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65" firstSheet="5" activeTab="6"/>
  </bookViews>
  <sheets>
    <sheet name="ENERO 2016" sheetId="1" r:id="rId1"/>
    <sheet name="FEBRERO 2016" sheetId="2" r:id="rId2"/>
    <sheet name="MARZO 2016" sheetId="4" r:id="rId3"/>
    <sheet name="ABRIL 2016" sheetId="5" r:id="rId4"/>
    <sheet name="MAYO-2016" sheetId="6" r:id="rId5"/>
    <sheet name="JUNIO 2016" sheetId="7" r:id="rId6"/>
    <sheet name="JULIO 2016" sheetId="14" r:id="rId7"/>
    <sheet name="AGOSTO 2016" sheetId="9" r:id="rId8"/>
    <sheet name="SEPTIEMBRE 2016" sheetId="10" r:id="rId9"/>
    <sheet name="OCTUBRE 2016" sheetId="11" r:id="rId10"/>
    <sheet name="NOVIEMBRE 2016" sheetId="12" r:id="rId11"/>
    <sheet name="DICIEMBRE 2016" sheetId="13" r:id="rId12"/>
  </sheets>
  <externalReferences>
    <externalReference r:id="rId13"/>
  </externalReferences>
  <definedNames>
    <definedName name="_xlnm._FilterDatabase" localSheetId="3" hidden="1">'ABRIL 2016'!$A$5:$AP$294</definedName>
    <definedName name="_xlnm._FilterDatabase" localSheetId="7" hidden="1">'AGOSTO 2016'!$A$5:$AP$143</definedName>
    <definedName name="_xlnm._FilterDatabase" localSheetId="0" hidden="1">'ENERO 2016'!$A$5:$AN$198</definedName>
    <definedName name="_xlnm._FilterDatabase" localSheetId="1" hidden="1">'FEBRERO 2016'!$A$5:$AP$275</definedName>
    <definedName name="_xlnm._FilterDatabase" localSheetId="6" hidden="1">'JULIO 2016'!$A$5:$AP$341</definedName>
    <definedName name="_xlnm._FilterDatabase" localSheetId="5" hidden="1">'JUNIO 2016'!$A$5:$WUY$328</definedName>
    <definedName name="_xlnm._FilterDatabase" localSheetId="2" hidden="1">'MARZO 2016'!$A$5:$AP$347</definedName>
    <definedName name="_xlnm._FilterDatabase" localSheetId="4" hidden="1">'MAYO-2016'!$A$5:$AO$319</definedName>
    <definedName name="TARIFA">[1]TARIFAS!$A$9:$D$13</definedName>
  </definedNames>
  <calcPr calcId="145621"/>
</workbook>
</file>

<file path=xl/calcChain.xml><?xml version="1.0" encoding="utf-8"?>
<calcChain xmlns="http://schemas.openxmlformats.org/spreadsheetml/2006/main">
  <c r="M351" i="14" l="1"/>
  <c r="P345" i="14"/>
  <c r="O345" i="14"/>
  <c r="N345" i="14"/>
  <c r="N353" i="14" s="1"/>
  <c r="M345" i="14"/>
  <c r="M353" i="14" s="1"/>
  <c r="M155" i="9"/>
  <c r="Q151" i="9"/>
  <c r="Q149" i="9"/>
  <c r="P149" i="9"/>
  <c r="O149" i="9"/>
  <c r="N149" i="9"/>
  <c r="N157" i="9" s="1"/>
  <c r="M149" i="9"/>
  <c r="M157" i="9" s="1"/>
  <c r="P357" i="14" l="1"/>
  <c r="P358" i="14" s="1"/>
  <c r="Q155" i="9"/>
  <c r="P161" i="9"/>
  <c r="P162" i="9" s="1"/>
  <c r="U46" i="7" l="1"/>
  <c r="U18" i="7" l="1"/>
  <c r="O350" i="7"/>
  <c r="M337" i="7"/>
  <c r="P331" i="7"/>
  <c r="O331" i="7"/>
  <c r="N331" i="7"/>
  <c r="N339" i="7" s="1"/>
  <c r="M331" i="7"/>
  <c r="M339" i="7" s="1"/>
  <c r="P343" i="7" l="1"/>
  <c r="P344" i="7" s="1"/>
  <c r="U141" i="6"/>
  <c r="O333" i="6" l="1"/>
  <c r="M329" i="6"/>
  <c r="P323" i="6"/>
  <c r="O323" i="6"/>
  <c r="N323" i="6"/>
  <c r="N331" i="6" s="1"/>
  <c r="M323" i="6"/>
  <c r="O334" i="6" l="1"/>
  <c r="O336" i="6" s="1"/>
  <c r="M331" i="6"/>
  <c r="U289" i="5"/>
  <c r="U279" i="5"/>
  <c r="U148" i="5" l="1"/>
  <c r="U112" i="5"/>
  <c r="U94" i="5"/>
  <c r="U79" i="4" l="1"/>
  <c r="O361" i="4" l="1"/>
  <c r="M357" i="4"/>
  <c r="P350" i="4"/>
  <c r="O350" i="4"/>
  <c r="N350" i="4"/>
  <c r="N359" i="4" s="1"/>
  <c r="M350" i="4"/>
  <c r="O363" i="4" l="1"/>
  <c r="O364" i="4" s="1"/>
  <c r="M359" i="4"/>
  <c r="O212" i="1"/>
  <c r="M208" i="1"/>
  <c r="Q203" i="1"/>
  <c r="Q201" i="1"/>
  <c r="P201" i="1"/>
  <c r="O201" i="1"/>
  <c r="N201" i="1"/>
  <c r="N210" i="1" s="1"/>
  <c r="M201" i="1"/>
  <c r="Q1" i="1"/>
  <c r="P214" i="1" l="1"/>
  <c r="P215" i="1" s="1"/>
  <c r="Q208" i="1"/>
  <c r="M210" i="1"/>
</calcChain>
</file>

<file path=xl/comments1.xml><?xml version="1.0" encoding="utf-8"?>
<comments xmlns="http://schemas.openxmlformats.org/spreadsheetml/2006/main">
  <authors>
    <author>Beatriz Solis Medina</author>
  </authors>
  <commentList>
    <comment ref="M210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2.xml><?xml version="1.0" encoding="utf-8"?>
<comments xmlns="http://schemas.openxmlformats.org/spreadsheetml/2006/main">
  <authors>
    <author>Ludy Jimenez</author>
    <author>Beatriz Solis Medina</author>
  </authors>
  <commentList>
    <comment ref="U79" authorId="0">
      <text>
        <r>
          <rPr>
            <b/>
            <sz val="9"/>
            <color indexed="81"/>
            <rFont val="Tahoma"/>
            <charset val="1"/>
          </rPr>
          <t>Ludy Jimenez:</t>
        </r>
        <r>
          <rPr>
            <sz val="9"/>
            <color indexed="81"/>
            <rFont val="Tahoma"/>
            <charset val="1"/>
          </rPr>
          <t xml:space="preserve">
DIFERENCIA
</t>
        </r>
      </text>
    </comment>
    <comment ref="M359" authorId="1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3.xml><?xml version="1.0" encoding="utf-8"?>
<comments xmlns="http://schemas.openxmlformats.org/spreadsheetml/2006/main">
  <authors>
    <author>Ludy Jimenez</author>
  </authors>
  <commentList>
    <comment ref="U94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4.xml><?xml version="1.0" encoding="utf-8"?>
<comments xmlns="http://schemas.openxmlformats.org/spreadsheetml/2006/main">
  <authors>
    <author>Beatriz Solis Medina</author>
  </authors>
  <commentList>
    <comment ref="M331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5.xml><?xml version="1.0" encoding="utf-8"?>
<comments xmlns="http://schemas.openxmlformats.org/spreadsheetml/2006/main">
  <authors>
    <author>Beatriz Solis Medina</author>
  </authors>
  <commentList>
    <comment ref="M339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6.xml><?xml version="1.0" encoding="utf-8"?>
<comments xmlns="http://schemas.openxmlformats.org/spreadsheetml/2006/main">
  <authors>
    <author>Beatriz Solis Medina</author>
  </authors>
  <commentList>
    <comment ref="M353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7.xml><?xml version="1.0" encoding="utf-8"?>
<comments xmlns="http://schemas.openxmlformats.org/spreadsheetml/2006/main">
  <authors>
    <author>Beatriz Solis Medina</author>
  </authors>
  <commentList>
    <comment ref="M157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sharedStrings.xml><?xml version="1.0" encoding="utf-8"?>
<sst xmlns="http://schemas.openxmlformats.org/spreadsheetml/2006/main" count="17925" uniqueCount="3421">
  <si>
    <t xml:space="preserve"> </t>
  </si>
  <si>
    <t>ALECSA PACHUCA S DE RL DE CV</t>
  </si>
  <si>
    <t>como nuevos</t>
  </si>
  <si>
    <t>EXCENTO</t>
  </si>
  <si>
    <t xml:space="preserve">VENTA DE VEHICULOS </t>
  </si>
  <si>
    <t>ENERO.2016</t>
  </si>
  <si>
    <t>OK. CONTA</t>
  </si>
  <si>
    <t>FORANEO</t>
  </si>
  <si>
    <t>MODIFICADO</t>
  </si>
  <si>
    <t>IVA USADOS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</si>
  <si>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</si>
  <si>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</si>
  <si>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</si>
  <si>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</si>
  <si>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</si>
  <si>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</si>
  <si>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</si>
  <si>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INT</t>
  </si>
  <si>
    <t>NOMBRE</t>
  </si>
  <si>
    <t>Nº DE CHASIS</t>
  </si>
  <si>
    <t>SUB-TOT</t>
  </si>
  <si>
    <t>ISAN</t>
  </si>
  <si>
    <t>IVA</t>
  </si>
  <si>
    <t>IMPORTE</t>
  </si>
  <si>
    <t>CUOTA ASOC</t>
  </si>
  <si>
    <t>TIPO</t>
  </si>
  <si>
    <t>AA07975</t>
  </si>
  <si>
    <t>COROLLA LE AT</t>
  </si>
  <si>
    <t>MARIA DE LA LUZ HERNANDEZ Q.</t>
  </si>
  <si>
    <t>0303-TCN16</t>
  </si>
  <si>
    <t>S</t>
  </si>
  <si>
    <t>SAAVEDRA ANGELES ALE</t>
  </si>
  <si>
    <t>5YFBURHE5GP387940</t>
  </si>
  <si>
    <t>A</t>
  </si>
  <si>
    <t>AA07990</t>
  </si>
  <si>
    <t>0361-TCN16</t>
  </si>
  <si>
    <t>CASIQUE CASIQUE REYM</t>
  </si>
  <si>
    <t>5YFBURHE1GP385618</t>
  </si>
  <si>
    <t>AA08027</t>
  </si>
  <si>
    <t>JAVIER ARELLANO ALVAREZ</t>
  </si>
  <si>
    <t>0392-TCN16</t>
  </si>
  <si>
    <t>HERNANDEZ MORALES EL</t>
  </si>
  <si>
    <t>5YFBURHE4GP435041</t>
  </si>
  <si>
    <t>AA07972</t>
  </si>
  <si>
    <t>COROLLA BASE MANUAL</t>
  </si>
  <si>
    <t>LIZBETH CASTRO ROMERO</t>
  </si>
  <si>
    <t>0355-TCN16</t>
  </si>
  <si>
    <t>MACHUCA PEREZ MARIA</t>
  </si>
  <si>
    <t>5YFBURHE2GP425690</t>
  </si>
  <si>
    <t>AA08000</t>
  </si>
  <si>
    <t>COROLLA BASE AT</t>
  </si>
  <si>
    <t>0388-TCN16</t>
  </si>
  <si>
    <t>RENTAL SOLUTIONS S.A</t>
  </si>
  <si>
    <t>5YFBURHE7GP440122</t>
  </si>
  <si>
    <t>AA08115</t>
  </si>
  <si>
    <t>LUIS ENRIQUE HERRERA PARRA</t>
  </si>
  <si>
    <t>0450-TCN16</t>
  </si>
  <si>
    <t>MONTOYA CERVANTES AG</t>
  </si>
  <si>
    <t>5YFBURHEXGP452992</t>
  </si>
  <si>
    <t>AA08114</t>
  </si>
  <si>
    <t>COROLLA S PLUS AT</t>
  </si>
  <si>
    <t>LUIS ROBERTO GONZALEZ GARCIA</t>
  </si>
  <si>
    <t>0407-TCN16</t>
  </si>
  <si>
    <t>GARCIA GUZMAN RAFAEL</t>
  </si>
  <si>
    <t>5YFBURHE8GP448231</t>
  </si>
  <si>
    <t>AA08079</t>
  </si>
  <si>
    <t>SIENNA LE</t>
  </si>
  <si>
    <t>JUAN CARLOS RAMIREZ REYNOSO</t>
  </si>
  <si>
    <t>0584-TCN15</t>
  </si>
  <si>
    <t>MENDEZ RODRIGUEZ LIL</t>
  </si>
  <si>
    <t>5TDKK3DC7FS586470</t>
  </si>
  <si>
    <t>AA08062</t>
  </si>
  <si>
    <t>SIENNA XLE</t>
  </si>
  <si>
    <t>DAVID GONZALEZ DUARTE</t>
  </si>
  <si>
    <t>0384-TCN16</t>
  </si>
  <si>
    <t>JIMENEZ GAMIÑO BLANC</t>
  </si>
  <si>
    <t>5TDYK3DC4GS693844</t>
  </si>
  <si>
    <t>0756-TCN15</t>
  </si>
  <si>
    <t>5TDYK3DC6FS626127</t>
  </si>
  <si>
    <t>AA08002</t>
  </si>
  <si>
    <t>QUANSHEN MACHINERY I</t>
  </si>
  <si>
    <t>SIENNA LIMITED</t>
  </si>
  <si>
    <t>RICARDO ZARATE MARTINEZ</t>
  </si>
  <si>
    <t>0400-TCN16</t>
  </si>
  <si>
    <t>GUTIERREZ GALVAN MA</t>
  </si>
  <si>
    <t>5TDYK3DC7GS696480</t>
  </si>
  <si>
    <t>AA07971</t>
  </si>
  <si>
    <t>RAV4 4X2  SUV  LE</t>
  </si>
  <si>
    <t>0332-TCN16</t>
  </si>
  <si>
    <t>TOVAR CASTRO JOSE RI</t>
  </si>
  <si>
    <t>2T3ZFREV5GW234896</t>
  </si>
  <si>
    <t>AA07974</t>
  </si>
  <si>
    <t>RAV4 L4 AWD XLE</t>
  </si>
  <si>
    <t>0351-TCN16</t>
  </si>
  <si>
    <t>ARELLANO JIMENEZ ANA</t>
  </si>
  <si>
    <t>2T3RFREV6GW416042</t>
  </si>
  <si>
    <t>AA07994</t>
  </si>
  <si>
    <t>VICTOR MANUEL MARTIN RAMIREZ</t>
  </si>
  <si>
    <t>0387-TCN16</t>
  </si>
  <si>
    <t>CALVO HERNANDEZ JAIM</t>
  </si>
  <si>
    <t>2T3RFREV5GW429848</t>
  </si>
  <si>
    <t>AA07999</t>
  </si>
  <si>
    <t>MARIO CASAS VILLANUEVA</t>
  </si>
  <si>
    <t>0397-TCN16</t>
  </si>
  <si>
    <t>ARELLANO BALDERAS JO</t>
  </si>
  <si>
    <t>2T3RFREV0GW419826</t>
  </si>
  <si>
    <t>AA07992</t>
  </si>
  <si>
    <t>0814-TCN15</t>
  </si>
  <si>
    <t>MEZA ROMERO JOSE LUI</t>
  </si>
  <si>
    <t>2T3RF4EV4FW346980</t>
  </si>
  <si>
    <t>AA08057</t>
  </si>
  <si>
    <t>RAV4 SE 4WD 2.5L</t>
  </si>
  <si>
    <t>0357-TCN16</t>
  </si>
  <si>
    <t>KNAPP LINDA LEE</t>
  </si>
  <si>
    <t>2T3JFREV2GW425608</t>
  </si>
  <si>
    <t>AA08120</t>
  </si>
  <si>
    <t>0436-TCN16</t>
  </si>
  <si>
    <t>TECNOLOGIAS AGRICOLA</t>
  </si>
  <si>
    <t>2T3JFREV2GW431554</t>
  </si>
  <si>
    <t>AA07996</t>
  </si>
  <si>
    <t>RAV4 XLE PLUS</t>
  </si>
  <si>
    <t>MA FELISA VAZQUEZ VILLALOBOS</t>
  </si>
  <si>
    <t>0347-TCN16</t>
  </si>
  <si>
    <t>JIMENEZ ACOSTA LILIA</t>
  </si>
  <si>
    <t>2T3RFREV7GW416549</t>
  </si>
  <si>
    <t>AA08063</t>
  </si>
  <si>
    <t>0393-TCN16</t>
  </si>
  <si>
    <t>RAMIREZ ESCUTIA CLAU</t>
  </si>
  <si>
    <t>2T3RFREV8GW426605</t>
  </si>
  <si>
    <t>AA08029</t>
  </si>
  <si>
    <t>0402-TCN16</t>
  </si>
  <si>
    <t>GURROLA BONILLA RODO</t>
  </si>
  <si>
    <t>2T3RFREV6GW430524</t>
  </si>
  <si>
    <t>AA08048</t>
  </si>
  <si>
    <t>YARIS PREMIUM AUT  HB</t>
  </si>
  <si>
    <t>1021-TCN15</t>
  </si>
  <si>
    <t>GRANADOS ESCAMILLA J</t>
  </si>
  <si>
    <t>VNKKTUD32FA056012</t>
  </si>
  <si>
    <t>AA08033</t>
  </si>
  <si>
    <t>YARIS PREMIUM MT</t>
  </si>
  <si>
    <t>0650-TCN15</t>
  </si>
  <si>
    <t>JACOBO BRIONES GERAR</t>
  </si>
  <si>
    <t>VNKKTUD33FA036108</t>
  </si>
  <si>
    <t>AA07969</t>
  </si>
  <si>
    <t>PRIUS</t>
  </si>
  <si>
    <t>0975-TCN15</t>
  </si>
  <si>
    <t>CAMPOS GARCIA GEORGI</t>
  </si>
  <si>
    <t>JTDKN3DU9F1982672</t>
  </si>
  <si>
    <t>AA08017</t>
  </si>
  <si>
    <t>HIACE PANEL 15 PASAJ AC</t>
  </si>
  <si>
    <t>1000-TCN15</t>
  </si>
  <si>
    <t>TROPPER, S.A. DE C.V</t>
  </si>
  <si>
    <t>JTFSX23P7F6164948</t>
  </si>
  <si>
    <t>AA07997</t>
  </si>
  <si>
    <t>1026-TCN15</t>
  </si>
  <si>
    <t>JTFSX23P4F616527</t>
  </si>
  <si>
    <t>AA08054</t>
  </si>
  <si>
    <t>MIGUEL ANGEL ANDRADE RODRIGU</t>
  </si>
  <si>
    <t>1028-TCN15</t>
  </si>
  <si>
    <t>ARRENDADORA VE POR M</t>
  </si>
  <si>
    <t>JTFSX23P2F6161679</t>
  </si>
  <si>
    <t>AA08084</t>
  </si>
  <si>
    <t>1029-TCN15</t>
  </si>
  <si>
    <t>MUÑOZ BONILLA ALFRED</t>
  </si>
  <si>
    <t>JTFSX23P9F616325</t>
  </si>
  <si>
    <t>AA08082</t>
  </si>
  <si>
    <t>1031-TCN15</t>
  </si>
  <si>
    <t>DE SANTIAGO CARDENAS</t>
  </si>
  <si>
    <t>JTFSX23P7F6164156</t>
  </si>
  <si>
    <t>AA08105</t>
  </si>
  <si>
    <t>1033-TCN15</t>
  </si>
  <si>
    <t>ENLACES TURISTICOS D</t>
  </si>
  <si>
    <t>JTFSX23P1F6163097</t>
  </si>
  <si>
    <t>AA08106</t>
  </si>
  <si>
    <t>1035-TCN15</t>
  </si>
  <si>
    <t>JTFSX23P2F6163237</t>
  </si>
  <si>
    <t>AA08006</t>
  </si>
  <si>
    <t>YARIS SEDAN CORE MT A/C</t>
  </si>
  <si>
    <t>0399-TCN16</t>
  </si>
  <si>
    <t>GOMEZ VAZQUEZ MERCED</t>
  </si>
  <si>
    <t>JTDBT9K33G1445655</t>
  </si>
  <si>
    <t>AA08047</t>
  </si>
  <si>
    <t>0414-TCN16</t>
  </si>
  <si>
    <t>IMPAGTA S DE RL DE C</t>
  </si>
  <si>
    <t>JTDBT9K30G1445399</t>
  </si>
  <si>
    <t>AA08003</t>
  </si>
  <si>
    <t>YARIS SEDAN PREMIUM AT</t>
  </si>
  <si>
    <t>0398-TCN16</t>
  </si>
  <si>
    <t>MEDINA MORALES MARTI</t>
  </si>
  <si>
    <t>JTDBT9K35G1443812</t>
  </si>
  <si>
    <t>AA08096</t>
  </si>
  <si>
    <t>AVANZA HI 5MT</t>
  </si>
  <si>
    <t>0427-TCN16</t>
  </si>
  <si>
    <t>GONZALEZ HERNANDEZ X</t>
  </si>
  <si>
    <t>MHKMF53E9GK002354</t>
  </si>
  <si>
    <t>AA08124</t>
  </si>
  <si>
    <t>0437-TCN16</t>
  </si>
  <si>
    <t>SIGMA QUALITY ASSIST</t>
  </si>
  <si>
    <t>MHKMF53E1GK001635</t>
  </si>
  <si>
    <t>AA08108</t>
  </si>
  <si>
    <t>0446-TCN16</t>
  </si>
  <si>
    <t>LUSBY GAIL MARTHE</t>
  </si>
  <si>
    <t>MHKMF53E7GK002854</t>
  </si>
  <si>
    <t>0244-TCN16</t>
  </si>
  <si>
    <t>MHKMF53E4GK001368</t>
  </si>
  <si>
    <t>AA07991</t>
  </si>
  <si>
    <t>AVANZA HI 4AT</t>
  </si>
  <si>
    <t>0163-TCN16</t>
  </si>
  <si>
    <t>CORONA TORRES NOE</t>
  </si>
  <si>
    <t>MHKMF53F4GK000651</t>
  </si>
  <si>
    <t>AA08066</t>
  </si>
  <si>
    <t>0366-TCN16</t>
  </si>
  <si>
    <t>MARTINEZ VALENZUELA</t>
  </si>
  <si>
    <t>MHKMF53F5GK002845</t>
  </si>
  <si>
    <t>AA08001</t>
  </si>
  <si>
    <t>0389-TCN16</t>
  </si>
  <si>
    <t>URIBE LOPEZ ALEJANDR</t>
  </si>
  <si>
    <t>MHKMF53F8GK002886</t>
  </si>
  <si>
    <t>AA08098</t>
  </si>
  <si>
    <t>0438-TCN16</t>
  </si>
  <si>
    <t>RAMIREZ SANTOYO EFRA</t>
  </si>
  <si>
    <t>MHKMF53F0GK002932</t>
  </si>
  <si>
    <t>AA08126</t>
  </si>
  <si>
    <t>0451-TCN16</t>
  </si>
  <si>
    <t>ARRENDADORA DE QUERE</t>
  </si>
  <si>
    <t>MHKMF53F9GK003156</t>
  </si>
  <si>
    <t>AA08121</t>
  </si>
  <si>
    <t>HIGHLANDER  XLE</t>
  </si>
  <si>
    <t>0445-TCN16</t>
  </si>
  <si>
    <t>INSTITUTO VICENTE GU</t>
  </si>
  <si>
    <t>5TDKKRFH9GS132637</t>
  </si>
  <si>
    <t>AA08122</t>
  </si>
  <si>
    <t>0449-TCN16</t>
  </si>
  <si>
    <t>5TDKKRFH7GS127954</t>
  </si>
  <si>
    <t>AA08040</t>
  </si>
  <si>
    <t>0925-TCN15</t>
  </si>
  <si>
    <t>MARTINEZ DIAZ HUGO F</t>
  </si>
  <si>
    <t>5TDKKRFHXFS106479</t>
  </si>
  <si>
    <t>AA08125</t>
  </si>
  <si>
    <t>YARIS XLE R AT</t>
  </si>
  <si>
    <t>0453-TCN16</t>
  </si>
  <si>
    <t>N</t>
  </si>
  <si>
    <t>ARCE RAMIREZ JOSE GU</t>
  </si>
  <si>
    <t>3MYDLAYV4GY130427</t>
  </si>
  <si>
    <t>AA07977</t>
  </si>
  <si>
    <t>YARIS LE MT</t>
  </si>
  <si>
    <t>0358-TCN16</t>
  </si>
  <si>
    <t>GARCIA ZARATE MARIA</t>
  </si>
  <si>
    <t>3MYDLAYV0GY1166</t>
  </si>
  <si>
    <t>AA08099</t>
  </si>
  <si>
    <t>0442-TCN16</t>
  </si>
  <si>
    <t>NIÑO MELESIO ABRIL A</t>
  </si>
  <si>
    <t>3MYDLAYV8GY128003</t>
  </si>
  <si>
    <t>AA08131</t>
  </si>
  <si>
    <t>0452-TCN16</t>
  </si>
  <si>
    <t>CARRERA GRANDE SAMIA</t>
  </si>
  <si>
    <t>3MYDLAYV5GY130159</t>
  </si>
  <si>
    <t>AA08076</t>
  </si>
  <si>
    <t>HILUX PICK UP BASIC CAB L4 16V AC</t>
  </si>
  <si>
    <t>0281-TCN16</t>
  </si>
  <si>
    <t>AGRO Y ACOLCHADOS S.</t>
  </si>
  <si>
    <t>MR0EX8CB3G1391843</t>
  </si>
  <si>
    <t>AA08077</t>
  </si>
  <si>
    <t>0430-TCN16</t>
  </si>
  <si>
    <t>MR0EX8CB8G1392308</t>
  </si>
  <si>
    <t>AA08086</t>
  </si>
  <si>
    <t>0432-TCN16</t>
  </si>
  <si>
    <t>RIVERA NIETO JUAN CA</t>
  </si>
  <si>
    <t>MR0EX8CB4G1392192</t>
  </si>
  <si>
    <t>AA08016</t>
  </si>
  <si>
    <t>HILUX PICK UP CHASSIS CAB</t>
  </si>
  <si>
    <t>0404-TCN16</t>
  </si>
  <si>
    <t>REYES RAMIREZ BERTHA</t>
  </si>
  <si>
    <t>MR0EX8CB7G1391375</t>
  </si>
  <si>
    <t>AA08044</t>
  </si>
  <si>
    <t>0415-TCN16</t>
  </si>
  <si>
    <t>MULTIPARTES INTERNAC</t>
  </si>
  <si>
    <t>MR0EX8CB6G1392291</t>
  </si>
  <si>
    <t>AA08083</t>
  </si>
  <si>
    <t>0421-TCN16</t>
  </si>
  <si>
    <t>RECUPERADORA Y RECIC</t>
  </si>
  <si>
    <t>MR0EX8CB2G1392417</t>
  </si>
  <si>
    <t>AA08018</t>
  </si>
  <si>
    <t>TACOMA DOB CAB TRD SPORT</t>
  </si>
  <si>
    <t>0386-TCN16</t>
  </si>
  <si>
    <t>ESCALANTE LEYVA OSWA</t>
  </si>
  <si>
    <t>3TMAZ5CN5GM011470</t>
  </si>
  <si>
    <t>AA08095</t>
  </si>
  <si>
    <t>0441-TCN16</t>
  </si>
  <si>
    <t>CAMPOS GARCIA JERONI</t>
  </si>
  <si>
    <t>3TMAZ5CN7GM012829</t>
  </si>
  <si>
    <t>AA08103</t>
  </si>
  <si>
    <t>0443-TCN16</t>
  </si>
  <si>
    <t>SANCHEZ URIBE ELISEO</t>
  </si>
  <si>
    <t>3TMAZ5CN8GM012970</t>
  </si>
  <si>
    <t>AA08097</t>
  </si>
  <si>
    <t>0444-TCN16</t>
  </si>
  <si>
    <t>TOLEDO MENDEZ OSCAR</t>
  </si>
  <si>
    <t>3TMAZ5CN0GM012817</t>
  </si>
  <si>
    <t>AA08065</t>
  </si>
  <si>
    <t>TACOMA EDICION ESPECIAL</t>
  </si>
  <si>
    <t>0417-TCN16</t>
  </si>
  <si>
    <t>HERNANDEZ ROJAS JOSE</t>
  </si>
  <si>
    <t>3TMCZ5AN6GM016107</t>
  </si>
  <si>
    <t>AA07983</t>
  </si>
  <si>
    <t>HILUX BASE CON VIDRIOS ELECTRICOS</t>
  </si>
  <si>
    <t>0289-TCN16</t>
  </si>
  <si>
    <t>AGROSERVICIOS NIETO</t>
  </si>
  <si>
    <t>MR0EX8DD8G0244097</t>
  </si>
  <si>
    <t>AA07988</t>
  </si>
  <si>
    <t>0359-TCN16</t>
  </si>
  <si>
    <t>MR0EX8DD4G0165574</t>
  </si>
  <si>
    <t>AA07989</t>
  </si>
  <si>
    <t>0360-TCN16</t>
  </si>
  <si>
    <t>MR0EX8DDXG0243694</t>
  </si>
  <si>
    <t>AA08073</t>
  </si>
  <si>
    <t>0362-TCN16</t>
  </si>
  <si>
    <t>JIMENEZ ABOYTES MARI</t>
  </si>
  <si>
    <t>MR0EX8DD5G0244090</t>
  </si>
  <si>
    <t>AA08043</t>
  </si>
  <si>
    <t>0416-TCN16</t>
  </si>
  <si>
    <t>FUNDACION GUANAJUATO</t>
  </si>
  <si>
    <t>MR0EX8DD7G0166850</t>
  </si>
  <si>
    <t>AA08081</t>
  </si>
  <si>
    <t>0424-TCN16</t>
  </si>
  <si>
    <t>MR0EX8DDXG016672</t>
  </si>
  <si>
    <t>AA08080</t>
  </si>
  <si>
    <t>0425-TCN16</t>
  </si>
  <si>
    <t>MR0EX8DD1G0243700</t>
  </si>
  <si>
    <t>AA08093</t>
  </si>
  <si>
    <t>0431-TCN16</t>
  </si>
  <si>
    <t>MR0EX8DD6G0164698</t>
  </si>
  <si>
    <t>AA07981</t>
  </si>
  <si>
    <t>HILUX PICK UP D CAB SR A/C</t>
  </si>
  <si>
    <t>0356-TCN16</t>
  </si>
  <si>
    <t>PINEDA GALICIA JOSE</t>
  </si>
  <si>
    <t>MR0EX8DD2G0165878</t>
  </si>
  <si>
    <t>AA08034</t>
  </si>
  <si>
    <t>0408-TCN16</t>
  </si>
  <si>
    <t>ESTRADA GONZALEZ ELI</t>
  </si>
  <si>
    <t>MR0EX8DD7G0243734</t>
  </si>
  <si>
    <t>AA08021</t>
  </si>
  <si>
    <t>0409-TCN16</t>
  </si>
  <si>
    <t>AYALA HERNANDEZ CINT</t>
  </si>
  <si>
    <t>MR0EX8DD1G0244345</t>
  </si>
  <si>
    <t>AA08100</t>
  </si>
  <si>
    <t>0410-TCN16</t>
  </si>
  <si>
    <t>GARCIA GUERRERO JOSE</t>
  </si>
  <si>
    <t>MR0EX8DD9G0244562</t>
  </si>
  <si>
    <t>AA08020</t>
  </si>
  <si>
    <t>0411-TCN16</t>
  </si>
  <si>
    <t>GARCIA ALVAREZ MARTI</t>
  </si>
  <si>
    <t>MR0EX8DD1G0244541</t>
  </si>
  <si>
    <t>AA08024</t>
  </si>
  <si>
    <t>0412-TCN16</t>
  </si>
  <si>
    <t>ABOGUE SPR DE RL DE</t>
  </si>
  <si>
    <t>MR0EX8DD4G0166787</t>
  </si>
  <si>
    <t>AA08075</t>
  </si>
  <si>
    <t>0429-TCN16</t>
  </si>
  <si>
    <t>HERNANDEZ MARTINEZ J</t>
  </si>
  <si>
    <t>MR0EX8DD8G0244634</t>
  </si>
  <si>
    <t>AA08011</t>
  </si>
  <si>
    <t>0367-TCN16</t>
  </si>
  <si>
    <t>CCD. AUTOSALES PUERT</t>
  </si>
  <si>
    <t>MHKMF53FXGK002937</t>
  </si>
  <si>
    <t>INTERCAMBIO</t>
  </si>
  <si>
    <t>AA08012</t>
  </si>
  <si>
    <t>0368-TCN16</t>
  </si>
  <si>
    <t>MHKMF53F7GK003138</t>
  </si>
  <si>
    <t>AA08035</t>
  </si>
  <si>
    <t>0369-TCN16</t>
  </si>
  <si>
    <t>AUTOMOTRIZ NIHON S.A</t>
  </si>
  <si>
    <t>MHKMF53F2GK003077</t>
  </si>
  <si>
    <t>AA08128</t>
  </si>
  <si>
    <t>0403-TCN16</t>
  </si>
  <si>
    <t>DALTON AUTOMOTORES,</t>
  </si>
  <si>
    <t>MHKMF53F6GK003549</t>
  </si>
  <si>
    <t>AA08071</t>
  </si>
  <si>
    <t>0422-TCN16</t>
  </si>
  <si>
    <t>OZ AUTOMOTRIZ S. DE</t>
  </si>
  <si>
    <t>MHKMF53F5GK002764</t>
  </si>
  <si>
    <t>AA08090</t>
  </si>
  <si>
    <t>0433-TCN16</t>
  </si>
  <si>
    <t>MHKMF53F7GK003530</t>
  </si>
  <si>
    <t>AA08091</t>
  </si>
  <si>
    <t>AA07995</t>
  </si>
  <si>
    <t>0309-TCN16</t>
  </si>
  <si>
    <t>ALECSA PACHUCA S DE</t>
  </si>
  <si>
    <t>MHKMF53E7GK002059</t>
  </si>
  <si>
    <t>AA08037</t>
  </si>
  <si>
    <t>0363-TCN16</t>
  </si>
  <si>
    <t>DURANGO AUTOMOTORES</t>
  </si>
  <si>
    <t>MHKMF53EXGK002122</t>
  </si>
  <si>
    <t>AA08013</t>
  </si>
  <si>
    <t>0364-TCN16</t>
  </si>
  <si>
    <t>MHKMF53E1GK001957</t>
  </si>
  <si>
    <t>AA08036</t>
  </si>
  <si>
    <t>0365-TCN16</t>
  </si>
  <si>
    <t>TOY MOTORS SA DE CV</t>
  </si>
  <si>
    <t>MHKMF53E3GK001765</t>
  </si>
  <si>
    <t>AA08068</t>
  </si>
  <si>
    <t>CAMRY SE V6</t>
  </si>
  <si>
    <t>0121-TCN16</t>
  </si>
  <si>
    <t>CEVER TOLUCA SA DE C</t>
  </si>
  <si>
    <t>4T1BK1FK9GU030159</t>
  </si>
  <si>
    <t>AA08067</t>
  </si>
  <si>
    <t>0061-TCN16</t>
  </si>
  <si>
    <t>5YFBURHE4GP381921</t>
  </si>
  <si>
    <t>AA08113</t>
  </si>
  <si>
    <t>0391-TCN16</t>
  </si>
  <si>
    <t>VALOR MOTRIZ S. DE R</t>
  </si>
  <si>
    <t>5YFBURHE5GP437252</t>
  </si>
  <si>
    <t>AA08010</t>
  </si>
  <si>
    <t>1027-TCN15</t>
  </si>
  <si>
    <t>FAME PERISUR, S. DE</t>
  </si>
  <si>
    <t>1036-TCN15</t>
  </si>
  <si>
    <t>JTFSX23P0F6164225</t>
  </si>
  <si>
    <t>AA08109</t>
  </si>
  <si>
    <t>HIACE PANEL SUP LARGA C/VENT</t>
  </si>
  <si>
    <t>0385-TCN16</t>
  </si>
  <si>
    <t>AUTOMOTORES DE LA LA</t>
  </si>
  <si>
    <t>JTFPX22P5G0062270</t>
  </si>
  <si>
    <t>AA07985</t>
  </si>
  <si>
    <t>0354-TCN16</t>
  </si>
  <si>
    <t>ALDEN SATELITE S DE</t>
  </si>
  <si>
    <t>5TDKKRFH8GS124044</t>
  </si>
  <si>
    <t>0869-TCN15</t>
  </si>
  <si>
    <t>JTDKN3DU5F1972379</t>
  </si>
  <si>
    <t>AA08127</t>
  </si>
  <si>
    <t>0395-TCN16</t>
  </si>
  <si>
    <t>TOYOMOTORS S.A. DE C</t>
  </si>
  <si>
    <t>2T3ZFREV9GW246789</t>
  </si>
  <si>
    <t>AA08038</t>
  </si>
  <si>
    <t>0370-TCN16</t>
  </si>
  <si>
    <t>UNITED AUTO DE AGUAS</t>
  </si>
  <si>
    <t>2T3RFREV1GW426168</t>
  </si>
  <si>
    <t>AA08130</t>
  </si>
  <si>
    <t>0381-TCN16</t>
  </si>
  <si>
    <t>2T3RFREV6GW427932</t>
  </si>
  <si>
    <t>AA08101</t>
  </si>
  <si>
    <t>0394-TCN16</t>
  </si>
  <si>
    <t>2T3RFREV9GW431313</t>
  </si>
  <si>
    <t>AA08107</t>
  </si>
  <si>
    <t>0405-TCN16</t>
  </si>
  <si>
    <t>2T3RFREV2GW418421</t>
  </si>
  <si>
    <t>AA07973</t>
  </si>
  <si>
    <t>0352-TCN16</t>
  </si>
  <si>
    <t>OZ-AUTOMOTRIZ S. DE</t>
  </si>
  <si>
    <t>2T3JFREVXGW417465</t>
  </si>
  <si>
    <t>AA08045</t>
  </si>
  <si>
    <t>0371-TCN16</t>
  </si>
  <si>
    <t>GRUPO PENINSULA MOTO</t>
  </si>
  <si>
    <t>2T3JFREV6GW428155</t>
  </si>
  <si>
    <t>AA08056</t>
  </si>
  <si>
    <t>0418-TCN16</t>
  </si>
  <si>
    <t>AUTOMOTRIZ OAXACA DE</t>
  </si>
  <si>
    <t>2T3JFREV7GW422560</t>
  </si>
  <si>
    <t>AA07984</t>
  </si>
  <si>
    <t>0348-TCN16</t>
  </si>
  <si>
    <t>AUTOMOVILES VALLEJO</t>
  </si>
  <si>
    <t>JTDBT9K37G1445643</t>
  </si>
  <si>
    <t>AA08089</t>
  </si>
  <si>
    <t>0375-TCN16</t>
  </si>
  <si>
    <t>JTDBT9K3XG1446320</t>
  </si>
  <si>
    <t>AA08025</t>
  </si>
  <si>
    <t>0377-TCN16</t>
  </si>
  <si>
    <t>CEVER LOMAS VERDES S</t>
  </si>
  <si>
    <t>JTDBT9K30G1446486</t>
  </si>
  <si>
    <t>AA08072</t>
  </si>
  <si>
    <t>0428-TCN16</t>
  </si>
  <si>
    <t>3MYDLAYVOGY126391</t>
  </si>
  <si>
    <t>AA08019</t>
  </si>
  <si>
    <t>U-AUTO</t>
  </si>
  <si>
    <t>COROLLA LE S/Q</t>
  </si>
  <si>
    <t>RICARDO HERIBERTO RAMIREZ MO</t>
  </si>
  <si>
    <t>0004-TCU16</t>
  </si>
  <si>
    <t>PRECIADO DEL CASTILL</t>
  </si>
  <si>
    <t>KMHCT4NB4EU492209</t>
  </si>
  <si>
    <t>USADOS</t>
  </si>
  <si>
    <t>JUAN CARLOS GUILLEN AYALA</t>
  </si>
  <si>
    <t>0149-TCU15</t>
  </si>
  <si>
    <t>RAMIREZ ESPINOSA RAU</t>
  </si>
  <si>
    <t>3N1CK3CD1DL217799</t>
  </si>
  <si>
    <t>AA08088</t>
  </si>
  <si>
    <t>0015-TCU16</t>
  </si>
  <si>
    <t>CANCHOLA ROCHA SALVA</t>
  </si>
  <si>
    <t>JN1AF55C1CT001103</t>
  </si>
  <si>
    <t>AA08123</t>
  </si>
  <si>
    <t>AA08094</t>
  </si>
  <si>
    <t>0011-TCU16</t>
  </si>
  <si>
    <t>OCHOA RANGEL CINTHYA</t>
  </si>
  <si>
    <t>93YB62JBXBJ073652</t>
  </si>
  <si>
    <t>AA07979</t>
  </si>
  <si>
    <t>0001-TCU16</t>
  </si>
  <si>
    <t>VERA SAUCEDO DANIELA</t>
  </si>
  <si>
    <t>9FBHS1AA9DM015771</t>
  </si>
  <si>
    <t>AA08116</t>
  </si>
  <si>
    <t>0009-TCU16</t>
  </si>
  <si>
    <t>DURAN GUTIERREZ SILV</t>
  </si>
  <si>
    <t>5TDZK23C18S138755</t>
  </si>
  <si>
    <t>AA08117</t>
  </si>
  <si>
    <t>0010-TCU16</t>
  </si>
  <si>
    <t>ALMAZAN LOBO GILDA G</t>
  </si>
  <si>
    <t>5TDZK23C18S145205</t>
  </si>
  <si>
    <t>AA07982</t>
  </si>
  <si>
    <t>ISRAEL TIERRAFRIA ESCARAMUZA</t>
  </si>
  <si>
    <t>0147-TCU15</t>
  </si>
  <si>
    <t>PADIERNA GARAY ALBER</t>
  </si>
  <si>
    <t>2T3KF9DVXAW024577</t>
  </si>
  <si>
    <t>AA08053</t>
  </si>
  <si>
    <t>0153-TCU15</t>
  </si>
  <si>
    <t>RIOS ZAVALA ALMA ROS</t>
  </si>
  <si>
    <t>2T3WF4DV0AW028268</t>
  </si>
  <si>
    <t>AA07998</t>
  </si>
  <si>
    <t>0151-TCU15</t>
  </si>
  <si>
    <t>LOZOYA PACHECO GRACI</t>
  </si>
  <si>
    <t>MR0EX32G8C0002033</t>
  </si>
  <si>
    <t>AA07986</t>
  </si>
  <si>
    <t>U-TOY</t>
  </si>
  <si>
    <t>SIENNA XLE PIEL</t>
  </si>
  <si>
    <t>0002-TCU16</t>
  </si>
  <si>
    <t>PATIñO MUñOZ ANA LAU</t>
  </si>
  <si>
    <t>2T1BU4EE9BC619987</t>
  </si>
  <si>
    <t>0154-TCU15</t>
  </si>
  <si>
    <t>CORDERO TORRES CONCE</t>
  </si>
  <si>
    <t>5YFBURHE1EP007537</t>
  </si>
  <si>
    <t>AA08052</t>
  </si>
  <si>
    <t>AA07987</t>
  </si>
  <si>
    <t>0128-TCU15</t>
  </si>
  <si>
    <t>INKGLASS DE MEXICO S</t>
  </si>
  <si>
    <t>5YFBURHE4EP007659</t>
  </si>
  <si>
    <t>AA08092</t>
  </si>
  <si>
    <t>GUILLERMO CAMARENA GAMEZ</t>
  </si>
  <si>
    <t>0005-TCU16</t>
  </si>
  <si>
    <t>ACOSTA DOMINGUEZ MAR</t>
  </si>
  <si>
    <t>2T3ZF9DV7BW098197</t>
  </si>
  <si>
    <t>CASA</t>
  </si>
  <si>
    <t>0006-TCU16</t>
  </si>
  <si>
    <t>RAMIREZ SOLORZANO ER</t>
  </si>
  <si>
    <t>2T3ZF9DV1CW124469</t>
  </si>
  <si>
    <t>AA08015</t>
  </si>
  <si>
    <t>AA08085</t>
  </si>
  <si>
    <t>0007-TCU16</t>
  </si>
  <si>
    <t>ALLSHOUSE WILLIAM CL</t>
  </si>
  <si>
    <t>2T3RF4EV0FW373030</t>
  </si>
  <si>
    <t>TOTAL NUEVOS</t>
  </si>
  <si>
    <t>KEPLER CONTAB</t>
  </si>
  <si>
    <t>TOTAL NUEVOS TULANCIGO</t>
  </si>
  <si>
    <t>TOTAL INTERCAMBIOS</t>
  </si>
  <si>
    <t>TOTAL USADOS</t>
  </si>
  <si>
    <t>TOTAL</t>
  </si>
  <si>
    <t>REFACCT</t>
  </si>
  <si>
    <t>DIFERENCIA</t>
  </si>
  <si>
    <t>FOLIOS EMITIDOS</t>
  </si>
  <si>
    <t>AUXILIAR</t>
  </si>
  <si>
    <t>DIFENCIA ESTA EN LA ZA 3253 (ES UN ACCESORIO)</t>
  </si>
  <si>
    <t>FECHA</t>
  </si>
  <si>
    <t>OBSERVACION</t>
  </si>
  <si>
    <t xml:space="preserve">MISMO CLIENTE PARA REPORTAR </t>
  </si>
  <si>
    <t>FORMA DE PAGO</t>
  </si>
  <si>
    <t>CANTIDAD EN PESOS</t>
  </si>
  <si>
    <t>FECHA DE PAGO</t>
  </si>
  <si>
    <t xml:space="preserve">FECHA REPORTADA </t>
  </si>
  <si>
    <t>EXPEDIENTE</t>
  </si>
  <si>
    <t>SE REPORTA</t>
  </si>
  <si>
    <t>NO REPORTAR</t>
  </si>
  <si>
    <t>REPORTADA</t>
  </si>
  <si>
    <t>JTFSX23P3F6165207</t>
  </si>
  <si>
    <t>REPORTADA EN FEBRERO</t>
  </si>
  <si>
    <t>NO</t>
  </si>
  <si>
    <t>SI</t>
  </si>
  <si>
    <t>TOMA</t>
  </si>
  <si>
    <t>TDD</t>
  </si>
  <si>
    <t>TDC</t>
  </si>
  <si>
    <t>DEPOSITO</t>
  </si>
  <si>
    <t>EFECTIVO</t>
  </si>
  <si>
    <t>CHEQUE</t>
  </si>
  <si>
    <t>1029-TCN16</t>
  </si>
  <si>
    <t>1029-TCN17</t>
  </si>
  <si>
    <t>FINANCIERA</t>
  </si>
  <si>
    <t>DEC</t>
  </si>
  <si>
    <t>TE</t>
  </si>
  <si>
    <t xml:space="preserve"> SI</t>
  </si>
  <si>
    <t xml:space="preserve">DEC </t>
  </si>
  <si>
    <t>REPORTADA EN EL SEMESTRAL</t>
  </si>
  <si>
    <t>AA08142</t>
  </si>
  <si>
    <t>0462-TCN16</t>
  </si>
  <si>
    <t>CENTENO HERNANDEZ JO</t>
  </si>
  <si>
    <t>MHKMF53F5GK001940</t>
  </si>
  <si>
    <t>AA08246</t>
  </si>
  <si>
    <t>0519-TCN16</t>
  </si>
  <si>
    <t>LOPEZ VILLAGOMEZ OCT</t>
  </si>
  <si>
    <t>MHKMF53F5GK003798</t>
  </si>
  <si>
    <t>AA08250</t>
  </si>
  <si>
    <t>0523-TCN16</t>
  </si>
  <si>
    <t>AGRICOLA 4 ESQUINAS</t>
  </si>
  <si>
    <t>MHKMF53F8GK003990</t>
  </si>
  <si>
    <t>AA08164</t>
  </si>
  <si>
    <t>0474-TCN16</t>
  </si>
  <si>
    <t>PAZ TORRES JOSE LUIS</t>
  </si>
  <si>
    <t>MHKMF53F0GK004356</t>
  </si>
  <si>
    <t>AA08143</t>
  </si>
  <si>
    <t>0461-TCN16</t>
  </si>
  <si>
    <t>CAJA POPULAR JUVENTI</t>
  </si>
  <si>
    <t>MHKMF53E2GK002082</t>
  </si>
  <si>
    <t>AA08154</t>
  </si>
  <si>
    <t>ARMANDO AMANTHOS MENDOZA HUR</t>
  </si>
  <si>
    <t>0465-TCN16</t>
  </si>
  <si>
    <t>QUINTANA RAMIREZ FRA</t>
  </si>
  <si>
    <t>MHKMF53E7GK001591</t>
  </si>
  <si>
    <t>AA08186</t>
  </si>
  <si>
    <t>ROSAURA GOMEZ TORREZ</t>
  </si>
  <si>
    <t>0473-TCN16</t>
  </si>
  <si>
    <t>TOYOTA FINANCIAL SER</t>
  </si>
  <si>
    <t>MHKMF53E4GK002973</t>
  </si>
  <si>
    <t>AA08166</t>
  </si>
  <si>
    <t>CAMRY LE SEDAN 2.5</t>
  </si>
  <si>
    <t>0476-TCN16</t>
  </si>
  <si>
    <t>RODRIGUEZ RAMIREZ EF</t>
  </si>
  <si>
    <t>4T1BF1FK2GU169814</t>
  </si>
  <si>
    <t>AA08184</t>
  </si>
  <si>
    <t>0484-TCN16</t>
  </si>
  <si>
    <t>JIMENEZ GARCIA RAYMU</t>
  </si>
  <si>
    <t>4T1BF1FKXGU190393</t>
  </si>
  <si>
    <t>0235-TCN16</t>
  </si>
  <si>
    <t>4T1BF1FK7GU156847</t>
  </si>
  <si>
    <t>AA08150</t>
  </si>
  <si>
    <t>CAMRY XLE 4 -DOOR</t>
  </si>
  <si>
    <t>0463-TCN16</t>
  </si>
  <si>
    <t>MACIAS VELEZ LUIS IG</t>
  </si>
  <si>
    <t>4T1BF1FK0GU567667</t>
  </si>
  <si>
    <t>AA08260</t>
  </si>
  <si>
    <t>0759-TCN15</t>
  </si>
  <si>
    <t>ACERO REYES JULIO</t>
  </si>
  <si>
    <t>5YFBURHE5FP336257</t>
  </si>
  <si>
    <t>AA08252</t>
  </si>
  <si>
    <t>0758-TCN15</t>
  </si>
  <si>
    <t>LINARES AGUILAR MA.</t>
  </si>
  <si>
    <t>5YFBURHE3FP342235</t>
  </si>
  <si>
    <t>AA08212</t>
  </si>
  <si>
    <t>0353-TCN16</t>
  </si>
  <si>
    <t>5YFBURHE3GP437900</t>
  </si>
  <si>
    <t>0823-TCN15</t>
  </si>
  <si>
    <t>5YFBURHE5FP345489</t>
  </si>
  <si>
    <t>AA08149</t>
  </si>
  <si>
    <t>0460-TCN16</t>
  </si>
  <si>
    <t>FREUND NESHYBA KITTY</t>
  </si>
  <si>
    <t>5YFBURHE5GP434304</t>
  </si>
  <si>
    <t>AA08273</t>
  </si>
  <si>
    <t>0531-TCN16</t>
  </si>
  <si>
    <t>GALINDO RAMIREZ YOLA</t>
  </si>
  <si>
    <t>5YFBURHE7GP437592</t>
  </si>
  <si>
    <t>AA08177</t>
  </si>
  <si>
    <t>0406-TCN16</t>
  </si>
  <si>
    <t>HERNANDEZ DOMINGUEZ</t>
  </si>
  <si>
    <t>5YFBURHE1GP430167</t>
  </si>
  <si>
    <t>AA08209</t>
  </si>
  <si>
    <t>COROLLA S  AT</t>
  </si>
  <si>
    <t>MOISES CARDENAS MARTINEZ</t>
  </si>
  <si>
    <t>0483-TCN16</t>
  </si>
  <si>
    <t>LOPEZ AVALOS PATRICI</t>
  </si>
  <si>
    <t>5YFBURHE2GP412163</t>
  </si>
  <si>
    <t>AA08201</t>
  </si>
  <si>
    <t>COROLLA S MT</t>
  </si>
  <si>
    <t>JOSE MARIA LOPEZ LOPEZ</t>
  </si>
  <si>
    <t>0479-TCN16</t>
  </si>
  <si>
    <t>DORANTES ROJAS LUCIA</t>
  </si>
  <si>
    <t>5YFBURHE4GP447142</t>
  </si>
  <si>
    <t>AA08215</t>
  </si>
  <si>
    <t>0502-TCN16</t>
  </si>
  <si>
    <t>PEREA RIVERA MARIA L</t>
  </si>
  <si>
    <t>5YFBURHE6GP457302</t>
  </si>
  <si>
    <t>AA08213</t>
  </si>
  <si>
    <t>0505-TCN16</t>
  </si>
  <si>
    <t>MICHEL VALENTIN GUST</t>
  </si>
  <si>
    <t>5YFBURHEXGP449025</t>
  </si>
  <si>
    <t>AA08132</t>
  </si>
  <si>
    <t>0458-TCN16</t>
  </si>
  <si>
    <t>GS CONSORCIO EJECUTI</t>
  </si>
  <si>
    <t>5YFBURHE6GP422257</t>
  </si>
  <si>
    <t>AA08155</t>
  </si>
  <si>
    <t>0833-TCN15</t>
  </si>
  <si>
    <t>TRANSPORTADORA EJECU</t>
  </si>
  <si>
    <t>JTFSX23P9F6160190</t>
  </si>
  <si>
    <t>AA08243</t>
  </si>
  <si>
    <t>1041-TCN15</t>
  </si>
  <si>
    <t>JTFSX23PXF6162501</t>
  </si>
  <si>
    <t>AA08244</t>
  </si>
  <si>
    <t>1039-TCN15</t>
  </si>
  <si>
    <t>JTFSX23P3F6162498</t>
  </si>
  <si>
    <t>AA08245</t>
  </si>
  <si>
    <t>1040-TCN15</t>
  </si>
  <si>
    <t>JTFSX23P3F6164736</t>
  </si>
  <si>
    <t>AA08254</t>
  </si>
  <si>
    <t>1043-TCN15</t>
  </si>
  <si>
    <t>TRANSPORTES ALME SA</t>
  </si>
  <si>
    <t>JTFSX23P4F6162283</t>
  </si>
  <si>
    <t>AA08221</t>
  </si>
  <si>
    <t>1032-TCN15</t>
  </si>
  <si>
    <t>ARREGUIN ARREGUIN AN</t>
  </si>
  <si>
    <t>JTFSX23P6F6165511</t>
  </si>
  <si>
    <t>AA08199</t>
  </si>
  <si>
    <t>1037-TCN15</t>
  </si>
  <si>
    <t>COMERCIALIZADORA  DE</t>
  </si>
  <si>
    <t>JTFSX23PXF6165012</t>
  </si>
  <si>
    <t>AA08251</t>
  </si>
  <si>
    <t>1042-TCN15</t>
  </si>
  <si>
    <t>EDUARDO MAREO ERNEST</t>
  </si>
  <si>
    <t>JTFSX23P2F6161780</t>
  </si>
  <si>
    <t>AA08198</t>
  </si>
  <si>
    <t>0495-TCN16</t>
  </si>
  <si>
    <t>CASTAÑEDA GUILLEN MA</t>
  </si>
  <si>
    <t>5TDKKRFH6GS136208</t>
  </si>
  <si>
    <t>AA08195</t>
  </si>
  <si>
    <t>HIGHLANDER LIMITED PANORAMIC ROOF</t>
  </si>
  <si>
    <t>1030-TCN15</t>
  </si>
  <si>
    <t>CARRASCO NOLAZCO MA</t>
  </si>
  <si>
    <t>5TDYKRFH4FS118282</t>
  </si>
  <si>
    <t>AA08180</t>
  </si>
  <si>
    <t>0472-TCN16</t>
  </si>
  <si>
    <t>MR0EX8DD2G0244645</t>
  </si>
  <si>
    <t>AA08174</t>
  </si>
  <si>
    <t>0435-TCN16</t>
  </si>
  <si>
    <t>DURAN CADENA J JESUS</t>
  </si>
  <si>
    <t>MR0EX8CB3G1392345</t>
  </si>
  <si>
    <t>AA08158</t>
  </si>
  <si>
    <t>0467-TCN16</t>
  </si>
  <si>
    <t>SORIA FRIAS MA GUADA</t>
  </si>
  <si>
    <t>MR0EX8DD5G0244588</t>
  </si>
  <si>
    <t>AA08161</t>
  </si>
  <si>
    <t>0468-TCN16</t>
  </si>
  <si>
    <t>CAMACHO HERNANDEZ JO</t>
  </si>
  <si>
    <t>MR0EX8DD8G0244553</t>
  </si>
  <si>
    <t>AA08224</t>
  </si>
  <si>
    <t>0510-TCN16</t>
  </si>
  <si>
    <t>GARCIA TINAJERO FRAN</t>
  </si>
  <si>
    <t>MR0EX8DD3G0167512</t>
  </si>
  <si>
    <t>AA08223</t>
  </si>
  <si>
    <t>0509-TCN16</t>
  </si>
  <si>
    <t>BALANDRAN GONZALEZ J</t>
  </si>
  <si>
    <t>MR0EX8DD7G0167349</t>
  </si>
  <si>
    <t>AA08230</t>
  </si>
  <si>
    <t>0511-TCN16</t>
  </si>
  <si>
    <t>MACIEL GARCIA FRANCI</t>
  </si>
  <si>
    <t>MR0EX8DD0G0167516</t>
  </si>
  <si>
    <t>AA08249</t>
  </si>
  <si>
    <t>0761-TCN15</t>
  </si>
  <si>
    <t>JTDKN3DU5F1954142</t>
  </si>
  <si>
    <t>AA08211</t>
  </si>
  <si>
    <t>0962-TCN15</t>
  </si>
  <si>
    <t>ESPINOZA BRANIFF MAR</t>
  </si>
  <si>
    <t>JTDKN3DU1F1986487</t>
  </si>
  <si>
    <t>AA08240</t>
  </si>
  <si>
    <t>0522-TCN16</t>
  </si>
  <si>
    <t>MIRANDA CONTRERAS MA</t>
  </si>
  <si>
    <t>2T3ZFREV7GW256365</t>
  </si>
  <si>
    <t>AA08288</t>
  </si>
  <si>
    <t>0525-TCN16</t>
  </si>
  <si>
    <t>RUIZ DIAZ DE LEON RO</t>
  </si>
  <si>
    <t>2T3ZFREV8GW256942</t>
  </si>
  <si>
    <t>AA08263</t>
  </si>
  <si>
    <t>0503-TCN16</t>
  </si>
  <si>
    <t>2T3RFREV2GW440581</t>
  </si>
  <si>
    <t>AA08293</t>
  </si>
  <si>
    <t>0550-TCN16</t>
  </si>
  <si>
    <t>CERVANTES CERVANTES</t>
  </si>
  <si>
    <t>2T3RFREV2GW446980</t>
  </si>
  <si>
    <t>AA08189</t>
  </si>
  <si>
    <t>0489-TCN16</t>
  </si>
  <si>
    <t>MENDOZA JASSO JANETH</t>
  </si>
  <si>
    <t>2T3JFREV8GW424463</t>
  </si>
  <si>
    <t>AA08148</t>
  </si>
  <si>
    <t>0457-TCN16</t>
  </si>
  <si>
    <t>CAMPOS AGUILAR MA GU</t>
  </si>
  <si>
    <t>2T3JFREV8GW427623</t>
  </si>
  <si>
    <t>AA08264</t>
  </si>
  <si>
    <t>0448-TCN16</t>
  </si>
  <si>
    <t>LUMICENTRO,S.A DE C,</t>
  </si>
  <si>
    <t>2T3RFREV6GW417501</t>
  </si>
  <si>
    <t>AA08135</t>
  </si>
  <si>
    <t>0383-TCN16</t>
  </si>
  <si>
    <t>VAZQUEZ SANTANA FELI</t>
  </si>
  <si>
    <t>2T3RFREV9GW428458</t>
  </si>
  <si>
    <t>AA08187</t>
  </si>
  <si>
    <t>SEQUOIA LIMITED</t>
  </si>
  <si>
    <t>0485-TCN16</t>
  </si>
  <si>
    <t>JIMENEZ CASTAñEDA JO</t>
  </si>
  <si>
    <t>5TDKY5G1XGS062896</t>
  </si>
  <si>
    <t>AA08185</t>
  </si>
  <si>
    <t>SIENNA CE</t>
  </si>
  <si>
    <t>1038-TCN15</t>
  </si>
  <si>
    <t>ALVAREZ SANCHEZ MARI</t>
  </si>
  <si>
    <t>5TDZK3DCXFS661225</t>
  </si>
  <si>
    <t>AA08178</t>
  </si>
  <si>
    <t>0456-TCN16</t>
  </si>
  <si>
    <t>RODRIGUEZ OCHOA J LE</t>
  </si>
  <si>
    <t>5TDYK3DC3GS699795</t>
  </si>
  <si>
    <t>AA08234</t>
  </si>
  <si>
    <t>0508-TCN16</t>
  </si>
  <si>
    <t>CORONADO VELASCO ANG</t>
  </si>
  <si>
    <t>VNKKTUD35GA059584</t>
  </si>
  <si>
    <t>AA08291</t>
  </si>
  <si>
    <t>FRANCISCO LOPEZ VELAZQUEZ</t>
  </si>
  <si>
    <t>0548-TCN16</t>
  </si>
  <si>
    <t>FLUIDICA S A</t>
  </si>
  <si>
    <t>VNKKTUD38GA058820</t>
  </si>
  <si>
    <t>AA08239</t>
  </si>
  <si>
    <t>YARIS PREMIUM AUT HB</t>
  </si>
  <si>
    <t>VIRIDIANA CARRANCO MANCERA</t>
  </si>
  <si>
    <t>0750-TCN15</t>
  </si>
  <si>
    <t>RICO GONZALEZ LUZ ED</t>
  </si>
  <si>
    <t>5YFBURHE4FP315349</t>
  </si>
  <si>
    <t>AA08197</t>
  </si>
  <si>
    <t>YARIS R INTERMEDIO</t>
  </si>
  <si>
    <t>0492-TCN16</t>
  </si>
  <si>
    <t>HERNANDEZ GONZALEZ N</t>
  </si>
  <si>
    <t>3MYDLAYV7GY129837</t>
  </si>
  <si>
    <t>AA08222</t>
  </si>
  <si>
    <t>0512-TCN16</t>
  </si>
  <si>
    <t>MALAGON MALAGON VERO</t>
  </si>
  <si>
    <t>3MYDLAYV8GY130673</t>
  </si>
  <si>
    <t>AA08196</t>
  </si>
  <si>
    <t>0455-TCN16</t>
  </si>
  <si>
    <t>ABOYTES MACIAS FRANC</t>
  </si>
  <si>
    <t>3MYDLAYV3GY129138</t>
  </si>
  <si>
    <t>AA08175</t>
  </si>
  <si>
    <t>0481-TCN16</t>
  </si>
  <si>
    <t>HERNANDEZ ARREDONDO</t>
  </si>
  <si>
    <t>JTDBT9K3XG1447113</t>
  </si>
  <si>
    <t>AA08163</t>
  </si>
  <si>
    <t>0835-TCN15</t>
  </si>
  <si>
    <t>BECERRA TRISTAN FATI</t>
  </si>
  <si>
    <t>JTDBT9K3XF1439835</t>
  </si>
  <si>
    <t>AA08258</t>
  </si>
  <si>
    <t>0376-TCN16</t>
  </si>
  <si>
    <t>CISNEROS GUTIERREZ J</t>
  </si>
  <si>
    <t>JTDBT9K30G1446360</t>
  </si>
  <si>
    <t>AA08265</t>
  </si>
  <si>
    <t>0480-TCN16</t>
  </si>
  <si>
    <t>MONROY HERNANDEZ KAR</t>
  </si>
  <si>
    <t>JTDBT9K36G1446850</t>
  </si>
  <si>
    <t>AA08202</t>
  </si>
  <si>
    <t>0490-TCN16</t>
  </si>
  <si>
    <t>IBARRA JIMENEZ SUSAN</t>
  </si>
  <si>
    <t>JTDBT9K38G1446820</t>
  </si>
  <si>
    <t>AA08269</t>
  </si>
  <si>
    <t>0506-TCN16</t>
  </si>
  <si>
    <t>YAÑEZ BALDERAS DELFI</t>
  </si>
  <si>
    <t>JTDBT9K34G1446832</t>
  </si>
  <si>
    <t>AA08193</t>
  </si>
  <si>
    <t>0491-TCN16</t>
  </si>
  <si>
    <t>MAGAÑA ROMERO BLANCA</t>
  </si>
  <si>
    <t>JTDBT9K34G1446944</t>
  </si>
  <si>
    <t>AA08165</t>
  </si>
  <si>
    <t>0475-TCN16</t>
  </si>
  <si>
    <t>PERALTA HERNANDEZ FR</t>
  </si>
  <si>
    <t>3MYDLAYV7GY121981</t>
  </si>
  <si>
    <t>AA08268</t>
  </si>
  <si>
    <t>0530-TCN16</t>
  </si>
  <si>
    <t>GARCIA CONTRERAS GAS</t>
  </si>
  <si>
    <t>3MYDLAYV9GY135039</t>
  </si>
  <si>
    <t>AA08247</t>
  </si>
  <si>
    <t>0524-TCN16</t>
  </si>
  <si>
    <t>VAZQUEZ ALVAREZ MAHA</t>
  </si>
  <si>
    <t>3MYDLAYV4GY133487</t>
  </si>
  <si>
    <t>AA08287</t>
  </si>
  <si>
    <t>0534-TCN16</t>
  </si>
  <si>
    <t>ROSALES ALVAREZ MA P</t>
  </si>
  <si>
    <t>3MYDLAYV7GY134679</t>
  </si>
  <si>
    <t>0379-TCN16</t>
  </si>
  <si>
    <t>DECADA AUTOMOTRIZ S</t>
  </si>
  <si>
    <t>5YFBURHE9GP443538</t>
  </si>
  <si>
    <t>0477-TCN16</t>
  </si>
  <si>
    <t>ALECSA PACHUCA S. DE</t>
  </si>
  <si>
    <t>MR0EX8CB7G1392445</t>
  </si>
  <si>
    <t>0517-TCN16</t>
  </si>
  <si>
    <t>TOYOMOTORS DE POLANC</t>
  </si>
  <si>
    <t>2T3RFREV8GW435028</t>
  </si>
  <si>
    <t>AA08233</t>
  </si>
  <si>
    <t>0504-TCN16</t>
  </si>
  <si>
    <t>DALTON AUTOMOTRIZ S.</t>
  </si>
  <si>
    <t>MHKMF53F2GK003547</t>
  </si>
  <si>
    <t>AA08214</t>
  </si>
  <si>
    <t>0507-TCN16</t>
  </si>
  <si>
    <t>2T3JFREV9GW4230</t>
  </si>
  <si>
    <t>AA08232</t>
  </si>
  <si>
    <t>0521-TCN16</t>
  </si>
  <si>
    <t>MHKMF53F5GK004451</t>
  </si>
  <si>
    <t>AA08182</t>
  </si>
  <si>
    <t>AA08289</t>
  </si>
  <si>
    <t>0547-TCN16</t>
  </si>
  <si>
    <t>UNITED AUTO ZACATECA</t>
  </si>
  <si>
    <t>JTDBT9K31G1447176</t>
  </si>
  <si>
    <t>AA08259</t>
  </si>
  <si>
    <t>TOY AUTOMOTORES S.A.</t>
  </si>
  <si>
    <t>AA08276</t>
  </si>
  <si>
    <t>0538-TCN16</t>
  </si>
  <si>
    <t>5YFBURHE4GP461932</t>
  </si>
  <si>
    <t>AA08203</t>
  </si>
  <si>
    <t>YARIS SEDAN PREMIUM MT</t>
  </si>
  <si>
    <t>0498-TCN16</t>
  </si>
  <si>
    <t>OZ-AUTOMOTRIZ DE COL</t>
  </si>
  <si>
    <t>JTDBT9K37G1447022</t>
  </si>
  <si>
    <t>AA08231</t>
  </si>
  <si>
    <t>0520-TCN16</t>
  </si>
  <si>
    <t>JTDBT9K36G1447495</t>
  </si>
  <si>
    <t>AA08257</t>
  </si>
  <si>
    <t>0526-TCN16</t>
  </si>
  <si>
    <t>5YFBURHE3GP454843</t>
  </si>
  <si>
    <t>AA08238</t>
  </si>
  <si>
    <t>AA08179</t>
  </si>
  <si>
    <t>0478-TCN16</t>
  </si>
  <si>
    <t>5TDYKRFH5GS130510</t>
  </si>
  <si>
    <t>AA08271</t>
  </si>
  <si>
    <t>0373-TCN16</t>
  </si>
  <si>
    <t>JTDBT9K36G1446458</t>
  </si>
  <si>
    <t>AA08157</t>
  </si>
  <si>
    <t>0466-TCN16</t>
  </si>
  <si>
    <t>MHKMF53E4GK002715</t>
  </si>
  <si>
    <t>AA08256</t>
  </si>
  <si>
    <t>0527-TCN16</t>
  </si>
  <si>
    <t>MHKMF53E2GK003085</t>
  </si>
  <si>
    <t>AA08278</t>
  </si>
  <si>
    <t>0349-TCN16</t>
  </si>
  <si>
    <t>MHKMF53F8GK002404</t>
  </si>
  <si>
    <t>AA08169</t>
  </si>
  <si>
    <t>AA08204</t>
  </si>
  <si>
    <t>0497-TCN16</t>
  </si>
  <si>
    <t>LIDERAZGO AUTOMOTRIZ</t>
  </si>
  <si>
    <t>3MYDLAYVXGY131372</t>
  </si>
  <si>
    <t>AA08205</t>
  </si>
  <si>
    <t>0500-TCN16</t>
  </si>
  <si>
    <t>3MYDLAYV7GY131278</t>
  </si>
  <si>
    <t>AA08290</t>
  </si>
  <si>
    <t>0546-TCN16</t>
  </si>
  <si>
    <t>AA08280</t>
  </si>
  <si>
    <t>AA08284</t>
  </si>
  <si>
    <t>0374-TCN16</t>
  </si>
  <si>
    <t>JTDBT9K33G1446515</t>
  </si>
  <si>
    <t>AA08138</t>
  </si>
  <si>
    <t>0459-TCN16</t>
  </si>
  <si>
    <t>MR0EX8CB3G1392412</t>
  </si>
  <si>
    <t>AA08227</t>
  </si>
  <si>
    <t>0471-TCN16</t>
  </si>
  <si>
    <t>MR0EX8DD4G0167096</t>
  </si>
  <si>
    <t>AA08207</t>
  </si>
  <si>
    <t>0496-TCN16</t>
  </si>
  <si>
    <t>TOYOMOTORS DE IRAPUA</t>
  </si>
  <si>
    <t>JTDBT9K38G1447059</t>
  </si>
  <si>
    <t>AA08206</t>
  </si>
  <si>
    <t>0499-TCN16</t>
  </si>
  <si>
    <t>JTDBT9K33G1447065</t>
  </si>
  <si>
    <t>AA08226</t>
  </si>
  <si>
    <t>0514-TCN16</t>
  </si>
  <si>
    <t>MR0EX8DD5G0167303</t>
  </si>
  <si>
    <t>AA08225</t>
  </si>
  <si>
    <t>0516-TCN16</t>
  </si>
  <si>
    <t>AA08277</t>
  </si>
  <si>
    <t>0537-TCN16</t>
  </si>
  <si>
    <t>MR0EX8DD8G0167425</t>
  </si>
  <si>
    <t>AA08274</t>
  </si>
  <si>
    <t>0539-TCN16</t>
  </si>
  <si>
    <t>JTDBT9K36G1447707</t>
  </si>
  <si>
    <t>AA08275</t>
  </si>
  <si>
    <t>0540-TCN16</t>
  </si>
  <si>
    <t>JTDBT9K38G1447109</t>
  </si>
  <si>
    <t>AA08156</t>
  </si>
  <si>
    <t>0396-TCN16</t>
  </si>
  <si>
    <t>2T3RFREV8GW428791</t>
  </si>
  <si>
    <t>AA08191</t>
  </si>
  <si>
    <t>0494-TCN16</t>
  </si>
  <si>
    <t>MR0EX8DD9G0167109</t>
  </si>
  <si>
    <t>AA08208</t>
  </si>
  <si>
    <t>0501-TCN16</t>
  </si>
  <si>
    <t>4T1BF1FK7GU563051</t>
  </si>
  <si>
    <t>AA08229</t>
  </si>
  <si>
    <t>0518-TCN16</t>
  </si>
  <si>
    <t>JTFPX22P1G0062668</t>
  </si>
  <si>
    <t>AA08279</t>
  </si>
  <si>
    <t>0536-TCN16</t>
  </si>
  <si>
    <t>AUTOMOTRIZ TOY SA DE</t>
  </si>
  <si>
    <t>MR0EX8CB9G1392544</t>
  </si>
  <si>
    <t>AA08281</t>
  </si>
  <si>
    <t>CAMRY XLE</t>
  </si>
  <si>
    <t>0543-TCN16</t>
  </si>
  <si>
    <t>4T1BF1FK5GU563274</t>
  </si>
  <si>
    <t>AA08183</t>
  </si>
  <si>
    <t>AA08270</t>
  </si>
  <si>
    <t>0469-TCN16</t>
  </si>
  <si>
    <t>MR0EX8DD2G0167100</t>
  </si>
  <si>
    <t>AA08282</t>
  </si>
  <si>
    <t>0542-TCN16</t>
  </si>
  <si>
    <t>MHKMF53E7GK003082</t>
  </si>
  <si>
    <t>AA08194</t>
  </si>
  <si>
    <t>USADO</t>
  </si>
  <si>
    <t>0034-TCU16</t>
  </si>
  <si>
    <t>LOZANO GUERRERO ALEJ</t>
  </si>
  <si>
    <t>MHFMC13F4BK007947</t>
  </si>
  <si>
    <t>RAV4 BASE 2A FILA</t>
  </si>
  <si>
    <t>0003-TCU16</t>
  </si>
  <si>
    <t>DELGADO LOPEZ CAROLI</t>
  </si>
  <si>
    <t>19XFB2555EE600077</t>
  </si>
  <si>
    <t>0014-TCU16</t>
  </si>
  <si>
    <t>TAN ZEHUA</t>
  </si>
  <si>
    <t>WAUACC8K6BN021229</t>
  </si>
  <si>
    <t>0013-TCU16</t>
  </si>
  <si>
    <t>ZUñIGA ALBINO GUSTAV</t>
  </si>
  <si>
    <t>3G1TA5AF6DL198241</t>
  </si>
  <si>
    <t>0144-TCU15</t>
  </si>
  <si>
    <t>OCHOA NOLASCO GUILLE</t>
  </si>
  <si>
    <t>KL1JJ51Z09K112897</t>
  </si>
  <si>
    <t>AA08134</t>
  </si>
  <si>
    <t>AA08172</t>
  </si>
  <si>
    <t>AA08181</t>
  </si>
  <si>
    <t>0023-TCU16</t>
  </si>
  <si>
    <t>VILLASEÑOR PANALES J</t>
  </si>
  <si>
    <t>93HGE8841BZ801427</t>
  </si>
  <si>
    <t>AA08217</t>
  </si>
  <si>
    <t>0024-TCU16</t>
  </si>
  <si>
    <t>PRECIADO FUENTES ERI</t>
  </si>
  <si>
    <t>MRHGM6540EP066031</t>
  </si>
  <si>
    <t>AA08200</t>
  </si>
  <si>
    <t>0027-TCU16</t>
  </si>
  <si>
    <t>HERNANDEZ GASCA JOSE</t>
  </si>
  <si>
    <t>2T1BR32E77C837255</t>
  </si>
  <si>
    <t>AA08219</t>
  </si>
  <si>
    <t>0029-TCU16</t>
  </si>
  <si>
    <t>GRANADOS MEDINA WALT</t>
  </si>
  <si>
    <t>3GNAL7EC0BS686342</t>
  </si>
  <si>
    <t>AA08262</t>
  </si>
  <si>
    <t>0030-TCU16</t>
  </si>
  <si>
    <t>2T3ZF33V59W004665</t>
  </si>
  <si>
    <t>AA08286</t>
  </si>
  <si>
    <t>AA08216</t>
  </si>
  <si>
    <t>0019-TCU16</t>
  </si>
  <si>
    <t>REGALADO GONZALEZ BL</t>
  </si>
  <si>
    <t>3G1TA5AF3EL125846</t>
  </si>
  <si>
    <t>AA08160</t>
  </si>
  <si>
    <t>AA08255</t>
  </si>
  <si>
    <t>0032-TCU16</t>
  </si>
  <si>
    <t>2T1BU4EE3BC691283</t>
  </si>
  <si>
    <t>AA08173</t>
  </si>
  <si>
    <t>0008-TCU16</t>
  </si>
  <si>
    <t>BARCENAS GUTIERREZ M</t>
  </si>
  <si>
    <t>9BWAB05U6DP046638</t>
  </si>
  <si>
    <t>AA08188</t>
  </si>
  <si>
    <t>0026-TCU16</t>
  </si>
  <si>
    <t>AYALA ANDRADE RAQUEL</t>
  </si>
  <si>
    <t>JE3AU86W8FU021760</t>
  </si>
  <si>
    <t>AA08147</t>
  </si>
  <si>
    <t>0021-TCU16</t>
  </si>
  <si>
    <t>TORRES MEDINA JANETT</t>
  </si>
  <si>
    <t>2T3WF4EV6DW018850</t>
  </si>
  <si>
    <t>AA08285</t>
  </si>
  <si>
    <t>AA08162</t>
  </si>
  <si>
    <t>0022-TCU16</t>
  </si>
  <si>
    <t>CALDERILLOS TOURS SA</t>
  </si>
  <si>
    <t>JTFSX23PXD6138681</t>
  </si>
  <si>
    <t>ACCESORIOS</t>
  </si>
  <si>
    <t>ZA3326</t>
  </si>
  <si>
    <t>ZA3327</t>
  </si>
  <si>
    <t>ZA3318</t>
  </si>
  <si>
    <t>REPORTADA EN ENERO</t>
  </si>
  <si>
    <t xml:space="preserve">REPORTADA </t>
  </si>
  <si>
    <t>VNKKTUD38GA058963</t>
  </si>
  <si>
    <t>MR0EX8CB5G1392444</t>
  </si>
  <si>
    <t>GONZALEZ CADENA JERO</t>
  </si>
  <si>
    <t>SUBSIDIO</t>
  </si>
  <si>
    <t>AJUSTE</t>
  </si>
  <si>
    <t>SE CANCELA EN MARZO</t>
  </si>
  <si>
    <t xml:space="preserve"> TE</t>
  </si>
  <si>
    <t>MARZO.2016</t>
  </si>
  <si>
    <t>AA08297</t>
  </si>
  <si>
    <t>0544-TCN16</t>
  </si>
  <si>
    <t>FERNANDEZ URIOSTEGUI</t>
  </si>
  <si>
    <t>MHKMF53F7GK004502</t>
  </si>
  <si>
    <t>AA08295</t>
  </si>
  <si>
    <t>0552-TCN16</t>
  </si>
  <si>
    <t>PEREZ CANO LAURA</t>
  </si>
  <si>
    <t>MHKMF53F3GK004349</t>
  </si>
  <si>
    <t>AA08302</t>
  </si>
  <si>
    <t>0553-TCN16</t>
  </si>
  <si>
    <t>GOMEX TERMOPLASTICOS</t>
  </si>
  <si>
    <t>MHKMF53F7GK004662</t>
  </si>
  <si>
    <t>AA08318</t>
  </si>
  <si>
    <t>0566-TCN16</t>
  </si>
  <si>
    <t>ARZATE SOSA MARTHA E</t>
  </si>
  <si>
    <t>MHKMF53F3GK003833</t>
  </si>
  <si>
    <t>AA08394</t>
  </si>
  <si>
    <t>LAURA OLIVIA VIZCAYA LARA</t>
  </si>
  <si>
    <t>0574-TCN16</t>
  </si>
  <si>
    <t>NAVA ALCALA VIRGINIA</t>
  </si>
  <si>
    <t>MHKMF53F5GK003834</t>
  </si>
  <si>
    <t>AA08451</t>
  </si>
  <si>
    <t>0667-TCN16</t>
  </si>
  <si>
    <t>AGUILERA MORENO MA E</t>
  </si>
  <si>
    <t>MHKMF53F6GK005866</t>
  </si>
  <si>
    <t>AA08396</t>
  </si>
  <si>
    <t>0562-TCN16</t>
  </si>
  <si>
    <t>HERNANDEZ MARTINEZ E</t>
  </si>
  <si>
    <t>MHKMF53E8GK002281</t>
  </si>
  <si>
    <t>AA08456</t>
  </si>
  <si>
    <t>0655-TCN16</t>
  </si>
  <si>
    <t>MELESIO MARTINEZ LUI</t>
  </si>
  <si>
    <t>MHKMF53E7GK003602</t>
  </si>
  <si>
    <t>AA08427</t>
  </si>
  <si>
    <t>0659-TCN16</t>
  </si>
  <si>
    <t>MEXICANO OJEDA JOSE</t>
  </si>
  <si>
    <t>MHKMF53E5GK003520</t>
  </si>
  <si>
    <t>AA08445</t>
  </si>
  <si>
    <t>0631-TCN16</t>
  </si>
  <si>
    <t>CALVO BENITEZ SILVIA</t>
  </si>
  <si>
    <t>4T1BK1FK1GU573067</t>
  </si>
  <si>
    <t>AA08340</t>
  </si>
  <si>
    <t>MIGUEL ANGEL ANDRADE RODRIGUEZ</t>
  </si>
  <si>
    <t>0577-TCN16</t>
  </si>
  <si>
    <t>ALANIS GONZALEZ MART</t>
  </si>
  <si>
    <t>4T1BF1FK5GU56327</t>
  </si>
  <si>
    <t>AA08405</t>
  </si>
  <si>
    <t>JESUS RAMON CONTRERAS CONTRERA</t>
  </si>
  <si>
    <t>0630-TCN16</t>
  </si>
  <si>
    <t>ROCHA VILLAGOMEZ MAR</t>
  </si>
  <si>
    <t>4T1BF1FK2GU566360</t>
  </si>
  <si>
    <t>AA08307</t>
  </si>
  <si>
    <t>0454-TCN16</t>
  </si>
  <si>
    <t>4T1BF1FK8GU163919</t>
  </si>
  <si>
    <t>AA08327</t>
  </si>
  <si>
    <t>0549-TCN16</t>
  </si>
  <si>
    <t>BARAJAS BARRAGAN ERN</t>
  </si>
  <si>
    <t>5YFBURHE4GP455354</t>
  </si>
  <si>
    <t>AA08366</t>
  </si>
  <si>
    <t>0595-TCN16</t>
  </si>
  <si>
    <t>ORTEGA RUIZ MARCO AN</t>
  </si>
  <si>
    <t>5YFBURHE7GP478711</t>
  </si>
  <si>
    <t>AA08365</t>
  </si>
  <si>
    <t>0596-TCN16</t>
  </si>
  <si>
    <t>ORTEGA RUIZ J JESUS</t>
  </si>
  <si>
    <t>5YFBURHE0GP451060</t>
  </si>
  <si>
    <t>AA08339</t>
  </si>
  <si>
    <t>0575-TCN16</t>
  </si>
  <si>
    <t>LOPEZ GONZALEZ MARGA</t>
  </si>
  <si>
    <t>5YFBURHE0GP449891</t>
  </si>
  <si>
    <t>AA08435</t>
  </si>
  <si>
    <t>0650-TCN16</t>
  </si>
  <si>
    <t>VALTIERRA DELGADO JU</t>
  </si>
  <si>
    <t>5YFBURHE2GP484772</t>
  </si>
  <si>
    <t>AA08348</t>
  </si>
  <si>
    <t>0380-TCN16</t>
  </si>
  <si>
    <t>MOSQUEDA LOPEZ MARIA</t>
  </si>
  <si>
    <t>5YFBURHE9GP446343</t>
  </si>
  <si>
    <t>AA08364</t>
  </si>
  <si>
    <t>0541-TCN16</t>
  </si>
  <si>
    <t>MARTINEZ HERNANDEZ A</t>
  </si>
  <si>
    <t>5YFBURHE8GP390332</t>
  </si>
  <si>
    <t>AA08368</t>
  </si>
  <si>
    <t>0604-TCN16</t>
  </si>
  <si>
    <t>CONTRERAS VILLASEÑOR</t>
  </si>
  <si>
    <t>5YFBURHE7GP440315</t>
  </si>
  <si>
    <t>AA08453</t>
  </si>
  <si>
    <t>0671-TCN16</t>
  </si>
  <si>
    <t>5YFBURHE3GP478253</t>
  </si>
  <si>
    <t>AA08349</t>
  </si>
  <si>
    <t>0752-TCN15</t>
  </si>
  <si>
    <t>HERNANDEZ SEDANO MAR</t>
  </si>
  <si>
    <t>5YFBURHE6FP336607</t>
  </si>
  <si>
    <t>AA08321</t>
  </si>
  <si>
    <t>ARMANDO AMANTHOS MENDOZA HURTA</t>
  </si>
  <si>
    <t>0569-TCN16</t>
  </si>
  <si>
    <t>ALVAREZ AGUIRRE ALEJ</t>
  </si>
  <si>
    <t>5YFBURHE8GP410532</t>
  </si>
  <si>
    <t>AA08391</t>
  </si>
  <si>
    <t>COROLLA XRS MT</t>
  </si>
  <si>
    <t>RICARDO HERIBERTO RAMIREZ MOND</t>
  </si>
  <si>
    <t>0109-TCN16</t>
  </si>
  <si>
    <t>MENDOZA VEGA J. DOLO</t>
  </si>
  <si>
    <t>MHKMF53F9GK000340</t>
  </si>
  <si>
    <t>AA08399</t>
  </si>
  <si>
    <t>0636-TCN16</t>
  </si>
  <si>
    <t>RITREMA S.A. DE C.V.</t>
  </si>
  <si>
    <t>JTFSX23P2G6168231</t>
  </si>
  <si>
    <t>AA08428</t>
  </si>
  <si>
    <t>0652-TCN16</t>
  </si>
  <si>
    <t>MORA HERNANDEZ ALICI</t>
  </si>
  <si>
    <t>JTFSX23P1G6168334</t>
  </si>
  <si>
    <t>AA08308</t>
  </si>
  <si>
    <t>1044-TCN15</t>
  </si>
  <si>
    <t>JTFSX23P0F6164743</t>
  </si>
  <si>
    <t>AA08346</t>
  </si>
  <si>
    <t>1045-TCN15</t>
  </si>
  <si>
    <t>SALAZAR SALAZAR JORG</t>
  </si>
  <si>
    <t>JTFSX23P6F6163905</t>
  </si>
  <si>
    <t>AA08408</t>
  </si>
  <si>
    <t>0493-TCN16</t>
  </si>
  <si>
    <t>CONCESIONARIA MEXICA</t>
  </si>
  <si>
    <t>5TDKKRFH2GS136223</t>
  </si>
  <si>
    <t>AA08436</t>
  </si>
  <si>
    <t>0663-TCN16</t>
  </si>
  <si>
    <t>OJEDA SANTOYO JUANA</t>
  </si>
  <si>
    <t>5TDKKRFH4GS143397</t>
  </si>
  <si>
    <t>AA08316</t>
  </si>
  <si>
    <t>0556-TCN16</t>
  </si>
  <si>
    <t>SWAB JR WILLIAM KENN</t>
  </si>
  <si>
    <t>5TDYKRFH9GS140117</t>
  </si>
  <si>
    <t>AA08341</t>
  </si>
  <si>
    <t>0583-TCN16</t>
  </si>
  <si>
    <t>MAR BRAN,S.A. DE CV</t>
  </si>
  <si>
    <t>MR0EX8DD7G0167559</t>
  </si>
  <si>
    <t>AA08336</t>
  </si>
  <si>
    <t>0584-TCN16</t>
  </si>
  <si>
    <t>MR0EX8DD0G0167600</t>
  </si>
  <si>
    <t>AA08337</t>
  </si>
  <si>
    <t>0585-TCN16</t>
  </si>
  <si>
    <t>MR0EX8DD9G0167580</t>
  </si>
  <si>
    <t>AA08401</t>
  </si>
  <si>
    <t>VICTOR MANUEL MARTIN RAMIREZ L</t>
  </si>
  <si>
    <t>0633-TCN16</t>
  </si>
  <si>
    <t>MR0EX8CB3G1392491</t>
  </si>
  <si>
    <t>AA08400</t>
  </si>
  <si>
    <t>0634-TCN16</t>
  </si>
  <si>
    <t>AGRONUTRIENTES Y SEM</t>
  </si>
  <si>
    <t>MR0EX8CB5G1392461</t>
  </si>
  <si>
    <t>AA08414</t>
  </si>
  <si>
    <t>MIGUEL OLIVEROS MALDONADO</t>
  </si>
  <si>
    <t>0641-TCN16</t>
  </si>
  <si>
    <t>SERVICIOS DE CONSULT</t>
  </si>
  <si>
    <t>MR0EX8CB9G1392575</t>
  </si>
  <si>
    <t>AA08296</t>
  </si>
  <si>
    <t>0434-TCN16</t>
  </si>
  <si>
    <t>VELAZQUEZ GUERRERO M</t>
  </si>
  <si>
    <t>MR0EX8CB4G1392421</t>
  </si>
  <si>
    <t>AA08303</t>
  </si>
  <si>
    <t>0551-TCN16</t>
  </si>
  <si>
    <t>BUCIO RODRIGUEZ JOSE</t>
  </si>
  <si>
    <t>MR0EX8CB9G1392625</t>
  </si>
  <si>
    <t>AA08325</t>
  </si>
  <si>
    <t>0565-TCN16</t>
  </si>
  <si>
    <t>MELGOZA GUTIERREZ OC</t>
  </si>
  <si>
    <t>MR0EX8CB0G139250</t>
  </si>
  <si>
    <t>AA08347</t>
  </si>
  <si>
    <t>0572-TCN16</t>
  </si>
  <si>
    <t>MR0EX8CB7G1391750</t>
  </si>
  <si>
    <t>AA08377</t>
  </si>
  <si>
    <t>0605-TCN16</t>
  </si>
  <si>
    <t>MR0EX8CB1G1392084</t>
  </si>
  <si>
    <t>AA08442</t>
  </si>
  <si>
    <t>0623-TCN16</t>
  </si>
  <si>
    <t>MELESIO RODRIGUEZ YO</t>
  </si>
  <si>
    <t>MR0EX8CBXG1393069</t>
  </si>
  <si>
    <t>AA08446</t>
  </si>
  <si>
    <t>0610-TCN16</t>
  </si>
  <si>
    <t>ROCA RENT S.A DE C.V</t>
  </si>
  <si>
    <t>MR0EX8CB4G1392631</t>
  </si>
  <si>
    <t>AA08344</t>
  </si>
  <si>
    <t>0578-TCN16</t>
  </si>
  <si>
    <t>MR0EX8DD1G0167766</t>
  </si>
  <si>
    <t>AA08333</t>
  </si>
  <si>
    <t>0579-TCN16</t>
  </si>
  <si>
    <t>VEGA PEREZ MANUEL</t>
  </si>
  <si>
    <t>MR0EX8DD0G0167595</t>
  </si>
  <si>
    <t>AA08338</t>
  </si>
  <si>
    <t>0580-TCN16</t>
  </si>
  <si>
    <t>BETANCOURT MENDEZ JO</t>
  </si>
  <si>
    <t>MR0EX8DD7G0167688</t>
  </si>
  <si>
    <t>AA08361</t>
  </si>
  <si>
    <t>0581-TCN16</t>
  </si>
  <si>
    <t>LLANILLO CISNEROS MA</t>
  </si>
  <si>
    <t>MR0EX8DD3G0167638</t>
  </si>
  <si>
    <t>AA08343</t>
  </si>
  <si>
    <t>0582-TCN16</t>
  </si>
  <si>
    <t>COMITE MUNICIPAL DE</t>
  </si>
  <si>
    <t>MR0EX8DD1G0167637</t>
  </si>
  <si>
    <t>AA08384</t>
  </si>
  <si>
    <t>0616-TCN16</t>
  </si>
  <si>
    <t>MR0EX8DD3G0167929</t>
  </si>
  <si>
    <t>AA08398</t>
  </si>
  <si>
    <t>0617-TCN16</t>
  </si>
  <si>
    <t>GUERRERO SAAVEDRA JO</t>
  </si>
  <si>
    <t>MR0EX8DD2G0167887</t>
  </si>
  <si>
    <t>AA08388</t>
  </si>
  <si>
    <t>0618-TCN16</t>
  </si>
  <si>
    <t>URISTA ESTRADA ALEJA</t>
  </si>
  <si>
    <t>MR0EX8DD1G0167993</t>
  </si>
  <si>
    <t>AA08385</t>
  </si>
  <si>
    <t>0619-TCN16</t>
  </si>
  <si>
    <t>MR0EX8DD3G0168014</t>
  </si>
  <si>
    <t>AA08382</t>
  </si>
  <si>
    <t>0620-TCN16</t>
  </si>
  <si>
    <t>GONZALEZ ANAYA SERGI</t>
  </si>
  <si>
    <t>MR0EX8DD4G0168040</t>
  </si>
  <si>
    <t>AA08419</t>
  </si>
  <si>
    <t>0622-TCN16</t>
  </si>
  <si>
    <t>REX IRRIGACION REGIO</t>
  </si>
  <si>
    <t>MR0EX8DD3G0168059</t>
  </si>
  <si>
    <t>AA08444</t>
  </si>
  <si>
    <t>0378-TCN16</t>
  </si>
  <si>
    <t>VILLEGAS GARCIA J GU</t>
  </si>
  <si>
    <t>JTDKBRFU6G3000739</t>
  </si>
  <si>
    <t>AA08432</t>
  </si>
  <si>
    <t>0626-TCN15</t>
  </si>
  <si>
    <t>ALDANA OROZCO RAMON</t>
  </si>
  <si>
    <t>JTDKN3DU2F1930994</t>
  </si>
  <si>
    <t>AA08449</t>
  </si>
  <si>
    <t>0640-TCN16</t>
  </si>
  <si>
    <t>GALLEGOS RIOS OCTAVI</t>
  </si>
  <si>
    <t>JTDKBRFU2G3509162</t>
  </si>
  <si>
    <t>AA08417</t>
  </si>
  <si>
    <t>0648-TCN16</t>
  </si>
  <si>
    <t>RIOS PRADO FAUSTO AL</t>
  </si>
  <si>
    <t>JTDKBRFU0G3509919</t>
  </si>
  <si>
    <t>AA08462</t>
  </si>
  <si>
    <t>0677-TCN16</t>
  </si>
  <si>
    <t>PIZANO MARTINEZ ELVA</t>
  </si>
  <si>
    <t>2T3ZFREV4GW268330</t>
  </si>
  <si>
    <t>AA08416</t>
  </si>
  <si>
    <t>RAV4 L4 AWD LIMITED</t>
  </si>
  <si>
    <t>0567-TCN16</t>
  </si>
  <si>
    <t>RIVAS JUAREZ DEBORA</t>
  </si>
  <si>
    <t>2T3DFREVXGW422887</t>
  </si>
  <si>
    <t>AA08332</t>
  </si>
  <si>
    <t>0573-TCN16</t>
  </si>
  <si>
    <t>RAMIREZ QUEZADA ANDR</t>
  </si>
  <si>
    <t>2T3RFREV9GW449567</t>
  </si>
  <si>
    <t>AA08378</t>
  </si>
  <si>
    <t>0613-TCN16</t>
  </si>
  <si>
    <t>CONTRERAS BENITEZ ER</t>
  </si>
  <si>
    <t>2T3RFREV4GW452621</t>
  </si>
  <si>
    <t>AA08437</t>
  </si>
  <si>
    <t>0593-TCN16</t>
  </si>
  <si>
    <t>PEREZ MARTINEZ RICAR</t>
  </si>
  <si>
    <t>2T3JFREV5GW458571</t>
  </si>
  <si>
    <t>AA08409</t>
  </si>
  <si>
    <t>0625-TCN16</t>
  </si>
  <si>
    <t>SANCHEZ RAMOS ANTONI</t>
  </si>
  <si>
    <t>2T3JFREV1GW449057</t>
  </si>
  <si>
    <t>AA08304</t>
  </si>
  <si>
    <t>0350-TCN16</t>
  </si>
  <si>
    <t>DE LA CRUZ NIETO JOR</t>
  </si>
  <si>
    <t>2T3RFREV5GW419210</t>
  </si>
  <si>
    <t>AA08345</t>
  </si>
  <si>
    <t>0568-TCN16</t>
  </si>
  <si>
    <t>TELLEZ MARTINEZ JOAQ</t>
  </si>
  <si>
    <t>2T3RFREV7GW420147</t>
  </si>
  <si>
    <t>AA08367</t>
  </si>
  <si>
    <t>0603-TCN16</t>
  </si>
  <si>
    <t>MEDICA LASER SC</t>
  </si>
  <si>
    <t>5TDYK3DC3GS721438</t>
  </si>
  <si>
    <t>AA08374</t>
  </si>
  <si>
    <t>0563-TCN16</t>
  </si>
  <si>
    <t>NIETO MANCERA MARIA</t>
  </si>
  <si>
    <t>5TDYK3DC8GS710743</t>
  </si>
  <si>
    <t>AA08310</t>
  </si>
  <si>
    <t>0558-TCN16</t>
  </si>
  <si>
    <t>DEANDA RAMIREZ RAFAE</t>
  </si>
  <si>
    <t>5TDYK3DC9GS716793</t>
  </si>
  <si>
    <t>AA08311</t>
  </si>
  <si>
    <t>0559-TCN16</t>
  </si>
  <si>
    <t>MARTINEZ VELA EDUARD</t>
  </si>
  <si>
    <t>5TDYK3DC1GS696006</t>
  </si>
  <si>
    <t>AA08373</t>
  </si>
  <si>
    <t>0576-TCN16</t>
  </si>
  <si>
    <t>FUNES TORRES MA ELEN</t>
  </si>
  <si>
    <t>3TMAZ5CN6GM014765</t>
  </si>
  <si>
    <t>AA08375</t>
  </si>
  <si>
    <t>0609-TCN16</t>
  </si>
  <si>
    <t>MARTIN TELLEZ CYNTHI</t>
  </si>
  <si>
    <t>3TMAZ5CN4GM009399</t>
  </si>
  <si>
    <t>AA08380</t>
  </si>
  <si>
    <t>0615-TCN16</t>
  </si>
  <si>
    <t>RAMIREZ CALDERON CRI</t>
  </si>
  <si>
    <t>3TMAZ5CN0GM01610</t>
  </si>
  <si>
    <t>AA08443</t>
  </si>
  <si>
    <t>0649-TCN16</t>
  </si>
  <si>
    <t>RICO MORALES VELIA D</t>
  </si>
  <si>
    <t>3TMAZ5CNXGM016017</t>
  </si>
  <si>
    <t>0628-TCN16</t>
  </si>
  <si>
    <t>CANO OROPEZA FLORENC</t>
  </si>
  <si>
    <t>3TMCZ5AN9GM025271</t>
  </si>
  <si>
    <t>AA08301</t>
  </si>
  <si>
    <t>AA08360</t>
  </si>
  <si>
    <t>0602-TCN16</t>
  </si>
  <si>
    <t>GALICIA MACIAS ALEJA</t>
  </si>
  <si>
    <t>3MYDLAYV0GY133874</t>
  </si>
  <si>
    <t>AA08379</t>
  </si>
  <si>
    <t>0372-TCN16</t>
  </si>
  <si>
    <t>ANDRADE RODRIGUEZ MI</t>
  </si>
  <si>
    <t>JTDBT9K31G1446609</t>
  </si>
  <si>
    <t>AA08387</t>
  </si>
  <si>
    <t>0624-TCN16</t>
  </si>
  <si>
    <t>SERRANO ACOSTA MA VE</t>
  </si>
  <si>
    <t>JTDBT9K3XG1447435</t>
  </si>
  <si>
    <t>AA08426</t>
  </si>
  <si>
    <t>0656-TCN16</t>
  </si>
  <si>
    <t>JARALEÑO MANCERA PED</t>
  </si>
  <si>
    <t>JTDBT9K32G1447610</t>
  </si>
  <si>
    <t>AA08342</t>
  </si>
  <si>
    <t>0591-TCN16</t>
  </si>
  <si>
    <t>FERNANDO ROSAS CHAVE</t>
  </si>
  <si>
    <t>JTDBT9K33G1447843</t>
  </si>
  <si>
    <t>AA08422</t>
  </si>
  <si>
    <t>0606-TCN16</t>
  </si>
  <si>
    <t>MARTINEZ ESQUIVEL MA</t>
  </si>
  <si>
    <t>JTDBT9K3XG1447998</t>
  </si>
  <si>
    <t>AA08431</t>
  </si>
  <si>
    <t>0651-TCN16</t>
  </si>
  <si>
    <t>CASTRO GALLEGOS ADEL</t>
  </si>
  <si>
    <t>JTDBT9K30G1448318</t>
  </si>
  <si>
    <t>AA08454</t>
  </si>
  <si>
    <t>0672-TCN16</t>
  </si>
  <si>
    <t>RAMIREZ VAZQUEZ LUZ</t>
  </si>
  <si>
    <t>JTDBT9K39G1449127</t>
  </si>
  <si>
    <t>AA08450</t>
  </si>
  <si>
    <t>0528-TCN16</t>
  </si>
  <si>
    <t>LOPEZ GARCIA GILDARD</t>
  </si>
  <si>
    <t>3MYDLAYV6GY134804</t>
  </si>
  <si>
    <t>AA08353</t>
  </si>
  <si>
    <t>0529-TCN16</t>
  </si>
  <si>
    <t>3MYDLAYV4GY134686</t>
  </si>
  <si>
    <t>AA08407</t>
  </si>
  <si>
    <t>0587-TCN16</t>
  </si>
  <si>
    <t>ZERMEÑO WILLIAMS MAR</t>
  </si>
  <si>
    <t>3MYDLAYV3GY135151</t>
  </si>
  <si>
    <t>AA08448</t>
  </si>
  <si>
    <t>0668-TCN16</t>
  </si>
  <si>
    <t>SERVIN GOMEZ MA. GUA</t>
  </si>
  <si>
    <t>3MYDLAYV1GY138503</t>
  </si>
  <si>
    <t>AA08299</t>
  </si>
  <si>
    <t>0555-TCN16</t>
  </si>
  <si>
    <t>MR0EX8DD0G0167337</t>
  </si>
  <si>
    <t>AA08305</t>
  </si>
  <si>
    <t>0560-TCN16</t>
  </si>
  <si>
    <t>VNKKTUD30GA059430</t>
  </si>
  <si>
    <t>AA08306</t>
  </si>
  <si>
    <t>0561-TCN16</t>
  </si>
  <si>
    <t>MR0EX8CB8G1392647</t>
  </si>
  <si>
    <t>AA08322</t>
  </si>
  <si>
    <t>0570-TCN16</t>
  </si>
  <si>
    <t>MR0EX8CB8G1392437</t>
  </si>
  <si>
    <t>AA08329</t>
  </si>
  <si>
    <t>0571-TCN16</t>
  </si>
  <si>
    <t>4T1BF1FKXGU188675</t>
  </si>
  <si>
    <t>AA08461</t>
  </si>
  <si>
    <t>0586-TCN16</t>
  </si>
  <si>
    <t>5TDYK3DC2GS718384</t>
  </si>
  <si>
    <t>AA08356</t>
  </si>
  <si>
    <t>0589-TCN16</t>
  </si>
  <si>
    <t>CALIDAD DE TABASCO,</t>
  </si>
  <si>
    <t>VNKKTUD31GA059890</t>
  </si>
  <si>
    <t>AA08351</t>
  </si>
  <si>
    <t>0594-TCN16</t>
  </si>
  <si>
    <t>MHKMF53F1GK004995</t>
  </si>
  <si>
    <t>AA08354</t>
  </si>
  <si>
    <t>0599-TCN16</t>
  </si>
  <si>
    <t>5TDKKRFH0GS138083</t>
  </si>
  <si>
    <t>AA08357</t>
  </si>
  <si>
    <t>0600-TCN16</t>
  </si>
  <si>
    <t>2T3ZFREV6GW259841</t>
  </si>
  <si>
    <t>AA08355</t>
  </si>
  <si>
    <t>0601-TCN16</t>
  </si>
  <si>
    <t>MHKMF53EXGK003500</t>
  </si>
  <si>
    <t>AA08369</t>
  </si>
  <si>
    <t>0607-TCN16</t>
  </si>
  <si>
    <t>PURDY MOTOR MEXICO D</t>
  </si>
  <si>
    <t>JTDBT9K32G1447848</t>
  </si>
  <si>
    <t>0608-TCN16</t>
  </si>
  <si>
    <t>JTDBT9K3XG1447791</t>
  </si>
  <si>
    <t>AA08372</t>
  </si>
  <si>
    <t>AA08441</t>
  </si>
  <si>
    <t>0621-TCN16</t>
  </si>
  <si>
    <t>MR0EX8DD8G0168042</t>
  </si>
  <si>
    <t>AA08390</t>
  </si>
  <si>
    <t>0626-TCN16</t>
  </si>
  <si>
    <t>2T3RFREVXGW453935</t>
  </si>
  <si>
    <t>0627-TCN16</t>
  </si>
  <si>
    <t>JTDBT9K31G1447792</t>
  </si>
  <si>
    <t>AA08393</t>
  </si>
  <si>
    <t>AA08410</t>
  </si>
  <si>
    <t>0643-TCN16</t>
  </si>
  <si>
    <t>MR0EX8DD3G0167705</t>
  </si>
  <si>
    <t>AA08412</t>
  </si>
  <si>
    <t>0644-TCN16</t>
  </si>
  <si>
    <t>2T3RFREVXGW455717</t>
  </si>
  <si>
    <t>AA08413</t>
  </si>
  <si>
    <t>0645-TCN16</t>
  </si>
  <si>
    <t>5TDKKRFH1GS137556</t>
  </si>
  <si>
    <t>AA08420</t>
  </si>
  <si>
    <t>0646-TCN16</t>
  </si>
  <si>
    <t>AA08415</t>
  </si>
  <si>
    <t>0647-TCN16</t>
  </si>
  <si>
    <t>3MYDLAYV8GY136022</t>
  </si>
  <si>
    <t>AA08440</t>
  </si>
  <si>
    <t>0660-TCN16</t>
  </si>
  <si>
    <t>UNITED AUTO DE MONTE</t>
  </si>
  <si>
    <t>MR0EX8DD4G0244954</t>
  </si>
  <si>
    <t>AA08459</t>
  </si>
  <si>
    <t>0661-TCN16</t>
  </si>
  <si>
    <t>VALOR MOTRIZ S DE RL</t>
  </si>
  <si>
    <t>MHKMF53F5GK005857</t>
  </si>
  <si>
    <t>AA08439</t>
  </si>
  <si>
    <t>0662-TCN16</t>
  </si>
  <si>
    <t>2T3RFREV4GW454045</t>
  </si>
  <si>
    <t>AA08438</t>
  </si>
  <si>
    <t>0665-TCN16</t>
  </si>
  <si>
    <t>JTFSX23P6G6168118</t>
  </si>
  <si>
    <t>AA08455</t>
  </si>
  <si>
    <t>0673-TCN16</t>
  </si>
  <si>
    <t>JTFSX23PXG6167778</t>
  </si>
  <si>
    <t>AA08458</t>
  </si>
  <si>
    <t>0674-TCN16</t>
  </si>
  <si>
    <t>JTDBT9K39G1447555</t>
  </si>
  <si>
    <t>AA08457</t>
  </si>
  <si>
    <t>0675-TCN16</t>
  </si>
  <si>
    <t>VALOR FARRERA AUTOMO</t>
  </si>
  <si>
    <t>MR0EX8DD0G0167869</t>
  </si>
  <si>
    <t>AA08460</t>
  </si>
  <si>
    <t>0676-TCN16</t>
  </si>
  <si>
    <t>5YFBURHE3GP484618</t>
  </si>
  <si>
    <t>AA08331</t>
  </si>
  <si>
    <t>CAMRY XLE V6</t>
  </si>
  <si>
    <t>0228-TCN15</t>
  </si>
  <si>
    <t>AUTOMOVILES DINAMICO</t>
  </si>
  <si>
    <t>4T1BK1FK1FU554906</t>
  </si>
  <si>
    <t>AA08314</t>
  </si>
  <si>
    <t>0020-TCU16</t>
  </si>
  <si>
    <t>VARGAS GOMEZ JULITA</t>
  </si>
  <si>
    <t>5TDYK3DC6FS556645</t>
  </si>
  <si>
    <t>AVEO F</t>
  </si>
  <si>
    <t>0025-TCU16</t>
  </si>
  <si>
    <t>MEX4G2606ET010528</t>
  </si>
  <si>
    <t>AA08294</t>
  </si>
  <si>
    <t>0028-TCU16</t>
  </si>
  <si>
    <t>DE LA ROSA GARCIA SI</t>
  </si>
  <si>
    <t>JTDBT9K3XA1370699</t>
  </si>
  <si>
    <t>AA08323</t>
  </si>
  <si>
    <t>0031-TCU16</t>
  </si>
  <si>
    <t>DE JESUS MORALES ABE</t>
  </si>
  <si>
    <t>JTDKT9D33CD518674</t>
  </si>
  <si>
    <t>AA08425</t>
  </si>
  <si>
    <t>0033-TCU16</t>
  </si>
  <si>
    <t>ARREGUIN GONZALEZ AR</t>
  </si>
  <si>
    <t>2T3RF4EVXEW166790</t>
  </si>
  <si>
    <t>AA08335</t>
  </si>
  <si>
    <t>0035-TCU16</t>
  </si>
  <si>
    <t>HERNANDEZ MORENO VIC</t>
  </si>
  <si>
    <t>1C3ADZAB8DN531442</t>
  </si>
  <si>
    <t>AA08392</t>
  </si>
  <si>
    <t>0036-TCU16</t>
  </si>
  <si>
    <t>MUñOZ ORTIZ ALBERTO</t>
  </si>
  <si>
    <t>3VW1W11K3BM030048</t>
  </si>
  <si>
    <t>AA08324</t>
  </si>
  <si>
    <t>0038-TCU16</t>
  </si>
  <si>
    <t>RAMIREZ VALLEJO JOSE</t>
  </si>
  <si>
    <t>5TDZK3EH2AS014997</t>
  </si>
  <si>
    <t>ELIZABETH BAES MONROY</t>
  </si>
  <si>
    <t>0040-TCU16</t>
  </si>
  <si>
    <t>GONZALEZ MILAN DANIE</t>
  </si>
  <si>
    <t>3N1EB31S3CK338610</t>
  </si>
  <si>
    <t>AA08334</t>
  </si>
  <si>
    <t>AA08381</t>
  </si>
  <si>
    <t>0041-TCU16</t>
  </si>
  <si>
    <t>ROMERO RAMOS ABRIL B</t>
  </si>
  <si>
    <t>2T3ZF9DV4AW019812</t>
  </si>
  <si>
    <t>AA08350</t>
  </si>
  <si>
    <t>0043-TCU16</t>
  </si>
  <si>
    <t>BOLAÑOS SANTANA ROSA</t>
  </si>
  <si>
    <t>3G1TC5CFXBL126835</t>
  </si>
  <si>
    <t>AA08447</t>
  </si>
  <si>
    <t>HERIBERTO HERNANDEZ AQUILES</t>
  </si>
  <si>
    <t>0045-TCU16</t>
  </si>
  <si>
    <t>GUERRERO COLORADO MA</t>
  </si>
  <si>
    <t>2T3WF4EVXDW003820</t>
  </si>
  <si>
    <t>0046-TCU16</t>
  </si>
  <si>
    <t>VELARDE TENTORY ALEX</t>
  </si>
  <si>
    <t>3TMJU4GN5DM144633</t>
  </si>
  <si>
    <t>AA08430</t>
  </si>
  <si>
    <t>AA08402</t>
  </si>
  <si>
    <t>0047-TCU16</t>
  </si>
  <si>
    <t>MELO VANCINI JULIO C</t>
  </si>
  <si>
    <t>5TDYK3DC2ES424500</t>
  </si>
  <si>
    <t>AA08411</t>
  </si>
  <si>
    <t>0048-TCU16</t>
  </si>
  <si>
    <t>GONZALEZ RODRIGUEZ M</t>
  </si>
  <si>
    <t>3GNCJ8CE5DL168362</t>
  </si>
  <si>
    <t>AA08315</t>
  </si>
  <si>
    <t>0113-TCU15</t>
  </si>
  <si>
    <t>ORTEGA RICO DIEGO AR</t>
  </si>
  <si>
    <t>JS3TE04V3C4100905</t>
  </si>
  <si>
    <t>ZA3353</t>
  </si>
  <si>
    <t>ZA3376</t>
  </si>
  <si>
    <t>MRZ-16</t>
  </si>
  <si>
    <t>MHKMF53E3GK003385</t>
  </si>
  <si>
    <t xml:space="preserve">SE CANCELA </t>
  </si>
  <si>
    <t>ALECSA CELAYA S DE RL DE CV</t>
  </si>
  <si>
    <t>ABRIL.2016</t>
  </si>
  <si>
    <t>AA08516</t>
  </si>
  <si>
    <t>0632-TCN16</t>
  </si>
  <si>
    <t>TIP AUTO SA DE CV</t>
  </si>
  <si>
    <t>4T1BF1FK6GU176264</t>
  </si>
  <si>
    <t>AA08531</t>
  </si>
  <si>
    <t>0683-TCN16</t>
  </si>
  <si>
    <t>ZAVALA HERNANDEZ J.</t>
  </si>
  <si>
    <t>4T1BF1FK2GU566939</t>
  </si>
  <si>
    <t>AA08623</t>
  </si>
  <si>
    <t>MIGUEL ANGEL RAMIREZ CARRILLO</t>
  </si>
  <si>
    <t>0723-TCN16</t>
  </si>
  <si>
    <t>ORTEGA HERNANDEZ ALE</t>
  </si>
  <si>
    <t>4T1BF1FK1GU221255</t>
  </si>
  <si>
    <t>AA08552</t>
  </si>
  <si>
    <t>ALEJANDRO VALDERRABANO GOMEZ</t>
  </si>
  <si>
    <t>0743-TCN16</t>
  </si>
  <si>
    <t>RAMIREZ GARCIA ARTUR</t>
  </si>
  <si>
    <t>4T1BF1FK9GU570728</t>
  </si>
  <si>
    <t>AA08608</t>
  </si>
  <si>
    <t>0747-TCN16</t>
  </si>
  <si>
    <t>CORDERO BARRAZA SALV</t>
  </si>
  <si>
    <t>4T1BF1FKXGU565148</t>
  </si>
  <si>
    <t>AA08564</t>
  </si>
  <si>
    <t>0533-TCN16</t>
  </si>
  <si>
    <t>PEREZ SUAREZ VIANEY</t>
  </si>
  <si>
    <t>5YFBURHE7GP427726</t>
  </si>
  <si>
    <t>AA08591</t>
  </si>
  <si>
    <t>0535-TCN16</t>
  </si>
  <si>
    <t>GIL MARTINEZ ANA LIL</t>
  </si>
  <si>
    <t>5YFBURHEXGP437411</t>
  </si>
  <si>
    <t>AA08514</t>
  </si>
  <si>
    <t>0719-TCN16</t>
  </si>
  <si>
    <t>MARTINEZ LEON JORGE</t>
  </si>
  <si>
    <t>5YFBURHE2GP477417</t>
  </si>
  <si>
    <t>AA08532</t>
  </si>
  <si>
    <t>0722-TCN16</t>
  </si>
  <si>
    <t>SANDOVAL ALVAREZ JOR</t>
  </si>
  <si>
    <t>5YFBURHE6GP490669</t>
  </si>
  <si>
    <t>AA08549</t>
  </si>
  <si>
    <t>0597-TCN16</t>
  </si>
  <si>
    <t>GAMEZ MARTINEZ JOSE</t>
  </si>
  <si>
    <t>5YFBURHE8GP473324</t>
  </si>
  <si>
    <t>AA08517</t>
  </si>
  <si>
    <t>0669-TCN16</t>
  </si>
  <si>
    <t>JAUREGUI RICO RICARD</t>
  </si>
  <si>
    <t>5YFBURHE5GP481607</t>
  </si>
  <si>
    <t>AA08533</t>
  </si>
  <si>
    <t>0687-TCN16</t>
  </si>
  <si>
    <t>RECENDIZ MARTINEZ CO</t>
  </si>
  <si>
    <t>5YFBURHE4GP467598</t>
  </si>
  <si>
    <t>AA08521</t>
  </si>
  <si>
    <t>0728-TCN16</t>
  </si>
  <si>
    <t>TAPIA VAZQUEZ MARIA</t>
  </si>
  <si>
    <t>5YFBURHE6GP451032</t>
  </si>
  <si>
    <t>AA08609</t>
  </si>
  <si>
    <t>0691-TCN16</t>
  </si>
  <si>
    <t>GUZMAN AYALA JOSE</t>
  </si>
  <si>
    <t>5YFBURHE7GP476554</t>
  </si>
  <si>
    <t>AA08602</t>
  </si>
  <si>
    <t>0700-TCN16</t>
  </si>
  <si>
    <t>GUTIERREZ HERNANDEZ</t>
  </si>
  <si>
    <t>5YFBURHE4GP480559</t>
  </si>
  <si>
    <t>AA08599</t>
  </si>
  <si>
    <t>0774-TCN16</t>
  </si>
  <si>
    <t>MOCTEZUMA MALDONADO</t>
  </si>
  <si>
    <t>5YFBURHE6GP484581</t>
  </si>
  <si>
    <t>AA08624</t>
  </si>
  <si>
    <t>0785-TCN16</t>
  </si>
  <si>
    <t>5TDZK3DC5GS732090</t>
  </si>
  <si>
    <t>AA08498</t>
  </si>
  <si>
    <t>0707-TCN16</t>
  </si>
  <si>
    <t>GARCIA HERRERA GUSTA</t>
  </si>
  <si>
    <t>5TDYK3DC5GS727936</t>
  </si>
  <si>
    <t>AA08562</t>
  </si>
  <si>
    <t>0749-TCN16</t>
  </si>
  <si>
    <t>FRAGOSO MARTINEZ MA</t>
  </si>
  <si>
    <t>5TDYK3DC1GS730090</t>
  </si>
  <si>
    <t>AA08544</t>
  </si>
  <si>
    <t>0703-TCN16</t>
  </si>
  <si>
    <t>GONZALEZ ARESTEGUI C</t>
  </si>
  <si>
    <t>5TDYK3DCXGS717919</t>
  </si>
  <si>
    <t>AA08583</t>
  </si>
  <si>
    <t>0769-TCN16</t>
  </si>
  <si>
    <t>RAMIREZ AGUILAR LILI</t>
  </si>
  <si>
    <t>5TDYK3DC1GS729960</t>
  </si>
  <si>
    <t>AA08593</t>
  </si>
  <si>
    <t>0729-TCN16</t>
  </si>
  <si>
    <t>NH INABATA S DE RL D</t>
  </si>
  <si>
    <t>2T3ZFREV4GW269302</t>
  </si>
  <si>
    <t>AA08476</t>
  </si>
  <si>
    <t>0670-TCN16</t>
  </si>
  <si>
    <t>SOLACHE ZAMUDIO ANA</t>
  </si>
  <si>
    <t>2T3RFREV9GW451562</t>
  </si>
  <si>
    <t>AA08485</t>
  </si>
  <si>
    <t>0705-TCN16</t>
  </si>
  <si>
    <t>DURAN VARGAS VICTOR</t>
  </si>
  <si>
    <t>2T3RFREV5GW466592</t>
  </si>
  <si>
    <t>AA08489</t>
  </si>
  <si>
    <t>0706-TCN16</t>
  </si>
  <si>
    <t>SOTO ROJAS REGINO</t>
  </si>
  <si>
    <t>2T3RFREV2GW431895</t>
  </si>
  <si>
    <t>AA08526</t>
  </si>
  <si>
    <t>0718-TCN16</t>
  </si>
  <si>
    <t>MOLINA LICEA MA ARTE</t>
  </si>
  <si>
    <t>2T3RFREV0GW464975</t>
  </si>
  <si>
    <t>AA08573</t>
  </si>
  <si>
    <t>0764-TCN16</t>
  </si>
  <si>
    <t>SALAZAR CASAS ELIZAB</t>
  </si>
  <si>
    <t>2T3RFREV2GW471541</t>
  </si>
  <si>
    <t>AA08466</t>
  </si>
  <si>
    <t>0666-TCN16</t>
  </si>
  <si>
    <t>VILLALBA ACOSTA FERN</t>
  </si>
  <si>
    <t>2T3JFREV7GW456160</t>
  </si>
  <si>
    <t>AA08613</t>
  </si>
  <si>
    <t>0755-TCN16</t>
  </si>
  <si>
    <t>GONZALEZ BARRIENTOS</t>
  </si>
  <si>
    <t>2T3JFREVXGW469890</t>
  </si>
  <si>
    <t>AA08618</t>
  </si>
  <si>
    <t>0786-TCN16</t>
  </si>
  <si>
    <t>BIOTECH DE SALVATIER</t>
  </si>
  <si>
    <t>2T3RFREV8GW46884</t>
  </si>
  <si>
    <t>AA08594</t>
  </si>
  <si>
    <t>0704-TCN16</t>
  </si>
  <si>
    <t>FRIAS PAREDES ALMA</t>
  </si>
  <si>
    <t>VNKKTUD30GA064109</t>
  </si>
  <si>
    <t>AA08570</t>
  </si>
  <si>
    <t>0763-TCN16</t>
  </si>
  <si>
    <t>MALDONADO PATIÑO EVA</t>
  </si>
  <si>
    <t>VNKKTUD37GA059473</t>
  </si>
  <si>
    <t>AA08543</t>
  </si>
  <si>
    <t>0692-TCN16</t>
  </si>
  <si>
    <t>DIAZ GOMEZ JULIO CES</t>
  </si>
  <si>
    <t>VNKKTUD35GA060640</t>
  </si>
  <si>
    <t>AA08490</t>
  </si>
  <si>
    <t>0693-TCN16</t>
  </si>
  <si>
    <t>ZARATE MARTINEZ RICA</t>
  </si>
  <si>
    <t>VNKKTUD30GA061212</t>
  </si>
  <si>
    <t>AA08463</t>
  </si>
  <si>
    <t>0642-TCN16</t>
  </si>
  <si>
    <t>CASAS VILLANUEVA MAR</t>
  </si>
  <si>
    <t>JTDKBRFU6G3008212</t>
  </si>
  <si>
    <t>AA08545</t>
  </si>
  <si>
    <t>0753-TCN15</t>
  </si>
  <si>
    <t>MARRUFO PEDROZA ALEJ</t>
  </si>
  <si>
    <t>JTDKN3DUXF1957585</t>
  </si>
  <si>
    <t>AA08621</t>
  </si>
  <si>
    <t>PRIUS HYBRID BASE</t>
  </si>
  <si>
    <t>0782-TCN16</t>
  </si>
  <si>
    <t>PRODUCIENDO SA DE CV</t>
  </si>
  <si>
    <t>JTDKBRFU4G351680</t>
  </si>
  <si>
    <t>AA08551</t>
  </si>
  <si>
    <t>0849-TCN15</t>
  </si>
  <si>
    <t>SANTANA ANAYA LETICI</t>
  </si>
  <si>
    <t>JTDKN3DU9F1965208</t>
  </si>
  <si>
    <t>AA08575</t>
  </si>
  <si>
    <t>0744-TCN16</t>
  </si>
  <si>
    <t>VIAJES DOMINGUEZ S.A</t>
  </si>
  <si>
    <t>JTFSX23P9G6168758</t>
  </si>
  <si>
    <t>AA08561</t>
  </si>
  <si>
    <t>0751-TCN16</t>
  </si>
  <si>
    <t>MANTENIMIENTO AUTOMA</t>
  </si>
  <si>
    <t>JTFSX23P0G6169328</t>
  </si>
  <si>
    <t>AA08556</t>
  </si>
  <si>
    <t>0752-TCN16</t>
  </si>
  <si>
    <t>JTFSX23P5G6169163</t>
  </si>
  <si>
    <t>AA08589</t>
  </si>
  <si>
    <t>0767-TCN16</t>
  </si>
  <si>
    <t>DAVILA DELGADO DELIA</t>
  </si>
  <si>
    <t>JTFSX23P2G6169542</t>
  </si>
  <si>
    <t>AA08524</t>
  </si>
  <si>
    <t>0730-TCN16</t>
  </si>
  <si>
    <t>TDS INVERNADEROS S.A</t>
  </si>
  <si>
    <t>JTDBT9K37G1448655</t>
  </si>
  <si>
    <t>AA08574</t>
  </si>
  <si>
    <t>0741-TCN16</t>
  </si>
  <si>
    <t>MACHINES FOR RENT SA</t>
  </si>
  <si>
    <t>JTDBT9K36G1449022</t>
  </si>
  <si>
    <t>AA08505</t>
  </si>
  <si>
    <t>0709-TCN16</t>
  </si>
  <si>
    <t>OLVERA ALONSO JUAN P</t>
  </si>
  <si>
    <t>JTDBT9K33G1448569</t>
  </si>
  <si>
    <t>AA08513</t>
  </si>
  <si>
    <t>0716-TCN16</t>
  </si>
  <si>
    <t>HERNANDEZ GARCIA GUA</t>
  </si>
  <si>
    <t>JTDBT9K39G1449015</t>
  </si>
  <si>
    <t>AA08530</t>
  </si>
  <si>
    <t>0732-TCN16</t>
  </si>
  <si>
    <t>TOYOTA TSUSHO STEEL</t>
  </si>
  <si>
    <t>JTDBT9K36G1449036</t>
  </si>
  <si>
    <t>AA08563</t>
  </si>
  <si>
    <t>0750-TCN16</t>
  </si>
  <si>
    <t>JTDBT9K32G1449552</t>
  </si>
  <si>
    <t>AA08559</t>
  </si>
  <si>
    <t>0753-TCN16</t>
  </si>
  <si>
    <t>CENTRO DE ESTUDIOS Y</t>
  </si>
  <si>
    <t>JTDBT9K36G144948</t>
  </si>
  <si>
    <t>AA08566</t>
  </si>
  <si>
    <t>0757-TCN16</t>
  </si>
  <si>
    <t>JTDBT9K35G1449352</t>
  </si>
  <si>
    <t>AA08610</t>
  </si>
  <si>
    <t>0781-TCN16</t>
  </si>
  <si>
    <t>MEDINA MUÑOZ RAMON</t>
  </si>
  <si>
    <t>JTDBT9K38G1449720</t>
  </si>
  <si>
    <t>AA08569</t>
  </si>
  <si>
    <t>PABLO FRANCISCO ALFARO QUEZADA</t>
  </si>
  <si>
    <t>0759-TCN16</t>
  </si>
  <si>
    <t>GUERRA GONZALEZ IGNA</t>
  </si>
  <si>
    <t>MHKMF53E3GK004388</t>
  </si>
  <si>
    <t>AA08582</t>
  </si>
  <si>
    <t>0513-TCN16</t>
  </si>
  <si>
    <t>ESPINOZA ROSAS JESUS</t>
  </si>
  <si>
    <t>MHKMF53F4GK004280</t>
  </si>
  <si>
    <t>AA08546</t>
  </si>
  <si>
    <t>0688-TCN16</t>
  </si>
  <si>
    <t>MALDONADO RODRIGUEZ</t>
  </si>
  <si>
    <t>MHKMF53F2GK005234</t>
  </si>
  <si>
    <t>AA08598</t>
  </si>
  <si>
    <t>0772-TCN16</t>
  </si>
  <si>
    <t>ARVIZU RESENDIZ J FE</t>
  </si>
  <si>
    <t>MHKMF53FXGK002436</t>
  </si>
  <si>
    <t>AA08601</t>
  </si>
  <si>
    <t>0775-TCN16</t>
  </si>
  <si>
    <t>MHKMF53FXGK006485</t>
  </si>
  <si>
    <t>AA08499</t>
  </si>
  <si>
    <t>0680-TCN16</t>
  </si>
  <si>
    <t>PEREZ HERNANDEZ VICT</t>
  </si>
  <si>
    <t>5TDKKRFH1GS142787</t>
  </si>
  <si>
    <t>AA08470</t>
  </si>
  <si>
    <t>HIGHLANDER LIMITED BLUE- RAY</t>
  </si>
  <si>
    <t>0557-TCN16</t>
  </si>
  <si>
    <t>5TDYKRFH6GS131861</t>
  </si>
  <si>
    <t>AA08496</t>
  </si>
  <si>
    <t>0710-TCN16</t>
  </si>
  <si>
    <t>VAQUEZ ROSALES YEZOD</t>
  </si>
  <si>
    <t>3MYDLAYV3GY139622</t>
  </si>
  <si>
    <t>AA08508</t>
  </si>
  <si>
    <t>0711-TCN16</t>
  </si>
  <si>
    <t>VILLAGOMEZ NUÑEZ JES</t>
  </si>
  <si>
    <t>3MYDLAYV1GY137318</t>
  </si>
  <si>
    <t>AA08511</t>
  </si>
  <si>
    <t>0714-TCN16</t>
  </si>
  <si>
    <t>GONZALEZ LOPEZ ANA L</t>
  </si>
  <si>
    <t>3MYDLAYV5GY140058</t>
  </si>
  <si>
    <t>AA08553</t>
  </si>
  <si>
    <t>0748-TCN16</t>
  </si>
  <si>
    <t>ZEPEDA GARRIDO JOSE</t>
  </si>
  <si>
    <t>3MYDLAYV0GY137844</t>
  </si>
  <si>
    <t>AA08512</t>
  </si>
  <si>
    <t>YARIS R</t>
  </si>
  <si>
    <t>0681-TCN16</t>
  </si>
  <si>
    <t>VERA LOPEZ ARACELI</t>
  </si>
  <si>
    <t>3MYDLAYV1GY132653</t>
  </si>
  <si>
    <t>AA08560</t>
  </si>
  <si>
    <t>0684-TCN16</t>
  </si>
  <si>
    <t>RUELAS LARA J FAUSTI</t>
  </si>
  <si>
    <t>MR0EX8CB4G1392600</t>
  </si>
  <si>
    <t>AA08597</t>
  </si>
  <si>
    <t>0773-TCN16</t>
  </si>
  <si>
    <t>MR0EX8CB9G1392897</t>
  </si>
  <si>
    <t>AA08595</t>
  </si>
  <si>
    <t>0726-TCN16</t>
  </si>
  <si>
    <t>PANTOJA ORTEGA EDGAR</t>
  </si>
  <si>
    <t>MR0EX8CB7G1393112</t>
  </si>
  <si>
    <t>AA08565</t>
  </si>
  <si>
    <t>TACOMA 4X4</t>
  </si>
  <si>
    <t>0758-TCN16</t>
  </si>
  <si>
    <t>ESPECIALIDADES NUTRI</t>
  </si>
  <si>
    <t>3TMCZ5AN2GM028187</t>
  </si>
  <si>
    <t>AA08515</t>
  </si>
  <si>
    <t>0721-TCN16</t>
  </si>
  <si>
    <t>COFRADIA JUAREZ MAYR</t>
  </si>
  <si>
    <t>MR0EX8DD7G0244995</t>
  </si>
  <si>
    <t>AA08525</t>
  </si>
  <si>
    <t>0727-TCN16</t>
  </si>
  <si>
    <t>MR0EX8DD1G0245074</t>
  </si>
  <si>
    <t>AA08486</t>
  </si>
  <si>
    <t>0657-TCN16</t>
  </si>
  <si>
    <t>ALONSO GAMEZ RAFAEL</t>
  </si>
  <si>
    <t>MR0EX8DD3G0168109</t>
  </si>
  <si>
    <t>AA08495</t>
  </si>
  <si>
    <t>0708-TCN16</t>
  </si>
  <si>
    <t>ALVAREZ RANGEL JOSE</t>
  </si>
  <si>
    <t>MR0EX8DD6G0245006</t>
  </si>
  <si>
    <t>AA08541</t>
  </si>
  <si>
    <t>0742-TCN16</t>
  </si>
  <si>
    <t>AGUILAR PATIñO JESUS</t>
  </si>
  <si>
    <t>MR0EX8DD7G0168405</t>
  </si>
  <si>
    <t>AA08612</t>
  </si>
  <si>
    <t>0783-TCN16</t>
  </si>
  <si>
    <t>3MYDLAYV0GY141277</t>
  </si>
  <si>
    <t>AA08557</t>
  </si>
  <si>
    <t>0694-TCN16</t>
  </si>
  <si>
    <t>ALDEN QUERETARO S. D</t>
  </si>
  <si>
    <t>VNKKTUD39GA061287</t>
  </si>
  <si>
    <t>AA08536</t>
  </si>
  <si>
    <t>0736-TCN16</t>
  </si>
  <si>
    <t>JTDBT9K30G1449047</t>
  </si>
  <si>
    <t>AA08539</t>
  </si>
  <si>
    <t>0739-TCN16</t>
  </si>
  <si>
    <t>JTDBT9K3XG1448472</t>
  </si>
  <si>
    <t>AA08519</t>
  </si>
  <si>
    <t>0679-TCN16</t>
  </si>
  <si>
    <t>JTDBT9K33G1447373</t>
  </si>
  <si>
    <t>AA08537</t>
  </si>
  <si>
    <t>0735-TCN16</t>
  </si>
  <si>
    <t>JTDBT9K39G1448169</t>
  </si>
  <si>
    <t>AA08534</t>
  </si>
  <si>
    <t>0738-TCN16</t>
  </si>
  <si>
    <t>DECADA COATZACOALCOS</t>
  </si>
  <si>
    <t>JTDBT9K35G1448945</t>
  </si>
  <si>
    <t>AA08535</t>
  </si>
  <si>
    <t>0740-TCN16</t>
  </si>
  <si>
    <t>JTDBT9K35G1449089</t>
  </si>
  <si>
    <t>AA08606</t>
  </si>
  <si>
    <t>0777-TCN16</t>
  </si>
  <si>
    <t>JTDBT9K3XG1449248</t>
  </si>
  <si>
    <t>AA08616</t>
  </si>
  <si>
    <t>0762-TCN16</t>
  </si>
  <si>
    <t>JTDBT9K30G1449193</t>
  </si>
  <si>
    <t>AA08474</t>
  </si>
  <si>
    <t>0678-TCN16</t>
  </si>
  <si>
    <t>5YFBURHE1GP481524</t>
  </si>
  <si>
    <t>AA08579</t>
  </si>
  <si>
    <t>0754-TCN16</t>
  </si>
  <si>
    <t>5YFBURHE5GP476827</t>
  </si>
  <si>
    <t>AA08542</t>
  </si>
  <si>
    <t>0685-TCN16</t>
  </si>
  <si>
    <t>5YFBURHE2GP461265</t>
  </si>
  <si>
    <t>AA08577</t>
  </si>
  <si>
    <t>0346-TCN16</t>
  </si>
  <si>
    <t>5YFBURHE5GP430690</t>
  </si>
  <si>
    <t>AA08584</t>
  </si>
  <si>
    <t>0532-TCN16</t>
  </si>
  <si>
    <t>5YFBURHE1GP431416</t>
  </si>
  <si>
    <t>AA08479</t>
  </si>
  <si>
    <t>0689-TCN16</t>
  </si>
  <si>
    <t>MHKMF53F0GK005295</t>
  </si>
  <si>
    <t>AA08509</t>
  </si>
  <si>
    <t>0695-TCN16</t>
  </si>
  <si>
    <t>MHKMF53F9GK005330</t>
  </si>
  <si>
    <t>AA08578</t>
  </si>
  <si>
    <t>0690-TCN16</t>
  </si>
  <si>
    <t>MHKMF53F2GK005752</t>
  </si>
  <si>
    <t>AA08576</t>
  </si>
  <si>
    <t>0696-TCN16</t>
  </si>
  <si>
    <t>MHKMF53F9GK005358</t>
  </si>
  <si>
    <t>AA08603</t>
  </si>
  <si>
    <t>0697-TCN16</t>
  </si>
  <si>
    <t>MHKMF53F2GK005413</t>
  </si>
  <si>
    <t>0784-TCN16</t>
  </si>
  <si>
    <t>MHKMF53FXGK006132</t>
  </si>
  <si>
    <t>AA08615</t>
  </si>
  <si>
    <t>AA08503</t>
  </si>
  <si>
    <t>0713-TCN16</t>
  </si>
  <si>
    <t>2T3RFREVXGW465096</t>
  </si>
  <si>
    <t>AA08504</t>
  </si>
  <si>
    <t>0712-TCN16</t>
  </si>
  <si>
    <t>2T3DFREV3GW461661</t>
  </si>
  <si>
    <t>0737-TCN16</t>
  </si>
  <si>
    <t>JTFPX22PXG0063978</t>
  </si>
  <si>
    <t>AA08540</t>
  </si>
  <si>
    <t>AA08604</t>
  </si>
  <si>
    <t>0776-TCN16</t>
  </si>
  <si>
    <t>JTFPX22P5G0064388</t>
  </si>
  <si>
    <t>AA08481</t>
  </si>
  <si>
    <t>0702-TCN16</t>
  </si>
  <si>
    <t>JTFSX23P7G6168273</t>
  </si>
  <si>
    <t>AA08607</t>
  </si>
  <si>
    <t>0778-TCN16</t>
  </si>
  <si>
    <t>JTFSX23P6G6169110</t>
  </si>
  <si>
    <t>AA08605</t>
  </si>
  <si>
    <t>0779-TCN16</t>
  </si>
  <si>
    <t>JTFSX23PXG6169062</t>
  </si>
  <si>
    <t>AA08617</t>
  </si>
  <si>
    <t>HIGHLANDER LE</t>
  </si>
  <si>
    <t>0733-TCN16</t>
  </si>
  <si>
    <t>5TDZKRFH7GS142954</t>
  </si>
  <si>
    <t>AA08480</t>
  </si>
  <si>
    <t>0701-TCN16</t>
  </si>
  <si>
    <t>5TDYKRFH0GS142399</t>
  </si>
  <si>
    <t>AA08478</t>
  </si>
  <si>
    <t>KOLEOS DYNAMIQUE</t>
  </si>
  <si>
    <t>0012-TCU16</t>
  </si>
  <si>
    <t>SEMINUEVOS MACIAS SA</t>
  </si>
  <si>
    <t>1FADP3F2XDL179682</t>
  </si>
  <si>
    <t>AA08469</t>
  </si>
  <si>
    <t>0016-TCU16</t>
  </si>
  <si>
    <t>LOPEZ SILLERO SILVIA</t>
  </si>
  <si>
    <t>JN8AS58T1EW784384</t>
  </si>
  <si>
    <t>0018-TCU16</t>
  </si>
  <si>
    <t>GUERRERO ANZAR GABRI</t>
  </si>
  <si>
    <t>4T1BK1FK4FU554611</t>
  </si>
  <si>
    <t>AA08507</t>
  </si>
  <si>
    <t>AA08487</t>
  </si>
  <si>
    <t>0037-TCU16</t>
  </si>
  <si>
    <t>QUIROZ CASTRO SHEYLA</t>
  </si>
  <si>
    <t>5TDZK3EH8DS133464</t>
  </si>
  <si>
    <t>AA08473</t>
  </si>
  <si>
    <t>0039-TCU16</t>
  </si>
  <si>
    <t>RAMIREZ GOMEZ XOCHIT</t>
  </si>
  <si>
    <t>3N1CN7ADXDK397274</t>
  </si>
  <si>
    <t>AA08471</t>
  </si>
  <si>
    <t>0044-TCU16</t>
  </si>
  <si>
    <t>LOO MACIAS MARTHA CA</t>
  </si>
  <si>
    <t>JTDBT9K30CL012566</t>
  </si>
  <si>
    <t>0049-TCU16</t>
  </si>
  <si>
    <t>ALMAGUER PEREZ AGUST</t>
  </si>
  <si>
    <t>5KBYF4858AB801157</t>
  </si>
  <si>
    <t>AA08468</t>
  </si>
  <si>
    <t>AA08528</t>
  </si>
  <si>
    <t>0051-TCU16</t>
  </si>
  <si>
    <t>MORALES GARCIA MA. G</t>
  </si>
  <si>
    <t>3FAFP4AJ9EM120233</t>
  </si>
  <si>
    <t>AA08493</t>
  </si>
  <si>
    <t>0053-TCU16</t>
  </si>
  <si>
    <t>GARCIA LOPEZ SALVADO</t>
  </si>
  <si>
    <t>2T1BE4EE6DC051097</t>
  </si>
  <si>
    <t>0054-TCU16</t>
  </si>
  <si>
    <t>GARCIA JIMENEZ JUAN</t>
  </si>
  <si>
    <t>5TDYK3DC8BS114606</t>
  </si>
  <si>
    <t>AA08555</t>
  </si>
  <si>
    <t>0056-TCU16</t>
  </si>
  <si>
    <t>3G1TC5C60AL103224</t>
  </si>
  <si>
    <t>ANDRADE GARCIA JOSE</t>
  </si>
  <si>
    <t>AA08502</t>
  </si>
  <si>
    <t>AA08596</t>
  </si>
  <si>
    <t>0061-TCU16</t>
  </si>
  <si>
    <t>ORDOÑEZ JAMAICA JUAN</t>
  </si>
  <si>
    <t>MHKMC13FXCK001024</t>
  </si>
  <si>
    <t>AGUIRRE SALAZAR NANC</t>
  </si>
  <si>
    <t>ZA3384</t>
  </si>
  <si>
    <t>ZA3385</t>
  </si>
  <si>
    <t>ZA3396</t>
  </si>
  <si>
    <t>ZA3411</t>
  </si>
  <si>
    <t>ZA3415</t>
  </si>
  <si>
    <t>ZA3416</t>
  </si>
  <si>
    <t>29/04/20165</t>
  </si>
  <si>
    <t>15/04/52016</t>
  </si>
  <si>
    <t>0533-TCN17</t>
  </si>
  <si>
    <t>0533-TCN18</t>
  </si>
  <si>
    <t>0533-TCN19</t>
  </si>
  <si>
    <t>0533-TCN20</t>
  </si>
  <si>
    <t>MAYO.2016</t>
  </si>
  <si>
    <t>AA08779</t>
  </si>
  <si>
    <t>EFRAIN FRANCISCO VENTURA SANTA</t>
  </si>
  <si>
    <t>0106-TCN16</t>
  </si>
  <si>
    <t>MURILLO CHAVEZ JESUS</t>
  </si>
  <si>
    <t>4T1BF1FK4GU126074</t>
  </si>
  <si>
    <t>AA08746</t>
  </si>
  <si>
    <t>AA08646</t>
  </si>
  <si>
    <t>0791-TCN16</t>
  </si>
  <si>
    <t>LEDESMA CACIQUE MA A</t>
  </si>
  <si>
    <t>5YFBURHE8GP493749</t>
  </si>
  <si>
    <t>AA08721</t>
  </si>
  <si>
    <t>0806-TCN16</t>
  </si>
  <si>
    <t>VERA SANCHES MARIO</t>
  </si>
  <si>
    <t>5YFBURHE3GP495294</t>
  </si>
  <si>
    <t>AA08756</t>
  </si>
  <si>
    <t>0814-TCN16</t>
  </si>
  <si>
    <t>FAJER CRUZ MARIO</t>
  </si>
  <si>
    <t>5YFBURHE3GP504298</t>
  </si>
  <si>
    <t>AA08761</t>
  </si>
  <si>
    <t>0876-TCN16</t>
  </si>
  <si>
    <t>CAMPA CAMARGO SALVAD</t>
  </si>
  <si>
    <t>5YFBURHE3GP517956</t>
  </si>
  <si>
    <t>AA08720</t>
  </si>
  <si>
    <t>RAV4 XLE</t>
  </si>
  <si>
    <t>0046-TCN16</t>
  </si>
  <si>
    <t>SANCHEZ VARGAS JUANA</t>
  </si>
  <si>
    <t>5YFBURHE0GP369104</t>
  </si>
  <si>
    <t>AA08634</t>
  </si>
  <si>
    <t>0699-TCN16</t>
  </si>
  <si>
    <t>HERNANDEZ RAMIREZ JU</t>
  </si>
  <si>
    <t>5YFBURHE0GP484320</t>
  </si>
  <si>
    <t>AA08637</t>
  </si>
  <si>
    <t>0787-TCN16</t>
  </si>
  <si>
    <t>BARBOSA JIMENEZ GREC</t>
  </si>
  <si>
    <t>5YFBURHEXGP473924</t>
  </si>
  <si>
    <t>AA08696</t>
  </si>
  <si>
    <t>0834-TCN16</t>
  </si>
  <si>
    <t>ALMANZA LEON HUGO</t>
  </si>
  <si>
    <t>5YFBURHE7GP488641</t>
  </si>
  <si>
    <t>AA08712</t>
  </si>
  <si>
    <t>0802-TCN16</t>
  </si>
  <si>
    <t>MANZANO RODRIGUEZ MA</t>
  </si>
  <si>
    <t>5YFBURHE8GP499311</t>
  </si>
  <si>
    <t>AA08734</t>
  </si>
  <si>
    <t>COROLLA ULTRABASE, SEDAN ,L4</t>
  </si>
  <si>
    <t>0813-TCN16</t>
  </si>
  <si>
    <t>URIBE VAZQUEZ LUIS A</t>
  </si>
  <si>
    <t>5YFBU8HE0GP502096</t>
  </si>
  <si>
    <t>AA08680</t>
  </si>
  <si>
    <t>0829-TCN16</t>
  </si>
  <si>
    <t>FUJITA CORPORATION</t>
  </si>
  <si>
    <t>5TDKK3DC3GS737175</t>
  </si>
  <si>
    <t>AA08627</t>
  </si>
  <si>
    <t>0731-TCN16</t>
  </si>
  <si>
    <t>VILLANUEVA PLASCENCI</t>
  </si>
  <si>
    <t>5TDYK3DC4GS711646</t>
  </si>
  <si>
    <t>AA08640</t>
  </si>
  <si>
    <t>0793-TCN16</t>
  </si>
  <si>
    <t>2T3ZFREV4GW267257</t>
  </si>
  <si>
    <t>AA08679</t>
  </si>
  <si>
    <t>0832-TCN16</t>
  </si>
  <si>
    <t>2T3ZFREV0GW271547</t>
  </si>
  <si>
    <t>AA08747</t>
  </si>
  <si>
    <t>0869-TCN16</t>
  </si>
  <si>
    <t>ARRENDAMIENTO DE AUT</t>
  </si>
  <si>
    <t>5TDYK3DC0GS736611</t>
  </si>
  <si>
    <t>AA08748</t>
  </si>
  <si>
    <t>0870-TCN16</t>
  </si>
  <si>
    <t>5TDYK3DC0GS734244</t>
  </si>
  <si>
    <t>AA08757</t>
  </si>
  <si>
    <t>0881-TCN16</t>
  </si>
  <si>
    <t>GONZALEZ HERNANDEZ F</t>
  </si>
  <si>
    <t>2T3ZFREV7GW275823</t>
  </si>
  <si>
    <t>AA08694</t>
  </si>
  <si>
    <t>0756-TCN16</t>
  </si>
  <si>
    <t>GUIDO LOPEZ ARMANDO</t>
  </si>
  <si>
    <t>2T3RFREV6GW456010</t>
  </si>
  <si>
    <t>AA08686</t>
  </si>
  <si>
    <t>0765-TCN16</t>
  </si>
  <si>
    <t>CARMONA CALDERON MAR</t>
  </si>
  <si>
    <t>2T3RFREV1GW475788</t>
  </si>
  <si>
    <t>AA08708</t>
  </si>
  <si>
    <t>0635-TCN16</t>
  </si>
  <si>
    <t>ZAMBRANO ANAYA BERTH</t>
  </si>
  <si>
    <t>2T3DFREV6GW423566</t>
  </si>
  <si>
    <t>AA08681</t>
  </si>
  <si>
    <t>0833-TCN16</t>
  </si>
  <si>
    <t>ALCAZAR ELISEA ARACE</t>
  </si>
  <si>
    <t>2T3DFREV5GW480163</t>
  </si>
  <si>
    <t>AA08743</t>
  </si>
  <si>
    <t>0854-TCN16</t>
  </si>
  <si>
    <t>DELGADO MEDINA LETIC</t>
  </si>
  <si>
    <t>2T3DFREV1GW477213</t>
  </si>
  <si>
    <t>AA08730</t>
  </si>
  <si>
    <t>0865-TCN16</t>
  </si>
  <si>
    <t>ANDRADE FERNANDEZ EL</t>
  </si>
  <si>
    <t>2T3DFREV5GW474542</t>
  </si>
  <si>
    <t>AA08647</t>
  </si>
  <si>
    <t>0770-TCN16</t>
  </si>
  <si>
    <t>DEANDA RIOS BLANCA E</t>
  </si>
  <si>
    <t>VNKKTUD3XGA061685</t>
  </si>
  <si>
    <t>AA08656</t>
  </si>
  <si>
    <t>0812-TCN16</t>
  </si>
  <si>
    <t>PESA TECNICA METALUR</t>
  </si>
  <si>
    <t>VNKKTUD3XGA063744</t>
  </si>
  <si>
    <t>AA08758</t>
  </si>
  <si>
    <t>0838-TCN16</t>
  </si>
  <si>
    <t>LARA ZUñIGA CATALINA</t>
  </si>
  <si>
    <t>VNKKTUD31GA065611</t>
  </si>
  <si>
    <t>AA08687</t>
  </si>
  <si>
    <t>0720-TCN16</t>
  </si>
  <si>
    <t>ARREGUIN GARCIA BERT</t>
  </si>
  <si>
    <t>VNKKTUD36GA058766</t>
  </si>
  <si>
    <t>AA08641</t>
  </si>
  <si>
    <t>0790-TCN16</t>
  </si>
  <si>
    <t>ARANA GUTIERREZ MART</t>
  </si>
  <si>
    <t>VNKKTUD38GA057036</t>
  </si>
  <si>
    <t>AA08767</t>
  </si>
  <si>
    <t>0885-TCN16</t>
  </si>
  <si>
    <t>MALDONADO ALVAREZ MO</t>
  </si>
  <si>
    <t>VNKKTUD30GA060772</t>
  </si>
  <si>
    <t>AA08702</t>
  </si>
  <si>
    <t>0766-TCN16</t>
  </si>
  <si>
    <t>GASCA MACIAS JOSE OS</t>
  </si>
  <si>
    <t>JTDKBRFUXG3519826</t>
  </si>
  <si>
    <t>AA08775</t>
  </si>
  <si>
    <t>0850-TCN16</t>
  </si>
  <si>
    <t>FLORES ALMANZA ANITA</t>
  </si>
  <si>
    <t>JTDKBRFU7G3520562</t>
  </si>
  <si>
    <t>AA08652</t>
  </si>
  <si>
    <t>0768-TCN16</t>
  </si>
  <si>
    <t>MARTINEZ GARCIA LUIS</t>
  </si>
  <si>
    <t>JTFSX23P4G6169543</t>
  </si>
  <si>
    <t>AA08676</t>
  </si>
  <si>
    <t>0831-TCN16</t>
  </si>
  <si>
    <t>JTFSX23P2G6169556</t>
  </si>
  <si>
    <t>AA08693</t>
  </si>
  <si>
    <t>0837-TCN16</t>
  </si>
  <si>
    <t>LIDERES EN ASESORIA</t>
  </si>
  <si>
    <t>JTFSX23P9G6169733</t>
  </si>
  <si>
    <t>AA08773</t>
  </si>
  <si>
    <t>0890-TCN16</t>
  </si>
  <si>
    <t>JTFSX23P0G6169698</t>
  </si>
  <si>
    <t>AA08631</t>
  </si>
  <si>
    <t>0789-TCN16</t>
  </si>
  <si>
    <t>VERDUZCO SANCHEZ LIB</t>
  </si>
  <si>
    <t>JTDBT9K31G1449011</t>
  </si>
  <si>
    <t>AA08651</t>
  </si>
  <si>
    <t>0792-TCN16</t>
  </si>
  <si>
    <t>NOVOA ACEVEDO J JESU</t>
  </si>
  <si>
    <t>JTDBT9K32G1449504</t>
  </si>
  <si>
    <t>AA08768</t>
  </si>
  <si>
    <t>0880-TCN16</t>
  </si>
  <si>
    <t>MEJIA MOGUEL CELIA M</t>
  </si>
  <si>
    <t>JTDBT9K31G1449560</t>
  </si>
  <si>
    <t>AA08715</t>
  </si>
  <si>
    <t>0840-TCN16</t>
  </si>
  <si>
    <t>BRAVO MENDEZ PATRICI</t>
  </si>
  <si>
    <t>JTDBT9K31G1449428</t>
  </si>
  <si>
    <t>AA08745</t>
  </si>
  <si>
    <t>0873-TCN16</t>
  </si>
  <si>
    <t>GUTIERREZ VIDRIALES</t>
  </si>
  <si>
    <t>JTDBT9K35G1450775</t>
  </si>
  <si>
    <t>AA08638</t>
  </si>
  <si>
    <t>0734-TCN16</t>
  </si>
  <si>
    <t>GONZALEZ PARRA SALVA</t>
  </si>
  <si>
    <t>MHKMF53E9GK004010</t>
  </si>
  <si>
    <t>AA08726</t>
  </si>
  <si>
    <t>0841-TCN16</t>
  </si>
  <si>
    <t>REYES RICO ROBERTO</t>
  </si>
  <si>
    <t>MHKMF53E1GK004079</t>
  </si>
  <si>
    <t>AA08751</t>
  </si>
  <si>
    <t>0698-TCN16</t>
  </si>
  <si>
    <t>FURUKAWA AUTOMOTIVE</t>
  </si>
  <si>
    <t>MHKMF53F2GK005640</t>
  </si>
  <si>
    <t>AA08731</t>
  </si>
  <si>
    <t>0760-TCN16</t>
  </si>
  <si>
    <t>CABRERA GUERRERO LUI</t>
  </si>
  <si>
    <t>MHKMF53F7GK00632</t>
  </si>
  <si>
    <t>AA08692</t>
  </si>
  <si>
    <t>0800-TCN16</t>
  </si>
  <si>
    <t>DEANDA AGUADO AXEL A</t>
  </si>
  <si>
    <t>MHKMF53F4GK006790</t>
  </si>
  <si>
    <t>AA08724</t>
  </si>
  <si>
    <t>0857-TCN16</t>
  </si>
  <si>
    <t>ALCOCER MUñOZ JOSE A</t>
  </si>
  <si>
    <t>MHKMF53F3GK006182</t>
  </si>
  <si>
    <t>AA08766</t>
  </si>
  <si>
    <t>0883-TCN16</t>
  </si>
  <si>
    <t>RAYA RAYA MA ELVIRA</t>
  </si>
  <si>
    <t>MHKMF53F6GK005494</t>
  </si>
  <si>
    <t>AA08677</t>
  </si>
  <si>
    <t>0830-TCN16</t>
  </si>
  <si>
    <t>SANCHEZ TORRES JOSE</t>
  </si>
  <si>
    <t>5TDKKRFH9GS148448</t>
  </si>
  <si>
    <t>AA08723</t>
  </si>
  <si>
    <t>0849-TCN16</t>
  </si>
  <si>
    <t>5TDKKRFH0GS148421</t>
  </si>
  <si>
    <t>AA08669</t>
  </si>
  <si>
    <t>0801-TCN16</t>
  </si>
  <si>
    <t>MEJIA MONTOYA ISRAEL</t>
  </si>
  <si>
    <t>3MYDLAYV5GY140903</t>
  </si>
  <si>
    <t>AA08765</t>
  </si>
  <si>
    <t>0884-TCN16</t>
  </si>
  <si>
    <t>VILLAGOMEZ ZAVALA AL</t>
  </si>
  <si>
    <t>3MYDLAYV9GY143240</t>
  </si>
  <si>
    <t>AA08670</t>
  </si>
  <si>
    <t>0794-TCN16</t>
  </si>
  <si>
    <t>MR0EX8CB6G1392954</t>
  </si>
  <si>
    <t>AA08709</t>
  </si>
  <si>
    <t>0828-TCN16</t>
  </si>
  <si>
    <t>MR0EX8CBXG1392388</t>
  </si>
  <si>
    <t>AA08760</t>
  </si>
  <si>
    <t>0882-TCN16</t>
  </si>
  <si>
    <t>MEZFER TRADE S.A DE</t>
  </si>
  <si>
    <t>MR0EX8CB3G1393463</t>
  </si>
  <si>
    <t>AA08655</t>
  </si>
  <si>
    <t>0808-TCN16</t>
  </si>
  <si>
    <t>CRUZ GARCIA MELCHOR</t>
  </si>
  <si>
    <t>MR0EX8CB0G1393324</t>
  </si>
  <si>
    <t>AA08653</t>
  </si>
  <si>
    <t>0809-TCN16</t>
  </si>
  <si>
    <t>SANCHEZ CORTES ELIAS</t>
  </si>
  <si>
    <t>MR0EX8CB3G1393334</t>
  </si>
  <si>
    <t>AA08774</t>
  </si>
  <si>
    <t>0810-TCN16</t>
  </si>
  <si>
    <t>PASCUAL DE JESUS VER</t>
  </si>
  <si>
    <t>MR0EX8CB0G1393341</t>
  </si>
  <si>
    <t>AA08735</t>
  </si>
  <si>
    <t>0835-TCN16</t>
  </si>
  <si>
    <t>AGRO ASESORES RC SA</t>
  </si>
  <si>
    <t>3TMAZ5CNXGM020360</t>
  </si>
  <si>
    <t>AA08689</t>
  </si>
  <si>
    <t>0836-TCN16</t>
  </si>
  <si>
    <t>JAIMES MOJICA ECLISE</t>
  </si>
  <si>
    <t>3TMAZ5CNXGM020956</t>
  </si>
  <si>
    <t>AA08729</t>
  </si>
  <si>
    <t>0848-TCN16</t>
  </si>
  <si>
    <t>ERSA  SOLUCIONES INT</t>
  </si>
  <si>
    <t>3TMCZ5AN2GM032255</t>
  </si>
  <si>
    <t>AA08738</t>
  </si>
  <si>
    <t>0867-TCN16</t>
  </si>
  <si>
    <t>PEREZ HIJOJOSA JUAN</t>
  </si>
  <si>
    <t>3TMAZ5CN3GM021723</t>
  </si>
  <si>
    <t>AA08664</t>
  </si>
  <si>
    <t>0825-TCN16</t>
  </si>
  <si>
    <t>GONZALEZ GARCIA JAIM</t>
  </si>
  <si>
    <t>MR0EX8DDXG0168592</t>
  </si>
  <si>
    <t>AA08742</t>
  </si>
  <si>
    <t>0853-TCN16</t>
  </si>
  <si>
    <t>CONCESIONARIA BICENT</t>
  </si>
  <si>
    <t>MR0EX8DD6G0168850</t>
  </si>
  <si>
    <t>AA08714</t>
  </si>
  <si>
    <t>0856-TCN16</t>
  </si>
  <si>
    <t>MR0EX8DD2G0245164</t>
  </si>
  <si>
    <t>AA08661</t>
  </si>
  <si>
    <t>0817-TCN16</t>
  </si>
  <si>
    <t>JACAL TAPIA MIGUEL A</t>
  </si>
  <si>
    <t>MR0EX8DD0G0245230</t>
  </si>
  <si>
    <t>AA08666</t>
  </si>
  <si>
    <t>0818-TCN16</t>
  </si>
  <si>
    <t>GONZALEZ LARA MIREYA</t>
  </si>
  <si>
    <t>MR0EX8DD3G0245237</t>
  </si>
  <si>
    <t>AA08688</t>
  </si>
  <si>
    <t>0819-TCN16</t>
  </si>
  <si>
    <t>ARELLANO MIRANDA ARE</t>
  </si>
  <si>
    <t>MR0EX8DD7G0168520</t>
  </si>
  <si>
    <t>AA08660</t>
  </si>
  <si>
    <t>0820-TCN16</t>
  </si>
  <si>
    <t>MR0EX8DDXG0168723</t>
  </si>
  <si>
    <t>AA08690</t>
  </si>
  <si>
    <t>0821-TCN16</t>
  </si>
  <si>
    <t>RAMIREZ FRANCO RAMON</t>
  </si>
  <si>
    <t>MR0EX8DD6G0168458</t>
  </si>
  <si>
    <t>AA08658</t>
  </si>
  <si>
    <t>0822-TCN16</t>
  </si>
  <si>
    <t>VALADEZ VERA RAUL</t>
  </si>
  <si>
    <t>MR0EX8DD5G0168600</t>
  </si>
  <si>
    <t>AA08657</t>
  </si>
  <si>
    <t>0823-TCN16</t>
  </si>
  <si>
    <t>SERNA GONZALEZ ALFON</t>
  </si>
  <si>
    <t>MR0EX8DD1G0168660</t>
  </si>
  <si>
    <t>AA08659</t>
  </si>
  <si>
    <t>0826-TCN16</t>
  </si>
  <si>
    <t>GARCIA JAQUELINE</t>
  </si>
  <si>
    <t>MR0EX8DD5G0168743</t>
  </si>
  <si>
    <t>AA08668</t>
  </si>
  <si>
    <t>0827-TCN16</t>
  </si>
  <si>
    <t>RODRIGUEZ MAGAÑA FRA</t>
  </si>
  <si>
    <t>MR0EX8DD0G0168763</t>
  </si>
  <si>
    <t>AA08718</t>
  </si>
  <si>
    <t>TUNDRA 4X4 DOBLE CABINA EQUIPADA</t>
  </si>
  <si>
    <t>0852-TCN16</t>
  </si>
  <si>
    <t>HERNANDEZ VITAL JESU</t>
  </si>
  <si>
    <t>5TFHY5F19GX554969</t>
  </si>
  <si>
    <t>AA08626</t>
  </si>
  <si>
    <t>DESARROLLOS GGH SA D</t>
  </si>
  <si>
    <t>VARGAS JUAREZ JOSE R</t>
  </si>
  <si>
    <t>AA08753</t>
  </si>
  <si>
    <t>0862-TCN16</t>
  </si>
  <si>
    <t>3MYDLAYV1GY140770</t>
  </si>
  <si>
    <t>AA08744</t>
  </si>
  <si>
    <t>0872-TCN16</t>
  </si>
  <si>
    <t>AA08628</t>
  </si>
  <si>
    <t>AA08716</t>
  </si>
  <si>
    <t>0855-TCN16</t>
  </si>
  <si>
    <t>5YFBURHE7GP508421</t>
  </si>
  <si>
    <t>AA08754</t>
  </si>
  <si>
    <t>0858-TCN16</t>
  </si>
  <si>
    <t>5YFBURHE0GP508891</t>
  </si>
  <si>
    <t>0859-TCN16</t>
  </si>
  <si>
    <t>5YFBURHE2GP510741</t>
  </si>
  <si>
    <t>AA08762</t>
  </si>
  <si>
    <t>AA08662</t>
  </si>
  <si>
    <t>0805-TCN16</t>
  </si>
  <si>
    <t>5YFBU8HE0GP496977</t>
  </si>
  <si>
    <t>AA08740</t>
  </si>
  <si>
    <t>0658-TCN16</t>
  </si>
  <si>
    <t>MHKMF53E2GK003880</t>
  </si>
  <si>
    <t>AA08769</t>
  </si>
  <si>
    <t>0886-TCN16</t>
  </si>
  <si>
    <t>MHKMF53E0GK004610</t>
  </si>
  <si>
    <t>AA08683</t>
  </si>
  <si>
    <t>0761-TCN16</t>
  </si>
  <si>
    <t>MHKMF53F9GK005909</t>
  </si>
  <si>
    <t>AA08682</t>
  </si>
  <si>
    <t>0799-TCN16</t>
  </si>
  <si>
    <t>MHKMF53F7GK006766</t>
  </si>
  <si>
    <t>AA08717</t>
  </si>
  <si>
    <t>0851-TCN16</t>
  </si>
  <si>
    <t>MHKMF53F6GK007178</t>
  </si>
  <si>
    <t>AA08737</t>
  </si>
  <si>
    <t>0797-TCN16</t>
  </si>
  <si>
    <t>2T3JFREV6GW469935</t>
  </si>
  <si>
    <t>AA08739</t>
  </si>
  <si>
    <t>0815-TCN16</t>
  </si>
  <si>
    <t>2T3DFREV9GW478982</t>
  </si>
  <si>
    <t>AA08674</t>
  </si>
  <si>
    <t>0798-TCN16</t>
  </si>
  <si>
    <t>2T3RFREV9GW467356</t>
  </si>
  <si>
    <t>AA08770</t>
  </si>
  <si>
    <t>0887-TCN16</t>
  </si>
  <si>
    <t>5TDYK3DCXGS742268</t>
  </si>
  <si>
    <t>AA08684</t>
  </si>
  <si>
    <t>AA08703</t>
  </si>
  <si>
    <t>0842-TCN16</t>
  </si>
  <si>
    <t>JTFSX23P7G6169486</t>
  </si>
  <si>
    <t>AA08698</t>
  </si>
  <si>
    <t>0843-TCN16</t>
  </si>
  <si>
    <t>JTFSX23P6G6169513</t>
  </si>
  <si>
    <t>AA08701</t>
  </si>
  <si>
    <t>0844-TCN16</t>
  </si>
  <si>
    <t>JTFSX23P0G6169927</t>
  </si>
  <si>
    <t>AA08736</t>
  </si>
  <si>
    <t>0847-TCN16</t>
  </si>
  <si>
    <t>JTFSX23P4G6169719</t>
  </si>
  <si>
    <t>AA08778</t>
  </si>
  <si>
    <t>0892-TCN16</t>
  </si>
  <si>
    <t>0824-TCN16</t>
  </si>
  <si>
    <t>MR0EX8CB1G1393252</t>
  </si>
  <si>
    <t>AA08749</t>
  </si>
  <si>
    <t>AA08771</t>
  </si>
  <si>
    <t>0877-TCN16</t>
  </si>
  <si>
    <t>SAMURAI MOTORS, S DE</t>
  </si>
  <si>
    <t>MR0EX8CB5G1393433</t>
  </si>
  <si>
    <t>AA08741</t>
  </si>
  <si>
    <t>0866-TCN16</t>
  </si>
  <si>
    <t>MR0EX8DD6G0168878</t>
  </si>
  <si>
    <t>RAV 4 SPORT PIEL L4</t>
  </si>
  <si>
    <t>0050-TCU16</t>
  </si>
  <si>
    <t>1J4RS5GG4BC597392</t>
  </si>
  <si>
    <t>0052-TCU16</t>
  </si>
  <si>
    <t>BERNAL FRIAS JESUS</t>
  </si>
  <si>
    <t>1GNDU23187D129099</t>
  </si>
  <si>
    <t>0057-TCU16</t>
  </si>
  <si>
    <t>1FMCU0G74DUA44520</t>
  </si>
  <si>
    <t>AA08636</t>
  </si>
  <si>
    <t>URIBE LOPEZ MARTIN</t>
  </si>
  <si>
    <t>AA08635</t>
  </si>
  <si>
    <t>AA08642</t>
  </si>
  <si>
    <t>0058-TCU16</t>
  </si>
  <si>
    <t>ARTEAGA VALERIO MIGU</t>
  </si>
  <si>
    <t>MAJFP1GD5DC111559</t>
  </si>
  <si>
    <t>0060-TCU16</t>
  </si>
  <si>
    <t>3C4BDCABXCT205637</t>
  </si>
  <si>
    <t>AA08645</t>
  </si>
  <si>
    <t>ESPINOSA LEON EULALI</t>
  </si>
  <si>
    <t>AA08648</t>
  </si>
  <si>
    <t>0062-TCU16</t>
  </si>
  <si>
    <t>RICO IBARRA MARIA ZU</t>
  </si>
  <si>
    <t>3HGRM3850FG002074</t>
  </si>
  <si>
    <t>AA08667</t>
  </si>
  <si>
    <t>0055-TCU16</t>
  </si>
  <si>
    <t>ADZA SERVICIOS OPERA</t>
  </si>
  <si>
    <t>KL1CJ6AD4CC591295</t>
  </si>
  <si>
    <t>AA08672</t>
  </si>
  <si>
    <t>0069-TCU16</t>
  </si>
  <si>
    <t>JIMENEZ PINEDA PERLA</t>
  </si>
  <si>
    <t>VF1VY1GYXBC357573</t>
  </si>
  <si>
    <t>AA08704</t>
  </si>
  <si>
    <t>MORALES HERNANDEZ MY</t>
  </si>
  <si>
    <t>AA08707</t>
  </si>
  <si>
    <t>0070-TCU16</t>
  </si>
  <si>
    <t>GARCIA FLORES GERARD</t>
  </si>
  <si>
    <t>1J4AT4GB0AD524022</t>
  </si>
  <si>
    <t>AA08710</t>
  </si>
  <si>
    <t>0071-TCU16</t>
  </si>
  <si>
    <t>WAUAGD4L6BD000945</t>
  </si>
  <si>
    <t>AA08722</t>
  </si>
  <si>
    <t>0042-TCU16</t>
  </si>
  <si>
    <t>ENRIQUEZ LEAL SERGIO</t>
  </si>
  <si>
    <t>3FAFP4AJ3CM169487</t>
  </si>
  <si>
    <t>AA08725</t>
  </si>
  <si>
    <t>0067-TCU16</t>
  </si>
  <si>
    <t>LOPEZ ZAMORA PAULA</t>
  </si>
  <si>
    <t>JTDBT923X91299354</t>
  </si>
  <si>
    <t>AA08732</t>
  </si>
  <si>
    <t>0072-TCU16</t>
  </si>
  <si>
    <t>3G1TA5AF6DL195601</t>
  </si>
  <si>
    <t>AA08763</t>
  </si>
  <si>
    <t>0077-TCU16</t>
  </si>
  <si>
    <t>RAMIREZ GONZALEZ SUS</t>
  </si>
  <si>
    <t>MHFMC13E1AK002761</t>
  </si>
  <si>
    <t>AA08633</t>
  </si>
  <si>
    <t>0059-TCU16</t>
  </si>
  <si>
    <t>RUIZ CAZARES RAUL</t>
  </si>
  <si>
    <t>MR0EX32G3D0252474</t>
  </si>
  <si>
    <t>AA08678</t>
  </si>
  <si>
    <t>0064-TCU16</t>
  </si>
  <si>
    <t>RESENDIZ HERNANDEZ R</t>
  </si>
  <si>
    <t>MHFMC13E6BK003759</t>
  </si>
  <si>
    <t>0073-TCU16</t>
  </si>
  <si>
    <t>GONZALEZ CAMARGO OSC</t>
  </si>
  <si>
    <t>3MYDLAYV8GY110696</t>
  </si>
  <si>
    <t>AA08777</t>
  </si>
  <si>
    <t>ZA 3452</t>
  </si>
  <si>
    <t>JTDBT9K39G1449323</t>
  </si>
  <si>
    <t>REPORTADA COMO DALTON AUTOMOTRIZ</t>
  </si>
  <si>
    <t>SE CANCELA EN JUNIO</t>
  </si>
  <si>
    <t>JUNIO.2016</t>
  </si>
  <si>
    <t>AA08823</t>
  </si>
  <si>
    <t>0930-TCN16</t>
  </si>
  <si>
    <t>VILLEGAS MENDEZ MAYR</t>
  </si>
  <si>
    <t>4T1BF1FK4GU254721</t>
  </si>
  <si>
    <t>AA08905</t>
  </si>
  <si>
    <t>ALMAGUER BAEZ CESAR</t>
  </si>
  <si>
    <t>AA08866</t>
  </si>
  <si>
    <t>0780-TCN16</t>
  </si>
  <si>
    <t>ESTRELLA JIMENEZ JAN</t>
  </si>
  <si>
    <t>5YFBURHE8GP478278</t>
  </si>
  <si>
    <t>AA08834</t>
  </si>
  <si>
    <t>0804-TCN16</t>
  </si>
  <si>
    <t>PADIERNA LUNA JOSE L</t>
  </si>
  <si>
    <t>5YFBURHE5GP499458</t>
  </si>
  <si>
    <t>AA08805</t>
  </si>
  <si>
    <t>0901-TCN16</t>
  </si>
  <si>
    <t>VICENCIO GONZALEZ RO</t>
  </si>
  <si>
    <t>5YFBURHE3GP513728</t>
  </si>
  <si>
    <t>AA08845</t>
  </si>
  <si>
    <t>0902-TCN16</t>
  </si>
  <si>
    <t>CAMPS CORDOVA HERMIN</t>
  </si>
  <si>
    <t>5YFBURHE8GP515295</t>
  </si>
  <si>
    <t>AA08844</t>
  </si>
  <si>
    <t>0903-TCN16</t>
  </si>
  <si>
    <t>FLORES RECIO MARCELA</t>
  </si>
  <si>
    <t>5YFBURHE9GP515614</t>
  </si>
  <si>
    <t>AA08835</t>
  </si>
  <si>
    <t>0845-TCN16</t>
  </si>
  <si>
    <t>JAUREGUI CORREA ANGE</t>
  </si>
  <si>
    <t>5YFBURHE4GP466385</t>
  </si>
  <si>
    <t>AA08828</t>
  </si>
  <si>
    <t>0932-TCN16</t>
  </si>
  <si>
    <t>RODRIGUEZ CARDENAS F</t>
  </si>
  <si>
    <t>5YFBURHE6GP475329</t>
  </si>
  <si>
    <t>AA08825</t>
  </si>
  <si>
    <t>0919-TCN16</t>
  </si>
  <si>
    <t>MAÑON MORALES JUAN</t>
  </si>
  <si>
    <t>5YFBURHE3GP514474</t>
  </si>
  <si>
    <t>AA08879</t>
  </si>
  <si>
    <t>0944-TCN16</t>
  </si>
  <si>
    <t>ASOCIACION DE AVICUL</t>
  </si>
  <si>
    <t>5YFBURHE6GP479395</t>
  </si>
  <si>
    <t>AA08893</t>
  </si>
  <si>
    <t>0969-TCN16</t>
  </si>
  <si>
    <t>VILLEGAS TORRES JAIM</t>
  </si>
  <si>
    <t>5YFBURHE9GP448156</t>
  </si>
  <si>
    <t>AA08807</t>
  </si>
  <si>
    <t>0846-TCN16</t>
  </si>
  <si>
    <t>FERRETERIA INTEGRAL</t>
  </si>
  <si>
    <t>5YFBURHEXGP493025</t>
  </si>
  <si>
    <t>AA08803</t>
  </si>
  <si>
    <t>0911-TCN16</t>
  </si>
  <si>
    <t>LOPEZ COLOMBRES FELI</t>
  </si>
  <si>
    <t>5YFBURHE0GP483071</t>
  </si>
  <si>
    <t>AA08920</t>
  </si>
  <si>
    <t>0940-TCN16</t>
  </si>
  <si>
    <t>OTOMI SOLUCIONES DE</t>
  </si>
  <si>
    <t>5YFBURHE5GP521197</t>
  </si>
  <si>
    <t>AA08863</t>
  </si>
  <si>
    <t>0957-TCN16</t>
  </si>
  <si>
    <t>5YFBURHE6GP490350</t>
  </si>
  <si>
    <t>AA08808</t>
  </si>
  <si>
    <t>0912-TCN16</t>
  </si>
  <si>
    <t>DU PONT III ROBERT L</t>
  </si>
  <si>
    <t>5TDKK3DC2GS724837</t>
  </si>
  <si>
    <t>AA08859</t>
  </si>
  <si>
    <t>0896-TCN16</t>
  </si>
  <si>
    <t>GASTELUM CAZARES DAV</t>
  </si>
  <si>
    <t>5TDYK3DC8GS742821</t>
  </si>
  <si>
    <t>AA08882</t>
  </si>
  <si>
    <t>0933-TCN16</t>
  </si>
  <si>
    <t>LABARTHE HORTA VIVIA</t>
  </si>
  <si>
    <t>2T3ZFREV3GW274572</t>
  </si>
  <si>
    <t>AA08799</t>
  </si>
  <si>
    <t>0898-TCN16</t>
  </si>
  <si>
    <t>RAMIREZ PALOMARES RA</t>
  </si>
  <si>
    <t>2T3RFREV6GW488052</t>
  </si>
  <si>
    <t>AA08795</t>
  </si>
  <si>
    <t>0909-TCN16</t>
  </si>
  <si>
    <t>GASCON LASTIRI GRACI</t>
  </si>
  <si>
    <t>2T3RFREV3GW486601</t>
  </si>
  <si>
    <t>AA08815</t>
  </si>
  <si>
    <t>0910-TCN16</t>
  </si>
  <si>
    <t>CHAURAND GONZALEZ MA</t>
  </si>
  <si>
    <t>2T3RFREV7GW491235</t>
  </si>
  <si>
    <t>AA08914</t>
  </si>
  <si>
    <t>0976-TCN16</t>
  </si>
  <si>
    <t>GARCIA FLORES GUILLE</t>
  </si>
  <si>
    <t>2T3RFREV8GW454579</t>
  </si>
  <si>
    <t>AA08919</t>
  </si>
  <si>
    <t>0990-TCN16</t>
  </si>
  <si>
    <t>NAVARRO HERNANDEZ ER</t>
  </si>
  <si>
    <t>2T3RFREV1GW472468</t>
  </si>
  <si>
    <t>AA08921</t>
  </si>
  <si>
    <t>0992-TCN16</t>
  </si>
  <si>
    <t>TORRES GALLARDO ALIC</t>
  </si>
  <si>
    <t>2T3RFREV6GW499553</t>
  </si>
  <si>
    <t>AA08801</t>
  </si>
  <si>
    <t>0839-TCN16</t>
  </si>
  <si>
    <t>COMERCIALIZADORA IND</t>
  </si>
  <si>
    <t>2T3DFREVXGW484516</t>
  </si>
  <si>
    <t>AA08872</t>
  </si>
  <si>
    <t>0724-TCN16</t>
  </si>
  <si>
    <t>FEREGRINO UGALDE MIG</t>
  </si>
  <si>
    <t>2T3JFREV5GW467092</t>
  </si>
  <si>
    <t>AA08890</t>
  </si>
  <si>
    <t>0717-TCN16</t>
  </si>
  <si>
    <t>FLORES ROSALES ELISE</t>
  </si>
  <si>
    <t>2T3RFREV5GW465376</t>
  </si>
  <si>
    <t>AA08806</t>
  </si>
  <si>
    <t>0816-TCN16</t>
  </si>
  <si>
    <t>PATIÑO GUERRERO FRAN</t>
  </si>
  <si>
    <t>2T3RFREV4GW477163</t>
  </si>
  <si>
    <t>AA08923</t>
  </si>
  <si>
    <t>0993-TCN16</t>
  </si>
  <si>
    <t>GOMEZ TERRAZAS ERIKA</t>
  </si>
  <si>
    <t>2T3RFREV4GW502854</t>
  </si>
  <si>
    <t>AA08886</t>
  </si>
  <si>
    <t>0586-TCN15</t>
  </si>
  <si>
    <t>VAZQUEZ GUERRA YURIK</t>
  </si>
  <si>
    <t>VNKKTUD38FA036086</t>
  </si>
  <si>
    <t>AA08819</t>
  </si>
  <si>
    <t>0922-TCN16</t>
  </si>
  <si>
    <t>RODRIGUEZ CRUZ LUZ A</t>
  </si>
  <si>
    <t>JTDKBRFU6G3522920</t>
  </si>
  <si>
    <t>AA08838</t>
  </si>
  <si>
    <t>0923-TCN16</t>
  </si>
  <si>
    <t>MARQUEZ AVILA MAYRA</t>
  </si>
  <si>
    <t>JTDKBRFU9G3522278</t>
  </si>
  <si>
    <t>AA08846</t>
  </si>
  <si>
    <t>0924-TCN16</t>
  </si>
  <si>
    <t>GARCIA PEREZ MARGARI</t>
  </si>
  <si>
    <t>JTDKBRFU0G3015530</t>
  </si>
  <si>
    <t>AA08860</t>
  </si>
  <si>
    <t>0952-TCN16</t>
  </si>
  <si>
    <t>AVILA ASSAD ENRIQUE</t>
  </si>
  <si>
    <t>JTDKBRFU0G3524985</t>
  </si>
  <si>
    <t>AA08870</t>
  </si>
  <si>
    <t>0953-TCN16</t>
  </si>
  <si>
    <t>PEREZ MORON ISAAC OM</t>
  </si>
  <si>
    <t>JTDKBRFU7G3016562</t>
  </si>
  <si>
    <t>AA08876</t>
  </si>
  <si>
    <t>0965-TCN16</t>
  </si>
  <si>
    <t>HERNANDEZ RANGEL DAN</t>
  </si>
  <si>
    <t>JTDKBRFU2G3016730</t>
  </si>
  <si>
    <t>AA08901</t>
  </si>
  <si>
    <t>0977-TCN16</t>
  </si>
  <si>
    <t>MEDINA FERNANDEZ JOS</t>
  </si>
  <si>
    <t>JTDKBRFU7G3017503</t>
  </si>
  <si>
    <t>AA08780</t>
  </si>
  <si>
    <t>AA08817</t>
  </si>
  <si>
    <t>0920-TCN16</t>
  </si>
  <si>
    <t>JTFSX23P9G6170543</t>
  </si>
  <si>
    <t>AA08852</t>
  </si>
  <si>
    <t>0946-TCN16</t>
  </si>
  <si>
    <t>DURAN AGUACALIENTE J</t>
  </si>
  <si>
    <t>JTFSX23P4G6170692</t>
  </si>
  <si>
    <t>AA08894</t>
  </si>
  <si>
    <t>0947-TCN16</t>
  </si>
  <si>
    <t>JTFSX23P3G6170831</t>
  </si>
  <si>
    <t>AA08904</t>
  </si>
  <si>
    <t>0983-TCN16</t>
  </si>
  <si>
    <t>AUTOBUSES TUR-PEJO S</t>
  </si>
  <si>
    <t>JTFSX23P0G6170432</t>
  </si>
  <si>
    <t>AA08832</t>
  </si>
  <si>
    <t>0426-TCN16</t>
  </si>
  <si>
    <t>DIAZ ZAVALA ROSA</t>
  </si>
  <si>
    <t>JTDBT9K37G1446565</t>
  </si>
  <si>
    <t>AA08816</t>
  </si>
  <si>
    <t>0788-TCN16</t>
  </si>
  <si>
    <t>LOPEZ MENDEZ RAYMUND</t>
  </si>
  <si>
    <t>JTDBT9K35G1449660</t>
  </si>
  <si>
    <t>AA08794</t>
  </si>
  <si>
    <t>0889-TCN16</t>
  </si>
  <si>
    <t>RODAS FAVIEL DILMA</t>
  </si>
  <si>
    <t>JTDBT9K30G1449937</t>
  </si>
  <si>
    <t>AA08840</t>
  </si>
  <si>
    <t>0935-TCN16</t>
  </si>
  <si>
    <t>ZUAZUA GARCIA RAUL</t>
  </si>
  <si>
    <t>JTDBT9K33G1450872</t>
  </si>
  <si>
    <t>AA08918</t>
  </si>
  <si>
    <t>0991-TCN16</t>
  </si>
  <si>
    <t>MENDOZA ALONSO FELIX</t>
  </si>
  <si>
    <t>JTDBT9K36G1451160</t>
  </si>
  <si>
    <t>AA08900</t>
  </si>
  <si>
    <t>0914-TCN16</t>
  </si>
  <si>
    <t>FONSECA GALLEGOS JOS</t>
  </si>
  <si>
    <t>MHKMF53E8GK004709</t>
  </si>
  <si>
    <t>AA08851</t>
  </si>
  <si>
    <t>0948-TCN16</t>
  </si>
  <si>
    <t>HOTELERA CELOR SA DE</t>
  </si>
  <si>
    <t>MHKMF53F6GK008105</t>
  </si>
  <si>
    <t>AA08877</t>
  </si>
  <si>
    <t>0972-TCN16</t>
  </si>
  <si>
    <t>GARCIA GRIMALDO HILA</t>
  </si>
  <si>
    <t>MHKMF53F5GK007544</t>
  </si>
  <si>
    <t>AA08797</t>
  </si>
  <si>
    <t>0807-TCN16</t>
  </si>
  <si>
    <t>MIRANDA VEGA BENJAMI</t>
  </si>
  <si>
    <t>5TDZKRFH6GS147563</t>
  </si>
  <si>
    <t>AA08826</t>
  </si>
  <si>
    <t>0899-TCN16</t>
  </si>
  <si>
    <t>RUIZ ALMANZA MARIA G</t>
  </si>
  <si>
    <t>5TDKKRFH5GS153792</t>
  </si>
  <si>
    <t>AA08862</t>
  </si>
  <si>
    <t>0955-TCN16</t>
  </si>
  <si>
    <t>5TDKKRFH1GS159878</t>
  </si>
  <si>
    <t>AA08885</t>
  </si>
  <si>
    <t>0063-TCN16</t>
  </si>
  <si>
    <t>LOPEZ LOPEZ JESUS</t>
  </si>
  <si>
    <t>3MYDLAYV0GY108926</t>
  </si>
  <si>
    <t>AA08784</t>
  </si>
  <si>
    <t>0906-TCN16</t>
  </si>
  <si>
    <t>3MYDLAYV2GY144276</t>
  </si>
  <si>
    <t>AA08857</t>
  </si>
  <si>
    <t>0861-TCN16</t>
  </si>
  <si>
    <t>GARCIA TINAJERO YAZM</t>
  </si>
  <si>
    <t>3MYDLAYV9GY143223</t>
  </si>
  <si>
    <t>AA08928</t>
  </si>
  <si>
    <t>0994-TCN16</t>
  </si>
  <si>
    <t>MR0EX8CB7G1393594</t>
  </si>
  <si>
    <t>AA08804</t>
  </si>
  <si>
    <t>0913-TCN16</t>
  </si>
  <si>
    <t>CONSTRUCCIONES TOVA</t>
  </si>
  <si>
    <t>MR0EX8CB6G1393523</t>
  </si>
  <si>
    <t>AA08822</t>
  </si>
  <si>
    <t>0925-TCN16</t>
  </si>
  <si>
    <t>TIRADO MARTINEZ ALFR</t>
  </si>
  <si>
    <t>MR0EX8CB8G1393538</t>
  </si>
  <si>
    <t>AA08837</t>
  </si>
  <si>
    <t>0926-TCN16</t>
  </si>
  <si>
    <t>PRODUCTORA ANFAVIC S</t>
  </si>
  <si>
    <t>MR0EX8CB2G1393549</t>
  </si>
  <si>
    <t>AA08887</t>
  </si>
  <si>
    <t>0967-TCN16</t>
  </si>
  <si>
    <t>PAREDES PEREZ JOSE A</t>
  </si>
  <si>
    <t>MR0EX8CB9G1393631</t>
  </si>
  <si>
    <t>AA08781</t>
  </si>
  <si>
    <t>0894-TCN16</t>
  </si>
  <si>
    <t>ROMO GARAY MANUEL AN</t>
  </si>
  <si>
    <t>3TMAZ5CN5GM022078</t>
  </si>
  <si>
    <t>AA08792</t>
  </si>
  <si>
    <t>0895-TCN16</t>
  </si>
  <si>
    <t>PEREZ PEREZ MARIA GU</t>
  </si>
  <si>
    <t>3TMAZ5CN9GM022052</t>
  </si>
  <si>
    <t>AA08854</t>
  </si>
  <si>
    <t>0470-TCN16</t>
  </si>
  <si>
    <t>RAMOS VAZQUEZ DAVID</t>
  </si>
  <si>
    <t>MR0EX8DD8G0167098</t>
  </si>
  <si>
    <t>AA08787</t>
  </si>
  <si>
    <t>0907-TCN16</t>
  </si>
  <si>
    <t>RODRIGUEZ RODRIGUEZ</t>
  </si>
  <si>
    <t>MR0EX8DD1G0168903</t>
  </si>
  <si>
    <t>AA08789</t>
  </si>
  <si>
    <t>0908-TCN16</t>
  </si>
  <si>
    <t>APOLINAR MIGUEL BLAN</t>
  </si>
  <si>
    <t>MR0EX8DD8G0169059</t>
  </si>
  <si>
    <t>AA08836</t>
  </si>
  <si>
    <t>0934-TCN16</t>
  </si>
  <si>
    <t>OSORNIO VEGA ERIKA</t>
  </si>
  <si>
    <t>MR0EX8DD7G0245404</t>
  </si>
  <si>
    <t>AA08864</t>
  </si>
  <si>
    <t>0949-TCN16</t>
  </si>
  <si>
    <t>UNISEM, S.A. DE C.V.</t>
  </si>
  <si>
    <t>MR0EX8DD1G0169128</t>
  </si>
  <si>
    <t>AA08880</t>
  </si>
  <si>
    <t>0950-TCN16</t>
  </si>
  <si>
    <t>ALVAREZ DAVID OSVALD</t>
  </si>
  <si>
    <t>MR0EX8DD7G0169151</t>
  </si>
  <si>
    <t>AA08856</t>
  </si>
  <si>
    <t>0951-TCN16</t>
  </si>
  <si>
    <t>DELGADO CABALLERO GR</t>
  </si>
  <si>
    <t>MR0EX8DD6G0169125</t>
  </si>
  <si>
    <t>AA08903</t>
  </si>
  <si>
    <t>0978-TCN16</t>
  </si>
  <si>
    <t>MR0EX8DD3G0245383</t>
  </si>
  <si>
    <t>AA08907</t>
  </si>
  <si>
    <t>0988-TCN16</t>
  </si>
  <si>
    <t>PRODUCTORES GOMEZ S.</t>
  </si>
  <si>
    <t>MR0EX8DD1G0169131</t>
  </si>
  <si>
    <t>0961-TCN16</t>
  </si>
  <si>
    <t>JTFSX23P9G6170719</t>
  </si>
  <si>
    <t>0973-TCN16</t>
  </si>
  <si>
    <t>MR0EX8CBXG1393637</t>
  </si>
  <si>
    <t>AA08849</t>
  </si>
  <si>
    <t>AA08831</t>
  </si>
  <si>
    <t>0874-TCN16</t>
  </si>
  <si>
    <t>5YFBURHE6GP480577</t>
  </si>
  <si>
    <t>AA08800</t>
  </si>
  <si>
    <t>0878-TCN16</t>
  </si>
  <si>
    <t>MEGAMOTORS NIPPON, S</t>
  </si>
  <si>
    <t>2T3ZFREV2GW265863</t>
  </si>
  <si>
    <t>0893-TCN16</t>
  </si>
  <si>
    <t>3TMCZ5AN6GM027267</t>
  </si>
  <si>
    <t>AA08812</t>
  </si>
  <si>
    <t>AA08786</t>
  </si>
  <si>
    <t>0900-TCN16</t>
  </si>
  <si>
    <t>5YFBU8HE6GP515452</t>
  </si>
  <si>
    <t>AA08790</t>
  </si>
  <si>
    <t>0904-TCN16</t>
  </si>
  <si>
    <t>PREMIER DE ORIENTE M</t>
  </si>
  <si>
    <t>5YFBURHE4GP512877</t>
  </si>
  <si>
    <t>AA08925</t>
  </si>
  <si>
    <t>0915-TCN16</t>
  </si>
  <si>
    <t>TOYOCOAPA S DE RL DE</t>
  </si>
  <si>
    <t>5TDYK3DC3GS743939</t>
  </si>
  <si>
    <t>AA08809</t>
  </si>
  <si>
    <t>0916-TCN16</t>
  </si>
  <si>
    <t>5TDYKRFH7GS155196</t>
  </si>
  <si>
    <t>AA08824</t>
  </si>
  <si>
    <t>0917-TCN16</t>
  </si>
  <si>
    <t>5YFBURHE4GP519330</t>
  </si>
  <si>
    <t>0921-TCN16</t>
  </si>
  <si>
    <t>4T1BF1FKXGU256652</t>
  </si>
  <si>
    <t>AA08850</t>
  </si>
  <si>
    <t>AA08922</t>
  </si>
  <si>
    <t>0931-TCN16</t>
  </si>
  <si>
    <t>2T3DFREV4GW495575</t>
  </si>
  <si>
    <t>AA08842</t>
  </si>
  <si>
    <t>0936-TCN16</t>
  </si>
  <si>
    <t>JTFPX22P3G0065135</t>
  </si>
  <si>
    <t>AA08841</t>
  </si>
  <si>
    <t>0937-TCN16</t>
  </si>
  <si>
    <t>JTFSX23P8G6170582</t>
  </si>
  <si>
    <t>AA08874</t>
  </si>
  <si>
    <t>0943-TCN16</t>
  </si>
  <si>
    <t>JTFPX22P7G0065137</t>
  </si>
  <si>
    <t>AA08858</t>
  </si>
  <si>
    <t>0945-TCN16</t>
  </si>
  <si>
    <t>JTFSX23P6G6170547</t>
  </si>
  <si>
    <t>AA08908</t>
  </si>
  <si>
    <t>AA08873</t>
  </si>
  <si>
    <t>0962-TCN16</t>
  </si>
  <si>
    <t>MHKMF53E2GK005001</t>
  </si>
  <si>
    <t>AA08895</t>
  </si>
  <si>
    <t>0970-TCN16</t>
  </si>
  <si>
    <t>MHKMF53F0GK007712</t>
  </si>
  <si>
    <t>AA08924</t>
  </si>
  <si>
    <t>0971-TCN16</t>
  </si>
  <si>
    <t>JTDBT9K36G1450896</t>
  </si>
  <si>
    <t>AA08913</t>
  </si>
  <si>
    <t>AA08899</t>
  </si>
  <si>
    <t>0974-TCN16</t>
  </si>
  <si>
    <t>2T3RFREVXGW483646</t>
  </si>
  <si>
    <t>AA08909</t>
  </si>
  <si>
    <t>0979-TCN16</t>
  </si>
  <si>
    <t>MHKMF53F5GK008001</t>
  </si>
  <si>
    <t>AA08912</t>
  </si>
  <si>
    <t>0981-TCN16</t>
  </si>
  <si>
    <t>MHKMF53FXGK007992</t>
  </si>
  <si>
    <t>AA08911</t>
  </si>
  <si>
    <t>0982-TCN16</t>
  </si>
  <si>
    <t>MHKMF53F8GK008137</t>
  </si>
  <si>
    <t>AA08783</t>
  </si>
  <si>
    <t>YARIS HB STD CORE</t>
  </si>
  <si>
    <t>0017-TCU16</t>
  </si>
  <si>
    <t>ALDANA OROZCO ELIZAB</t>
  </si>
  <si>
    <t>1FAHP3H28CL199684</t>
  </si>
  <si>
    <t>AA08791</t>
  </si>
  <si>
    <t>0063-TCU16</t>
  </si>
  <si>
    <t>MORENO RAMIREZ GABRI</t>
  </si>
  <si>
    <t>3N1CN7AD6CL860102</t>
  </si>
  <si>
    <t>AA08917</t>
  </si>
  <si>
    <t>0065-TCU16</t>
  </si>
  <si>
    <t>MURILLO ESTRADA OMAR</t>
  </si>
  <si>
    <t>1FMCU0F77DUB34682</t>
  </si>
  <si>
    <t>AA08796</t>
  </si>
  <si>
    <t>0074-TCU16</t>
  </si>
  <si>
    <t>RIVERA ENRIQUE</t>
  </si>
  <si>
    <t>2T3WF4DV9AW017673</t>
  </si>
  <si>
    <t>AA08827</t>
  </si>
  <si>
    <t>0075-TCU16</t>
  </si>
  <si>
    <t>CONEJO VEGA VALENTIN</t>
  </si>
  <si>
    <t>JTMBD31V185133566</t>
  </si>
  <si>
    <t>AA08847</t>
  </si>
  <si>
    <t>0078-TCU16</t>
  </si>
  <si>
    <t>PEREZ GARCIA SELENE</t>
  </si>
  <si>
    <t>JN1AF55C1CT002042</t>
  </si>
  <si>
    <t>0079-TCU16</t>
  </si>
  <si>
    <t>RABAGO BORREGO FIDEN</t>
  </si>
  <si>
    <t>3N1BC1CG4CK229814</t>
  </si>
  <si>
    <t>AA08821</t>
  </si>
  <si>
    <t>AA08793</t>
  </si>
  <si>
    <t>0080-TCU16</t>
  </si>
  <si>
    <t>ARZATE CARDENAS MA.</t>
  </si>
  <si>
    <t>3MYDLAYV3GY107303</t>
  </si>
  <si>
    <t>AA08848</t>
  </si>
  <si>
    <t>0085-TCU16</t>
  </si>
  <si>
    <t>ROJO GUZMAN SERGIO</t>
  </si>
  <si>
    <t>AA08843</t>
  </si>
  <si>
    <t>0089-TCU16</t>
  </si>
  <si>
    <t>LOPEZ BRAVO JOSE GUA</t>
  </si>
  <si>
    <t>2T1BU4EE7DC936377</t>
  </si>
  <si>
    <t>AA08833</t>
  </si>
  <si>
    <t>0091-TCU16</t>
  </si>
  <si>
    <t>MALDONADO MANDUJANO</t>
  </si>
  <si>
    <t>5TDYKRFH1ES032636</t>
  </si>
  <si>
    <t>0092-TCU16</t>
  </si>
  <si>
    <t>MRHGM6640EP065301</t>
  </si>
  <si>
    <t>AA08871</t>
  </si>
  <si>
    <t>AA08881</t>
  </si>
  <si>
    <t>0095-TCU16</t>
  </si>
  <si>
    <t>MERCADO VALENZUELA A</t>
  </si>
  <si>
    <t>3G1J85DC1FS646205</t>
  </si>
  <si>
    <t>0097-TCU16</t>
  </si>
  <si>
    <t>RAMOS GUERRERO HUGO</t>
  </si>
  <si>
    <t>JTDBT923994057377</t>
  </si>
  <si>
    <t>AA08902</t>
  </si>
  <si>
    <t>AA08888</t>
  </si>
  <si>
    <t>0099-TCU16</t>
  </si>
  <si>
    <t>VARGAS MENDOZA HECTO</t>
  </si>
  <si>
    <t>JS2YA51S5D6400447</t>
  </si>
  <si>
    <t>AA08891</t>
  </si>
  <si>
    <t>0088-TCU16</t>
  </si>
  <si>
    <t>IZURIETA HERNANDEZ J</t>
  </si>
  <si>
    <t>2T3WF4EV6DW040735</t>
  </si>
  <si>
    <t>ZA</t>
  </si>
  <si>
    <t>SANCHEZ TORRES JOSE..</t>
  </si>
  <si>
    <t>DED</t>
  </si>
  <si>
    <t>15/06/20106</t>
  </si>
  <si>
    <t>KENT MARTIN MARTINEZ GOMEZ</t>
  </si>
  <si>
    <t>YARIS SEDAN VIOS CVT</t>
  </si>
  <si>
    <t>AVANZA CARGO</t>
  </si>
  <si>
    <t>1045-TCN16</t>
  </si>
  <si>
    <t>CECILIA BLANCO AMEZQUITA</t>
  </si>
  <si>
    <t>0100-TCU16</t>
  </si>
  <si>
    <t>08/006/2016</t>
  </si>
  <si>
    <t>MHKMF53E4GK00036</t>
  </si>
  <si>
    <t>5TDZK3EH8DS142715</t>
  </si>
  <si>
    <t>AGOSTO.2016</t>
  </si>
  <si>
    <t>AA09252</t>
  </si>
  <si>
    <t>0036-TCN17</t>
  </si>
  <si>
    <t>4T1BF1FK3HU278056</t>
  </si>
  <si>
    <t>AA09141</t>
  </si>
  <si>
    <t>1019-TCN16</t>
  </si>
  <si>
    <t>4T1BF1FK0GU612929</t>
  </si>
  <si>
    <t>AA09136</t>
  </si>
  <si>
    <t>1128-TCN16</t>
  </si>
  <si>
    <t>ROMO PATIÑO MARTHA</t>
  </si>
  <si>
    <t>5YFBURHE2GP528303</t>
  </si>
  <si>
    <t>AA09167</t>
  </si>
  <si>
    <t>1143-TCN16</t>
  </si>
  <si>
    <t>5YFBURHE0GP502119</t>
  </si>
  <si>
    <t>AA09142</t>
  </si>
  <si>
    <t>1132-TCN16</t>
  </si>
  <si>
    <t>5YFBURHE6GP548649</t>
  </si>
  <si>
    <t>AA09212</t>
  </si>
  <si>
    <t>1152-TCN16</t>
  </si>
  <si>
    <t>CORTES FLORES JOSE C</t>
  </si>
  <si>
    <t>5YFBURHEXGP535581</t>
  </si>
  <si>
    <t>AA09248</t>
  </si>
  <si>
    <t>PABLO FRANCISCO ALFARO QUEZA</t>
  </si>
  <si>
    <t>1180-TCN16</t>
  </si>
  <si>
    <t>MENDOZA GASCA NOEMI</t>
  </si>
  <si>
    <t>5YFBURHE4GP560654</t>
  </si>
  <si>
    <t>AA09086</t>
  </si>
  <si>
    <t>1092-TCN16</t>
  </si>
  <si>
    <t>PATIÑO AMAYA ARISTOT</t>
  </si>
  <si>
    <t>5YFBURHE6GP540874</t>
  </si>
  <si>
    <t>AA09105</t>
  </si>
  <si>
    <t>1104-TCN16</t>
  </si>
  <si>
    <t>RAMIREZ RAMIREZ ARTE</t>
  </si>
  <si>
    <t>5YFBURHE5GP541742</t>
  </si>
  <si>
    <t>AA09193</t>
  </si>
  <si>
    <t>1164-TCN16</t>
  </si>
  <si>
    <t>AGUILLON TIERRABLANC</t>
  </si>
  <si>
    <t>5YFBURHE3GP551251</t>
  </si>
  <si>
    <t>AA09253</t>
  </si>
  <si>
    <t>1062-TCN16</t>
  </si>
  <si>
    <t>SANCHEZ VAZQUEZ ISAU</t>
  </si>
  <si>
    <t>5YFBURHE3GP533512</t>
  </si>
  <si>
    <t>AA09197</t>
  </si>
  <si>
    <t>1138-TCN16</t>
  </si>
  <si>
    <t>HERNANDEZ CORTES FER</t>
  </si>
  <si>
    <t>5YFBURHE1GP539325</t>
  </si>
  <si>
    <t>AA09237</t>
  </si>
  <si>
    <t>1020-TCN16</t>
  </si>
  <si>
    <t>REYES HERNANDEZ ARTU</t>
  </si>
  <si>
    <t>2T3ZFREV8GW288869</t>
  </si>
  <si>
    <t>AA09108</t>
  </si>
  <si>
    <t>1117-TCN16</t>
  </si>
  <si>
    <t>PICAZO ALDANA MARTIN</t>
  </si>
  <si>
    <t>2T3ZFREV3GW298600</t>
  </si>
  <si>
    <t>AA09178</t>
  </si>
  <si>
    <t>1155-TCN16</t>
  </si>
  <si>
    <t>TINOCO RAMIREZ JUAN</t>
  </si>
  <si>
    <t>2T3ZFREV4GW291381</t>
  </si>
  <si>
    <t>AA09133</t>
  </si>
  <si>
    <t>1023-TCN16</t>
  </si>
  <si>
    <t>2T3RFREV6GW506663</t>
  </si>
  <si>
    <t>AA09229</t>
  </si>
  <si>
    <t>1072-TCN16</t>
  </si>
  <si>
    <t>JOJOJO SA DE CV</t>
  </si>
  <si>
    <t>2T3RFREV1GW509096</t>
  </si>
  <si>
    <t>AA09184</t>
  </si>
  <si>
    <t>1114-TCN16</t>
  </si>
  <si>
    <t>ALVAREZ RODRIGUEZ MA</t>
  </si>
  <si>
    <t>2T3RFREV5GW509926</t>
  </si>
  <si>
    <t>AA09224</t>
  </si>
  <si>
    <t>1122-TCN16</t>
  </si>
  <si>
    <t>GUERRERO GERVACIO JO</t>
  </si>
  <si>
    <t>2T3RFREVXGW519853</t>
  </si>
  <si>
    <t>AA09087</t>
  </si>
  <si>
    <t>1065-TCN16</t>
  </si>
  <si>
    <t>VALLE SANCHEZ MARY F</t>
  </si>
  <si>
    <t>2T3JFREV8GW488793</t>
  </si>
  <si>
    <t>AA09210</t>
  </si>
  <si>
    <t>1115-TCN16</t>
  </si>
  <si>
    <t>MORENO CANSECO MARIA</t>
  </si>
  <si>
    <t>2T3JFREV3GW517875</t>
  </si>
  <si>
    <t>AA09085</t>
  </si>
  <si>
    <t>1036-TCN16</t>
  </si>
  <si>
    <t>BALDERAS SANCHEZ MA</t>
  </si>
  <si>
    <t>2T3RFREV9GW428959</t>
  </si>
  <si>
    <t>AA09121</t>
  </si>
  <si>
    <t>1066-TCN16</t>
  </si>
  <si>
    <t>BORUNDA REYES SALVAD</t>
  </si>
  <si>
    <t>2T3RFREV5GW503320</t>
  </si>
  <si>
    <t>AA09103</t>
  </si>
  <si>
    <t>1105-TCN16</t>
  </si>
  <si>
    <t>NICOMETAL BAJIO SA D</t>
  </si>
  <si>
    <t>2T3RFREV7GW517087</t>
  </si>
  <si>
    <t>AA09203</t>
  </si>
  <si>
    <t>1126-TCN16</t>
  </si>
  <si>
    <t>RANGEL MORENO FELIPE</t>
  </si>
  <si>
    <t>2T3RFREV8GW492507</t>
  </si>
  <si>
    <t>AA09223</t>
  </si>
  <si>
    <t>GUILLERMO ORTEGA SOSA</t>
  </si>
  <si>
    <t>1173-TCN16</t>
  </si>
  <si>
    <t>YAÑEZ GARCIA JUAN</t>
  </si>
  <si>
    <t>VNKKTUD31GA067195</t>
  </si>
  <si>
    <t>AA09183</t>
  </si>
  <si>
    <t>1161-TCN16</t>
  </si>
  <si>
    <t>ALVARADO BELTRAN PAT</t>
  </si>
  <si>
    <t>VNKKTUD32GA056836</t>
  </si>
  <si>
    <t>AA09200</t>
  </si>
  <si>
    <t>1058-TCN16</t>
  </si>
  <si>
    <t>TRANSPORTES HBG SA D</t>
  </si>
  <si>
    <t>JTDKBRFU2G3019806</t>
  </si>
  <si>
    <t>AA09226</t>
  </si>
  <si>
    <t>1059-TCN16</t>
  </si>
  <si>
    <t>JAIME ACEVEDO SOLEDA</t>
  </si>
  <si>
    <t>JTDKBRFU5G3019847</t>
  </si>
  <si>
    <t>AA09122</t>
  </si>
  <si>
    <t>1095-TCN16</t>
  </si>
  <si>
    <t>JTDKBRFU1G352848</t>
  </si>
  <si>
    <t>AA09115</t>
  </si>
  <si>
    <t>1096-TCN16</t>
  </si>
  <si>
    <t>JTDKBRFU5G3020917</t>
  </si>
  <si>
    <t>AA09192</t>
  </si>
  <si>
    <t>1134-TCN16</t>
  </si>
  <si>
    <t>BELTRAN MEDINA MA. P</t>
  </si>
  <si>
    <t>JTDKBRFUXG3530700</t>
  </si>
  <si>
    <t>AA09174</t>
  </si>
  <si>
    <t>1157-TCN16</t>
  </si>
  <si>
    <t>ROMERO GALINDO PEDRO</t>
  </si>
  <si>
    <t>JTDKBRFU3G3531753</t>
  </si>
  <si>
    <t>AA09268</t>
  </si>
  <si>
    <t>1188-TCN16</t>
  </si>
  <si>
    <t>GUZMAN ZAZUETA ALEJA</t>
  </si>
  <si>
    <t>JTDKBRFU5G3023557</t>
  </si>
  <si>
    <t>AA09166</t>
  </si>
  <si>
    <t>HIACE PANEL 15 PASAJ A C</t>
  </si>
  <si>
    <t>0033-TCN17</t>
  </si>
  <si>
    <t>CENTRO DE EDUCACION</t>
  </si>
  <si>
    <t>JTFSX23P5H6171349</t>
  </si>
  <si>
    <t>AA09180</t>
  </si>
  <si>
    <t>0049-TCN17</t>
  </si>
  <si>
    <t>MEDELLIN HERNANDEZ E</t>
  </si>
  <si>
    <t>JTFSX23P3H617140</t>
  </si>
  <si>
    <t>AA09208</t>
  </si>
  <si>
    <t>0051-TCN17</t>
  </si>
  <si>
    <t>MARTINEZ MENDOZA AND</t>
  </si>
  <si>
    <t>JTFSX23P0H6172215</t>
  </si>
  <si>
    <t>AA09230</t>
  </si>
  <si>
    <t>0052-TCN17</t>
  </si>
  <si>
    <t>AMADOR PICOT RICARDO</t>
  </si>
  <si>
    <t>JTFSX23P6H6172218</t>
  </si>
  <si>
    <t>AA09265</t>
  </si>
  <si>
    <t>0054-TCN17</t>
  </si>
  <si>
    <t>AUTOBUSES TURISMO TE</t>
  </si>
  <si>
    <t>JTFSX23P9H6171998</t>
  </si>
  <si>
    <t>AA09164</t>
  </si>
  <si>
    <t>1124-TCN16</t>
  </si>
  <si>
    <t>JTDBT9K39G144779</t>
  </si>
  <si>
    <t>AA09130</t>
  </si>
  <si>
    <t>1107-TCN16</t>
  </si>
  <si>
    <t>DOMINGUEZ MARIN MART</t>
  </si>
  <si>
    <t>JTDBT9K32G1451026</t>
  </si>
  <si>
    <t>AA09099</t>
  </si>
  <si>
    <t>0017-TCN17</t>
  </si>
  <si>
    <t>MONTOYA RODRIGUEZ SO</t>
  </si>
  <si>
    <t>MR2B29F31H1008390</t>
  </si>
  <si>
    <t>AA09144</t>
  </si>
  <si>
    <t>0039-TCN17</t>
  </si>
  <si>
    <t>BOYZO SANCHEZ MARIA</t>
  </si>
  <si>
    <t>MR2B29F34H1010151</t>
  </si>
  <si>
    <t>AA09211</t>
  </si>
  <si>
    <t>0044-TCN17</t>
  </si>
  <si>
    <t>RODRIGUEZ GARCIA MAR</t>
  </si>
  <si>
    <t>MR2B29F34H1009713</t>
  </si>
  <si>
    <t>AA09247</t>
  </si>
  <si>
    <t>0050-TCN17</t>
  </si>
  <si>
    <t>SIERRA GOMEZ MAGDALE</t>
  </si>
  <si>
    <t>MR2B29F38H101177</t>
  </si>
  <si>
    <t>AA09214</t>
  </si>
  <si>
    <t>1136-TCN16</t>
  </si>
  <si>
    <t>TRANSPORTADORA TURIS</t>
  </si>
  <si>
    <t>MHKMF53E9GK005710</t>
  </si>
  <si>
    <t>AA09158</t>
  </si>
  <si>
    <t>1137-TCN16</t>
  </si>
  <si>
    <t>CAMARILLO TAVARES YO</t>
  </si>
  <si>
    <t>MHKMF53E0GK005854</t>
  </si>
  <si>
    <t>AA09228</t>
  </si>
  <si>
    <t>1176-TCN16</t>
  </si>
  <si>
    <t>LOPEZ MEDINA FRANCIS</t>
  </si>
  <si>
    <t>MHKMF53E0GK005336</t>
  </si>
  <si>
    <t>AA09097</t>
  </si>
  <si>
    <t>1079-TCN16</t>
  </si>
  <si>
    <t>MOTA SANCHEZ AMALIA</t>
  </si>
  <si>
    <t>MHKMF53FXGK008401</t>
  </si>
  <si>
    <t>AA09131</t>
  </si>
  <si>
    <t>1106-TCN16</t>
  </si>
  <si>
    <t>ESTRADA SANCHEZ MA L</t>
  </si>
  <si>
    <t>MHKMF53F1GK009193</t>
  </si>
  <si>
    <t>AA09160</t>
  </si>
  <si>
    <t>1123-TCN16</t>
  </si>
  <si>
    <t>RANGEL BEDIA JAVIER</t>
  </si>
  <si>
    <t>MHKMF53F1GK009081</t>
  </si>
  <si>
    <t>AA09139</t>
  </si>
  <si>
    <t>1130-TCN16</t>
  </si>
  <si>
    <t>LEON TRUJILLO ANA MA</t>
  </si>
  <si>
    <t>MHKMF53F1GK009176</t>
  </si>
  <si>
    <t>AA09182</t>
  </si>
  <si>
    <t>1160-TCN16</t>
  </si>
  <si>
    <t>LIRA GARCIA MATILDE</t>
  </si>
  <si>
    <t>MHKMF53F6GK00924</t>
  </si>
  <si>
    <t>AA09215</t>
  </si>
  <si>
    <t>1170-TCN16</t>
  </si>
  <si>
    <t>MORENO VAZQUEZ MA AN</t>
  </si>
  <si>
    <t>MHKMF53F0GK009329</t>
  </si>
  <si>
    <t>AA09262</t>
  </si>
  <si>
    <t>1185-TCN16</t>
  </si>
  <si>
    <t>MORALES MORENO BERNA</t>
  </si>
  <si>
    <t>MHKMF53F5GK008127</t>
  </si>
  <si>
    <t>AA09096</t>
  </si>
  <si>
    <t>1091-TCN16</t>
  </si>
  <si>
    <t>CEVALLOS MOLINA LAUR</t>
  </si>
  <si>
    <t>5TDKKRFH1GS159752</t>
  </si>
  <si>
    <t>AA09213</t>
  </si>
  <si>
    <t>1162-TCN16</t>
  </si>
  <si>
    <t>ARROCERA DEL BAJIO S</t>
  </si>
  <si>
    <t>5TDKKRFH6GS165028</t>
  </si>
  <si>
    <t>AA09147</t>
  </si>
  <si>
    <t>HIGHLANDER LIMITED BLU E-BAY</t>
  </si>
  <si>
    <t>1140-TCN16</t>
  </si>
  <si>
    <t>GONZALEZ SANCHEZ JUA</t>
  </si>
  <si>
    <t>5TDYKRFH2GS166316</t>
  </si>
  <si>
    <t>AA09238</t>
  </si>
  <si>
    <t>1177-TCN16</t>
  </si>
  <si>
    <t>5TDYKRFH8GS166627</t>
  </si>
  <si>
    <t>AA09093</t>
  </si>
  <si>
    <t>0939-TCN16</t>
  </si>
  <si>
    <t>3MYDLAYV4GY144103</t>
  </si>
  <si>
    <t>AA09269</t>
  </si>
  <si>
    <t>CESAR RODRIGUEZ MEDINA</t>
  </si>
  <si>
    <t>1100-TCN16</t>
  </si>
  <si>
    <t>ONOFRE AMEZQUITA GON</t>
  </si>
  <si>
    <t>3MYDLAYV5GY146944</t>
  </si>
  <si>
    <t>AA09171</t>
  </si>
  <si>
    <t>YARIS R LE  MT</t>
  </si>
  <si>
    <t>0860-TCN16</t>
  </si>
  <si>
    <t>PEREZ AYALA LAURA EL</t>
  </si>
  <si>
    <t>3MYDLAYV8GY142774</t>
  </si>
  <si>
    <t>AA09249</t>
  </si>
  <si>
    <t>0941-TCN16</t>
  </si>
  <si>
    <t>LOPEZ CORTES DIEGO H</t>
  </si>
  <si>
    <t>3MYDLAYV6GY144345</t>
  </si>
  <si>
    <t>AA09153</t>
  </si>
  <si>
    <t>HILUX PICK UP BASIC CA B L4 16V AC</t>
  </si>
  <si>
    <t>1145-TCN16</t>
  </si>
  <si>
    <t>MR0EX8CB5G1393822</t>
  </si>
  <si>
    <t>AA09138</t>
  </si>
  <si>
    <t>1125-TCN16</t>
  </si>
  <si>
    <t>RAMIREZ HORTELANO PA</t>
  </si>
  <si>
    <t>MR0EX8CB0G1393842</t>
  </si>
  <si>
    <t>AA09256</t>
  </si>
  <si>
    <t>TUNDRA 4X4 DOBLE CABIN A EQUIPADA</t>
  </si>
  <si>
    <t>1133-TCN16</t>
  </si>
  <si>
    <t>OLVERA AGUILAR JOSE</t>
  </si>
  <si>
    <t>5TFHY5F10GX568680</t>
  </si>
  <si>
    <t>AA09198</t>
  </si>
  <si>
    <t>1158-TCN16</t>
  </si>
  <si>
    <t>UNIFICADOR DE SERVIC</t>
  </si>
  <si>
    <t>MR0EX8DD9G0246344</t>
  </si>
  <si>
    <t>AA09220</t>
  </si>
  <si>
    <t>1171-TCN16</t>
  </si>
  <si>
    <t>MR0EX8DD6G0169724</t>
  </si>
  <si>
    <t>AA09113</t>
  </si>
  <si>
    <t>1110-TCN16</t>
  </si>
  <si>
    <t>MR0EX8DDXG0246045</t>
  </si>
  <si>
    <t>AA09125</t>
  </si>
  <si>
    <t>1111-TCN16</t>
  </si>
  <si>
    <t>ALBERTO MONTOYA MA J</t>
  </si>
  <si>
    <t>MR0EX8DD5G0169682</t>
  </si>
  <si>
    <t>AA09134</t>
  </si>
  <si>
    <t>1112-TCN16</t>
  </si>
  <si>
    <t>LARIOS CASTRO MANUEL</t>
  </si>
  <si>
    <t>MR0EX8DD5G0246082</t>
  </si>
  <si>
    <t>AA09110</t>
  </si>
  <si>
    <t>1113-TCN16</t>
  </si>
  <si>
    <t>HERRERA MARTINEZ LUI</t>
  </si>
  <si>
    <t>MR0EX8DD0G0169539</t>
  </si>
  <si>
    <t>AA09161</t>
  </si>
  <si>
    <t>1146-TCN16</t>
  </si>
  <si>
    <t>DURAN GOMEZ OMAR</t>
  </si>
  <si>
    <t>MR0EX8DD6G0169707</t>
  </si>
  <si>
    <t>AA09154</t>
  </si>
  <si>
    <t>1147-TCN16</t>
  </si>
  <si>
    <t>MONDRAGON RUIZ JOAQU</t>
  </si>
  <si>
    <t>MR0EX8DD1G0169761</t>
  </si>
  <si>
    <t>AA09217</t>
  </si>
  <si>
    <t>1148-TCN16</t>
  </si>
  <si>
    <t>DEANDA QUINTERO JUAN</t>
  </si>
  <si>
    <t>MR0EX8DD1G0246256</t>
  </si>
  <si>
    <t>AA09244</t>
  </si>
  <si>
    <t>1149-TCN16</t>
  </si>
  <si>
    <t>SALAZAR OLALDE OSVAL</t>
  </si>
  <si>
    <t>MR0EX8DD5G0246339</t>
  </si>
  <si>
    <t>AA09165</t>
  </si>
  <si>
    <t>1150-TCN16</t>
  </si>
  <si>
    <t>CARRILLO HERNANDEZ A</t>
  </si>
  <si>
    <t>MR0EX8DD7G0169800</t>
  </si>
  <si>
    <t>AA09176</t>
  </si>
  <si>
    <t>1153-TCN16</t>
  </si>
  <si>
    <t>HERNANDEZ CORTES JOS</t>
  </si>
  <si>
    <t>MR0EX8DD8G0169806</t>
  </si>
  <si>
    <t>AA09251</t>
  </si>
  <si>
    <t>1165-TCN16</t>
  </si>
  <si>
    <t>ALBA Y MACHUCA CONST</t>
  </si>
  <si>
    <t>MR0EX8DD3G0169373</t>
  </si>
  <si>
    <t>AA09188</t>
  </si>
  <si>
    <t>0682-TCN16</t>
  </si>
  <si>
    <t>VATREXX SA DE CV</t>
  </si>
  <si>
    <t>MHKMF53E9GK003066</t>
  </si>
  <si>
    <t>AA09266</t>
  </si>
  <si>
    <t>ARGUELLES CRUZ GRECI</t>
  </si>
  <si>
    <t>MR0EX8CB2G1393793</t>
  </si>
  <si>
    <t>1120-TCN16</t>
  </si>
  <si>
    <t>2T3RFREV7GW511175</t>
  </si>
  <si>
    <t>AA09218</t>
  </si>
  <si>
    <t>0927-TCN16</t>
  </si>
  <si>
    <t>3MYDLAYV2GY144519</t>
  </si>
  <si>
    <t>INTER</t>
  </si>
  <si>
    <t>1052-TCN16</t>
  </si>
  <si>
    <t>3MYDLAYV8GY145481</t>
  </si>
  <si>
    <t>AA09207</t>
  </si>
  <si>
    <t>AA09260</t>
  </si>
  <si>
    <t>1172-TCN16</t>
  </si>
  <si>
    <t>VNKKTUD32GA070557</t>
  </si>
  <si>
    <t>AA09261</t>
  </si>
  <si>
    <t>1182-TCN16</t>
  </si>
  <si>
    <t>VNKKTUD39GA070717</t>
  </si>
  <si>
    <t>AA09258</t>
  </si>
  <si>
    <t>1183-TCN16</t>
  </si>
  <si>
    <t>VNKKTUD34GA071080</t>
  </si>
  <si>
    <t>AA09090</t>
  </si>
  <si>
    <t>1056-TCN16</t>
  </si>
  <si>
    <t>JTDKBRFU6G3526496</t>
  </si>
  <si>
    <t>AA09094</t>
  </si>
  <si>
    <t>1098-TCN16</t>
  </si>
  <si>
    <t>JTDKBRFU2G3019692</t>
  </si>
  <si>
    <t>AA09240</t>
  </si>
  <si>
    <t>1179-TCN16</t>
  </si>
  <si>
    <t>JTDKBRFU2G3532263</t>
  </si>
  <si>
    <t>AA09243</t>
  </si>
  <si>
    <t>1131-TCN16</t>
  </si>
  <si>
    <t>5YFBURHEXGP549576</t>
  </si>
  <si>
    <t>AA09239</t>
  </si>
  <si>
    <t>1178-TCN16</t>
  </si>
  <si>
    <t>5YFBURHE1GP557310</t>
  </si>
  <si>
    <t>AA09263</t>
  </si>
  <si>
    <t>1186-TCN16</t>
  </si>
  <si>
    <t>5YFBURHE4GP557401</t>
  </si>
  <si>
    <t>AA09259</t>
  </si>
  <si>
    <t>1097-TCN16</t>
  </si>
  <si>
    <t>5YFBURHE3GP484215</t>
  </si>
  <si>
    <t>AA09233</t>
  </si>
  <si>
    <t>0043-TCN17</t>
  </si>
  <si>
    <t>MR2B29F37H1009608</t>
  </si>
  <si>
    <t>MHKMF53F6GK009352</t>
  </si>
  <si>
    <t>AA09163</t>
  </si>
  <si>
    <t>1151-TCN16</t>
  </si>
  <si>
    <t>MHKMF53F6GK00935</t>
  </si>
  <si>
    <t>AA09119</t>
  </si>
  <si>
    <t>0037-TCN17</t>
  </si>
  <si>
    <t>4T1BK1FK4HU578040</t>
  </si>
  <si>
    <t>AA09194</t>
  </si>
  <si>
    <t>0031-TCN17</t>
  </si>
  <si>
    <t>4T1BF1FKXHU276062</t>
  </si>
  <si>
    <t>AA09199</t>
  </si>
  <si>
    <t>0024-TCN17</t>
  </si>
  <si>
    <t>4T1BF1FK2HU617759</t>
  </si>
  <si>
    <t>AA09234</t>
  </si>
  <si>
    <t>0025-TCN17</t>
  </si>
  <si>
    <t>4T1BF1FK2HU620855</t>
  </si>
  <si>
    <t>1121-TCN16</t>
  </si>
  <si>
    <t>2T3RFREV8GW519382</t>
  </si>
  <si>
    <t>AA09146</t>
  </si>
  <si>
    <t>AA09148</t>
  </si>
  <si>
    <t>1141-TCN16</t>
  </si>
  <si>
    <t>2T3RFREV1GW519921</t>
  </si>
  <si>
    <t>AA09162</t>
  </si>
  <si>
    <t>AA09206</t>
  </si>
  <si>
    <t>1168-TCN16</t>
  </si>
  <si>
    <t>2T3RFREV8GW518992</t>
  </si>
  <si>
    <t>AA09225</t>
  </si>
  <si>
    <t>1139-TCN16</t>
  </si>
  <si>
    <t>2T3RFREV1GW508983</t>
  </si>
  <si>
    <t>AA09245</t>
  </si>
  <si>
    <t>AA09157</t>
  </si>
  <si>
    <t>1142-TCN16</t>
  </si>
  <si>
    <t>2T3ZFREVXGW297993</t>
  </si>
  <si>
    <t>AA09124</t>
  </si>
  <si>
    <t>1119-TCN16</t>
  </si>
  <si>
    <t>2T3JFREV0GW518921</t>
  </si>
  <si>
    <t>AA09177</t>
  </si>
  <si>
    <t>1116-TCN16</t>
  </si>
  <si>
    <t>2T3DFREV2GW517623</t>
  </si>
  <si>
    <t>AA09191</t>
  </si>
  <si>
    <t>1081-TCN16</t>
  </si>
  <si>
    <t>5TDYK3DC2GS757363</t>
  </si>
  <si>
    <t>AA09150</t>
  </si>
  <si>
    <t>1026-TCN16</t>
  </si>
  <si>
    <t>5TDYK3DC8GS755102</t>
  </si>
  <si>
    <t>AA09156</t>
  </si>
  <si>
    <t>0041-TCN17</t>
  </si>
  <si>
    <t>JTFPX22P4H0067283</t>
  </si>
  <si>
    <t>AA09107</t>
  </si>
  <si>
    <t>1103-TCN16</t>
  </si>
  <si>
    <t>5TDKKRFH1GS161002</t>
  </si>
  <si>
    <t>AA09204</t>
  </si>
  <si>
    <t>1167-TCN16</t>
  </si>
  <si>
    <t>MR0EX8CB2G139379</t>
  </si>
  <si>
    <t>AA09257</t>
  </si>
  <si>
    <t>1154-TCN16</t>
  </si>
  <si>
    <t>MR0EX8DD2G0169803</t>
  </si>
  <si>
    <t>AA09095</t>
  </si>
  <si>
    <t>1022-TCN16</t>
  </si>
  <si>
    <t>5TDKY5G12GS064965</t>
  </si>
  <si>
    <t>AA09106</t>
  </si>
  <si>
    <t>1102-TCN16</t>
  </si>
  <si>
    <t>5TFHY5F13GX557415</t>
  </si>
  <si>
    <t>AA09098</t>
  </si>
  <si>
    <t>COROLLA XLE AT</t>
  </si>
  <si>
    <t>0093-TCU16</t>
  </si>
  <si>
    <t>BARCENAS SANCHEZ MA</t>
  </si>
  <si>
    <t>3G1TB5BF0CL141883</t>
  </si>
  <si>
    <t>AA09100</t>
  </si>
  <si>
    <t>0108-TCU16</t>
  </si>
  <si>
    <t>ENRIQUEZ LUGO STEPHA</t>
  </si>
  <si>
    <t>4T1BF1FK4CU517803</t>
  </si>
  <si>
    <t>0123-TCU16</t>
  </si>
  <si>
    <t>3G1TB5AF5EL127918</t>
  </si>
  <si>
    <t>AA09117</t>
  </si>
  <si>
    <t>AA09123</t>
  </si>
  <si>
    <t>0111-TCU16</t>
  </si>
  <si>
    <t>VELAZQUEZ GABRIEL HE</t>
  </si>
  <si>
    <t>3G1SF21X89S109738</t>
  </si>
  <si>
    <t>AA09127</t>
  </si>
  <si>
    <t>0114-TCU16</t>
  </si>
  <si>
    <t>GIRON MANDUJANO MA G</t>
  </si>
  <si>
    <t>MR0EX32G3D0252359</t>
  </si>
  <si>
    <t>0118-TCU16</t>
  </si>
  <si>
    <t>3FADP4CJ0EM138544</t>
  </si>
  <si>
    <t>AA09129</t>
  </si>
  <si>
    <t>AA09135</t>
  </si>
  <si>
    <t>0115-TCU16</t>
  </si>
  <si>
    <t>QUINTINO NAVARRETE M</t>
  </si>
  <si>
    <t>3G1TC5CFXBL132747</t>
  </si>
  <si>
    <t>AA09137</t>
  </si>
  <si>
    <t>0117-TCU16</t>
  </si>
  <si>
    <t>RIVERA CAPETILLO ROD</t>
  </si>
  <si>
    <t>KL8CM6CD5DC632055</t>
  </si>
  <si>
    <t>0106-TCU16</t>
  </si>
  <si>
    <t>PATIÑO GARCIA ARTEMI</t>
  </si>
  <si>
    <t>3N1AB7AD3GL603436</t>
  </si>
  <si>
    <t>AA09151</t>
  </si>
  <si>
    <t>AA09155</t>
  </si>
  <si>
    <t>0129-TCU16</t>
  </si>
  <si>
    <t>SANDOVAL GARCIA DAVI</t>
  </si>
  <si>
    <t>1C3ADZAB1DN599436</t>
  </si>
  <si>
    <t>AA09168</t>
  </si>
  <si>
    <t>0107-TCU16</t>
  </si>
  <si>
    <t>LOPEZ MUÑOZ ABRAHAM</t>
  </si>
  <si>
    <t>MALAM5NBXEM527816</t>
  </si>
  <si>
    <t>AA09170</t>
  </si>
  <si>
    <t>0131-TCU16</t>
  </si>
  <si>
    <t>TORRECILLAS VICTORIA</t>
  </si>
  <si>
    <t>3G1TA5AF0EL211048</t>
  </si>
  <si>
    <t>AA09186</t>
  </si>
  <si>
    <t>0110-TCU16</t>
  </si>
  <si>
    <t>ZUÑIGA ALVAREZ MARIA</t>
  </si>
  <si>
    <t>5TDYK3DC5DS287034</t>
  </si>
  <si>
    <t>AA09196</t>
  </si>
  <si>
    <t>0081-TCU16</t>
  </si>
  <si>
    <t>MEJIA RIVERA ROSAURA</t>
  </si>
  <si>
    <t>3GNAL7EKXCS527966</t>
  </si>
  <si>
    <t>AA09219</t>
  </si>
  <si>
    <t>0116-TCU16</t>
  </si>
  <si>
    <t>RODRIGUEZ FLORES POL</t>
  </si>
  <si>
    <t>1J4PP5GK0AW132120</t>
  </si>
  <si>
    <t>AA09236</t>
  </si>
  <si>
    <t>0130-TCU16</t>
  </si>
  <si>
    <t>1GCDS9C96C8126041</t>
  </si>
  <si>
    <t>AA09264</t>
  </si>
  <si>
    <t>0128-TCU16</t>
  </si>
  <si>
    <t>TORRES GARCIA KARLA</t>
  </si>
  <si>
    <t>3C6YRAAK7DG276070</t>
  </si>
  <si>
    <t>RAV4 LE</t>
  </si>
  <si>
    <t>0122-TCU16</t>
  </si>
  <si>
    <t>MATEO ARROYO LUIS AN</t>
  </si>
  <si>
    <t>2T3ZF4EV3FW147838</t>
  </si>
  <si>
    <t>AA09102</t>
  </si>
  <si>
    <t>AA09145</t>
  </si>
  <si>
    <t>0133-TCU16</t>
  </si>
  <si>
    <t>MARTINEZ GOMEZ ANTON</t>
  </si>
  <si>
    <t>MHKMC13F2FK017349</t>
  </si>
  <si>
    <t>LUNA CARRILLO RUBEN</t>
  </si>
  <si>
    <t>AA09175</t>
  </si>
  <si>
    <t>AA09195</t>
  </si>
  <si>
    <t>0113-TCU16</t>
  </si>
  <si>
    <t>FRIAS HERNANDEZ LUIS</t>
  </si>
  <si>
    <t>VNKKTUD38FA027212</t>
  </si>
  <si>
    <t>AA09227</t>
  </si>
  <si>
    <t>0135-TCU16</t>
  </si>
  <si>
    <t>CISNEROS TORRES ALVA</t>
  </si>
  <si>
    <t>5TDYK3DC2DS301309</t>
  </si>
  <si>
    <t>0125-TCU16</t>
  </si>
  <si>
    <t>SAINZ MUñOZ GERMAN</t>
  </si>
  <si>
    <t>2T3WF4EV1DW045552</t>
  </si>
  <si>
    <t>AA09255</t>
  </si>
  <si>
    <t>SE  REPORTA</t>
  </si>
  <si>
    <t>AGO-16</t>
  </si>
  <si>
    <t xml:space="preserve">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</si>
</sst>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21"/>
      <name val="Arial"/>
      <family val="2"/>
    </font>
    <font>
      <sz val="10"/>
      <color indexed="57"/>
      <name val="Arial"/>
      <family val="2"/>
    </font>
    <font>
      <sz val="10"/>
      <color indexed="4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Calibri"/>
      <family val="2"/>
    </font>
    <font>
      <sz val="10"/>
      <color indexed="6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theme="9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14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color indexed="16"/>
      <name val="Arial"/>
      <family val="2"/>
    </font>
    <font>
      <sz val="11"/>
      <color indexed="14"/>
      <name val="Arial"/>
      <family val="2"/>
    </font>
    <font>
      <sz val="11"/>
      <color indexed="8"/>
      <name val="Arial"/>
      <family val="2"/>
    </font>
    <font>
      <sz val="11"/>
      <color indexed="57"/>
      <name val="Arial"/>
      <family val="2"/>
    </font>
    <font>
      <sz val="11"/>
      <color indexed="40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b/>
      <sz val="10"/>
      <color indexed="14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  <font>
      <sz val="10"/>
      <color indexed="16"/>
      <name val="Calibri"/>
      <family val="2"/>
    </font>
    <font>
      <sz val="10"/>
      <color indexed="14"/>
      <name val="Calibri"/>
      <family val="2"/>
    </font>
    <font>
      <sz val="10"/>
      <color indexed="57"/>
      <name val="Calibri"/>
      <family val="2"/>
    </font>
    <font>
      <sz val="10"/>
      <color indexed="40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21"/>
      <name val="Calibri"/>
      <family val="2"/>
    </font>
    <font>
      <b/>
      <sz val="10"/>
      <color rgb="FFFF0000"/>
      <name val="Calibri"/>
      <family val="2"/>
    </font>
    <font>
      <b/>
      <sz val="10"/>
      <color rgb="FF7030A0"/>
      <name val="Calibri"/>
      <family val="2"/>
    </font>
    <font>
      <b/>
      <sz val="10"/>
      <color theme="9"/>
      <name val="Calibri"/>
      <family val="2"/>
    </font>
    <font>
      <sz val="10"/>
      <color rgb="FFFF000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6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8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</cellStyleXfs>
  <cellXfs count="109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2" fillId="0" borderId="0" xfId="0" applyFont="1"/>
    <xf numFmtId="43" fontId="2" fillId="0" borderId="0" xfId="1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43" fontId="4" fillId="0" borderId="3" xfId="1" applyFont="1" applyBorder="1"/>
    <xf numFmtId="43" fontId="4" fillId="0" borderId="0" xfId="1" applyFont="1" applyBorder="1"/>
    <xf numFmtId="43" fontId="2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3" fontId="2" fillId="4" borderId="0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5" borderId="5" xfId="0" applyNumberFormat="1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43" fontId="3" fillId="6" borderId="5" xfId="1" applyFont="1" applyFill="1" applyBorder="1" applyAlignment="1">
      <alignment horizontal="center"/>
    </xf>
    <xf numFmtId="43" fontId="7" fillId="0" borderId="5" xfId="1" applyFont="1" applyFill="1" applyBorder="1" applyAlignment="1">
      <alignment horizontal="center"/>
    </xf>
    <xf numFmtId="43" fontId="9" fillId="0" borderId="5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Border="1"/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5" fontId="2" fillId="0" borderId="9" xfId="0" applyNumberFormat="1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43" fontId="2" fillId="0" borderId="9" xfId="1" applyFont="1" applyFill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NumberFormat="1"/>
    <xf numFmtId="0" fontId="10" fillId="0" borderId="12" xfId="0" applyFont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 applyBorder="1"/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/>
    <xf numFmtId="0" fontId="10" fillId="0" borderId="3" xfId="0" applyFont="1" applyBorder="1"/>
    <xf numFmtId="0" fontId="11" fillId="0" borderId="0" xfId="0" applyFont="1"/>
    <xf numFmtId="43" fontId="3" fillId="0" borderId="0" xfId="1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43" fontId="3" fillId="0" borderId="0" xfId="1" applyFont="1" applyFill="1"/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14" fontId="4" fillId="0" borderId="3" xfId="0" applyNumberFormat="1" applyFont="1" applyBorder="1"/>
    <xf numFmtId="43" fontId="4" fillId="0" borderId="3" xfId="1" applyFont="1" applyFill="1" applyBorder="1"/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left"/>
    </xf>
    <xf numFmtId="0" fontId="3" fillId="0" borderId="15" xfId="0" applyNumberFormat="1" applyFont="1" applyFill="1" applyBorder="1"/>
    <xf numFmtId="0" fontId="3" fillId="0" borderId="15" xfId="0" applyFont="1" applyFill="1" applyBorder="1"/>
    <xf numFmtId="14" fontId="3" fillId="0" borderId="15" xfId="0" applyNumberFormat="1" applyFont="1" applyFill="1" applyBorder="1" applyAlignment="1">
      <alignment horizontal="center"/>
    </xf>
    <xf numFmtId="43" fontId="3" fillId="0" borderId="15" xfId="1" applyFont="1" applyFill="1" applyBorder="1"/>
    <xf numFmtId="164" fontId="3" fillId="0" borderId="10" xfId="1" applyNumberFormat="1" applyFont="1" applyBorder="1" applyAlignment="1">
      <alignment horizontal="right"/>
    </xf>
    <xf numFmtId="164" fontId="3" fillId="0" borderId="16" xfId="1" applyNumberFormat="1" applyFont="1" applyBorder="1" applyAlignment="1">
      <alignment horizontal="left"/>
    </xf>
    <xf numFmtId="164" fontId="3" fillId="0" borderId="16" xfId="1" applyNumberFormat="1" applyFont="1" applyBorder="1" applyAlignment="1">
      <alignment horizontal="center"/>
    </xf>
    <xf numFmtId="15" fontId="3" fillId="0" borderId="16" xfId="1" applyNumberFormat="1" applyFont="1" applyBorder="1" applyAlignment="1">
      <alignment horizontal="center"/>
    </xf>
    <xf numFmtId="15" fontId="3" fillId="0" borderId="16" xfId="1" applyNumberFormat="1" applyFont="1" applyBorder="1" applyAlignment="1">
      <alignment horizontal="left"/>
    </xf>
    <xf numFmtId="164" fontId="2" fillId="0" borderId="16" xfId="1" applyNumberFormat="1" applyFont="1" applyFill="1" applyBorder="1" applyAlignment="1">
      <alignment horizontal="center"/>
    </xf>
    <xf numFmtId="164" fontId="3" fillId="0" borderId="16" xfId="1" applyNumberFormat="1" applyFont="1" applyFill="1" applyBorder="1" applyAlignment="1">
      <alignment horizontal="center"/>
    </xf>
    <xf numFmtId="43" fontId="2" fillId="0" borderId="16" xfId="1" quotePrefix="1" applyNumberFormat="1" applyFont="1" applyFill="1" applyBorder="1" applyAlignment="1">
      <alignment horizontal="center"/>
    </xf>
    <xf numFmtId="43" fontId="3" fillId="0" borderId="16" xfId="1" applyNumberFormat="1" applyFont="1" applyFill="1" applyBorder="1" applyAlignment="1">
      <alignment horizontal="center"/>
    </xf>
    <xf numFmtId="43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left"/>
    </xf>
    <xf numFmtId="164" fontId="2" fillId="0" borderId="11" xfId="1" applyNumberFormat="1" applyFont="1" applyBorder="1" applyAlignment="1">
      <alignment horizontal="left"/>
    </xf>
    <xf numFmtId="164" fontId="2" fillId="0" borderId="11" xfId="1" applyNumberFormat="1" applyFont="1" applyBorder="1" applyAlignment="1">
      <alignment horizontal="center"/>
    </xf>
    <xf numFmtId="15" fontId="2" fillId="0" borderId="11" xfId="1" applyNumberFormat="1" applyFont="1" applyBorder="1" applyAlignment="1">
      <alignment horizontal="center"/>
    </xf>
    <xf numFmtId="15" fontId="2" fillId="0" borderId="11" xfId="1" applyNumberFormat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43" fontId="2" fillId="0" borderId="3" xfId="1" quotePrefix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15" fontId="3" fillId="0" borderId="17" xfId="0" applyNumberFormat="1" applyFont="1" applyBorder="1" applyAlignment="1">
      <alignment horizontal="center"/>
    </xf>
    <xf numFmtId="15" fontId="3" fillId="0" borderId="17" xfId="0" applyNumberFormat="1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3" fillId="0" borderId="17" xfId="0" applyFont="1" applyFill="1" applyBorder="1"/>
    <xf numFmtId="43" fontId="2" fillId="0" borderId="15" xfId="0" applyNumberFormat="1" applyFont="1" applyFill="1" applyBorder="1" applyAlignment="1">
      <alignment horizontal="center"/>
    </xf>
    <xf numFmtId="43" fontId="3" fillId="0" borderId="17" xfId="1" applyNumberFormat="1" applyFont="1" applyFill="1" applyBorder="1"/>
    <xf numFmtId="43" fontId="3" fillId="0" borderId="17" xfId="1" applyNumberFormat="1" applyFont="1" applyBorder="1"/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43" fontId="2" fillId="0" borderId="0" xfId="1" applyNumberFormat="1" applyFont="1" applyFill="1" applyBorder="1"/>
    <xf numFmtId="43" fontId="2" fillId="0" borderId="0" xfId="1" applyNumberFormat="1" applyFont="1" applyFill="1"/>
    <xf numFmtId="43" fontId="12" fillId="0" borderId="0" xfId="1" applyNumberFormat="1" applyFont="1" applyFill="1"/>
    <xf numFmtId="0" fontId="3" fillId="0" borderId="0" xfId="0" applyFont="1" applyBorder="1" applyAlignment="1">
      <alignment horizontal="right"/>
    </xf>
    <xf numFmtId="43" fontId="13" fillId="0" borderId="0" xfId="1" applyNumberFormat="1" applyFont="1" applyFill="1"/>
    <xf numFmtId="43" fontId="2" fillId="0" borderId="18" xfId="1" applyNumberFormat="1" applyFont="1" applyFill="1" applyBorder="1"/>
    <xf numFmtId="43" fontId="3" fillId="0" borderId="0" xfId="1" applyNumberFormat="1" applyFont="1" applyFill="1" applyBorder="1"/>
    <xf numFmtId="43" fontId="2" fillId="0" borderId="0" xfId="1" applyFont="1" applyFill="1" applyBorder="1"/>
    <xf numFmtId="43" fontId="3" fillId="0" borderId="18" xfId="1" applyNumberFormat="1" applyFont="1" applyFill="1" applyBorder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43" fontId="2" fillId="0" borderId="19" xfId="1" applyNumberFormat="1" applyFont="1" applyBorder="1"/>
    <xf numFmtId="43" fontId="3" fillId="0" borderId="0" xfId="0" applyNumberFormat="1" applyFont="1"/>
    <xf numFmtId="43" fontId="3" fillId="0" borderId="0" xfId="1" applyNumberFormat="1" applyFont="1"/>
    <xf numFmtId="43" fontId="2" fillId="0" borderId="0" xfId="1" applyNumberFormat="1" applyFont="1" applyBorder="1"/>
    <xf numFmtId="43" fontId="2" fillId="7" borderId="0" xfId="1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/>
    <xf numFmtId="14" fontId="13" fillId="0" borderId="0" xfId="0" applyNumberFormat="1" applyFont="1" applyFill="1" applyBorder="1"/>
    <xf numFmtId="43" fontId="3" fillId="5" borderId="0" xfId="1" applyFont="1" applyFill="1"/>
    <xf numFmtId="43" fontId="14" fillId="0" borderId="0" xfId="1" applyFont="1" applyFill="1" applyBorder="1"/>
    <xf numFmtId="4" fontId="3" fillId="0" borderId="0" xfId="0" applyNumberFormat="1" applyFont="1"/>
    <xf numFmtId="4" fontId="15" fillId="0" borderId="0" xfId="0" applyNumberFormat="1" applyFont="1"/>
    <xf numFmtId="49" fontId="3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43" fontId="3" fillId="0" borderId="0" xfId="1" applyFont="1" applyFill="1" applyAlignment="1">
      <alignment horizontal="left"/>
    </xf>
    <xf numFmtId="43" fontId="16" fillId="0" borderId="0" xfId="1" applyFont="1" applyFill="1"/>
    <xf numFmtId="43" fontId="15" fillId="0" borderId="0" xfId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7" fontId="3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0" applyFont="1" applyAlignment="1">
      <alignment horizontal="center" wrapText="1"/>
    </xf>
    <xf numFmtId="43" fontId="19" fillId="0" borderId="20" xfId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Border="1"/>
    <xf numFmtId="0" fontId="21" fillId="0" borderId="0" xfId="0" applyFont="1" applyFill="1" applyBorder="1"/>
    <xf numFmtId="44" fontId="19" fillId="0" borderId="20" xfId="2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Fill="1"/>
    <xf numFmtId="0" fontId="22" fillId="0" borderId="0" xfId="0" applyFont="1" applyFill="1"/>
    <xf numFmtId="0" fontId="20" fillId="0" borderId="0" xfId="0" applyFont="1" applyFill="1" applyBorder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14" fillId="0" borderId="0" xfId="0" applyFont="1"/>
    <xf numFmtId="0" fontId="0" fillId="8" borderId="0" xfId="0" applyFill="1"/>
    <xf numFmtId="44" fontId="2" fillId="0" borderId="0" xfId="2" applyFont="1"/>
    <xf numFmtId="44" fontId="3" fillId="0" borderId="0" xfId="2" applyFont="1"/>
    <xf numFmtId="44" fontId="4" fillId="0" borderId="0" xfId="2" applyFont="1"/>
    <xf numFmtId="44" fontId="11" fillId="0" borderId="0" xfId="2" applyFont="1"/>
    <xf numFmtId="44" fontId="3" fillId="0" borderId="0" xfId="2" applyFont="1" applyFill="1"/>
    <xf numFmtId="44" fontId="3" fillId="0" borderId="0" xfId="2" applyFont="1" applyBorder="1"/>
    <xf numFmtId="44" fontId="3" fillId="0" borderId="0" xfId="2" applyFont="1" applyAlignment="1">
      <alignment horizontal="center"/>
    </xf>
    <xf numFmtId="44" fontId="3" fillId="0" borderId="0" xfId="2" applyFont="1" applyAlignment="1">
      <alignment horizontal="left"/>
    </xf>
    <xf numFmtId="44" fontId="3" fillId="0" borderId="0" xfId="2" applyFont="1" applyAlignment="1">
      <alignment horizontal="right"/>
    </xf>
    <xf numFmtId="14" fontId="3" fillId="0" borderId="0" xfId="0" applyNumberFormat="1" applyFont="1"/>
    <xf numFmtId="14" fontId="11" fillId="0" borderId="0" xfId="0" applyNumberFormat="1" applyFont="1"/>
    <xf numFmtId="0" fontId="0" fillId="0" borderId="0" xfId="0" applyBorder="1"/>
    <xf numFmtId="14" fontId="3" fillId="0" borderId="0" xfId="2" applyNumberFormat="1" applyFont="1"/>
    <xf numFmtId="14" fontId="4" fillId="0" borderId="0" xfId="0" applyNumberFormat="1" applyFont="1"/>
    <xf numFmtId="14" fontId="3" fillId="0" borderId="0" xfId="0" applyNumberFormat="1" applyFont="1" applyBorder="1"/>
    <xf numFmtId="0" fontId="23" fillId="0" borderId="0" xfId="4"/>
    <xf numFmtId="0" fontId="3" fillId="0" borderId="0" xfId="4" applyFont="1"/>
    <xf numFmtId="0" fontId="3" fillId="0" borderId="0" xfId="4" applyFont="1" applyFill="1"/>
    <xf numFmtId="0" fontId="3" fillId="0" borderId="0" xfId="4" applyFont="1" applyFill="1" applyBorder="1"/>
    <xf numFmtId="0" fontId="23" fillId="0" borderId="0" xfId="4" applyFill="1"/>
    <xf numFmtId="0" fontId="3" fillId="0" borderId="0" xfId="4" applyFont="1" applyBorder="1"/>
    <xf numFmtId="0" fontId="4" fillId="0" borderId="0" xfId="4" applyFont="1"/>
    <xf numFmtId="0" fontId="11" fillId="0" borderId="0" xfId="4" applyFont="1"/>
    <xf numFmtId="0" fontId="10" fillId="0" borderId="24" xfId="4" applyFont="1" applyBorder="1" applyAlignment="1"/>
    <xf numFmtId="0" fontId="10" fillId="0" borderId="25" xfId="4" applyFont="1" applyBorder="1" applyAlignment="1"/>
    <xf numFmtId="0" fontId="10" fillId="0" borderId="25" xfId="4" applyNumberFormat="1" applyFont="1" applyBorder="1" applyAlignment="1"/>
    <xf numFmtId="0" fontId="10" fillId="0" borderId="25" xfId="4" applyFont="1" applyBorder="1" applyAlignment="1">
      <alignment horizontal="center"/>
    </xf>
    <xf numFmtId="14" fontId="10" fillId="0" borderId="25" xfId="4" applyNumberFormat="1" applyFont="1" applyBorder="1" applyAlignment="1"/>
    <xf numFmtId="4" fontId="10" fillId="0" borderId="25" xfId="4" applyNumberFormat="1" applyFont="1" applyBorder="1" applyAlignment="1"/>
    <xf numFmtId="17" fontId="3" fillId="0" borderId="0" xfId="4" applyNumberFormat="1" applyFont="1" applyFill="1" applyAlignment="1">
      <alignment horizontal="center"/>
    </xf>
    <xf numFmtId="0" fontId="25" fillId="0" borderId="0" xfId="0" applyFont="1"/>
    <xf numFmtId="0" fontId="26" fillId="0" borderId="0" xfId="4" applyFont="1" applyAlignment="1">
      <alignment horizontal="center"/>
    </xf>
    <xf numFmtId="0" fontId="26" fillId="0" borderId="1" xfId="4" applyFont="1" applyBorder="1" applyAlignment="1">
      <alignment horizontal="right"/>
    </xf>
    <xf numFmtId="0" fontId="26" fillId="0" borderId="2" xfId="4" applyFont="1" applyBorder="1" applyAlignment="1">
      <alignment horizontal="left"/>
    </xf>
    <xf numFmtId="0" fontId="27" fillId="0" borderId="2" xfId="4" applyFont="1" applyBorder="1" applyAlignment="1">
      <alignment horizontal="left"/>
    </xf>
    <xf numFmtId="0" fontId="26" fillId="0" borderId="2" xfId="4" applyFont="1" applyBorder="1" applyAlignment="1">
      <alignment horizontal="center"/>
    </xf>
    <xf numFmtId="0" fontId="26" fillId="0" borderId="2" xfId="4" applyFont="1" applyFill="1" applyBorder="1" applyAlignment="1">
      <alignment horizontal="center"/>
    </xf>
    <xf numFmtId="0" fontId="28" fillId="0" borderId="2" xfId="4" applyFont="1" applyBorder="1" applyAlignment="1">
      <alignment horizontal="center"/>
    </xf>
    <xf numFmtId="43" fontId="26" fillId="2" borderId="2" xfId="5" applyFont="1" applyFill="1" applyBorder="1" applyAlignment="1">
      <alignment horizontal="center"/>
    </xf>
    <xf numFmtId="43" fontId="26" fillId="3" borderId="2" xfId="5" applyFont="1" applyFill="1" applyBorder="1" applyAlignment="1">
      <alignment horizontal="center"/>
    </xf>
    <xf numFmtId="43" fontId="26" fillId="0" borderId="2" xfId="5" applyFont="1" applyBorder="1" applyAlignment="1">
      <alignment horizontal="center"/>
    </xf>
    <xf numFmtId="0" fontId="26" fillId="0" borderId="0" xfId="4" applyFont="1"/>
    <xf numFmtId="0" fontId="26" fillId="0" borderId="0" xfId="4" applyFont="1" applyBorder="1" applyAlignment="1">
      <alignment horizontal="left"/>
    </xf>
    <xf numFmtId="0" fontId="27" fillId="0" borderId="0" xfId="4" applyFont="1" applyBorder="1" applyAlignment="1">
      <alignment horizontal="left"/>
    </xf>
    <xf numFmtId="0" fontId="26" fillId="0" borderId="0" xfId="4" applyFont="1" applyBorder="1" applyAlignment="1">
      <alignment horizontal="center"/>
    </xf>
    <xf numFmtId="0" fontId="26" fillId="0" borderId="0" xfId="4" applyFont="1" applyFill="1" applyBorder="1" applyAlignment="1">
      <alignment horizontal="center"/>
    </xf>
    <xf numFmtId="43" fontId="26" fillId="0" borderId="0" xfId="5" applyFont="1" applyBorder="1" applyAlignment="1">
      <alignment horizontal="center"/>
    </xf>
    <xf numFmtId="9" fontId="29" fillId="0" borderId="0" xfId="5" applyNumberFormat="1" applyFont="1" applyFill="1" applyBorder="1" applyAlignment="1">
      <alignment horizontal="center"/>
    </xf>
    <xf numFmtId="43" fontId="28" fillId="0" borderId="3" xfId="5" applyFont="1" applyBorder="1"/>
    <xf numFmtId="43" fontId="26" fillId="0" borderId="0" xfId="4" applyNumberFormat="1" applyFont="1"/>
    <xf numFmtId="49" fontId="30" fillId="0" borderId="0" xfId="4" applyNumberFormat="1" applyFont="1" applyBorder="1" applyAlignment="1">
      <alignment horizontal="left"/>
    </xf>
    <xf numFmtId="49" fontId="31" fillId="0" borderId="0" xfId="4" applyNumberFormat="1" applyFont="1" applyBorder="1" applyAlignment="1">
      <alignment horizontal="left"/>
    </xf>
    <xf numFmtId="49" fontId="30" fillId="0" borderId="0" xfId="4" applyNumberFormat="1" applyFont="1" applyBorder="1" applyAlignment="1">
      <alignment horizontal="center"/>
    </xf>
    <xf numFmtId="43" fontId="26" fillId="0" borderId="0" xfId="5" applyFont="1"/>
    <xf numFmtId="43" fontId="26" fillId="4" borderId="0" xfId="5" applyFont="1" applyFill="1" applyBorder="1" applyAlignment="1">
      <alignment horizontal="center"/>
    </xf>
    <xf numFmtId="43" fontId="30" fillId="0" borderId="0" xfId="5" applyFont="1" applyBorder="1" applyAlignment="1">
      <alignment horizontal="center"/>
    </xf>
    <xf numFmtId="0" fontId="27" fillId="0" borderId="0" xfId="4" applyFont="1"/>
    <xf numFmtId="0" fontId="27" fillId="0" borderId="4" xfId="4" applyFont="1" applyBorder="1" applyAlignment="1">
      <alignment horizontal="right"/>
    </xf>
    <xf numFmtId="0" fontId="27" fillId="0" borderId="5" xfId="4" applyFont="1" applyBorder="1" applyAlignment="1">
      <alignment horizontal="left"/>
    </xf>
    <xf numFmtId="49" fontId="27" fillId="0" borderId="5" xfId="4" applyNumberFormat="1" applyFont="1" applyFill="1" applyBorder="1" applyAlignment="1">
      <alignment horizontal="left"/>
    </xf>
    <xf numFmtId="0" fontId="32" fillId="0" borderId="5" xfId="4" applyFont="1" applyFill="1" applyBorder="1" applyAlignment="1">
      <alignment horizontal="left"/>
    </xf>
    <xf numFmtId="0" fontId="32" fillId="0" borderId="5" xfId="4" applyFont="1" applyBorder="1" applyAlignment="1">
      <alignment horizontal="center"/>
    </xf>
    <xf numFmtId="15" fontId="27" fillId="0" borderId="5" xfId="4" applyNumberFormat="1" applyFont="1" applyBorder="1" applyAlignment="1">
      <alignment horizontal="center"/>
    </xf>
    <xf numFmtId="15" fontId="27" fillId="0" borderId="5" xfId="4" applyNumberFormat="1" applyFont="1" applyBorder="1" applyAlignment="1">
      <alignment horizontal="left"/>
    </xf>
    <xf numFmtId="0" fontId="26" fillId="0" borderId="5" xfId="4" applyFont="1" applyFill="1" applyBorder="1" applyAlignment="1">
      <alignment horizontal="center"/>
    </xf>
    <xf numFmtId="0" fontId="27" fillId="0" borderId="5" xfId="4" applyFont="1" applyFill="1" applyBorder="1" applyAlignment="1">
      <alignment horizontal="left"/>
    </xf>
    <xf numFmtId="15" fontId="27" fillId="5" borderId="5" xfId="4" applyNumberFormat="1" applyFont="1" applyFill="1" applyBorder="1" applyAlignment="1">
      <alignment horizontal="left"/>
    </xf>
    <xf numFmtId="0" fontId="27" fillId="0" borderId="5" xfId="4" applyFont="1" applyBorder="1" applyAlignment="1">
      <alignment horizontal="center"/>
    </xf>
    <xf numFmtId="43" fontId="27" fillId="6" borderId="5" xfId="5" applyFont="1" applyFill="1" applyBorder="1" applyAlignment="1">
      <alignment horizontal="center"/>
    </xf>
    <xf numFmtId="43" fontId="31" fillId="0" borderId="5" xfId="5" applyFont="1" applyFill="1" applyBorder="1" applyAlignment="1">
      <alignment horizontal="center"/>
    </xf>
    <xf numFmtId="43" fontId="33" fillId="0" borderId="5" xfId="5" applyFont="1" applyBorder="1" applyAlignment="1">
      <alignment horizontal="center"/>
    </xf>
    <xf numFmtId="43" fontId="27" fillId="0" borderId="0" xfId="5" applyFont="1" applyBorder="1" applyAlignment="1">
      <alignment horizontal="center"/>
    </xf>
    <xf numFmtId="0" fontId="30" fillId="0" borderId="6" xfId="4" applyFont="1" applyBorder="1" applyAlignment="1">
      <alignment horizontal="right" wrapText="1"/>
    </xf>
    <xf numFmtId="49" fontId="30" fillId="0" borderId="7" xfId="4" applyNumberFormat="1" applyFont="1" applyBorder="1" applyAlignment="1">
      <alignment horizontal="center" wrapText="1"/>
    </xf>
    <xf numFmtId="0" fontId="30" fillId="0" borderId="9" xfId="4" applyFont="1" applyBorder="1" applyAlignment="1">
      <alignment horizontal="center" wrapText="1"/>
    </xf>
    <xf numFmtId="15" fontId="30" fillId="0" borderId="9" xfId="4" applyNumberFormat="1" applyFont="1" applyBorder="1" applyAlignment="1">
      <alignment horizontal="center" wrapText="1"/>
    </xf>
    <xf numFmtId="0" fontId="30" fillId="0" borderId="9" xfId="4" applyFont="1" applyFill="1" applyBorder="1" applyAlignment="1">
      <alignment horizontal="center" wrapText="1"/>
    </xf>
    <xf numFmtId="43" fontId="30" fillId="0" borderId="9" xfId="5" applyFont="1" applyBorder="1" applyAlignment="1">
      <alignment horizontal="center" wrapText="1"/>
    </xf>
    <xf numFmtId="43" fontId="30" fillId="0" borderId="9" xfId="5" applyFont="1" applyFill="1" applyBorder="1" applyAlignment="1">
      <alignment horizontal="center" wrapText="1"/>
    </xf>
    <xf numFmtId="43" fontId="30" fillId="0" borderId="8" xfId="5" applyFont="1" applyBorder="1" applyAlignment="1">
      <alignment horizontal="center" wrapText="1"/>
    </xf>
    <xf numFmtId="17" fontId="27" fillId="0" borderId="0" xfId="4" applyNumberFormat="1" applyFont="1" applyFill="1" applyAlignment="1">
      <alignment horizontal="center"/>
    </xf>
    <xf numFmtId="0" fontId="34" fillId="0" borderId="24" xfId="4" applyFont="1" applyBorder="1" applyAlignment="1"/>
    <xf numFmtId="0" fontId="34" fillId="0" borderId="25" xfId="4" applyFont="1" applyBorder="1" applyAlignment="1"/>
    <xf numFmtId="0" fontId="34" fillId="0" borderId="25" xfId="4" applyNumberFormat="1" applyFont="1" applyBorder="1" applyAlignment="1"/>
    <xf numFmtId="0" fontId="34" fillId="0" borderId="25" xfId="4" applyFont="1" applyBorder="1" applyAlignment="1">
      <alignment horizontal="center"/>
    </xf>
    <xf numFmtId="14" fontId="34" fillId="0" borderId="25" xfId="4" applyNumberFormat="1" applyFont="1" applyBorder="1" applyAlignment="1"/>
    <xf numFmtId="4" fontId="34" fillId="4" borderId="25" xfId="4" applyNumberFormat="1" applyFont="1" applyFill="1" applyBorder="1" applyAlignment="1"/>
    <xf numFmtId="4" fontId="34" fillId="0" borderId="25" xfId="4" applyNumberFormat="1" applyFont="1" applyBorder="1" applyAlignment="1"/>
    <xf numFmtId="0" fontId="27" fillId="0" borderId="0" xfId="4" applyFont="1" applyBorder="1"/>
    <xf numFmtId="0" fontId="28" fillId="0" borderId="0" xfId="4" applyFont="1"/>
    <xf numFmtId="0" fontId="27" fillId="0" borderId="0" xfId="4" applyFont="1" applyFill="1" applyAlignment="1">
      <alignment horizontal="center"/>
    </xf>
    <xf numFmtId="0" fontId="27" fillId="0" borderId="14" xfId="4" applyFont="1" applyFill="1" applyBorder="1" applyAlignment="1">
      <alignment horizontal="right"/>
    </xf>
    <xf numFmtId="0" fontId="27" fillId="0" borderId="15" xfId="4" applyFont="1" applyFill="1" applyBorder="1" applyAlignment="1">
      <alignment horizontal="left"/>
    </xf>
    <xf numFmtId="0" fontId="27" fillId="0" borderId="15" xfId="4" applyNumberFormat="1" applyFont="1" applyFill="1" applyBorder="1"/>
    <xf numFmtId="0" fontId="27" fillId="0" borderId="15" xfId="4" applyFont="1" applyFill="1" applyBorder="1"/>
    <xf numFmtId="14" fontId="27" fillId="0" borderId="15" xfId="4" applyNumberFormat="1" applyFont="1" applyFill="1" applyBorder="1" applyAlignment="1">
      <alignment horizontal="center"/>
    </xf>
    <xf numFmtId="43" fontId="27" fillId="0" borderId="15" xfId="5" applyFont="1" applyFill="1" applyBorder="1"/>
    <xf numFmtId="0" fontId="27" fillId="0" borderId="0" xfId="4" applyFont="1" applyFill="1"/>
    <xf numFmtId="164" fontId="27" fillId="0" borderId="10" xfId="5" applyNumberFormat="1" applyFont="1" applyBorder="1" applyAlignment="1">
      <alignment horizontal="right"/>
    </xf>
    <xf numFmtId="164" fontId="27" fillId="0" borderId="16" xfId="5" applyNumberFormat="1" applyFont="1" applyBorder="1" applyAlignment="1">
      <alignment horizontal="left"/>
    </xf>
    <xf numFmtId="164" fontId="27" fillId="0" borderId="16" xfId="5" applyNumberFormat="1" applyFont="1" applyBorder="1" applyAlignment="1">
      <alignment horizontal="center"/>
    </xf>
    <xf numFmtId="15" fontId="27" fillId="0" borderId="16" xfId="5" applyNumberFormat="1" applyFont="1" applyBorder="1" applyAlignment="1">
      <alignment horizontal="center"/>
    </xf>
    <xf numFmtId="15" fontId="27" fillId="0" borderId="16" xfId="5" applyNumberFormat="1" applyFont="1" applyBorder="1" applyAlignment="1">
      <alignment horizontal="left"/>
    </xf>
    <xf numFmtId="164" fontId="26" fillId="0" borderId="16" xfId="5" applyNumberFormat="1" applyFont="1" applyFill="1" applyBorder="1" applyAlignment="1">
      <alignment horizontal="center"/>
    </xf>
    <xf numFmtId="164" fontId="27" fillId="0" borderId="16" xfId="5" applyNumberFormat="1" applyFont="1" applyFill="1" applyBorder="1" applyAlignment="1">
      <alignment horizontal="center"/>
    </xf>
    <xf numFmtId="43" fontId="26" fillId="0" borderId="16" xfId="5" quotePrefix="1" applyNumberFormat="1" applyFont="1" applyFill="1" applyBorder="1" applyAlignment="1">
      <alignment horizontal="center"/>
    </xf>
    <xf numFmtId="43" fontId="27" fillId="0" borderId="16" xfId="5" applyNumberFormat="1" applyFont="1" applyFill="1" applyBorder="1" applyAlignment="1">
      <alignment horizontal="center"/>
    </xf>
    <xf numFmtId="43" fontId="27" fillId="0" borderId="16" xfId="5" applyNumberFormat="1" applyFont="1" applyBorder="1" applyAlignment="1">
      <alignment horizontal="center"/>
    </xf>
    <xf numFmtId="164" fontId="27" fillId="0" borderId="13" xfId="5" applyNumberFormat="1" applyFont="1" applyBorder="1" applyAlignment="1">
      <alignment horizontal="right"/>
    </xf>
    <xf numFmtId="164" fontId="27" fillId="0" borderId="11" xfId="5" applyNumberFormat="1" applyFont="1" applyBorder="1" applyAlignment="1">
      <alignment horizontal="left"/>
    </xf>
    <xf numFmtId="164" fontId="26" fillId="0" borderId="11" xfId="5" applyNumberFormat="1" applyFont="1" applyBorder="1" applyAlignment="1">
      <alignment horizontal="left"/>
    </xf>
    <xf numFmtId="164" fontId="26" fillId="0" borderId="11" xfId="5" applyNumberFormat="1" applyFont="1" applyBorder="1" applyAlignment="1">
      <alignment horizontal="center"/>
    </xf>
    <xf numFmtId="15" fontId="26" fillId="0" borderId="11" xfId="5" applyNumberFormat="1" applyFont="1" applyBorder="1" applyAlignment="1">
      <alignment horizontal="center"/>
    </xf>
    <xf numFmtId="15" fontId="26" fillId="0" borderId="11" xfId="5" applyNumberFormat="1" applyFont="1" applyBorder="1" applyAlignment="1">
      <alignment horizontal="left"/>
    </xf>
    <xf numFmtId="164" fontId="26" fillId="0" borderId="11" xfId="5" applyNumberFormat="1" applyFont="1" applyFill="1" applyBorder="1" applyAlignment="1">
      <alignment horizontal="center"/>
    </xf>
    <xf numFmtId="43" fontId="26" fillId="0" borderId="3" xfId="5" quotePrefix="1" applyNumberFormat="1" applyFont="1" applyFill="1" applyBorder="1" applyAlignment="1">
      <alignment horizontal="center"/>
    </xf>
    <xf numFmtId="0" fontId="27" fillId="0" borderId="14" xfId="4" applyFont="1" applyBorder="1" applyAlignment="1">
      <alignment horizontal="right"/>
    </xf>
    <xf numFmtId="0" fontId="27" fillId="0" borderId="17" xfId="4" applyFont="1" applyBorder="1" applyAlignment="1">
      <alignment horizontal="left"/>
    </xf>
    <xf numFmtId="0" fontId="27" fillId="0" borderId="17" xfId="4" applyFont="1" applyBorder="1" applyAlignment="1">
      <alignment horizontal="center"/>
    </xf>
    <xf numFmtId="15" fontId="27" fillId="0" borderId="17" xfId="4" applyNumberFormat="1" applyFont="1" applyBorder="1" applyAlignment="1">
      <alignment horizontal="center"/>
    </xf>
    <xf numFmtId="15" fontId="27" fillId="0" borderId="17" xfId="4" applyNumberFormat="1" applyFont="1" applyBorder="1" applyAlignment="1">
      <alignment horizontal="left"/>
    </xf>
    <xf numFmtId="0" fontId="26" fillId="0" borderId="17" xfId="4" applyFont="1" applyFill="1" applyBorder="1" applyAlignment="1">
      <alignment horizontal="center"/>
    </xf>
    <xf numFmtId="0" fontId="27" fillId="0" borderId="17" xfId="4" applyFont="1" applyFill="1" applyBorder="1"/>
    <xf numFmtId="43" fontId="26" fillId="0" borderId="15" xfId="4" applyNumberFormat="1" applyFont="1" applyFill="1" applyBorder="1" applyAlignment="1">
      <alignment horizontal="center"/>
    </xf>
    <xf numFmtId="43" fontId="27" fillId="0" borderId="17" xfId="5" applyNumberFormat="1" applyFont="1" applyFill="1" applyBorder="1"/>
    <xf numFmtId="43" fontId="27" fillId="0" borderId="17" xfId="5" applyNumberFormat="1" applyFont="1" applyBorder="1"/>
    <xf numFmtId="49" fontId="27" fillId="0" borderId="0" xfId="4" applyNumberFormat="1" applyFont="1" applyBorder="1" applyAlignment="1">
      <alignment horizontal="left"/>
    </xf>
    <xf numFmtId="0" fontId="27" fillId="0" borderId="0" xfId="4" applyFont="1" applyBorder="1" applyAlignment="1">
      <alignment horizontal="center"/>
    </xf>
    <xf numFmtId="164" fontId="27" fillId="0" borderId="0" xfId="4" applyNumberFormat="1" applyFont="1" applyBorder="1" applyAlignment="1">
      <alignment horizontal="center"/>
    </xf>
    <xf numFmtId="164" fontId="27" fillId="0" borderId="0" xfId="4" applyNumberFormat="1" applyFont="1" applyBorder="1" applyAlignment="1">
      <alignment horizontal="left"/>
    </xf>
    <xf numFmtId="0" fontId="26" fillId="0" borderId="0" xfId="4" applyFont="1" applyFill="1" applyBorder="1" applyAlignment="1">
      <alignment horizontal="right"/>
    </xf>
    <xf numFmtId="0" fontId="26" fillId="0" borderId="0" xfId="4" applyFont="1" applyFill="1"/>
    <xf numFmtId="43" fontId="26" fillId="0" borderId="0" xfId="5" applyNumberFormat="1" applyFont="1" applyFill="1" applyBorder="1"/>
    <xf numFmtId="43" fontId="26" fillId="0" borderId="0" xfId="5" applyNumberFormat="1" applyFont="1" applyFill="1"/>
    <xf numFmtId="43" fontId="35" fillId="0" borderId="0" xfId="5" applyNumberFormat="1" applyFont="1" applyFill="1"/>
    <xf numFmtId="0" fontId="27" fillId="0" borderId="0" xfId="4" applyFont="1" applyBorder="1" applyAlignment="1">
      <alignment horizontal="right"/>
    </xf>
    <xf numFmtId="43" fontId="26" fillId="0" borderId="18" xfId="5" applyNumberFormat="1" applyFont="1" applyFill="1" applyBorder="1"/>
    <xf numFmtId="43" fontId="27" fillId="0" borderId="0" xfId="5" applyNumberFormat="1" applyFont="1" applyFill="1" applyBorder="1"/>
    <xf numFmtId="43" fontId="27" fillId="0" borderId="18" xfId="5" applyNumberFormat="1" applyFont="1" applyFill="1" applyBorder="1"/>
    <xf numFmtId="164" fontId="26" fillId="0" borderId="0" xfId="4" applyNumberFormat="1" applyFont="1" applyBorder="1" applyAlignment="1">
      <alignment horizontal="center"/>
    </xf>
    <xf numFmtId="164" fontId="26" fillId="0" borderId="0" xfId="4" applyNumberFormat="1" applyFont="1" applyBorder="1" applyAlignment="1">
      <alignment horizontal="left"/>
    </xf>
    <xf numFmtId="43" fontId="26" fillId="0" borderId="19" xfId="5" applyNumberFormat="1" applyFont="1" applyBorder="1"/>
    <xf numFmtId="43" fontId="27" fillId="0" borderId="0" xfId="4" applyNumberFormat="1" applyFont="1"/>
    <xf numFmtId="43" fontId="27" fillId="0" borderId="0" xfId="5" applyNumberFormat="1" applyFont="1"/>
    <xf numFmtId="43" fontId="26" fillId="0" borderId="0" xfId="5" applyNumberFormat="1" applyFont="1" applyBorder="1"/>
    <xf numFmtId="43" fontId="26" fillId="7" borderId="0" xfId="5" applyNumberFormat="1" applyFont="1" applyFill="1" applyBorder="1"/>
    <xf numFmtId="0" fontId="27" fillId="0" borderId="0" xfId="4" applyFont="1" applyFill="1" applyBorder="1" applyAlignment="1">
      <alignment horizontal="right"/>
    </xf>
    <xf numFmtId="0" fontId="27" fillId="0" borderId="0" xfId="4" applyFont="1" applyFill="1" applyBorder="1" applyAlignment="1">
      <alignment horizontal="left"/>
    </xf>
    <xf numFmtId="0" fontId="27" fillId="0" borderId="0" xfId="4" applyFont="1" applyFill="1" applyBorder="1"/>
    <xf numFmtId="14" fontId="27" fillId="0" borderId="0" xfId="4" applyNumberFormat="1" applyFont="1" applyFill="1" applyBorder="1" applyAlignment="1">
      <alignment horizontal="center"/>
    </xf>
    <xf numFmtId="14" fontId="27" fillId="0" borderId="0" xfId="4" applyNumberFormat="1" applyFont="1" applyFill="1" applyBorder="1"/>
    <xf numFmtId="43" fontId="27" fillId="0" borderId="0" xfId="5" applyFont="1" applyFill="1" applyBorder="1"/>
    <xf numFmtId="0" fontId="27" fillId="0" borderId="0" xfId="4" applyFont="1" applyFill="1" applyBorder="1" applyAlignment="1">
      <alignment horizontal="center"/>
    </xf>
    <xf numFmtId="14" fontId="36" fillId="0" borderId="0" xfId="4" applyNumberFormat="1" applyFont="1" applyFill="1" applyBorder="1"/>
    <xf numFmtId="4" fontId="27" fillId="0" borderId="0" xfId="4" applyNumberFormat="1" applyFont="1"/>
    <xf numFmtId="4" fontId="37" fillId="0" borderId="0" xfId="4" applyNumberFormat="1" applyFont="1"/>
    <xf numFmtId="0" fontId="34" fillId="0" borderId="0" xfId="861" applyFont="1" applyBorder="1"/>
    <xf numFmtId="0" fontId="34" fillId="7" borderId="0" xfId="865" applyFont="1" applyFill="1" applyBorder="1"/>
    <xf numFmtId="43" fontId="27" fillId="0" borderId="0" xfId="5" applyFont="1"/>
    <xf numFmtId="49" fontId="27" fillId="0" borderId="0" xfId="4" applyNumberFormat="1" applyFont="1" applyFill="1" applyBorder="1" applyAlignment="1">
      <alignment horizontal="left"/>
    </xf>
    <xf numFmtId="164" fontId="26" fillId="0" borderId="0" xfId="4" applyNumberFormat="1" applyFont="1" applyFill="1" applyBorder="1" applyAlignment="1">
      <alignment horizontal="center"/>
    </xf>
    <xf numFmtId="164" fontId="26" fillId="0" borderId="0" xfId="4" applyNumberFormat="1" applyFont="1" applyFill="1" applyBorder="1" applyAlignment="1">
      <alignment horizontal="left"/>
    </xf>
    <xf numFmtId="43" fontId="37" fillId="0" borderId="0" xfId="5" applyFont="1"/>
    <xf numFmtId="0" fontId="27" fillId="0" borderId="0" xfId="4" applyFont="1" applyAlignment="1">
      <alignment horizontal="left"/>
    </xf>
    <xf numFmtId="0" fontId="27" fillId="0" borderId="0" xfId="4" applyFont="1" applyAlignment="1">
      <alignment horizontal="center"/>
    </xf>
    <xf numFmtId="0" fontId="26" fillId="0" borderId="0" xfId="4" applyFont="1" applyFill="1" applyAlignment="1">
      <alignment horizontal="center"/>
    </xf>
    <xf numFmtId="43" fontId="27" fillId="0" borderId="0" xfId="5" applyFont="1" applyFill="1"/>
    <xf numFmtId="3" fontId="27" fillId="0" borderId="0" xfId="4" applyNumberFormat="1" applyFont="1" applyBorder="1"/>
    <xf numFmtId="0" fontId="27" fillId="0" borderId="0" xfId="4" applyFont="1" applyAlignment="1">
      <alignment horizontal="right"/>
    </xf>
    <xf numFmtId="49" fontId="27" fillId="0" borderId="0" xfId="4" applyNumberFormat="1" applyFont="1" applyAlignment="1">
      <alignment horizontal="left"/>
    </xf>
    <xf numFmtId="14" fontId="0" fillId="8" borderId="0" xfId="0" applyNumberFormat="1" applyFill="1"/>
    <xf numFmtId="0" fontId="38" fillId="0" borderId="0" xfId="4" applyFont="1"/>
    <xf numFmtId="0" fontId="21" fillId="0" borderId="0" xfId="4" applyFont="1"/>
    <xf numFmtId="0" fontId="20" fillId="0" borderId="0" xfId="4" applyFont="1"/>
    <xf numFmtId="0" fontId="22" fillId="0" borderId="0" xfId="4" applyFont="1"/>
    <xf numFmtId="0" fontId="20" fillId="0" borderId="0" xfId="4" applyFont="1" applyFill="1"/>
    <xf numFmtId="0" fontId="10" fillId="0" borderId="26" xfId="4" applyFont="1" applyBorder="1" applyAlignment="1"/>
    <xf numFmtId="0" fontId="10" fillId="0" borderId="27" xfId="4" applyFont="1" applyBorder="1" applyAlignment="1"/>
    <xf numFmtId="0" fontId="10" fillId="0" borderId="28" xfId="4" applyFont="1" applyBorder="1" applyAlignment="1"/>
    <xf numFmtId="0" fontId="34" fillId="0" borderId="29" xfId="4" applyFont="1" applyBorder="1" applyAlignment="1"/>
    <xf numFmtId="0" fontId="10" fillId="0" borderId="30" xfId="4" applyFont="1" applyBorder="1" applyAlignment="1"/>
    <xf numFmtId="0" fontId="10" fillId="0" borderId="31" xfId="4" applyFont="1" applyBorder="1" applyAlignment="1"/>
    <xf numFmtId="0" fontId="34" fillId="0" borderId="26" xfId="4" applyFont="1" applyBorder="1" applyAlignment="1"/>
    <xf numFmtId="0" fontId="34" fillId="0" borderId="27" xfId="4" applyFont="1" applyBorder="1" applyAlignment="1"/>
    <xf numFmtId="0" fontId="34" fillId="0" borderId="30" xfId="4" applyFont="1" applyBorder="1" applyAlignment="1"/>
    <xf numFmtId="0" fontId="34" fillId="0" borderId="32" xfId="4" applyFont="1" applyBorder="1" applyAlignment="1"/>
    <xf numFmtId="0" fontId="34" fillId="0" borderId="31" xfId="4" applyFont="1" applyBorder="1" applyAlignment="1"/>
    <xf numFmtId="0" fontId="34" fillId="0" borderId="33" xfId="4" applyFont="1" applyBorder="1" applyAlignment="1"/>
    <xf numFmtId="0" fontId="10" fillId="0" borderId="29" xfId="4" applyFont="1" applyBorder="1" applyAlignment="1"/>
    <xf numFmtId="0" fontId="34" fillId="0" borderId="28" xfId="4" applyFont="1" applyBorder="1" applyAlignment="1"/>
    <xf numFmtId="0" fontId="10" fillId="0" borderId="33" xfId="4" applyFont="1" applyBorder="1" applyAlignment="1"/>
    <xf numFmtId="0" fontId="10" fillId="0" borderId="32" xfId="4" applyFont="1" applyBorder="1" applyAlignment="1"/>
    <xf numFmtId="17" fontId="3" fillId="8" borderId="0" xfId="4" applyNumberFormat="1" applyFont="1" applyFill="1" applyAlignment="1">
      <alignment horizontal="center"/>
    </xf>
    <xf numFmtId="0" fontId="10" fillId="8" borderId="24" xfId="4" applyFont="1" applyFill="1" applyBorder="1" applyAlignment="1"/>
    <xf numFmtId="0" fontId="10" fillId="8" borderId="25" xfId="4" applyFont="1" applyFill="1" applyBorder="1" applyAlignment="1"/>
    <xf numFmtId="0" fontId="10" fillId="8" borderId="25" xfId="4" applyNumberFormat="1" applyFont="1" applyFill="1" applyBorder="1" applyAlignment="1"/>
    <xf numFmtId="0" fontId="10" fillId="8" borderId="25" xfId="4" applyFont="1" applyFill="1" applyBorder="1" applyAlignment="1">
      <alignment horizontal="center"/>
    </xf>
    <xf numFmtId="14" fontId="10" fillId="8" borderId="25" xfId="4" applyNumberFormat="1" applyFont="1" applyFill="1" applyBorder="1" applyAlignment="1"/>
    <xf numFmtId="4" fontId="10" fillId="8" borderId="25" xfId="4" applyNumberFormat="1" applyFont="1" applyFill="1" applyBorder="1" applyAlignment="1"/>
    <xf numFmtId="0" fontId="10" fillId="0" borderId="24" xfId="4" applyFont="1" applyFill="1" applyBorder="1" applyAlignment="1"/>
    <xf numFmtId="0" fontId="10" fillId="0" borderId="25" xfId="4" applyFont="1" applyFill="1" applyBorder="1" applyAlignment="1"/>
    <xf numFmtId="0" fontId="10" fillId="0" borderId="25" xfId="4" applyNumberFormat="1" applyFont="1" applyFill="1" applyBorder="1" applyAlignment="1"/>
    <xf numFmtId="0" fontId="10" fillId="0" borderId="25" xfId="4" applyFont="1" applyFill="1" applyBorder="1" applyAlignment="1">
      <alignment horizontal="center"/>
    </xf>
    <xf numFmtId="14" fontId="10" fillId="0" borderId="25" xfId="4" applyNumberFormat="1" applyFont="1" applyFill="1" applyBorder="1" applyAlignment="1"/>
    <xf numFmtId="0" fontId="10" fillId="0" borderId="26" xfId="4" applyFont="1" applyFill="1" applyBorder="1" applyAlignment="1"/>
    <xf numFmtId="0" fontId="10" fillId="0" borderId="30" xfId="4" applyFont="1" applyFill="1" applyBorder="1" applyAlignment="1"/>
    <xf numFmtId="0" fontId="10" fillId="0" borderId="27" xfId="4" applyFont="1" applyFill="1" applyBorder="1" applyAlignment="1"/>
    <xf numFmtId="4" fontId="10" fillId="0" borderId="25" xfId="4" applyNumberFormat="1" applyFont="1" applyFill="1" applyBorder="1" applyAlignment="1"/>
    <xf numFmtId="0" fontId="0" fillId="0" borderId="0" xfId="0" applyFill="1"/>
    <xf numFmtId="0" fontId="10" fillId="0" borderId="0" xfId="4" applyFont="1" applyBorder="1" applyAlignment="1"/>
    <xf numFmtId="0" fontId="10" fillId="0" borderId="31" xfId="4" applyFont="1" applyFill="1" applyBorder="1" applyAlignment="1"/>
    <xf numFmtId="0" fontId="21" fillId="0" borderId="0" xfId="4" applyFont="1" applyFill="1"/>
    <xf numFmtId="44" fontId="25" fillId="0" borderId="0" xfId="2" applyFont="1"/>
    <xf numFmtId="44" fontId="0" fillId="0" borderId="0" xfId="2" applyFont="1"/>
    <xf numFmtId="44" fontId="0" fillId="0" borderId="0" xfId="2" applyFont="1" applyFill="1"/>
    <xf numFmtId="0" fontId="10" fillId="0" borderId="22" xfId="4" applyFont="1" applyFill="1" applyBorder="1" applyAlignment="1"/>
    <xf numFmtId="0" fontId="10" fillId="0" borderId="0" xfId="4" applyFont="1" applyFill="1" applyBorder="1" applyAlignment="1"/>
    <xf numFmtId="14" fontId="0" fillId="0" borderId="0" xfId="0" applyNumberFormat="1" applyFill="1"/>
    <xf numFmtId="0" fontId="10" fillId="0" borderId="34" xfId="4" applyFont="1" applyBorder="1" applyAlignment="1"/>
    <xf numFmtId="0" fontId="10" fillId="0" borderId="35" xfId="4" applyFont="1" applyBorder="1" applyAlignment="1"/>
    <xf numFmtId="0" fontId="10" fillId="8" borderId="29" xfId="4" applyFont="1" applyFill="1" applyBorder="1" applyAlignment="1"/>
    <xf numFmtId="0" fontId="3" fillId="8" borderId="0" xfId="4" applyFont="1" applyFill="1" applyBorder="1"/>
    <xf numFmtId="0" fontId="21" fillId="8" borderId="0" xfId="4" applyFont="1" applyFill="1"/>
    <xf numFmtId="0" fontId="23" fillId="8" borderId="0" xfId="4" applyFill="1"/>
    <xf numFmtId="44" fontId="0" fillId="8" borderId="0" xfId="2" applyFont="1" applyFill="1"/>
    <xf numFmtId="0" fontId="10" fillId="8" borderId="28" xfId="4" applyFont="1" applyFill="1" applyBorder="1" applyAlignment="1"/>
    <xf numFmtId="0" fontId="22" fillId="8" borderId="0" xfId="4" applyFont="1" applyFill="1"/>
    <xf numFmtId="0" fontId="6" fillId="0" borderId="8" xfId="0" applyFont="1" applyBorder="1" applyAlignment="1">
      <alignment horizontal="right" wrapText="1"/>
    </xf>
    <xf numFmtId="49" fontId="6" fillId="0" borderId="7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5" fontId="6" fillId="0" borderId="9" xfId="0" applyNumberFormat="1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39" fillId="0" borderId="36" xfId="807" applyFont="1" applyBorder="1"/>
    <xf numFmtId="0" fontId="39" fillId="0" borderId="0" xfId="813" applyFont="1"/>
    <xf numFmtId="0" fontId="39" fillId="0" borderId="0" xfId="819" applyNumberFormat="1" applyFont="1"/>
    <xf numFmtId="0" fontId="39" fillId="0" borderId="0" xfId="825" applyFont="1"/>
    <xf numFmtId="0" fontId="10" fillId="0" borderId="37" xfId="0" applyFont="1" applyBorder="1" applyAlignment="1">
      <alignment horizontal="center"/>
    </xf>
    <xf numFmtId="14" fontId="39" fillId="0" borderId="0" xfId="831" applyNumberFormat="1" applyFont="1"/>
    <xf numFmtId="0" fontId="39" fillId="0" borderId="0" xfId="837" applyFont="1"/>
    <xf numFmtId="0" fontId="39" fillId="0" borderId="0" xfId="843" applyFont="1"/>
    <xf numFmtId="0" fontId="39" fillId="0" borderId="0" xfId="849" applyFont="1"/>
    <xf numFmtId="0" fontId="39" fillId="0" borderId="0" xfId="855" applyFont="1"/>
    <xf numFmtId="43" fontId="39" fillId="0" borderId="0" xfId="16" applyFont="1"/>
    <xf numFmtId="43" fontId="39" fillId="0" borderId="0" xfId="22" applyFont="1"/>
    <xf numFmtId="43" fontId="39" fillId="0" borderId="0" xfId="28" applyFont="1"/>
    <xf numFmtId="0" fontId="10" fillId="0" borderId="25" xfId="0" applyFont="1" applyBorder="1" applyAlignment="1">
      <alignment horizontal="center"/>
    </xf>
    <xf numFmtId="0" fontId="4" fillId="0" borderId="0" xfId="0" applyFont="1" applyFill="1"/>
    <xf numFmtId="0" fontId="39" fillId="0" borderId="0" xfId="843" applyFont="1" applyFill="1"/>
    <xf numFmtId="0" fontId="39" fillId="0" borderId="0" xfId="849" applyFont="1" applyFill="1"/>
    <xf numFmtId="0" fontId="39" fillId="0" borderId="0" xfId="855" applyFont="1" applyFill="1"/>
    <xf numFmtId="43" fontId="39" fillId="0" borderId="0" xfId="40" applyFont="1" applyFill="1"/>
    <xf numFmtId="43" fontId="39" fillId="0" borderId="0" xfId="46" applyFont="1" applyFill="1"/>
    <xf numFmtId="43" fontId="39" fillId="0" borderId="0" xfId="28" applyFont="1" applyFill="1"/>
    <xf numFmtId="43" fontId="15" fillId="0" borderId="0" xfId="16" applyFont="1" applyFill="1"/>
    <xf numFmtId="43" fontId="39" fillId="0" borderId="0" xfId="22" applyFont="1" applyFill="1"/>
    <xf numFmtId="43" fontId="39" fillId="0" borderId="0" xfId="16" applyFont="1" applyFill="1"/>
    <xf numFmtId="0" fontId="39" fillId="7" borderId="0" xfId="825" applyFont="1" applyFill="1"/>
    <xf numFmtId="0" fontId="3" fillId="0" borderId="36" xfId="0" applyFont="1" applyBorder="1" applyAlignment="1">
      <alignment horizontal="right"/>
    </xf>
    <xf numFmtId="0" fontId="40" fillId="0" borderId="0" xfId="869" applyFont="1" applyBorder="1"/>
    <xf numFmtId="43" fontId="40" fillId="0" borderId="0" xfId="869" applyNumberFormat="1" applyFont="1" applyBorder="1"/>
    <xf numFmtId="0" fontId="40" fillId="0" borderId="0" xfId="876" applyFont="1" applyBorder="1"/>
    <xf numFmtId="43" fontId="40" fillId="0" borderId="0" xfId="876" applyNumberFormat="1" applyFont="1" applyBorder="1"/>
    <xf numFmtId="4" fontId="41" fillId="0" borderId="0" xfId="0" applyNumberFormat="1" applyFont="1"/>
    <xf numFmtId="0" fontId="22" fillId="0" borderId="0" xfId="0" applyFont="1"/>
    <xf numFmtId="0" fontId="39" fillId="0" borderId="21" xfId="849" applyFont="1" applyBorder="1"/>
    <xf numFmtId="0" fontId="39" fillId="0" borderId="23" xfId="849" applyFont="1" applyBorder="1"/>
    <xf numFmtId="0" fontId="39" fillId="0" borderId="22" xfId="849" applyFont="1" applyBorder="1"/>
    <xf numFmtId="43" fontId="6" fillId="0" borderId="9" xfId="1" applyFont="1" applyBorder="1" applyAlignment="1">
      <alignment horizontal="center" wrapText="1"/>
    </xf>
    <xf numFmtId="43" fontId="6" fillId="0" borderId="9" xfId="1" applyFont="1" applyFill="1" applyBorder="1" applyAlignment="1">
      <alignment horizontal="center" wrapText="1"/>
    </xf>
    <xf numFmtId="43" fontId="6" fillId="0" borderId="8" xfId="1" applyFont="1" applyBorder="1" applyAlignment="1">
      <alignment horizontal="center" wrapText="1"/>
    </xf>
    <xf numFmtId="43" fontId="41" fillId="0" borderId="0" xfId="1" applyFont="1"/>
    <xf numFmtId="0" fontId="21" fillId="0" borderId="0" xfId="0" applyFont="1" applyFill="1"/>
    <xf numFmtId="0" fontId="3" fillId="8" borderId="0" xfId="0" applyFont="1" applyFill="1" applyAlignment="1">
      <alignment horizontal="center"/>
    </xf>
    <xf numFmtId="0" fontId="39" fillId="8" borderId="36" xfId="807" applyFont="1" applyFill="1" applyBorder="1"/>
    <xf numFmtId="0" fontId="39" fillId="8" borderId="0" xfId="813" applyFont="1" applyFill="1"/>
    <xf numFmtId="0" fontId="39" fillId="8" borderId="0" xfId="819" applyNumberFormat="1" applyFont="1" applyFill="1"/>
    <xf numFmtId="0" fontId="39" fillId="8" borderId="0" xfId="825" applyFont="1" applyFill="1"/>
    <xf numFmtId="0" fontId="10" fillId="8" borderId="25" xfId="0" applyFont="1" applyFill="1" applyBorder="1" applyAlignment="1">
      <alignment horizontal="center"/>
    </xf>
    <xf numFmtId="14" fontId="39" fillId="8" borderId="0" xfId="831" applyNumberFormat="1" applyFont="1" applyFill="1"/>
    <xf numFmtId="0" fontId="39" fillId="8" borderId="0" xfId="837" applyFont="1" applyFill="1"/>
    <xf numFmtId="0" fontId="39" fillId="8" borderId="0" xfId="843" applyFont="1" applyFill="1"/>
    <xf numFmtId="0" fontId="39" fillId="8" borderId="0" xfId="855" applyFont="1" applyFill="1"/>
    <xf numFmtId="43" fontId="39" fillId="8" borderId="0" xfId="16" applyFont="1" applyFill="1"/>
    <xf numFmtId="43" fontId="39" fillId="8" borderId="0" xfId="22" applyFont="1" applyFill="1"/>
    <xf numFmtId="43" fontId="39" fillId="8" borderId="0" xfId="28" applyFont="1" applyFill="1"/>
    <xf numFmtId="0" fontId="3" fillId="8" borderId="0" xfId="0" applyFont="1" applyFill="1" applyBorder="1"/>
    <xf numFmtId="0" fontId="3" fillId="8" borderId="0" xfId="0" applyFont="1" applyFill="1"/>
    <xf numFmtId="0" fontId="2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4" fontId="3" fillId="0" borderId="16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9" fillId="8" borderId="0" xfId="849" applyFont="1" applyFill="1"/>
    <xf numFmtId="0" fontId="20" fillId="8" borderId="0" xfId="0" applyFont="1" applyFill="1"/>
    <xf numFmtId="0" fontId="11" fillId="8" borderId="0" xfId="0" applyFont="1" applyFill="1"/>
    <xf numFmtId="0" fontId="10" fillId="0" borderId="29" xfId="0" applyFont="1" applyBorder="1" applyAlignment="1">
      <alignment horizontal="center"/>
    </xf>
    <xf numFmtId="14" fontId="3" fillId="0" borderId="0" xfId="0" applyNumberFormat="1" applyFont="1" applyFill="1"/>
    <xf numFmtId="44" fontId="3" fillId="8" borderId="0" xfId="2" applyFont="1" applyFill="1"/>
    <xf numFmtId="0" fontId="39" fillId="0" borderId="0" xfId="849" applyFont="1" applyBorder="1"/>
    <xf numFmtId="44" fontId="3" fillId="9" borderId="0" xfId="2" applyFont="1" applyFill="1"/>
    <xf numFmtId="0" fontId="39" fillId="0" borderId="0" xfId="807" applyFont="1" applyBorder="1"/>
    <xf numFmtId="0" fontId="10" fillId="0" borderId="0" xfId="0" applyFont="1" applyBorder="1" applyAlignment="1">
      <alignment horizontal="center"/>
    </xf>
    <xf numFmtId="14" fontId="0" fillId="0" borderId="0" xfId="2" applyNumberFormat="1" applyFont="1"/>
    <xf numFmtId="0" fontId="0" fillId="0" borderId="0" xfId="0" applyFill="1" applyBorder="1"/>
    <xf numFmtId="0" fontId="39" fillId="0" borderId="51" xfId="849" applyFont="1" applyBorder="1"/>
    <xf numFmtId="0" fontId="46" fillId="0" borderId="41" xfId="4" applyFont="1" applyBorder="1" applyAlignment="1"/>
    <xf numFmtId="0" fontId="39" fillId="0" borderId="50" xfId="849" applyFont="1" applyFill="1" applyBorder="1"/>
    <xf numFmtId="0" fontId="39" fillId="0" borderId="46" xfId="855" applyFont="1" applyFill="1" applyBorder="1"/>
    <xf numFmtId="0" fontId="39" fillId="0" borderId="47" xfId="843" applyFont="1" applyFill="1" applyBorder="1"/>
    <xf numFmtId="0" fontId="39" fillId="0" borderId="48" xfId="849" applyFont="1" applyBorder="1"/>
    <xf numFmtId="0" fontId="39" fillId="0" borderId="45" xfId="849" applyFont="1" applyBorder="1"/>
    <xf numFmtId="0" fontId="39" fillId="0" borderId="49" xfId="849" applyFont="1" applyBorder="1"/>
    <xf numFmtId="0" fontId="39" fillId="0" borderId="50" xfId="849" applyFont="1" applyBorder="1"/>
    <xf numFmtId="0" fontId="39" fillId="0" borderId="41" xfId="849" applyFont="1" applyBorder="1"/>
    <xf numFmtId="0" fontId="39" fillId="0" borderId="46" xfId="855" applyFont="1" applyBorder="1"/>
    <xf numFmtId="0" fontId="39" fillId="0" borderId="47" xfId="843" applyFont="1" applyBorder="1"/>
    <xf numFmtId="0" fontId="61" fillId="0" borderId="0" xfId="0" applyFont="1"/>
    <xf numFmtId="0" fontId="60" fillId="0" borderId="0" xfId="0" applyFont="1"/>
    <xf numFmtId="0" fontId="59" fillId="0" borderId="0" xfId="0" applyFont="1"/>
    <xf numFmtId="17" fontId="46" fillId="0" borderId="0" xfId="4" applyNumberFormat="1" applyFont="1" applyFill="1" applyAlignment="1">
      <alignment horizontal="center"/>
    </xf>
    <xf numFmtId="0" fontId="23" fillId="0" borderId="0" xfId="4"/>
    <xf numFmtId="0" fontId="2" fillId="0" borderId="0" xfId="4" applyFont="1" applyBorder="1" applyAlignment="1">
      <alignment horizontal="left"/>
    </xf>
    <xf numFmtId="0" fontId="2" fillId="0" borderId="2" xfId="4" applyFont="1" applyBorder="1" applyAlignment="1">
      <alignment horizontal="left"/>
    </xf>
    <xf numFmtId="49" fontId="6" fillId="0" borderId="0" xfId="4" applyNumberFormat="1" applyFont="1" applyBorder="1" applyAlignment="1">
      <alignment horizontal="left"/>
    </xf>
    <xf numFmtId="4" fontId="15" fillId="0" borderId="0" xfId="4" applyNumberFormat="1" applyFont="1"/>
    <xf numFmtId="43" fontId="15" fillId="0" borderId="0" xfId="5" applyFont="1"/>
    <xf numFmtId="0" fontId="47" fillId="0" borderId="0" xfId="4" applyFont="1" applyAlignment="1">
      <alignment horizontal="center"/>
    </xf>
    <xf numFmtId="0" fontId="47" fillId="0" borderId="36" xfId="4" applyFont="1" applyBorder="1" applyAlignment="1">
      <alignment horizontal="right"/>
    </xf>
    <xf numFmtId="0" fontId="47" fillId="0" borderId="2" xfId="4" applyFont="1" applyBorder="1" applyAlignment="1">
      <alignment horizontal="left"/>
    </xf>
    <xf numFmtId="0" fontId="46" fillId="0" borderId="2" xfId="4" applyFont="1" applyBorder="1" applyAlignment="1">
      <alignment horizontal="left"/>
    </xf>
    <xf numFmtId="0" fontId="47" fillId="0" borderId="2" xfId="4" applyFont="1" applyBorder="1" applyAlignment="1">
      <alignment horizontal="center"/>
    </xf>
    <xf numFmtId="0" fontId="47" fillId="0" borderId="2" xfId="4" applyFont="1" applyFill="1" applyBorder="1" applyAlignment="1">
      <alignment horizontal="center"/>
    </xf>
    <xf numFmtId="0" fontId="48" fillId="0" borderId="2" xfId="4" applyFont="1" applyBorder="1" applyAlignment="1">
      <alignment horizontal="center"/>
    </xf>
    <xf numFmtId="43" fontId="47" fillId="2" borderId="2" xfId="5" applyFont="1" applyFill="1" applyBorder="1" applyAlignment="1">
      <alignment horizontal="center"/>
    </xf>
    <xf numFmtId="43" fontId="47" fillId="3" borderId="2" xfId="5" applyFont="1" applyFill="1" applyBorder="1" applyAlignment="1">
      <alignment horizontal="center"/>
    </xf>
    <xf numFmtId="43" fontId="47" fillId="0" borderId="2" xfId="5" applyFont="1" applyBorder="1" applyAlignment="1">
      <alignment horizontal="center"/>
    </xf>
    <xf numFmtId="0" fontId="47" fillId="0" borderId="0" xfId="4" applyFont="1"/>
    <xf numFmtId="43" fontId="47" fillId="0" borderId="0" xfId="5" applyFont="1"/>
    <xf numFmtId="0" fontId="47" fillId="0" borderId="0" xfId="4" applyFont="1" applyBorder="1" applyAlignment="1">
      <alignment horizontal="left"/>
    </xf>
    <xf numFmtId="0" fontId="46" fillId="0" borderId="0" xfId="4" applyFont="1" applyBorder="1" applyAlignment="1">
      <alignment horizontal="left"/>
    </xf>
    <xf numFmtId="0" fontId="47" fillId="0" borderId="0" xfId="4" applyFont="1" applyBorder="1" applyAlignment="1">
      <alignment horizontal="center"/>
    </xf>
    <xf numFmtId="0" fontId="47" fillId="0" borderId="0" xfId="4" applyFont="1" applyFill="1" applyBorder="1" applyAlignment="1">
      <alignment horizontal="center"/>
    </xf>
    <xf numFmtId="43" fontId="47" fillId="0" borderId="0" xfId="5" applyFont="1" applyBorder="1" applyAlignment="1">
      <alignment horizontal="center"/>
    </xf>
    <xf numFmtId="9" fontId="49" fillId="0" borderId="0" xfId="5" applyNumberFormat="1" applyFont="1" applyFill="1" applyBorder="1" applyAlignment="1">
      <alignment horizontal="center"/>
    </xf>
    <xf numFmtId="43" fontId="48" fillId="0" borderId="3" xfId="5" applyFont="1" applyBorder="1"/>
    <xf numFmtId="43" fontId="47" fillId="0" borderId="0" xfId="4" applyNumberFormat="1" applyFont="1"/>
    <xf numFmtId="49" fontId="50" fillId="0" borderId="0" xfId="4" applyNumberFormat="1" applyFont="1" applyBorder="1" applyAlignment="1">
      <alignment horizontal="left"/>
    </xf>
    <xf numFmtId="49" fontId="51" fillId="0" borderId="0" xfId="4" applyNumberFormat="1" applyFont="1" applyBorder="1" applyAlignment="1">
      <alignment horizontal="left"/>
    </xf>
    <xf numFmtId="49" fontId="50" fillId="0" borderId="0" xfId="4" applyNumberFormat="1" applyFont="1" applyBorder="1" applyAlignment="1">
      <alignment horizontal="center"/>
    </xf>
    <xf numFmtId="43" fontId="47" fillId="4" borderId="0" xfId="5" applyFont="1" applyFill="1" applyBorder="1" applyAlignment="1">
      <alignment horizontal="center"/>
    </xf>
    <xf numFmtId="43" fontId="50" fillId="0" borderId="0" xfId="5" applyFont="1" applyBorder="1" applyAlignment="1">
      <alignment horizontal="center"/>
    </xf>
    <xf numFmtId="0" fontId="46" fillId="0" borderId="0" xfId="4" applyFont="1" applyAlignment="1">
      <alignment horizontal="center"/>
    </xf>
    <xf numFmtId="0" fontId="46" fillId="0" borderId="38" xfId="4" applyFont="1" applyBorder="1" applyAlignment="1">
      <alignment horizontal="right"/>
    </xf>
    <xf numFmtId="0" fontId="46" fillId="0" borderId="5" xfId="4" applyFont="1" applyBorder="1" applyAlignment="1">
      <alignment horizontal="left"/>
    </xf>
    <xf numFmtId="49" fontId="46" fillId="0" borderId="5" xfId="4" applyNumberFormat="1" applyFont="1" applyFill="1" applyBorder="1" applyAlignment="1">
      <alignment horizontal="left"/>
    </xf>
    <xf numFmtId="0" fontId="52" fillId="0" borderId="5" xfId="4" applyFont="1" applyFill="1" applyBorder="1" applyAlignment="1">
      <alignment horizontal="left"/>
    </xf>
    <xf numFmtId="0" fontId="52" fillId="0" borderId="5" xfId="4" applyFont="1" applyBorder="1" applyAlignment="1">
      <alignment horizontal="center"/>
    </xf>
    <xf numFmtId="15" fontId="46" fillId="0" borderId="5" xfId="4" applyNumberFormat="1" applyFont="1" applyBorder="1" applyAlignment="1">
      <alignment horizontal="center"/>
    </xf>
    <xf numFmtId="15" fontId="46" fillId="0" borderId="5" xfId="4" applyNumberFormat="1" applyFont="1" applyBorder="1" applyAlignment="1">
      <alignment horizontal="left"/>
    </xf>
    <xf numFmtId="0" fontId="47" fillId="0" borderId="5" xfId="4" applyFont="1" applyFill="1" applyBorder="1" applyAlignment="1">
      <alignment horizontal="center"/>
    </xf>
    <xf numFmtId="0" fontId="46" fillId="0" borderId="5" xfId="4" applyFont="1" applyFill="1" applyBorder="1" applyAlignment="1">
      <alignment horizontal="left"/>
    </xf>
    <xf numFmtId="15" fontId="46" fillId="5" borderId="5" xfId="4" applyNumberFormat="1" applyFont="1" applyFill="1" applyBorder="1" applyAlignment="1">
      <alignment horizontal="left"/>
    </xf>
    <xf numFmtId="0" fontId="46" fillId="0" borderId="5" xfId="4" applyFont="1" applyBorder="1" applyAlignment="1">
      <alignment horizontal="center"/>
    </xf>
    <xf numFmtId="43" fontId="46" fillId="6" borderId="5" xfId="5" applyFont="1" applyFill="1" applyBorder="1" applyAlignment="1">
      <alignment horizontal="center"/>
    </xf>
    <xf numFmtId="43" fontId="51" fillId="0" borderId="5" xfId="5" applyFont="1" applyFill="1" applyBorder="1" applyAlignment="1">
      <alignment horizontal="center"/>
    </xf>
    <xf numFmtId="43" fontId="53" fillId="0" borderId="5" xfId="5" applyFont="1" applyBorder="1" applyAlignment="1">
      <alignment horizontal="center"/>
    </xf>
    <xf numFmtId="43" fontId="46" fillId="0" borderId="0" xfId="5" applyFont="1" applyBorder="1" applyAlignment="1">
      <alignment horizontal="center"/>
    </xf>
    <xf numFmtId="0" fontId="46" fillId="0" borderId="0" xfId="4" applyFont="1"/>
    <xf numFmtId="3" fontId="46" fillId="0" borderId="0" xfId="4" applyNumberFormat="1" applyFont="1" applyBorder="1"/>
    <xf numFmtId="43" fontId="50" fillId="0" borderId="9" xfId="5" applyFont="1" applyBorder="1" applyAlignment="1">
      <alignment horizontal="center" wrapText="1"/>
    </xf>
    <xf numFmtId="43" fontId="50" fillId="0" borderId="9" xfId="5" applyFont="1" applyFill="1" applyBorder="1" applyAlignment="1">
      <alignment horizontal="center" wrapText="1"/>
    </xf>
    <xf numFmtId="43" fontId="50" fillId="0" borderId="8" xfId="5" applyFont="1" applyBorder="1" applyAlignment="1">
      <alignment horizontal="center" wrapText="1"/>
    </xf>
    <xf numFmtId="0" fontId="46" fillId="0" borderId="0" xfId="4" applyFont="1" applyFill="1" applyAlignment="1">
      <alignment horizontal="center"/>
    </xf>
    <xf numFmtId="0" fontId="46" fillId="0" borderId="0" xfId="4" applyFont="1" applyFill="1" applyBorder="1"/>
    <xf numFmtId="43" fontId="46" fillId="0" borderId="0" xfId="5" applyFont="1" applyFill="1" applyBorder="1"/>
    <xf numFmtId="0" fontId="46" fillId="0" borderId="0" xfId="4" applyFont="1" applyFill="1"/>
    <xf numFmtId="0" fontId="46" fillId="0" borderId="0" xfId="4" applyFont="1" applyBorder="1"/>
    <xf numFmtId="43" fontId="46" fillId="0" borderId="0" xfId="5" applyFont="1"/>
    <xf numFmtId="0" fontId="46" fillId="0" borderId="0" xfId="4" applyFont="1" applyFill="1" applyBorder="1" applyAlignment="1">
      <alignment horizontal="center"/>
    </xf>
    <xf numFmtId="0" fontId="46" fillId="0" borderId="0" xfId="4" applyFont="1" applyFill="1" applyBorder="1" applyAlignment="1">
      <alignment horizontal="left"/>
    </xf>
    <xf numFmtId="0" fontId="47" fillId="0" borderId="0" xfId="4" applyFont="1" applyFill="1" applyAlignment="1">
      <alignment horizontal="center"/>
    </xf>
    <xf numFmtId="0" fontId="46" fillId="0" borderId="15" xfId="4" applyFont="1" applyFill="1" applyBorder="1" applyAlignment="1">
      <alignment horizontal="right"/>
    </xf>
    <xf numFmtId="0" fontId="46" fillId="0" borderId="15" xfId="4" applyFont="1" applyFill="1" applyBorder="1" applyAlignment="1">
      <alignment horizontal="left"/>
    </xf>
    <xf numFmtId="0" fontId="46" fillId="0" borderId="15" xfId="4" applyNumberFormat="1" applyFont="1" applyFill="1" applyBorder="1"/>
    <xf numFmtId="0" fontId="46" fillId="0" borderId="15" xfId="4" applyFont="1" applyFill="1" applyBorder="1"/>
    <xf numFmtId="14" fontId="46" fillId="0" borderId="15" xfId="4" applyNumberFormat="1" applyFont="1" applyFill="1" applyBorder="1" applyAlignment="1">
      <alignment horizontal="center"/>
    </xf>
    <xf numFmtId="43" fontId="46" fillId="0" borderId="15" xfId="5" applyFont="1" applyFill="1" applyBorder="1"/>
    <xf numFmtId="164" fontId="46" fillId="0" borderId="12" xfId="5" applyNumberFormat="1" applyFont="1" applyBorder="1" applyAlignment="1">
      <alignment horizontal="right"/>
    </xf>
    <xf numFmtId="164" fontId="46" fillId="0" borderId="16" xfId="5" applyNumberFormat="1" applyFont="1" applyBorder="1" applyAlignment="1">
      <alignment horizontal="left"/>
    </xf>
    <xf numFmtId="164" fontId="46" fillId="0" borderId="16" xfId="5" applyNumberFormat="1" applyFont="1" applyBorder="1" applyAlignment="1">
      <alignment horizontal="center"/>
    </xf>
    <xf numFmtId="15" fontId="46" fillId="0" borderId="16" xfId="5" applyNumberFormat="1" applyFont="1" applyBorder="1" applyAlignment="1">
      <alignment horizontal="center"/>
    </xf>
    <xf numFmtId="15" fontId="46" fillId="0" borderId="16" xfId="5" applyNumberFormat="1" applyFont="1" applyBorder="1" applyAlignment="1">
      <alignment horizontal="left"/>
    </xf>
    <xf numFmtId="164" fontId="47" fillId="0" borderId="16" xfId="5" applyNumberFormat="1" applyFont="1" applyFill="1" applyBorder="1" applyAlignment="1">
      <alignment horizontal="center"/>
    </xf>
    <xf numFmtId="164" fontId="46" fillId="0" borderId="16" xfId="5" applyNumberFormat="1" applyFont="1" applyFill="1" applyBorder="1" applyAlignment="1">
      <alignment horizontal="center"/>
    </xf>
    <xf numFmtId="43" fontId="47" fillId="0" borderId="16" xfId="5" quotePrefix="1" applyNumberFormat="1" applyFont="1" applyFill="1" applyBorder="1" applyAlignment="1">
      <alignment horizontal="center"/>
    </xf>
    <xf numFmtId="43" fontId="46" fillId="0" borderId="16" xfId="5" applyNumberFormat="1" applyFont="1" applyFill="1" applyBorder="1" applyAlignment="1">
      <alignment horizontal="center"/>
    </xf>
    <xf numFmtId="43" fontId="46" fillId="0" borderId="16" xfId="5" applyNumberFormat="1" applyFont="1" applyBorder="1" applyAlignment="1">
      <alignment horizontal="center"/>
    </xf>
    <xf numFmtId="164" fontId="46" fillId="0" borderId="3" xfId="5" applyNumberFormat="1" applyFont="1" applyBorder="1" applyAlignment="1">
      <alignment horizontal="right"/>
    </xf>
    <xf numFmtId="164" fontId="46" fillId="0" borderId="11" xfId="5" applyNumberFormat="1" applyFont="1" applyBorder="1" applyAlignment="1">
      <alignment horizontal="left"/>
    </xf>
    <xf numFmtId="164" fontId="47" fillId="0" borderId="11" xfId="5" applyNumberFormat="1" applyFont="1" applyBorder="1" applyAlignment="1">
      <alignment horizontal="left"/>
    </xf>
    <xf numFmtId="164" fontId="47" fillId="0" borderId="11" xfId="5" applyNumberFormat="1" applyFont="1" applyBorder="1" applyAlignment="1">
      <alignment horizontal="center"/>
    </xf>
    <xf numFmtId="15" fontId="47" fillId="0" borderId="11" xfId="5" applyNumberFormat="1" applyFont="1" applyBorder="1" applyAlignment="1">
      <alignment horizontal="center"/>
    </xf>
    <xf numFmtId="15" fontId="47" fillId="0" borderId="11" xfId="5" applyNumberFormat="1" applyFont="1" applyBorder="1" applyAlignment="1">
      <alignment horizontal="left"/>
    </xf>
    <xf numFmtId="164" fontId="47" fillId="0" borderId="11" xfId="5" applyNumberFormat="1" applyFont="1" applyFill="1" applyBorder="1" applyAlignment="1">
      <alignment horizontal="center"/>
    </xf>
    <xf numFmtId="43" fontId="47" fillId="0" borderId="3" xfId="5" quotePrefix="1" applyNumberFormat="1" applyFont="1" applyFill="1" applyBorder="1" applyAlignment="1">
      <alignment horizontal="center"/>
    </xf>
    <xf numFmtId="0" fontId="46" fillId="0" borderId="15" xfId="4" applyFont="1" applyBorder="1" applyAlignment="1">
      <alignment horizontal="right"/>
    </xf>
    <xf numFmtId="0" fontId="46" fillId="0" borderId="17" xfId="4" applyFont="1" applyBorder="1" applyAlignment="1">
      <alignment horizontal="left"/>
    </xf>
    <xf numFmtId="0" fontId="46" fillId="0" borderId="17" xfId="4" applyFont="1" applyBorder="1" applyAlignment="1">
      <alignment horizontal="center"/>
    </xf>
    <xf numFmtId="15" fontId="46" fillId="0" borderId="17" xfId="4" applyNumberFormat="1" applyFont="1" applyBorder="1" applyAlignment="1">
      <alignment horizontal="center"/>
    </xf>
    <xf numFmtId="15" fontId="46" fillId="0" borderId="17" xfId="4" applyNumberFormat="1" applyFont="1" applyBorder="1" applyAlignment="1">
      <alignment horizontal="left"/>
    </xf>
    <xf numFmtId="0" fontId="47" fillId="0" borderId="17" xfId="4" applyFont="1" applyFill="1" applyBorder="1" applyAlignment="1">
      <alignment horizontal="center"/>
    </xf>
    <xf numFmtId="0" fontId="46" fillId="0" borderId="17" xfId="4" applyFont="1" applyFill="1" applyBorder="1"/>
    <xf numFmtId="43" fontId="47" fillId="0" borderId="15" xfId="4" applyNumberFormat="1" applyFont="1" applyFill="1" applyBorder="1" applyAlignment="1">
      <alignment horizontal="center"/>
    </xf>
    <xf numFmtId="43" fontId="46" fillId="0" borderId="17" xfId="5" applyNumberFormat="1" applyFont="1" applyFill="1" applyBorder="1"/>
    <xf numFmtId="43" fontId="46" fillId="0" borderId="17" xfId="5" applyNumberFormat="1" applyFont="1" applyBorder="1"/>
    <xf numFmtId="0" fontId="46" fillId="0" borderId="36" xfId="4" applyFont="1" applyBorder="1" applyAlignment="1">
      <alignment horizontal="right"/>
    </xf>
    <xf numFmtId="49" fontId="46" fillId="0" borderId="0" xfId="4" applyNumberFormat="1" applyFont="1" applyBorder="1" applyAlignment="1">
      <alignment horizontal="left"/>
    </xf>
    <xf numFmtId="0" fontId="46" fillId="0" borderId="0" xfId="4" applyFont="1" applyBorder="1" applyAlignment="1">
      <alignment horizontal="center"/>
    </xf>
    <xf numFmtId="164" fontId="46" fillId="0" borderId="0" xfId="4" applyNumberFormat="1" applyFont="1" applyBorder="1" applyAlignment="1">
      <alignment horizontal="center"/>
    </xf>
    <xf numFmtId="164" fontId="46" fillId="0" borderId="0" xfId="4" applyNumberFormat="1" applyFont="1" applyBorder="1" applyAlignment="1">
      <alignment horizontal="left"/>
    </xf>
    <xf numFmtId="0" fontId="47" fillId="0" borderId="0" xfId="4" applyFont="1" applyFill="1" applyBorder="1" applyAlignment="1">
      <alignment horizontal="right"/>
    </xf>
    <xf numFmtId="0" fontId="47" fillId="0" borderId="0" xfId="4" applyFont="1" applyFill="1"/>
    <xf numFmtId="43" fontId="47" fillId="0" borderId="0" xfId="5" applyNumberFormat="1" applyFont="1" applyFill="1" applyBorder="1"/>
    <xf numFmtId="43" fontId="47" fillId="0" borderId="0" xfId="5" applyNumberFormat="1" applyFont="1" applyFill="1"/>
    <xf numFmtId="43" fontId="54" fillId="0" borderId="0" xfId="5" applyNumberFormat="1" applyFont="1" applyFill="1"/>
    <xf numFmtId="43" fontId="46" fillId="0" borderId="0" xfId="5" applyNumberFormat="1" applyFont="1" applyFill="1" applyBorder="1"/>
    <xf numFmtId="43" fontId="47" fillId="0" borderId="18" xfId="5" applyNumberFormat="1" applyFont="1" applyFill="1" applyBorder="1"/>
    <xf numFmtId="43" fontId="46" fillId="0" borderId="18" xfId="5" applyNumberFormat="1" applyFont="1" applyFill="1" applyBorder="1"/>
    <xf numFmtId="164" fontId="47" fillId="0" borderId="0" xfId="4" applyNumberFormat="1" applyFont="1" applyBorder="1" applyAlignment="1">
      <alignment horizontal="center"/>
    </xf>
    <xf numFmtId="164" fontId="47" fillId="0" borderId="0" xfId="4" applyNumberFormat="1" applyFont="1" applyBorder="1" applyAlignment="1">
      <alignment horizontal="left"/>
    </xf>
    <xf numFmtId="43" fontId="47" fillId="0" borderId="19" xfId="5" applyNumberFormat="1" applyFont="1" applyBorder="1"/>
    <xf numFmtId="43" fontId="46" fillId="0" borderId="0" xfId="4" applyNumberFormat="1" applyFont="1"/>
    <xf numFmtId="43" fontId="46" fillId="0" borderId="0" xfId="5" applyNumberFormat="1" applyFont="1"/>
    <xf numFmtId="43" fontId="47" fillId="0" borderId="0" xfId="5" applyNumberFormat="1" applyFont="1" applyBorder="1"/>
    <xf numFmtId="43" fontId="47" fillId="7" borderId="0" xfId="5" applyNumberFormat="1" applyFont="1" applyFill="1" applyBorder="1"/>
    <xf numFmtId="0" fontId="46" fillId="0" borderId="36" xfId="4" applyFont="1" applyFill="1" applyBorder="1" applyAlignment="1">
      <alignment horizontal="right"/>
    </xf>
    <xf numFmtId="14" fontId="46" fillId="0" borderId="0" xfId="4" applyNumberFormat="1" applyFont="1" applyFill="1" applyBorder="1" applyAlignment="1">
      <alignment horizontal="center"/>
    </xf>
    <xf numFmtId="14" fontId="46" fillId="0" borderId="0" xfId="4" applyNumberFormat="1" applyFont="1" applyFill="1" applyBorder="1"/>
    <xf numFmtId="14" fontId="55" fillId="0" borderId="0" xfId="4" applyNumberFormat="1" applyFont="1" applyFill="1" applyBorder="1"/>
    <xf numFmtId="43" fontId="46" fillId="0" borderId="0" xfId="5" applyFont="1" applyFill="1"/>
    <xf numFmtId="4" fontId="46" fillId="0" borderId="0" xfId="4" applyNumberFormat="1" applyFont="1"/>
    <xf numFmtId="49" fontId="46" fillId="0" borderId="0" xfId="4" applyNumberFormat="1" applyFont="1" applyFill="1" applyBorder="1" applyAlignment="1">
      <alignment horizontal="left"/>
    </xf>
    <xf numFmtId="164" fontId="47" fillId="0" borderId="0" xfId="4" applyNumberFormat="1" applyFont="1" applyFill="1" applyBorder="1" applyAlignment="1">
      <alignment horizontal="center"/>
    </xf>
    <xf numFmtId="164" fontId="47" fillId="0" borderId="0" xfId="4" applyNumberFormat="1" applyFont="1" applyFill="1" applyBorder="1" applyAlignment="1">
      <alignment horizontal="left"/>
    </xf>
    <xf numFmtId="0" fontId="46" fillId="0" borderId="0" xfId="4" applyFont="1" applyAlignment="1">
      <alignment horizontal="left"/>
    </xf>
    <xf numFmtId="49" fontId="46" fillId="0" borderId="0" xfId="4" applyNumberFormat="1" applyFont="1" applyAlignment="1">
      <alignment horizontal="left"/>
    </xf>
    <xf numFmtId="0" fontId="39" fillId="0" borderId="42" xfId="4" applyFont="1" applyBorder="1"/>
    <xf numFmtId="0" fontId="39" fillId="0" borderId="43" xfId="813" applyFont="1" applyBorder="1"/>
    <xf numFmtId="0" fontId="39" fillId="0" borderId="43" xfId="819" applyNumberFormat="1" applyFont="1" applyBorder="1"/>
    <xf numFmtId="0" fontId="39" fillId="0" borderId="43" xfId="825" applyFont="1" applyBorder="1"/>
    <xf numFmtId="0" fontId="39" fillId="0" borderId="43" xfId="4" applyFont="1" applyBorder="1" applyAlignment="1">
      <alignment horizontal="center"/>
    </xf>
    <xf numFmtId="14" fontId="39" fillId="0" borderId="43" xfId="831" applyNumberFormat="1" applyFont="1" applyBorder="1"/>
    <xf numFmtId="0" fontId="39" fillId="0" borderId="43" xfId="4" applyFont="1" applyBorder="1"/>
    <xf numFmtId="0" fontId="39" fillId="0" borderId="43" xfId="843" applyFont="1" applyBorder="1"/>
    <xf numFmtId="0" fontId="39" fillId="0" borderId="43" xfId="849" applyFont="1" applyBorder="1"/>
    <xf numFmtId="0" fontId="39" fillId="0" borderId="43" xfId="855" applyFont="1" applyBorder="1"/>
    <xf numFmtId="43" fontId="39" fillId="0" borderId="43" xfId="5" applyFont="1" applyBorder="1"/>
    <xf numFmtId="0" fontId="39" fillId="0" borderId="44" xfId="4" applyFont="1" applyBorder="1"/>
    <xf numFmtId="0" fontId="39" fillId="0" borderId="39" xfId="813" applyFont="1" applyBorder="1"/>
    <xf numFmtId="0" fontId="39" fillId="0" borderId="39" xfId="819" applyNumberFormat="1" applyFont="1" applyBorder="1"/>
    <xf numFmtId="0" fontId="39" fillId="0" borderId="39" xfId="825" applyFont="1" applyBorder="1"/>
    <xf numFmtId="0" fontId="39" fillId="0" borderId="39" xfId="4" applyFont="1" applyBorder="1" applyAlignment="1">
      <alignment horizontal="center"/>
    </xf>
    <xf numFmtId="14" fontId="39" fillId="0" borderId="39" xfId="831" applyNumberFormat="1" applyFont="1" applyBorder="1"/>
    <xf numFmtId="0" fontId="39" fillId="0" borderId="39" xfId="4" applyFont="1" applyBorder="1"/>
    <xf numFmtId="0" fontId="39" fillId="0" borderId="39" xfId="843" applyFont="1" applyBorder="1"/>
    <xf numFmtId="0" fontId="39" fillId="0" borderId="39" xfId="849" applyFont="1" applyBorder="1"/>
    <xf numFmtId="0" fontId="39" fillId="0" borderId="39" xfId="855" applyFont="1" applyBorder="1"/>
    <xf numFmtId="43" fontId="39" fillId="0" borderId="39" xfId="5" applyFont="1" applyBorder="1"/>
    <xf numFmtId="0" fontId="39" fillId="0" borderId="39" xfId="843" applyFont="1" applyFill="1" applyBorder="1"/>
    <xf numFmtId="0" fontId="39" fillId="0" borderId="39" xfId="849" applyFont="1" applyFill="1" applyBorder="1"/>
    <xf numFmtId="0" fontId="39" fillId="0" borderId="39" xfId="855" applyFont="1" applyFill="1" applyBorder="1"/>
    <xf numFmtId="43" fontId="39" fillId="0" borderId="39" xfId="5" applyFont="1" applyFill="1" applyBorder="1"/>
    <xf numFmtId="0" fontId="39" fillId="0" borderId="39" xfId="4" applyFont="1" applyBorder="1" applyAlignment="1"/>
    <xf numFmtId="43" fontId="46" fillId="0" borderId="39" xfId="5" applyFont="1" applyBorder="1" applyAlignment="1"/>
    <xf numFmtId="0" fontId="46" fillId="0" borderId="39" xfId="4" applyFont="1" applyBorder="1" applyAlignment="1"/>
    <xf numFmtId="0" fontId="46" fillId="0" borderId="39" xfId="4" applyNumberFormat="1" applyFont="1" applyBorder="1" applyAlignment="1"/>
    <xf numFmtId="14" fontId="46" fillId="0" borderId="39" xfId="4" applyNumberFormat="1" applyFont="1" applyBorder="1" applyAlignment="1"/>
    <xf numFmtId="4" fontId="46" fillId="0" borderId="39" xfId="4" applyNumberFormat="1" applyFont="1" applyBorder="1" applyAlignment="1"/>
    <xf numFmtId="0" fontId="48" fillId="0" borderId="40" xfId="4" applyFont="1" applyBorder="1" applyAlignment="1">
      <alignment horizontal="left"/>
    </xf>
    <xf numFmtId="0" fontId="48" fillId="0" borderId="40" xfId="4" applyFont="1" applyBorder="1" applyAlignment="1"/>
    <xf numFmtId="14" fontId="48" fillId="0" borderId="40" xfId="4" applyNumberFormat="1" applyFont="1" applyBorder="1" applyAlignment="1"/>
    <xf numFmtId="43" fontId="48" fillId="0" borderId="40" xfId="5" applyFont="1" applyFill="1" applyBorder="1" applyAlignment="1"/>
    <xf numFmtId="43" fontId="48" fillId="0" borderId="40" xfId="5" applyFont="1" applyBorder="1" applyAlignment="1"/>
    <xf numFmtId="0" fontId="56" fillId="0" borderId="0" xfId="4" applyFont="1" applyFill="1" applyBorder="1"/>
    <xf numFmtId="43" fontId="57" fillId="0" borderId="0" xfId="6" applyFont="1" applyFill="1" applyBorder="1"/>
    <xf numFmtId="43" fontId="46" fillId="0" borderId="5" xfId="5" applyFont="1" applyFill="1" applyBorder="1"/>
    <xf numFmtId="43" fontId="57" fillId="0" borderId="5" xfId="6" applyFont="1" applyFill="1" applyBorder="1"/>
    <xf numFmtId="0" fontId="48" fillId="0" borderId="5" xfId="4" applyFont="1" applyBorder="1" applyAlignment="1">
      <alignment horizontal="left"/>
    </xf>
    <xf numFmtId="0" fontId="48" fillId="0" borderId="5" xfId="4" applyFont="1" applyBorder="1" applyAlignment="1"/>
    <xf numFmtId="14" fontId="48" fillId="0" borderId="5" xfId="4" applyNumberFormat="1" applyFont="1" applyBorder="1" applyAlignment="1"/>
    <xf numFmtId="43" fontId="48" fillId="0" borderId="5" xfId="5" applyFont="1" applyFill="1" applyBorder="1" applyAlignment="1"/>
    <xf numFmtId="43" fontId="48" fillId="0" borderId="5" xfId="5" applyFont="1" applyBorder="1" applyAlignment="1"/>
    <xf numFmtId="0" fontId="50" fillId="0" borderId="8" xfId="4" applyFont="1" applyBorder="1" applyAlignment="1">
      <alignment horizontal="right" vertical="center" wrapText="1"/>
    </xf>
    <xf numFmtId="49" fontId="50" fillId="0" borderId="7" xfId="4" applyNumberFormat="1" applyFont="1" applyBorder="1" applyAlignment="1">
      <alignment horizontal="center" vertical="center" wrapText="1"/>
    </xf>
    <xf numFmtId="0" fontId="50" fillId="0" borderId="9" xfId="4" applyFont="1" applyBorder="1" applyAlignment="1">
      <alignment horizontal="center" vertical="center" wrapText="1"/>
    </xf>
    <xf numFmtId="15" fontId="50" fillId="0" borderId="9" xfId="4" applyNumberFormat="1" applyFont="1" applyBorder="1" applyAlignment="1">
      <alignment horizontal="center" vertical="center" wrapText="1"/>
    </xf>
    <xf numFmtId="0" fontId="50" fillId="0" borderId="9" xfId="4" applyFont="1" applyFill="1" applyBorder="1" applyAlignment="1">
      <alignment horizontal="center" vertical="center" wrapText="1"/>
    </xf>
    <xf numFmtId="43" fontId="50" fillId="0" borderId="9" xfId="5" applyFont="1" applyBorder="1" applyAlignment="1">
      <alignment horizontal="center" vertical="center" wrapText="1"/>
    </xf>
    <xf numFmtId="43" fontId="50" fillId="0" borderId="9" xfId="5" applyFont="1" applyFill="1" applyBorder="1" applyAlignment="1">
      <alignment horizontal="center" vertical="center" wrapText="1"/>
    </xf>
    <xf numFmtId="43" fontId="50" fillId="0" borderId="8" xfId="5" applyFont="1" applyBorder="1" applyAlignment="1">
      <alignment horizontal="center" vertical="center" wrapText="1"/>
    </xf>
    <xf numFmtId="43" fontId="19" fillId="0" borderId="20" xfId="1" applyFont="1" applyBorder="1" applyAlignment="1">
      <alignment horizontal="center" vertical="center" wrapText="1"/>
    </xf>
    <xf numFmtId="44" fontId="19" fillId="0" borderId="2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/>
    </xf>
    <xf numFmtId="0" fontId="47" fillId="0" borderId="36" xfId="0" applyFont="1" applyBorder="1" applyAlignment="1">
      <alignment horizontal="right"/>
    </xf>
    <xf numFmtId="0" fontId="47" fillId="0" borderId="2" xfId="0" applyFont="1" applyBorder="1" applyAlignment="1">
      <alignment horizontal="left"/>
    </xf>
    <xf numFmtId="0" fontId="46" fillId="0" borderId="2" xfId="0" applyFont="1" applyBorder="1" applyAlignment="1">
      <alignment horizontal="left"/>
    </xf>
    <xf numFmtId="0" fontId="47" fillId="0" borderId="2" xfId="0" applyFont="1" applyBorder="1" applyAlignment="1">
      <alignment horizontal="center"/>
    </xf>
    <xf numFmtId="0" fontId="47" fillId="0" borderId="2" xfId="0" applyFont="1" applyFill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7" fillId="0" borderId="0" xfId="0" applyFont="1"/>
    <xf numFmtId="0" fontId="47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43" fontId="47" fillId="0" borderId="0" xfId="0" applyNumberFormat="1" applyFont="1"/>
    <xf numFmtId="49" fontId="50" fillId="0" borderId="0" xfId="0" applyNumberFormat="1" applyFont="1" applyBorder="1" applyAlignment="1">
      <alignment horizontal="left"/>
    </xf>
    <xf numFmtId="49" fontId="51" fillId="0" borderId="0" xfId="0" applyNumberFormat="1" applyFont="1" applyBorder="1" applyAlignment="1">
      <alignment horizontal="left"/>
    </xf>
    <xf numFmtId="49" fontId="50" fillId="0" borderId="0" xfId="0" applyNumberFormat="1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38" xfId="0" applyFont="1" applyBorder="1" applyAlignment="1">
      <alignment horizontal="right"/>
    </xf>
    <xf numFmtId="0" fontId="46" fillId="0" borderId="5" xfId="0" applyFont="1" applyBorder="1" applyAlignment="1">
      <alignment horizontal="left"/>
    </xf>
    <xf numFmtId="49" fontId="46" fillId="0" borderId="5" xfId="0" applyNumberFormat="1" applyFont="1" applyFill="1" applyBorder="1" applyAlignment="1">
      <alignment horizontal="left"/>
    </xf>
    <xf numFmtId="0" fontId="52" fillId="0" borderId="5" xfId="0" applyFont="1" applyFill="1" applyBorder="1" applyAlignment="1">
      <alignment horizontal="left"/>
    </xf>
    <xf numFmtId="0" fontId="52" fillId="0" borderId="5" xfId="0" applyFont="1" applyBorder="1" applyAlignment="1">
      <alignment horizontal="center"/>
    </xf>
    <xf numFmtId="15" fontId="46" fillId="0" borderId="5" xfId="0" applyNumberFormat="1" applyFont="1" applyBorder="1" applyAlignment="1">
      <alignment horizontal="center"/>
    </xf>
    <xf numFmtId="15" fontId="46" fillId="0" borderId="5" xfId="0" applyNumberFormat="1" applyFont="1" applyBorder="1" applyAlignment="1">
      <alignment horizontal="left"/>
    </xf>
    <xf numFmtId="0" fontId="47" fillId="0" borderId="5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left"/>
    </xf>
    <xf numFmtId="15" fontId="46" fillId="5" borderId="5" xfId="0" applyNumberFormat="1" applyFont="1" applyFill="1" applyBorder="1" applyAlignment="1">
      <alignment horizontal="left"/>
    </xf>
    <xf numFmtId="0" fontId="46" fillId="0" borderId="5" xfId="0" applyFont="1" applyBorder="1" applyAlignment="1">
      <alignment horizontal="center"/>
    </xf>
    <xf numFmtId="0" fontId="46" fillId="0" borderId="0" xfId="0" applyFont="1"/>
    <xf numFmtId="3" fontId="46" fillId="0" borderId="0" xfId="0" applyNumberFormat="1" applyFont="1" applyBorder="1"/>
    <xf numFmtId="0" fontId="47" fillId="0" borderId="0" xfId="0" applyFont="1" applyAlignment="1">
      <alignment horizontal="center" wrapText="1"/>
    </xf>
    <xf numFmtId="0" fontId="50" fillId="0" borderId="8" xfId="0" applyFont="1" applyBorder="1" applyAlignment="1">
      <alignment horizontal="right" wrapText="1"/>
    </xf>
    <xf numFmtId="49" fontId="50" fillId="0" borderId="7" xfId="0" applyNumberFormat="1" applyFont="1" applyBorder="1" applyAlignment="1">
      <alignment horizontal="center" wrapText="1"/>
    </xf>
    <xf numFmtId="0" fontId="50" fillId="0" borderId="9" xfId="0" applyFont="1" applyBorder="1" applyAlignment="1">
      <alignment horizontal="center" wrapText="1"/>
    </xf>
    <xf numFmtId="15" fontId="50" fillId="0" borderId="9" xfId="0" applyNumberFormat="1" applyFont="1" applyBorder="1" applyAlignment="1">
      <alignment horizontal="center" wrapText="1"/>
    </xf>
    <xf numFmtId="0" fontId="50" fillId="0" borderId="9" xfId="0" applyFont="1" applyFill="1" applyBorder="1" applyAlignment="1">
      <alignment horizontal="center" wrapText="1"/>
    </xf>
    <xf numFmtId="0" fontId="46" fillId="0" borderId="0" xfId="0" applyFont="1" applyFill="1" applyAlignment="1">
      <alignment horizontal="center"/>
    </xf>
    <xf numFmtId="0" fontId="46" fillId="0" borderId="0" xfId="0" applyFont="1" applyFill="1" applyBorder="1"/>
    <xf numFmtId="0" fontId="46" fillId="0" borderId="0" xfId="0" applyFont="1" applyFill="1"/>
    <xf numFmtId="0" fontId="39" fillId="0" borderId="44" xfId="0" applyFont="1" applyBorder="1"/>
    <xf numFmtId="0" fontId="39" fillId="0" borderId="39" xfId="0" applyFont="1" applyBorder="1" applyAlignment="1">
      <alignment horizontal="center"/>
    </xf>
    <xf numFmtId="0" fontId="39" fillId="0" borderId="39" xfId="0" applyFont="1" applyBorder="1"/>
    <xf numFmtId="0" fontId="46" fillId="0" borderId="0" xfId="0" applyFont="1" applyBorder="1"/>
    <xf numFmtId="0" fontId="48" fillId="0" borderId="0" xfId="0" applyFont="1"/>
    <xf numFmtId="0" fontId="62" fillId="0" borderId="0" xfId="0" applyFont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46" fillId="0" borderId="39" xfId="0" applyFont="1" applyBorder="1" applyAlignment="1"/>
    <xf numFmtId="14" fontId="46" fillId="0" borderId="39" xfId="0" applyNumberFormat="1" applyFont="1" applyBorder="1" applyAlignment="1"/>
    <xf numFmtId="0" fontId="46" fillId="0" borderId="39" xfId="0" applyNumberFormat="1" applyFont="1" applyBorder="1" applyAlignment="1"/>
    <xf numFmtId="0" fontId="39" fillId="0" borderId="39" xfId="0" applyFont="1" applyBorder="1" applyAlignment="1"/>
    <xf numFmtId="4" fontId="46" fillId="0" borderId="39" xfId="0" applyNumberFormat="1" applyFont="1" applyBorder="1" applyAlignment="1"/>
    <xf numFmtId="0" fontId="48" fillId="0" borderId="52" xfId="0" applyFont="1" applyBorder="1" applyAlignment="1">
      <alignment horizontal="right"/>
    </xf>
    <xf numFmtId="0" fontId="48" fillId="0" borderId="40" xfId="0" applyFont="1" applyBorder="1" applyAlignment="1">
      <alignment horizontal="left"/>
    </xf>
    <xf numFmtId="0" fontId="48" fillId="0" borderId="40" xfId="0" applyFont="1" applyBorder="1" applyAlignment="1"/>
    <xf numFmtId="14" fontId="48" fillId="0" borderId="40" xfId="0" applyNumberFormat="1" applyFont="1" applyBorder="1" applyAlignment="1"/>
    <xf numFmtId="0" fontId="46" fillId="0" borderId="15" xfId="0" applyFont="1" applyFill="1" applyBorder="1" applyAlignment="1">
      <alignment horizontal="right"/>
    </xf>
    <xf numFmtId="0" fontId="46" fillId="0" borderId="15" xfId="0" applyFont="1" applyFill="1" applyBorder="1" applyAlignment="1">
      <alignment horizontal="left"/>
    </xf>
    <xf numFmtId="0" fontId="46" fillId="0" borderId="15" xfId="0" applyNumberFormat="1" applyFont="1" applyFill="1" applyBorder="1"/>
    <xf numFmtId="0" fontId="46" fillId="0" borderId="15" xfId="0" applyFont="1" applyFill="1" applyBorder="1"/>
    <xf numFmtId="14" fontId="46" fillId="0" borderId="15" xfId="0" applyNumberFormat="1" applyFont="1" applyFill="1" applyBorder="1" applyAlignment="1">
      <alignment horizontal="center"/>
    </xf>
    <xf numFmtId="0" fontId="46" fillId="0" borderId="15" xfId="0" applyFont="1" applyBorder="1" applyAlignment="1">
      <alignment horizontal="right"/>
    </xf>
    <xf numFmtId="0" fontId="46" fillId="0" borderId="17" xfId="0" applyFont="1" applyBorder="1" applyAlignment="1">
      <alignment horizontal="left"/>
    </xf>
    <xf numFmtId="0" fontId="46" fillId="0" borderId="17" xfId="0" applyFont="1" applyBorder="1" applyAlignment="1">
      <alignment horizontal="center"/>
    </xf>
    <xf numFmtId="15" fontId="46" fillId="0" borderId="17" xfId="0" applyNumberFormat="1" applyFont="1" applyBorder="1" applyAlignment="1">
      <alignment horizontal="center"/>
    </xf>
    <xf numFmtId="15" fontId="46" fillId="0" borderId="17" xfId="0" applyNumberFormat="1" applyFont="1" applyBorder="1" applyAlignment="1">
      <alignment horizontal="left"/>
    </xf>
    <xf numFmtId="0" fontId="47" fillId="0" borderId="17" xfId="0" applyFont="1" applyFill="1" applyBorder="1" applyAlignment="1">
      <alignment horizontal="center"/>
    </xf>
    <xf numFmtId="0" fontId="46" fillId="0" borderId="17" xfId="0" applyFont="1" applyFill="1" applyBorder="1"/>
    <xf numFmtId="43" fontId="47" fillId="0" borderId="15" xfId="0" applyNumberFormat="1" applyFont="1" applyFill="1" applyBorder="1" applyAlignment="1">
      <alignment horizontal="center"/>
    </xf>
    <xf numFmtId="0" fontId="46" fillId="0" borderId="36" xfId="0" applyFont="1" applyBorder="1" applyAlignment="1">
      <alignment horizontal="right"/>
    </xf>
    <xf numFmtId="49" fontId="46" fillId="0" borderId="0" xfId="0" applyNumberFormat="1" applyFont="1" applyBorder="1" applyAlignment="1">
      <alignment horizontal="left"/>
    </xf>
    <xf numFmtId="0" fontId="46" fillId="0" borderId="0" xfId="0" applyFont="1" applyBorder="1" applyAlignment="1">
      <alignment horizontal="center"/>
    </xf>
    <xf numFmtId="164" fontId="46" fillId="0" borderId="0" xfId="0" applyNumberFormat="1" applyFont="1" applyBorder="1" applyAlignment="1">
      <alignment horizontal="center"/>
    </xf>
    <xf numFmtId="164" fontId="46" fillId="0" borderId="0" xfId="0" applyNumberFormat="1" applyFont="1" applyBorder="1" applyAlignment="1">
      <alignment horizontal="left"/>
    </xf>
    <xf numFmtId="0" fontId="47" fillId="0" borderId="0" xfId="0" applyFont="1" applyFill="1" applyBorder="1" applyAlignment="1">
      <alignment horizontal="right"/>
    </xf>
    <xf numFmtId="0" fontId="47" fillId="0" borderId="0" xfId="0" applyFont="1" applyFill="1"/>
    <xf numFmtId="164" fontId="47" fillId="0" borderId="0" xfId="0" applyNumberFormat="1" applyFont="1" applyBorder="1" applyAlignment="1">
      <alignment horizontal="center"/>
    </xf>
    <xf numFmtId="164" fontId="47" fillId="0" borderId="0" xfId="0" applyNumberFormat="1" applyFont="1" applyBorder="1" applyAlignment="1">
      <alignment horizontal="left"/>
    </xf>
    <xf numFmtId="43" fontId="46" fillId="0" borderId="0" xfId="0" applyNumberFormat="1" applyFont="1"/>
    <xf numFmtId="0" fontId="46" fillId="0" borderId="36" xfId="0" applyFont="1" applyFill="1" applyBorder="1" applyAlignment="1">
      <alignment horizontal="right"/>
    </xf>
    <xf numFmtId="14" fontId="46" fillId="0" borderId="0" xfId="0" applyNumberFormat="1" applyFont="1" applyFill="1" applyBorder="1" applyAlignment="1">
      <alignment horizontal="center"/>
    </xf>
    <xf numFmtId="14" fontId="46" fillId="0" borderId="0" xfId="0" applyNumberFormat="1" applyFont="1" applyFill="1" applyBorder="1"/>
    <xf numFmtId="14" fontId="55" fillId="0" borderId="0" xfId="0" applyNumberFormat="1" applyFont="1" applyFill="1" applyBorder="1"/>
    <xf numFmtId="4" fontId="46" fillId="0" borderId="0" xfId="0" applyNumberFormat="1" applyFont="1"/>
    <xf numFmtId="49" fontId="46" fillId="0" borderId="0" xfId="0" applyNumberFormat="1" applyFont="1" applyFill="1" applyBorder="1" applyAlignment="1">
      <alignment horizontal="left"/>
    </xf>
    <xf numFmtId="164" fontId="47" fillId="0" borderId="0" xfId="0" applyNumberFormat="1" applyFont="1" applyFill="1" applyBorder="1" applyAlignment="1">
      <alignment horizontal="center"/>
    </xf>
    <xf numFmtId="164" fontId="47" fillId="0" borderId="0" xfId="0" applyNumberFormat="1" applyFont="1" applyFill="1" applyBorder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49" fontId="46" fillId="0" borderId="0" xfId="0" applyNumberFormat="1" applyFont="1" applyAlignment="1">
      <alignment horizontal="left"/>
    </xf>
    <xf numFmtId="17" fontId="46" fillId="0" borderId="0" xfId="0" applyNumberFormat="1" applyFont="1" applyFill="1" applyAlignment="1">
      <alignment horizont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39" fillId="0" borderId="49" xfId="849" applyFont="1" applyFill="1" applyBorder="1"/>
    <xf numFmtId="17" fontId="46" fillId="10" borderId="0" xfId="0" applyNumberFormat="1" applyFont="1" applyFill="1" applyAlignment="1">
      <alignment horizontal="center"/>
    </xf>
    <xf numFmtId="0" fontId="39" fillId="10" borderId="44" xfId="0" applyFont="1" applyFill="1" applyBorder="1"/>
    <xf numFmtId="0" fontId="39" fillId="10" borderId="39" xfId="813" applyFont="1" applyFill="1" applyBorder="1"/>
    <xf numFmtId="0" fontId="39" fillId="10" borderId="39" xfId="825" applyFont="1" applyFill="1" applyBorder="1"/>
    <xf numFmtId="0" fontId="39" fillId="10" borderId="39" xfId="0" applyFont="1" applyFill="1" applyBorder="1" applyAlignment="1">
      <alignment horizontal="center"/>
    </xf>
    <xf numFmtId="14" fontId="39" fillId="10" borderId="39" xfId="831" applyNumberFormat="1" applyFont="1" applyFill="1" applyBorder="1"/>
    <xf numFmtId="0" fontId="39" fillId="10" borderId="39" xfId="0" applyFont="1" applyFill="1" applyBorder="1"/>
    <xf numFmtId="0" fontId="39" fillId="10" borderId="39" xfId="843" applyFont="1" applyFill="1" applyBorder="1"/>
    <xf numFmtId="0" fontId="39" fillId="10" borderId="39" xfId="849" applyFont="1" applyFill="1" applyBorder="1"/>
    <xf numFmtId="0" fontId="39" fillId="10" borderId="39" xfId="855" applyFont="1" applyFill="1" applyBorder="1"/>
    <xf numFmtId="43" fontId="39" fillId="10" borderId="39" xfId="5" applyFont="1" applyFill="1" applyBorder="1"/>
    <xf numFmtId="0" fontId="46" fillId="10" borderId="0" xfId="0" applyFont="1" applyFill="1" applyBorder="1"/>
    <xf numFmtId="0" fontId="46" fillId="10" borderId="0" xfId="0" applyFont="1" applyFill="1"/>
    <xf numFmtId="44" fontId="47" fillId="0" borderId="0" xfId="2" applyFont="1"/>
    <xf numFmtId="44" fontId="46" fillId="0" borderId="0" xfId="2" applyFont="1"/>
    <xf numFmtId="44" fontId="46" fillId="0" borderId="0" xfId="2" applyFont="1" applyFill="1"/>
    <xf numFmtId="44" fontId="48" fillId="0" borderId="0" xfId="2" applyFont="1"/>
    <xf numFmtId="44" fontId="62" fillId="0" borderId="0" xfId="2" applyFont="1"/>
    <xf numFmtId="44" fontId="46" fillId="0" borderId="0" xfId="2" applyFont="1" applyBorder="1"/>
    <xf numFmtId="44" fontId="46" fillId="10" borderId="0" xfId="2" applyFont="1" applyFill="1"/>
    <xf numFmtId="44" fontId="46" fillId="0" borderId="0" xfId="2" applyFont="1" applyAlignment="1">
      <alignment horizontal="center"/>
    </xf>
    <xf numFmtId="44" fontId="46" fillId="0" borderId="0" xfId="2" applyFont="1" applyAlignment="1">
      <alignment horizontal="left"/>
    </xf>
    <xf numFmtId="44" fontId="46" fillId="0" borderId="0" xfId="2" applyFont="1" applyAlignment="1">
      <alignment horizontal="right"/>
    </xf>
    <xf numFmtId="14" fontId="46" fillId="0" borderId="0" xfId="0" applyNumberFormat="1" applyFont="1"/>
    <xf numFmtId="14" fontId="46" fillId="0" borderId="0" xfId="0" applyNumberFormat="1" applyFont="1" applyFill="1"/>
    <xf numFmtId="14" fontId="48" fillId="0" borderId="0" xfId="0" applyNumberFormat="1" applyFont="1"/>
    <xf numFmtId="14" fontId="62" fillId="0" borderId="0" xfId="0" applyNumberFormat="1" applyFont="1"/>
    <xf numFmtId="0" fontId="39" fillId="0" borderId="22" xfId="849" applyFont="1" applyFill="1" applyBorder="1"/>
    <xf numFmtId="0" fontId="39" fillId="0" borderId="0" xfId="849" applyFont="1" applyFill="1" applyBorder="1"/>
    <xf numFmtId="0" fontId="6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10" borderId="0" xfId="0" applyFont="1" applyFill="1" applyAlignment="1">
      <alignment horizontal="center"/>
    </xf>
    <xf numFmtId="14" fontId="46" fillId="0" borderId="0" xfId="0" applyNumberFormat="1" applyFont="1" applyBorder="1"/>
    <xf numFmtId="0" fontId="46" fillId="8" borderId="0" xfId="0" applyFont="1" applyFill="1"/>
    <xf numFmtId="44" fontId="46" fillId="8" borderId="0" xfId="2" applyFont="1" applyFill="1"/>
    <xf numFmtId="14" fontId="46" fillId="8" borderId="0" xfId="0" applyNumberFormat="1" applyFont="1" applyFill="1"/>
    <xf numFmtId="0" fontId="39" fillId="0" borderId="53" xfId="849" applyFont="1" applyBorder="1"/>
    <xf numFmtId="0" fontId="46" fillId="0" borderId="45" xfId="0" applyFont="1" applyBorder="1" applyAlignment="1"/>
    <xf numFmtId="0" fontId="46" fillId="0" borderId="45" xfId="0" applyNumberFormat="1" applyFont="1" applyBorder="1" applyAlignment="1"/>
    <xf numFmtId="0" fontId="39" fillId="0" borderId="45" xfId="0" applyFont="1" applyBorder="1" applyAlignment="1"/>
    <xf numFmtId="14" fontId="46" fillId="0" borderId="45" xfId="0" applyNumberFormat="1" applyFont="1" applyBorder="1" applyAlignment="1"/>
    <xf numFmtId="4" fontId="46" fillId="0" borderId="45" xfId="0" applyNumberFormat="1" applyFont="1" applyBorder="1" applyAlignment="1"/>
    <xf numFmtId="0" fontId="66" fillId="0" borderId="0" xfId="0" applyFont="1"/>
    <xf numFmtId="0" fontId="39" fillId="0" borderId="54" xfId="849" applyFont="1" applyBorder="1"/>
    <xf numFmtId="43" fontId="47" fillId="2" borderId="2" xfId="1" applyFont="1" applyFill="1" applyBorder="1" applyAlignment="1">
      <alignment horizontal="center"/>
    </xf>
    <xf numFmtId="43" fontId="47" fillId="3" borderId="2" xfId="1" applyFont="1" applyFill="1" applyBorder="1" applyAlignment="1">
      <alignment horizontal="center"/>
    </xf>
    <xf numFmtId="43" fontId="47" fillId="0" borderId="2" xfId="1" applyFont="1" applyBorder="1" applyAlignment="1">
      <alignment horizontal="center"/>
    </xf>
    <xf numFmtId="43" fontId="47" fillId="0" borderId="0" xfId="1" applyFont="1"/>
    <xf numFmtId="43" fontId="47" fillId="0" borderId="0" xfId="1" applyFont="1" applyBorder="1" applyAlignment="1">
      <alignment horizontal="center"/>
    </xf>
    <xf numFmtId="9" fontId="49" fillId="0" borderId="0" xfId="1" applyNumberFormat="1" applyFont="1" applyFill="1" applyBorder="1" applyAlignment="1">
      <alignment horizontal="center"/>
    </xf>
    <xf numFmtId="43" fontId="48" fillId="0" borderId="3" xfId="1" applyFont="1" applyBorder="1"/>
    <xf numFmtId="43" fontId="47" fillId="4" borderId="0" xfId="1" applyFont="1" applyFill="1" applyBorder="1" applyAlignment="1">
      <alignment horizontal="center"/>
    </xf>
    <xf numFmtId="43" fontId="50" fillId="0" borderId="0" xfId="1" applyFont="1" applyBorder="1" applyAlignment="1">
      <alignment horizontal="center"/>
    </xf>
    <xf numFmtId="43" fontId="46" fillId="6" borderId="5" xfId="1" applyFont="1" applyFill="1" applyBorder="1" applyAlignment="1">
      <alignment horizontal="center"/>
    </xf>
    <xf numFmtId="43" fontId="51" fillId="0" borderId="5" xfId="1" applyFont="1" applyFill="1" applyBorder="1" applyAlignment="1">
      <alignment horizontal="center"/>
    </xf>
    <xf numFmtId="43" fontId="53" fillId="0" borderId="5" xfId="1" applyFont="1" applyBorder="1" applyAlignment="1">
      <alignment horizontal="center"/>
    </xf>
    <xf numFmtId="43" fontId="46" fillId="0" borderId="0" xfId="1" applyFont="1" applyBorder="1" applyAlignment="1">
      <alignment horizontal="center"/>
    </xf>
    <xf numFmtId="43" fontId="50" fillId="0" borderId="9" xfId="1" applyFont="1" applyBorder="1" applyAlignment="1">
      <alignment horizontal="center" wrapText="1"/>
    </xf>
    <xf numFmtId="43" fontId="50" fillId="0" borderId="9" xfId="1" applyFont="1" applyFill="1" applyBorder="1" applyAlignment="1">
      <alignment horizontal="center" wrapText="1"/>
    </xf>
    <xf numFmtId="43" fontId="50" fillId="0" borderId="8" xfId="1" applyFont="1" applyBorder="1" applyAlignment="1">
      <alignment horizontal="center" wrapText="1"/>
    </xf>
    <xf numFmtId="0" fontId="39" fillId="0" borderId="42" xfId="0" applyFont="1" applyBorder="1"/>
    <xf numFmtId="0" fontId="39" fillId="0" borderId="43" xfId="0" applyFont="1" applyBorder="1" applyAlignment="1">
      <alignment horizontal="center"/>
    </xf>
    <xf numFmtId="0" fontId="39" fillId="0" borderId="43" xfId="0" applyFont="1" applyBorder="1"/>
    <xf numFmtId="43" fontId="39" fillId="0" borderId="43" xfId="1" applyFont="1" applyBorder="1"/>
    <xf numFmtId="43" fontId="46" fillId="0" borderId="0" xfId="1" applyFont="1" applyFill="1" applyBorder="1"/>
    <xf numFmtId="43" fontId="39" fillId="0" borderId="39" xfId="1" applyFont="1" applyBorder="1"/>
    <xf numFmtId="43" fontId="39" fillId="0" borderId="39" xfId="1" applyFont="1" applyFill="1" applyBorder="1"/>
    <xf numFmtId="43" fontId="46" fillId="0" borderId="0" xfId="1" applyFont="1"/>
    <xf numFmtId="43" fontId="48" fillId="0" borderId="40" xfId="1" applyFont="1" applyFill="1" applyBorder="1" applyAlignment="1"/>
    <xf numFmtId="43" fontId="48" fillId="0" borderId="40" xfId="1" applyFont="1" applyBorder="1" applyAlignment="1"/>
    <xf numFmtId="43" fontId="46" fillId="0" borderId="15" xfId="1" applyFont="1" applyFill="1" applyBorder="1"/>
    <xf numFmtId="164" fontId="46" fillId="0" borderId="12" xfId="1" applyNumberFormat="1" applyFont="1" applyBorder="1" applyAlignment="1">
      <alignment horizontal="right"/>
    </xf>
    <xf numFmtId="164" fontId="46" fillId="0" borderId="16" xfId="1" applyNumberFormat="1" applyFont="1" applyBorder="1" applyAlignment="1">
      <alignment horizontal="left"/>
    </xf>
    <xf numFmtId="164" fontId="46" fillId="0" borderId="16" xfId="1" applyNumberFormat="1" applyFont="1" applyBorder="1" applyAlignment="1">
      <alignment horizontal="center"/>
    </xf>
    <xf numFmtId="15" fontId="46" fillId="0" borderId="16" xfId="1" applyNumberFormat="1" applyFont="1" applyBorder="1" applyAlignment="1">
      <alignment horizontal="center"/>
    </xf>
    <xf numFmtId="15" fontId="46" fillId="0" borderId="16" xfId="1" applyNumberFormat="1" applyFont="1" applyBorder="1" applyAlignment="1">
      <alignment horizontal="left"/>
    </xf>
    <xf numFmtId="164" fontId="47" fillId="0" borderId="16" xfId="1" applyNumberFormat="1" applyFont="1" applyFill="1" applyBorder="1" applyAlignment="1">
      <alignment horizontal="center"/>
    </xf>
    <xf numFmtId="164" fontId="46" fillId="0" borderId="16" xfId="1" applyNumberFormat="1" applyFont="1" applyFill="1" applyBorder="1" applyAlignment="1">
      <alignment horizontal="center"/>
    </xf>
    <xf numFmtId="43" fontId="47" fillId="0" borderId="16" xfId="1" quotePrefix="1" applyNumberFormat="1" applyFont="1" applyFill="1" applyBorder="1" applyAlignment="1">
      <alignment horizontal="center"/>
    </xf>
    <xf numFmtId="43" fontId="46" fillId="0" borderId="16" xfId="1" applyNumberFormat="1" applyFont="1" applyFill="1" applyBorder="1" applyAlignment="1">
      <alignment horizontal="center"/>
    </xf>
    <xf numFmtId="43" fontId="46" fillId="0" borderId="16" xfId="1" applyNumberFormat="1" applyFont="1" applyBorder="1" applyAlignment="1">
      <alignment horizontal="center"/>
    </xf>
    <xf numFmtId="164" fontId="46" fillId="0" borderId="3" xfId="1" applyNumberFormat="1" applyFont="1" applyBorder="1" applyAlignment="1">
      <alignment horizontal="right"/>
    </xf>
    <xf numFmtId="164" fontId="46" fillId="0" borderId="11" xfId="1" applyNumberFormat="1" applyFont="1" applyBorder="1" applyAlignment="1">
      <alignment horizontal="left"/>
    </xf>
    <xf numFmtId="164" fontId="47" fillId="0" borderId="11" xfId="1" applyNumberFormat="1" applyFont="1" applyBorder="1" applyAlignment="1">
      <alignment horizontal="left"/>
    </xf>
    <xf numFmtId="164" fontId="47" fillId="0" borderId="11" xfId="1" applyNumberFormat="1" applyFont="1" applyBorder="1" applyAlignment="1">
      <alignment horizontal="center"/>
    </xf>
    <xf numFmtId="15" fontId="47" fillId="0" borderId="11" xfId="1" applyNumberFormat="1" applyFont="1" applyBorder="1" applyAlignment="1">
      <alignment horizontal="center"/>
    </xf>
    <xf numFmtId="15" fontId="47" fillId="0" borderId="11" xfId="1" applyNumberFormat="1" applyFont="1" applyBorder="1" applyAlignment="1">
      <alignment horizontal="left"/>
    </xf>
    <xf numFmtId="164" fontId="47" fillId="0" borderId="11" xfId="1" applyNumberFormat="1" applyFont="1" applyFill="1" applyBorder="1" applyAlignment="1">
      <alignment horizontal="center"/>
    </xf>
    <xf numFmtId="43" fontId="47" fillId="0" borderId="3" xfId="1" quotePrefix="1" applyNumberFormat="1" applyFont="1" applyFill="1" applyBorder="1" applyAlignment="1">
      <alignment horizontal="center"/>
    </xf>
    <xf numFmtId="43" fontId="46" fillId="0" borderId="17" xfId="1" applyNumberFormat="1" applyFont="1" applyFill="1" applyBorder="1"/>
    <xf numFmtId="43" fontId="46" fillId="0" borderId="17" xfId="1" applyNumberFormat="1" applyFont="1" applyBorder="1"/>
    <xf numFmtId="43" fontId="47" fillId="0" borderId="0" xfId="1" applyNumberFormat="1" applyFont="1" applyFill="1" applyBorder="1"/>
    <xf numFmtId="43" fontId="47" fillId="0" borderId="0" xfId="1" applyNumberFormat="1" applyFont="1" applyFill="1"/>
    <xf numFmtId="43" fontId="54" fillId="0" borderId="0" xfId="1" applyNumberFormat="1" applyFont="1" applyFill="1"/>
    <xf numFmtId="43" fontId="46" fillId="0" borderId="0" xfId="1" applyNumberFormat="1" applyFont="1" applyFill="1" applyBorder="1"/>
    <xf numFmtId="43" fontId="47" fillId="0" borderId="18" xfId="1" applyNumberFormat="1" applyFont="1" applyFill="1" applyBorder="1"/>
    <xf numFmtId="43" fontId="46" fillId="0" borderId="18" xfId="1" applyNumberFormat="1" applyFont="1" applyFill="1" applyBorder="1"/>
    <xf numFmtId="43" fontId="47" fillId="0" borderId="19" xfId="1" applyNumberFormat="1" applyFont="1" applyBorder="1"/>
    <xf numFmtId="43" fontId="46" fillId="0" borderId="0" xfId="1" applyNumberFormat="1" applyFont="1"/>
    <xf numFmtId="43" fontId="47" fillId="0" borderId="0" xfId="1" applyNumberFormat="1" applyFont="1" applyBorder="1"/>
    <xf numFmtId="43" fontId="47" fillId="7" borderId="0" xfId="1" applyNumberFormat="1" applyFont="1" applyFill="1" applyBorder="1"/>
    <xf numFmtId="43" fontId="46" fillId="0" borderId="55" xfId="1" applyFont="1" applyFill="1" applyBorder="1"/>
    <xf numFmtId="43" fontId="46" fillId="0" borderId="0" xfId="1" applyFont="1" applyFill="1"/>
    <xf numFmtId="0" fontId="67" fillId="0" borderId="0" xfId="0" applyFont="1" applyBorder="1" applyAlignment="1">
      <alignment horizontal="center"/>
    </xf>
    <xf numFmtId="0" fontId="67" fillId="0" borderId="0" xfId="0" applyFont="1" applyBorder="1"/>
    <xf numFmtId="43" fontId="67" fillId="0" borderId="0" xfId="70" applyFont="1" applyBorder="1"/>
    <xf numFmtId="0" fontId="67" fillId="0" borderId="5" xfId="0" applyFont="1" applyBorder="1" applyAlignment="1">
      <alignment horizontal="center"/>
    </xf>
    <xf numFmtId="0" fontId="67" fillId="0" borderId="5" xfId="0" applyFont="1" applyBorder="1"/>
    <xf numFmtId="43" fontId="67" fillId="0" borderId="5" xfId="70" applyFont="1" applyBorder="1"/>
    <xf numFmtId="43" fontId="67" fillId="0" borderId="0" xfId="0" applyNumberFormat="1" applyFont="1" applyBorder="1"/>
    <xf numFmtId="17" fontId="46" fillId="11" borderId="0" xfId="4" applyNumberFormat="1" applyFont="1" applyFill="1" applyAlignment="1">
      <alignment horizontal="center"/>
    </xf>
    <xf numFmtId="0" fontId="39" fillId="11" borderId="44" xfId="4" applyFont="1" applyFill="1" applyBorder="1"/>
    <xf numFmtId="0" fontId="39" fillId="11" borderId="39" xfId="813" applyFont="1" applyFill="1" applyBorder="1"/>
    <xf numFmtId="0" fontId="39" fillId="11" borderId="39" xfId="819" applyNumberFormat="1" applyFont="1" applyFill="1" applyBorder="1"/>
    <xf numFmtId="0" fontId="39" fillId="11" borderId="39" xfId="825" applyFont="1" applyFill="1" applyBorder="1"/>
    <xf numFmtId="0" fontId="39" fillId="11" borderId="39" xfId="4" applyFont="1" applyFill="1" applyBorder="1" applyAlignment="1">
      <alignment horizontal="center"/>
    </xf>
    <xf numFmtId="14" fontId="39" fillId="11" borderId="39" xfId="831" applyNumberFormat="1" applyFont="1" applyFill="1" applyBorder="1"/>
    <xf numFmtId="0" fontId="39" fillId="11" borderId="39" xfId="4" applyFont="1" applyFill="1" applyBorder="1"/>
    <xf numFmtId="0" fontId="39" fillId="11" borderId="39" xfId="843" applyFont="1" applyFill="1" applyBorder="1"/>
    <xf numFmtId="0" fontId="39" fillId="11" borderId="41" xfId="849" applyFont="1" applyFill="1" applyBorder="1"/>
    <xf numFmtId="0" fontId="39" fillId="11" borderId="39" xfId="855" applyFont="1" applyFill="1" applyBorder="1"/>
    <xf numFmtId="43" fontId="39" fillId="11" borderId="39" xfId="5" applyFont="1" applyFill="1" applyBorder="1"/>
    <xf numFmtId="0" fontId="46" fillId="11" borderId="0" xfId="4" applyFont="1" applyFill="1" applyBorder="1"/>
    <xf numFmtId="0" fontId="61" fillId="11" borderId="0" xfId="0" applyFont="1" applyFill="1"/>
    <xf numFmtId="0" fontId="0" fillId="11" borderId="0" xfId="0" applyFill="1"/>
    <xf numFmtId="44" fontId="0" fillId="11" borderId="0" xfId="2" applyFont="1" applyFill="1"/>
    <xf numFmtId="14" fontId="0" fillId="11" borderId="0" xfId="0" applyNumberFormat="1" applyFill="1"/>
    <xf numFmtId="0" fontId="64" fillId="0" borderId="0" xfId="0" applyFont="1" applyAlignment="1">
      <alignment horizontal="center"/>
    </xf>
    <xf numFmtId="0" fontId="39" fillId="0" borderId="41" xfId="849" applyFont="1" applyFill="1" applyBorder="1"/>
    <xf numFmtId="0" fontId="39" fillId="0" borderId="41" xfId="813" applyFont="1" applyBorder="1"/>
    <xf numFmtId="0" fontId="39" fillId="0" borderId="41" xfId="825" applyFont="1" applyBorder="1"/>
    <xf numFmtId="0" fontId="39" fillId="0" borderId="41" xfId="0" applyFont="1" applyBorder="1" applyAlignment="1">
      <alignment horizontal="center"/>
    </xf>
    <xf numFmtId="14" fontId="39" fillId="0" borderId="41" xfId="831" applyNumberFormat="1" applyFont="1" applyBorder="1"/>
    <xf numFmtId="0" fontId="39" fillId="0" borderId="41" xfId="0" applyFont="1" applyBorder="1"/>
    <xf numFmtId="0" fontId="39" fillId="0" borderId="41" xfId="843" applyFont="1" applyBorder="1"/>
    <xf numFmtId="0" fontId="39" fillId="0" borderId="41" xfId="855" applyFont="1" applyBorder="1"/>
    <xf numFmtId="43" fontId="39" fillId="0" borderId="41" xfId="1" applyFont="1" applyBorder="1"/>
    <xf numFmtId="0" fontId="39" fillId="0" borderId="51" xfId="849" applyFont="1" applyFill="1" applyBorder="1"/>
    <xf numFmtId="43" fontId="47" fillId="2" borderId="2" xfId="5" applyFont="1" applyFill="1" applyBorder="1" applyAlignment="1">
      <alignment horizontal="center"/>
    </xf>
    <xf numFmtId="43" fontId="47" fillId="3" borderId="2" xfId="5" applyFont="1" applyFill="1" applyBorder="1" applyAlignment="1">
      <alignment horizontal="center"/>
    </xf>
    <xf numFmtId="43" fontId="47" fillId="0" borderId="2" xfId="5" applyFont="1" applyBorder="1" applyAlignment="1">
      <alignment horizontal="center"/>
    </xf>
    <xf numFmtId="43" fontId="47" fillId="0" borderId="0" xfId="5" applyFont="1" applyBorder="1" applyAlignment="1">
      <alignment horizontal="center"/>
    </xf>
    <xf numFmtId="9" fontId="49" fillId="0" borderId="0" xfId="5" applyNumberFormat="1" applyFont="1" applyFill="1" applyBorder="1" applyAlignment="1">
      <alignment horizontal="center"/>
    </xf>
    <xf numFmtId="43" fontId="47" fillId="4" borderId="0" xfId="5" applyFont="1" applyFill="1" applyBorder="1" applyAlignment="1">
      <alignment horizontal="center"/>
    </xf>
    <xf numFmtId="43" fontId="50" fillId="0" borderId="0" xfId="5" applyFont="1" applyBorder="1" applyAlignment="1">
      <alignment horizontal="center"/>
    </xf>
    <xf numFmtId="43" fontId="46" fillId="6" borderId="5" xfId="5" applyFont="1" applyFill="1" applyBorder="1" applyAlignment="1">
      <alignment horizontal="center"/>
    </xf>
    <xf numFmtId="43" fontId="51" fillId="0" borderId="5" xfId="5" applyFont="1" applyFill="1" applyBorder="1" applyAlignment="1">
      <alignment horizontal="center"/>
    </xf>
    <xf numFmtId="43" fontId="53" fillId="0" borderId="5" xfId="5" applyFont="1" applyBorder="1" applyAlignment="1">
      <alignment horizontal="center"/>
    </xf>
    <xf numFmtId="43" fontId="46" fillId="0" borderId="0" xfId="5" applyFont="1" applyBorder="1" applyAlignment="1">
      <alignment horizontal="center"/>
    </xf>
    <xf numFmtId="164" fontId="46" fillId="0" borderId="12" xfId="5" applyNumberFormat="1" applyFont="1" applyBorder="1" applyAlignment="1">
      <alignment horizontal="right"/>
    </xf>
    <xf numFmtId="164" fontId="46" fillId="0" borderId="16" xfId="5" applyNumberFormat="1" applyFont="1" applyBorder="1" applyAlignment="1">
      <alignment horizontal="left"/>
    </xf>
    <xf numFmtId="164" fontId="46" fillId="0" borderId="16" xfId="5" applyNumberFormat="1" applyFont="1" applyBorder="1" applyAlignment="1">
      <alignment horizontal="center"/>
    </xf>
    <xf numFmtId="15" fontId="46" fillId="0" borderId="16" xfId="5" applyNumberFormat="1" applyFont="1" applyBorder="1" applyAlignment="1">
      <alignment horizontal="center"/>
    </xf>
    <xf numFmtId="15" fontId="46" fillId="0" borderId="16" xfId="5" applyNumberFormat="1" applyFont="1" applyBorder="1" applyAlignment="1">
      <alignment horizontal="left"/>
    </xf>
    <xf numFmtId="164" fontId="47" fillId="0" borderId="16" xfId="5" applyNumberFormat="1" applyFont="1" applyFill="1" applyBorder="1" applyAlignment="1">
      <alignment horizontal="center"/>
    </xf>
    <xf numFmtId="164" fontId="46" fillId="0" borderId="16" xfId="5" applyNumberFormat="1" applyFont="1" applyFill="1" applyBorder="1" applyAlignment="1">
      <alignment horizontal="center"/>
    </xf>
    <xf numFmtId="43" fontId="47" fillId="0" borderId="16" xfId="5" quotePrefix="1" applyNumberFormat="1" applyFont="1" applyFill="1" applyBorder="1" applyAlignment="1">
      <alignment horizontal="center"/>
    </xf>
    <xf numFmtId="43" fontId="46" fillId="0" borderId="16" xfId="5" applyNumberFormat="1" applyFont="1" applyFill="1" applyBorder="1" applyAlignment="1">
      <alignment horizontal="center"/>
    </xf>
    <xf numFmtId="43" fontId="46" fillId="0" borderId="16" xfId="5" applyNumberFormat="1" applyFont="1" applyBorder="1" applyAlignment="1">
      <alignment horizontal="center"/>
    </xf>
    <xf numFmtId="164" fontId="46" fillId="0" borderId="3" xfId="5" applyNumberFormat="1" applyFont="1" applyBorder="1" applyAlignment="1">
      <alignment horizontal="right"/>
    </xf>
    <xf numFmtId="164" fontId="46" fillId="0" borderId="11" xfId="5" applyNumberFormat="1" applyFont="1" applyBorder="1" applyAlignment="1">
      <alignment horizontal="left"/>
    </xf>
    <xf numFmtId="164" fontId="47" fillId="0" borderId="11" xfId="5" applyNumberFormat="1" applyFont="1" applyBorder="1" applyAlignment="1">
      <alignment horizontal="left"/>
    </xf>
    <xf numFmtId="164" fontId="47" fillId="0" borderId="11" xfId="5" applyNumberFormat="1" applyFont="1" applyBorder="1" applyAlignment="1">
      <alignment horizontal="center"/>
    </xf>
    <xf numFmtId="15" fontId="47" fillId="0" borderId="11" xfId="5" applyNumberFormat="1" applyFont="1" applyBorder="1" applyAlignment="1">
      <alignment horizontal="center"/>
    </xf>
    <xf numFmtId="15" fontId="47" fillId="0" borderId="11" xfId="5" applyNumberFormat="1" applyFont="1" applyBorder="1" applyAlignment="1">
      <alignment horizontal="left"/>
    </xf>
    <xf numFmtId="164" fontId="47" fillId="0" borderId="11" xfId="5" applyNumberFormat="1" applyFont="1" applyFill="1" applyBorder="1" applyAlignment="1">
      <alignment horizontal="center"/>
    </xf>
    <xf numFmtId="43" fontId="47" fillId="0" borderId="3" xfId="5" quotePrefix="1" applyNumberFormat="1" applyFont="1" applyFill="1" applyBorder="1" applyAlignment="1">
      <alignment horizontal="center"/>
    </xf>
    <xf numFmtId="43" fontId="48" fillId="0" borderId="40" xfId="5" applyFont="1" applyFill="1" applyBorder="1" applyAlignment="1"/>
    <xf numFmtId="43" fontId="48" fillId="0" borderId="40" xfId="5" applyFont="1" applyBorder="1" applyAlignment="1"/>
    <xf numFmtId="43" fontId="47" fillId="0" borderId="0" xfId="5" applyFont="1" applyAlignment="1"/>
    <xf numFmtId="43" fontId="48" fillId="0" borderId="3" xfId="5" applyFont="1" applyBorder="1" applyAlignment="1"/>
    <xf numFmtId="43" fontId="68" fillId="0" borderId="43" xfId="71" applyFont="1" applyBorder="1" applyAlignment="1"/>
    <xf numFmtId="43" fontId="46" fillId="0" borderId="0" xfId="5" applyFont="1" applyFill="1" applyBorder="1" applyAlignment="1"/>
    <xf numFmtId="0" fontId="68" fillId="0" borderId="56" xfId="102" applyFont="1" applyBorder="1" applyAlignment="1"/>
    <xf numFmtId="0" fontId="68" fillId="0" borderId="39" xfId="103" applyFont="1" applyBorder="1" applyAlignment="1"/>
    <xf numFmtId="0" fontId="68" fillId="0" borderId="39" xfId="104" applyNumberFormat="1" applyFont="1" applyBorder="1" applyAlignment="1"/>
    <xf numFmtId="0" fontId="68" fillId="0" borderId="39" xfId="105" applyFont="1" applyBorder="1" applyAlignment="1"/>
    <xf numFmtId="14" fontId="68" fillId="0" borderId="39" xfId="106" applyNumberFormat="1" applyFont="1" applyBorder="1" applyAlignment="1"/>
    <xf numFmtId="0" fontId="68" fillId="0" borderId="39" xfId="107" applyFont="1" applyBorder="1" applyAlignment="1"/>
    <xf numFmtId="0" fontId="68" fillId="0" borderId="39" xfId="108" applyFont="1" applyBorder="1" applyAlignment="1"/>
    <xf numFmtId="0" fontId="68" fillId="0" borderId="39" xfId="115" applyFont="1" applyBorder="1" applyAlignment="1"/>
    <xf numFmtId="0" fontId="68" fillId="0" borderId="39" xfId="116" applyFont="1" applyBorder="1" applyAlignment="1"/>
    <xf numFmtId="0" fontId="68" fillId="0" borderId="39" xfId="117" applyFont="1" applyBorder="1" applyAlignment="1"/>
    <xf numFmtId="43" fontId="68" fillId="0" borderId="39" xfId="71" applyFont="1" applyBorder="1" applyAlignment="1"/>
    <xf numFmtId="43" fontId="46" fillId="0" borderId="0" xfId="5" applyFont="1" applyAlignment="1"/>
    <xf numFmtId="43" fontId="46" fillId="0" borderId="15" xfId="5" applyFont="1" applyFill="1" applyBorder="1" applyAlignment="1"/>
    <xf numFmtId="43" fontId="46" fillId="0" borderId="17" xfId="5" applyNumberFormat="1" applyFont="1" applyFill="1" applyBorder="1" applyAlignment="1"/>
    <xf numFmtId="43" fontId="46" fillId="0" borderId="17" xfId="5" applyNumberFormat="1" applyFont="1" applyBorder="1" applyAlignment="1"/>
    <xf numFmtId="43" fontId="47" fillId="0" borderId="0" xfId="5" applyNumberFormat="1" applyFont="1" applyFill="1" applyBorder="1" applyAlignment="1"/>
    <xf numFmtId="43" fontId="47" fillId="0" borderId="0" xfId="5" applyNumberFormat="1" applyFont="1" applyFill="1" applyAlignment="1"/>
    <xf numFmtId="43" fontId="54" fillId="0" borderId="0" xfId="5" applyNumberFormat="1" applyFont="1" applyFill="1" applyAlignment="1"/>
    <xf numFmtId="43" fontId="46" fillId="0" borderId="0" xfId="5" applyNumberFormat="1" applyFont="1" applyFill="1" applyBorder="1" applyAlignment="1"/>
    <xf numFmtId="43" fontId="47" fillId="0" borderId="18" xfId="5" applyNumberFormat="1" applyFont="1" applyFill="1" applyBorder="1" applyAlignment="1"/>
    <xf numFmtId="43" fontId="46" fillId="0" borderId="18" xfId="5" applyNumberFormat="1" applyFont="1" applyFill="1" applyBorder="1" applyAlignment="1"/>
    <xf numFmtId="43" fontId="47" fillId="0" borderId="19" xfId="5" applyNumberFormat="1" applyFont="1" applyBorder="1" applyAlignment="1"/>
    <xf numFmtId="43" fontId="46" fillId="0" borderId="0" xfId="5" applyNumberFormat="1" applyFont="1" applyAlignment="1"/>
    <xf numFmtId="43" fontId="47" fillId="0" borderId="0" xfId="5" applyNumberFormat="1" applyFont="1" applyBorder="1" applyAlignment="1"/>
    <xf numFmtId="43" fontId="47" fillId="7" borderId="0" xfId="5" applyNumberFormat="1" applyFont="1" applyFill="1" applyBorder="1" applyAlignment="1"/>
    <xf numFmtId="43" fontId="3" fillId="0" borderId="0" xfId="5" applyFont="1" applyFill="1" applyBorder="1" applyAlignment="1"/>
    <xf numFmtId="43" fontId="46" fillId="0" borderId="0" xfId="5" applyFont="1" applyFill="1" applyAlignment="1"/>
    <xf numFmtId="43" fontId="15" fillId="0" borderId="0" xfId="5" applyFont="1" applyAlignment="1"/>
    <xf numFmtId="43" fontId="46" fillId="0" borderId="55" xfId="5" applyFont="1" applyFill="1" applyBorder="1" applyAlignment="1"/>
    <xf numFmtId="0" fontId="47" fillId="0" borderId="0" xfId="0" applyFont="1" applyAlignment="1"/>
    <xf numFmtId="43" fontId="47" fillId="0" borderId="0" xfId="0" applyNumberFormat="1" applyFont="1" applyAlignment="1"/>
    <xf numFmtId="0" fontId="46" fillId="0" borderId="0" xfId="0" applyFont="1" applyAlignment="1"/>
    <xf numFmtId="3" fontId="46" fillId="0" borderId="0" xfId="0" applyNumberFormat="1" applyFont="1" applyBorder="1" applyAlignment="1"/>
    <xf numFmtId="0" fontId="46" fillId="0" borderId="0" xfId="0" applyFont="1" applyFill="1" applyBorder="1" applyAlignment="1"/>
    <xf numFmtId="0" fontId="46" fillId="0" borderId="0" xfId="0" applyFont="1" applyFill="1" applyAlignment="1"/>
    <xf numFmtId="0" fontId="46" fillId="0" borderId="0" xfId="0" applyFont="1" applyBorder="1" applyAlignment="1"/>
    <xf numFmtId="0" fontId="48" fillId="0" borderId="0" xfId="0" applyFont="1" applyAlignment="1"/>
    <xf numFmtId="0" fontId="62" fillId="0" borderId="0" xfId="0" applyFont="1" applyAlignment="1"/>
    <xf numFmtId="0" fontId="47" fillId="0" borderId="0" xfId="0" applyFont="1" applyFill="1" applyAlignment="1"/>
    <xf numFmtId="0" fontId="46" fillId="0" borderId="56" xfId="0" applyFont="1" applyBorder="1" applyAlignment="1"/>
    <xf numFmtId="0" fontId="48" fillId="0" borderId="57" xfId="0" applyFont="1" applyBorder="1" applyAlignment="1">
      <alignment horizontal="right"/>
    </xf>
    <xf numFmtId="0" fontId="46" fillId="0" borderId="15" xfId="0" applyNumberFormat="1" applyFont="1" applyFill="1" applyBorder="1" applyAlignment="1"/>
    <xf numFmtId="0" fontId="46" fillId="0" borderId="15" xfId="0" applyFont="1" applyFill="1" applyBorder="1" applyAlignment="1"/>
    <xf numFmtId="0" fontId="46" fillId="0" borderId="17" xfId="0" applyFont="1" applyFill="1" applyBorder="1" applyAlignment="1"/>
    <xf numFmtId="43" fontId="46" fillId="0" borderId="0" xfId="0" applyNumberFormat="1" applyFont="1" applyAlignment="1"/>
    <xf numFmtId="14" fontId="46" fillId="0" borderId="0" xfId="0" applyNumberFormat="1" applyFont="1" applyFill="1" applyBorder="1" applyAlignment="1"/>
    <xf numFmtId="14" fontId="55" fillId="0" borderId="0" xfId="0" applyNumberFormat="1" applyFont="1" applyFill="1" applyBorder="1" applyAlignment="1"/>
    <xf numFmtId="4" fontId="46" fillId="0" borderId="0" xfId="0" applyNumberFormat="1" applyFont="1" applyAlignment="1"/>
    <xf numFmtId="4" fontId="15" fillId="0" borderId="0" xfId="0" applyNumberFormat="1" applyFont="1" applyAlignment="1"/>
    <xf numFmtId="14" fontId="46" fillId="0" borderId="0" xfId="0" applyNumberFormat="1" applyFont="1" applyAlignment="1"/>
    <xf numFmtId="44" fontId="47" fillId="0" borderId="0" xfId="2" applyFont="1" applyAlignment="1"/>
    <xf numFmtId="44" fontId="46" fillId="0" borderId="0" xfId="2" applyFont="1" applyAlignment="1"/>
    <xf numFmtId="44" fontId="48" fillId="0" borderId="0" xfId="2" applyFont="1" applyAlignment="1"/>
    <xf numFmtId="44" fontId="46" fillId="0" borderId="0" xfId="2" applyFont="1" applyFill="1" applyAlignment="1"/>
    <xf numFmtId="44" fontId="62" fillId="0" borderId="0" xfId="2" applyFont="1" applyAlignment="1"/>
    <xf numFmtId="14" fontId="48" fillId="0" borderId="0" xfId="0" applyNumberFormat="1" applyFont="1" applyAlignment="1"/>
    <xf numFmtId="14" fontId="62" fillId="0" borderId="0" xfId="0" applyNumberFormat="1" applyFont="1" applyAlignment="1"/>
    <xf numFmtId="43" fontId="46" fillId="0" borderId="2" xfId="5" applyFont="1" applyBorder="1" applyAlignment="1">
      <alignment horizontal="center"/>
    </xf>
    <xf numFmtId="43" fontId="48" fillId="0" borderId="0" xfId="5" applyFont="1" applyBorder="1" applyAlignment="1"/>
    <xf numFmtId="0" fontId="69" fillId="0" borderId="58" xfId="124" applyFont="1" applyBorder="1"/>
    <xf numFmtId="0" fontId="69" fillId="0" borderId="39" xfId="125" applyFont="1" applyBorder="1"/>
    <xf numFmtId="0" fontId="69" fillId="0" borderId="39" xfId="132" applyNumberFormat="1" applyFont="1" applyBorder="1"/>
    <xf numFmtId="0" fontId="69" fillId="0" borderId="39" xfId="133" applyFont="1" applyBorder="1"/>
    <xf numFmtId="14" fontId="69" fillId="0" borderId="39" xfId="134" applyNumberFormat="1" applyFont="1" applyBorder="1"/>
    <xf numFmtId="0" fontId="69" fillId="0" borderId="39" xfId="135" applyFont="1" applyBorder="1"/>
    <xf numFmtId="0" fontId="69" fillId="0" borderId="39" xfId="136" applyFont="1" applyBorder="1"/>
    <xf numFmtId="0" fontId="69" fillId="0" borderId="39" xfId="137" applyFont="1" applyBorder="1"/>
    <xf numFmtId="0" fontId="69" fillId="0" borderId="39" xfId="138" applyFont="1" applyBorder="1"/>
    <xf numFmtId="0" fontId="69" fillId="0" borderId="39" xfId="139" applyFont="1" applyBorder="1"/>
    <xf numFmtId="43" fontId="69" fillId="0" borderId="39" xfId="81" applyFont="1" applyBorder="1"/>
    <xf numFmtId="43" fontId="69" fillId="0" borderId="39" xfId="82" applyFont="1" applyBorder="1"/>
    <xf numFmtId="0" fontId="69" fillId="0" borderId="60" xfId="124" applyFont="1" applyBorder="1"/>
    <xf numFmtId="0" fontId="48" fillId="0" borderId="0" xfId="0" applyFont="1" applyFill="1" applyAlignment="1"/>
    <xf numFmtId="0" fontId="69" fillId="0" borderId="59" xfId="124" applyFont="1" applyBorder="1"/>
    <xf numFmtId="43" fontId="55" fillId="0" borderId="0" xfId="5" applyNumberFormat="1" applyFont="1" applyFill="1" applyAlignment="1"/>
    <xf numFmtId="43" fontId="47" fillId="0" borderId="0" xfId="5" applyFont="1" applyFill="1" applyBorder="1" applyAlignment="1"/>
    <xf numFmtId="43" fontId="46" fillId="5" borderId="0" xfId="5" applyFont="1" applyFill="1" applyAlignment="1"/>
    <xf numFmtId="0" fontId="67" fillId="12" borderId="0" xfId="0" applyFont="1" applyFill="1" applyBorder="1" applyAlignment="1">
      <alignment horizontal="center"/>
    </xf>
    <xf numFmtId="0" fontId="67" fillId="12" borderId="0" xfId="0" applyFont="1" applyFill="1" applyBorder="1"/>
    <xf numFmtId="43" fontId="67" fillId="12" borderId="0" xfId="70" applyFont="1" applyFill="1" applyBorder="1"/>
    <xf numFmtId="43" fontId="46" fillId="0" borderId="0" xfId="5" applyFont="1" applyFill="1" applyAlignment="1">
      <alignment horizontal="left"/>
    </xf>
    <xf numFmtId="43" fontId="70" fillId="0" borderId="0" xfId="5" applyFont="1" applyFill="1" applyAlignment="1"/>
    <xf numFmtId="0" fontId="50" fillId="0" borderId="8" xfId="0" applyFont="1" applyBorder="1" applyAlignment="1">
      <alignment horizontal="right" vertical="center"/>
    </xf>
    <xf numFmtId="49" fontId="50" fillId="0" borderId="7" xfId="0" applyNumberFormat="1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15" fontId="50" fillId="0" borderId="9" xfId="0" applyNumberFormat="1" applyFont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43" fontId="50" fillId="0" borderId="9" xfId="5" applyFont="1" applyBorder="1" applyAlignment="1">
      <alignment horizontal="center" vertical="center"/>
    </xf>
    <xf numFmtId="43" fontId="50" fillId="0" borderId="9" xfId="5" applyFont="1" applyFill="1" applyBorder="1" applyAlignment="1">
      <alignment horizontal="center" vertical="center"/>
    </xf>
    <xf numFmtId="43" fontId="50" fillId="0" borderId="8" xfId="5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69" fillId="0" borderId="47" xfId="137" applyFont="1" applyBorder="1"/>
    <xf numFmtId="0" fontId="69" fillId="0" borderId="46" xfId="139" applyFont="1" applyBorder="1"/>
    <xf numFmtId="0" fontId="69" fillId="0" borderId="45" xfId="138" applyFont="1" applyBorder="1"/>
    <xf numFmtId="0" fontId="69" fillId="0" borderId="41" xfId="138" applyFont="1" applyBorder="1"/>
    <xf numFmtId="0" fontId="69" fillId="0" borderId="50" xfId="138" applyFont="1" applyBorder="1"/>
    <xf numFmtId="0" fontId="69" fillId="0" borderId="48" xfId="138" applyFont="1" applyBorder="1"/>
    <xf numFmtId="0" fontId="69" fillId="0" borderId="49" xfId="138" applyFont="1" applyBorder="1"/>
    <xf numFmtId="0" fontId="69" fillId="0" borderId="51" xfId="138" applyFont="1" applyBorder="1"/>
    <xf numFmtId="43" fontId="48" fillId="0" borderId="3" xfId="1" applyFont="1" applyBorder="1" applyAlignment="1"/>
    <xf numFmtId="43" fontId="47" fillId="0" borderId="0" xfId="1" applyFont="1" applyAlignment="1"/>
    <xf numFmtId="43" fontId="46" fillId="0" borderId="0" xfId="1" applyFont="1" applyFill="1" applyBorder="1" applyAlignment="1"/>
    <xf numFmtId="43" fontId="46" fillId="0" borderId="0" xfId="1" applyFont="1" applyAlignment="1"/>
    <xf numFmtId="43" fontId="46" fillId="0" borderId="15" xfId="1" applyFont="1" applyFill="1" applyBorder="1" applyAlignment="1"/>
    <xf numFmtId="43" fontId="46" fillId="0" borderId="17" xfId="1" applyNumberFormat="1" applyFont="1" applyFill="1" applyBorder="1" applyAlignment="1"/>
    <xf numFmtId="43" fontId="46" fillId="0" borderId="17" xfId="1" applyNumberFormat="1" applyFont="1" applyBorder="1" applyAlignment="1"/>
    <xf numFmtId="43" fontId="47" fillId="0" borderId="0" xfId="1" applyNumberFormat="1" applyFont="1" applyFill="1" applyBorder="1" applyAlignment="1"/>
    <xf numFmtId="43" fontId="47" fillId="0" borderId="0" xfId="1" applyNumberFormat="1" applyFont="1" applyFill="1" applyAlignment="1"/>
    <xf numFmtId="43" fontId="54" fillId="0" borderId="0" xfId="1" applyNumberFormat="1" applyFont="1" applyFill="1" applyAlignment="1"/>
    <xf numFmtId="43" fontId="46" fillId="0" borderId="0" xfId="1" applyFont="1" applyFill="1" applyAlignment="1"/>
    <xf numFmtId="43" fontId="46" fillId="0" borderId="0" xfId="1" applyNumberFormat="1" applyFont="1" applyFill="1" applyBorder="1" applyAlignment="1"/>
    <xf numFmtId="43" fontId="47" fillId="0" borderId="18" xfId="1" applyNumberFormat="1" applyFont="1" applyFill="1" applyBorder="1" applyAlignment="1"/>
    <xf numFmtId="43" fontId="46" fillId="0" borderId="18" xfId="1" applyNumberFormat="1" applyFont="1" applyFill="1" applyBorder="1" applyAlignment="1"/>
    <xf numFmtId="43" fontId="47" fillId="0" borderId="19" xfId="1" applyNumberFormat="1" applyFont="1" applyBorder="1" applyAlignment="1"/>
    <xf numFmtId="43" fontId="46" fillId="0" borderId="0" xfId="1" applyNumberFormat="1" applyFont="1" applyAlignment="1"/>
    <xf numFmtId="43" fontId="47" fillId="0" borderId="0" xfId="1" applyNumberFormat="1" applyFont="1" applyBorder="1" applyAlignment="1"/>
    <xf numFmtId="43" fontId="47" fillId="7" borderId="0" xfId="1" applyNumberFormat="1" applyFont="1" applyFill="1" applyBorder="1" applyAlignment="1"/>
    <xf numFmtId="43" fontId="3" fillId="0" borderId="0" xfId="1" applyFont="1" applyFill="1" applyBorder="1" applyAlignment="1"/>
    <xf numFmtId="43" fontId="46" fillId="0" borderId="55" xfId="1" applyFont="1" applyFill="1" applyBorder="1" applyAlignment="1"/>
    <xf numFmtId="43" fontId="15" fillId="0" borderId="0" xfId="1" applyFont="1" applyAlignment="1"/>
    <xf numFmtId="0" fontId="63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/>
    </xf>
    <xf numFmtId="0" fontId="63" fillId="0" borderId="0" xfId="0" applyFont="1" applyFill="1" applyBorder="1" applyAlignment="1">
      <alignment horizontal="center"/>
    </xf>
    <xf numFmtId="49" fontId="46" fillId="0" borderId="0" xfId="0" applyNumberFormat="1" applyFont="1" applyFill="1" applyAlignment="1">
      <alignment horizontal="center"/>
    </xf>
    <xf numFmtId="0" fontId="50" fillId="0" borderId="8" xfId="0" applyFont="1" applyBorder="1" applyAlignment="1">
      <alignment horizontal="center" vertical="center"/>
    </xf>
    <xf numFmtId="43" fontId="50" fillId="0" borderId="9" xfId="1" applyFont="1" applyBorder="1" applyAlignment="1">
      <alignment horizontal="center" vertical="center"/>
    </xf>
    <xf numFmtId="43" fontId="50" fillId="0" borderId="9" xfId="1" applyFont="1" applyFill="1" applyBorder="1" applyAlignment="1">
      <alignment horizontal="center" vertical="center"/>
    </xf>
    <xf numFmtId="43" fontId="50" fillId="0" borderId="8" xfId="1" applyFont="1" applyBorder="1" applyAlignment="1">
      <alignment horizontal="center" vertical="center"/>
    </xf>
    <xf numFmtId="0" fontId="65" fillId="0" borderId="0" xfId="0" applyFont="1" applyFill="1" applyAlignment="1">
      <alignment horizontal="center"/>
    </xf>
    <xf numFmtId="0" fontId="69" fillId="0" borderId="46" xfId="125" applyFont="1" applyBorder="1"/>
    <xf numFmtId="0" fontId="69" fillId="0" borderId="0" xfId="124" applyFont="1" applyBorder="1"/>
    <xf numFmtId="0" fontId="50" fillId="0" borderId="61" xfId="0" applyFont="1" applyBorder="1" applyAlignment="1">
      <alignment horizontal="center" vertical="center"/>
    </xf>
    <xf numFmtId="0" fontId="69" fillId="0" borderId="62" xfId="124" applyFont="1" applyBorder="1"/>
    <xf numFmtId="49" fontId="46" fillId="0" borderId="16" xfId="0" applyNumberFormat="1" applyFont="1" applyFill="1" applyBorder="1" applyAlignment="1">
      <alignment horizontal="center"/>
    </xf>
    <xf numFmtId="49" fontId="46" fillId="0" borderId="11" xfId="0" applyNumberFormat="1" applyFont="1" applyFill="1" applyBorder="1" applyAlignment="1">
      <alignment horizontal="center"/>
    </xf>
    <xf numFmtId="0" fontId="69" fillId="0" borderId="0" xfId="138" applyFont="1" applyBorder="1"/>
    <xf numFmtId="14" fontId="46" fillId="0" borderId="0" xfId="0" applyNumberFormat="1" applyFont="1" applyFill="1" applyAlignment="1"/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0" fillId="0" borderId="8" xfId="4" applyFont="1" applyBorder="1" applyAlignment="1">
      <alignment horizontal="center" wrapText="1"/>
    </xf>
    <xf numFmtId="0" fontId="30" fillId="0" borderId="7" xfId="4" applyFont="1" applyBorder="1" applyAlignment="1">
      <alignment horizontal="center" wrapText="1"/>
    </xf>
    <xf numFmtId="4" fontId="26" fillId="0" borderId="0" xfId="4" applyNumberFormat="1" applyFont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50" fillId="0" borderId="8" xfId="4" applyFont="1" applyBorder="1" applyAlignment="1">
      <alignment horizontal="center" vertical="center" wrapText="1"/>
    </xf>
    <xf numFmtId="0" fontId="50" fillId="0" borderId="7" xfId="4" applyFont="1" applyBorder="1" applyAlignment="1">
      <alignment horizontal="center" vertical="center" wrapText="1"/>
    </xf>
    <xf numFmtId="0" fontId="58" fillId="0" borderId="0" xfId="4" applyFont="1" applyFill="1" applyBorder="1" applyAlignment="1">
      <alignment horizontal="center" vertical="center" wrapText="1"/>
    </xf>
    <xf numFmtId="0" fontId="50" fillId="0" borderId="8" xfId="0" applyFont="1" applyBorder="1" applyAlignment="1">
      <alignment horizontal="center" wrapText="1"/>
    </xf>
    <xf numFmtId="0" fontId="50" fillId="0" borderId="7" xfId="0" applyFont="1" applyBorder="1" applyAlignment="1">
      <alignment horizontal="center" wrapText="1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69" fillId="0" borderId="22" xfId="138" applyFont="1" applyBorder="1"/>
    <xf numFmtId="14" fontId="46" fillId="0" borderId="0" xfId="2" applyNumberFormat="1" applyFont="1" applyAlignment="1"/>
    <xf numFmtId="0" fontId="69" fillId="0" borderId="54" xfId="138" applyFont="1" applyBorder="1"/>
    <xf numFmtId="0" fontId="69" fillId="0" borderId="53" xfId="138" applyFont="1" applyBorder="1"/>
  </cellXfs>
  <cellStyles count="890">
    <cellStyle name="Millares" xfId="1" builtinId="3"/>
    <cellStyle name="Millares 10" xfId="6"/>
    <cellStyle name="Millares 100" xfId="7"/>
    <cellStyle name="Millares 102" xfId="8"/>
    <cellStyle name="Millares 103" xfId="9"/>
    <cellStyle name="Millares 104" xfId="10"/>
    <cellStyle name="Millares 105" xfId="11"/>
    <cellStyle name="Millares 106" xfId="12"/>
    <cellStyle name="Millares 107" xfId="13"/>
    <cellStyle name="Millares 108" xfId="14"/>
    <cellStyle name="Millares 109" xfId="15"/>
    <cellStyle name="Millares 14" xfId="16"/>
    <cellStyle name="Millares 14 2" xfId="17"/>
    <cellStyle name="Millares 14 3" xfId="18"/>
    <cellStyle name="Millares 14 4" xfId="19"/>
    <cellStyle name="Millares 14 5" xfId="20"/>
    <cellStyle name="Millares 14 6" xfId="21"/>
    <cellStyle name="Millares 15" xfId="22"/>
    <cellStyle name="Millares 15 2" xfId="23"/>
    <cellStyle name="Millares 15 3" xfId="24"/>
    <cellStyle name="Millares 15 4" xfId="25"/>
    <cellStyle name="Millares 15 5" xfId="26"/>
    <cellStyle name="Millares 15 6" xfId="27"/>
    <cellStyle name="Millares 16" xfId="28"/>
    <cellStyle name="Millares 16 2" xfId="29"/>
    <cellStyle name="Millares 16 3" xfId="30"/>
    <cellStyle name="Millares 16 4" xfId="31"/>
    <cellStyle name="Millares 16 5" xfId="32"/>
    <cellStyle name="Millares 16 6" xfId="33"/>
    <cellStyle name="Millares 17" xfId="34"/>
    <cellStyle name="Millares 17 2" xfId="35"/>
    <cellStyle name="Millares 17 3" xfId="36"/>
    <cellStyle name="Millares 17 4" xfId="37"/>
    <cellStyle name="Millares 17 5" xfId="38"/>
    <cellStyle name="Millares 17 6" xfId="39"/>
    <cellStyle name="Millares 18" xfId="40"/>
    <cellStyle name="Millares 18 2" xfId="41"/>
    <cellStyle name="Millares 18 3" xfId="42"/>
    <cellStyle name="Millares 18 4" xfId="43"/>
    <cellStyle name="Millares 18 5" xfId="44"/>
    <cellStyle name="Millares 18 6" xfId="45"/>
    <cellStyle name="Millares 19" xfId="46"/>
    <cellStyle name="Millares 19 2" xfId="47"/>
    <cellStyle name="Millares 19 3" xfId="48"/>
    <cellStyle name="Millares 19 4" xfId="49"/>
    <cellStyle name="Millares 19 5" xfId="50"/>
    <cellStyle name="Millares 19 6" xfId="51"/>
    <cellStyle name="Millares 2" xfId="52"/>
    <cellStyle name="Millares 2 10" xfId="53"/>
    <cellStyle name="Millares 2 2" xfId="54"/>
    <cellStyle name="Millares 2 3" xfId="55"/>
    <cellStyle name="Millares 2 4" xfId="56"/>
    <cellStyle name="Millares 2 5" xfId="57"/>
    <cellStyle name="Millares 2 6" xfId="58"/>
    <cellStyle name="Millares 2 7" xfId="59"/>
    <cellStyle name="Millares 2 8" xfId="60"/>
    <cellStyle name="Millares 2 9" xfId="61"/>
    <cellStyle name="Millares 20" xfId="62"/>
    <cellStyle name="Millares 20 2" xfId="63"/>
    <cellStyle name="Millares 20 3" xfId="64"/>
    <cellStyle name="Millares 20 4" xfId="65"/>
    <cellStyle name="Millares 21" xfId="66"/>
    <cellStyle name="Millares 21 2" xfId="67"/>
    <cellStyle name="Millares 21 3" xfId="68"/>
    <cellStyle name="Millares 21 4" xfId="69"/>
    <cellStyle name="Millares 25" xfId="70"/>
    <cellStyle name="Millares 3" xfId="5"/>
    <cellStyle name="Millares 63" xfId="71"/>
    <cellStyle name="Millares 64" xfId="72"/>
    <cellStyle name="Millares 65" xfId="73"/>
    <cellStyle name="Millares 66" xfId="74"/>
    <cellStyle name="Millares 67" xfId="75"/>
    <cellStyle name="Millares 70" xfId="76"/>
    <cellStyle name="Millares 72" xfId="77"/>
    <cellStyle name="Millares 73" xfId="78"/>
    <cellStyle name="Millares 74" xfId="79"/>
    <cellStyle name="Millares 75" xfId="80"/>
    <cellStyle name="Millares 88" xfId="81"/>
    <cellStyle name="Millares 89" xfId="82"/>
    <cellStyle name="Millares 90" xfId="83"/>
    <cellStyle name="Moneda" xfId="2" builtinId="4"/>
    <cellStyle name="Normal" xfId="0" builtinId="0"/>
    <cellStyle name="Normal 10" xfId="84"/>
    <cellStyle name="Normal 10 2" xfId="85"/>
    <cellStyle name="Normal 10 3" xfId="86"/>
    <cellStyle name="Normal 10 4" xfId="87"/>
    <cellStyle name="Normal 10 5" xfId="88"/>
    <cellStyle name="Normal 10 6" xfId="89"/>
    <cellStyle name="Normal 11" xfId="90"/>
    <cellStyle name="Normal 11 2" xfId="91"/>
    <cellStyle name="Normal 11 3" xfId="92"/>
    <cellStyle name="Normal 11 4" xfId="93"/>
    <cellStyle name="Normal 11 5" xfId="94"/>
    <cellStyle name="Normal 11 6" xfId="95"/>
    <cellStyle name="Normal 12" xfId="96"/>
    <cellStyle name="Normal 12 2" xfId="97"/>
    <cellStyle name="Normal 12 3" xfId="98"/>
    <cellStyle name="Normal 12 4" xfId="99"/>
    <cellStyle name="Normal 12 5" xfId="100"/>
    <cellStyle name="Normal 12 6" xfId="101"/>
    <cellStyle name="Normal 123" xfId="102"/>
    <cellStyle name="Normal 124" xfId="103"/>
    <cellStyle name="Normal 125" xfId="104"/>
    <cellStyle name="Normal 126" xfId="105"/>
    <cellStyle name="Normal 127" xfId="106"/>
    <cellStyle name="Normal 128" xfId="107"/>
    <cellStyle name="Normal 129" xfId="108"/>
    <cellStyle name="Normal 13" xfId="109"/>
    <cellStyle name="Normal 13 2" xfId="110"/>
    <cellStyle name="Normal 13 3" xfId="111"/>
    <cellStyle name="Normal 13 4" xfId="112"/>
    <cellStyle name="Normal 13 5" xfId="113"/>
    <cellStyle name="Normal 13 6" xfId="114"/>
    <cellStyle name="Normal 130" xfId="115"/>
    <cellStyle name="Normal 131" xfId="116"/>
    <cellStyle name="Normal 132" xfId="117"/>
    <cellStyle name="Normal 14" xfId="118"/>
    <cellStyle name="Normal 14 2" xfId="119"/>
    <cellStyle name="Normal 14 3" xfId="120"/>
    <cellStyle name="Normal 14 4" xfId="121"/>
    <cellStyle name="Normal 14 5" xfId="122"/>
    <cellStyle name="Normal 14 6" xfId="123"/>
    <cellStyle name="Normal 148" xfId="124"/>
    <cellStyle name="Normal 149" xfId="125"/>
    <cellStyle name="Normal 15" xfId="126"/>
    <cellStyle name="Normal 15 2" xfId="127"/>
    <cellStyle name="Normal 15 3" xfId="128"/>
    <cellStyle name="Normal 15 4" xfId="129"/>
    <cellStyle name="Normal 15 5" xfId="130"/>
    <cellStyle name="Normal 15 6" xfId="131"/>
    <cellStyle name="Normal 150" xfId="132"/>
    <cellStyle name="Normal 151" xfId="133"/>
    <cellStyle name="Normal 152" xfId="134"/>
    <cellStyle name="Normal 153" xfId="135"/>
    <cellStyle name="Normal 154" xfId="136"/>
    <cellStyle name="Normal 155" xfId="137"/>
    <cellStyle name="Normal 156" xfId="138"/>
    <cellStyle name="Normal 157" xfId="139"/>
    <cellStyle name="Normal 16" xfId="140"/>
    <cellStyle name="Normal 16 2" xfId="141"/>
    <cellStyle name="Normal 16 3" xfId="142"/>
    <cellStyle name="Normal 16 4" xfId="143"/>
    <cellStyle name="Normal 16 5" xfId="144"/>
    <cellStyle name="Normal 16 6" xfId="145"/>
    <cellStyle name="Normal 161" xfId="146"/>
    <cellStyle name="Normal 163" xfId="147"/>
    <cellStyle name="Normal 164" xfId="148"/>
    <cellStyle name="Normal 165" xfId="149"/>
    <cellStyle name="Normal 166" xfId="3"/>
    <cellStyle name="Normal 167" xfId="150"/>
    <cellStyle name="Normal 168" xfId="151"/>
    <cellStyle name="Normal 169" xfId="152"/>
    <cellStyle name="Normal 17" xfId="153"/>
    <cellStyle name="Normal 17 2" xfId="154"/>
    <cellStyle name="Normal 17 3" xfId="155"/>
    <cellStyle name="Normal 17 4" xfId="156"/>
    <cellStyle name="Normal 17 5" xfId="157"/>
    <cellStyle name="Normal 17 6" xfId="158"/>
    <cellStyle name="Normal 170" xfId="159"/>
    <cellStyle name="Normal 171" xfId="160"/>
    <cellStyle name="Normal 179" xfId="161"/>
    <cellStyle name="Normal 18" xfId="162"/>
    <cellStyle name="Normal 18 2" xfId="163"/>
    <cellStyle name="Normal 18 3" xfId="164"/>
    <cellStyle name="Normal 18 4" xfId="165"/>
    <cellStyle name="Normal 18 5" xfId="166"/>
    <cellStyle name="Normal 18 6" xfId="167"/>
    <cellStyle name="Normal 180" xfId="168"/>
    <cellStyle name="Normal 181" xfId="169"/>
    <cellStyle name="Normal 182" xfId="170"/>
    <cellStyle name="Normal 183" xfId="171"/>
    <cellStyle name="Normal 184" xfId="172"/>
    <cellStyle name="Normal 185" xfId="173"/>
    <cellStyle name="Normal 186" xfId="174"/>
    <cellStyle name="Normal 187" xfId="175"/>
    <cellStyle name="Normal 188" xfId="176"/>
    <cellStyle name="Normal 19" xfId="177"/>
    <cellStyle name="Normal 19 2" xfId="178"/>
    <cellStyle name="Normal 19 3" xfId="179"/>
    <cellStyle name="Normal 19 4" xfId="180"/>
    <cellStyle name="Normal 19 5" xfId="181"/>
    <cellStyle name="Normal 19 6" xfId="182"/>
    <cellStyle name="Normal 194" xfId="183"/>
    <cellStyle name="Normal 195" xfId="184"/>
    <cellStyle name="Normal 196" xfId="185"/>
    <cellStyle name="Normal 197" xfId="186"/>
    <cellStyle name="Normal 198" xfId="187"/>
    <cellStyle name="Normal 2" xfId="188"/>
    <cellStyle name="Normal 2 10" xfId="189"/>
    <cellStyle name="Normal 2 11" xfId="190"/>
    <cellStyle name="Normal 2 12" xfId="191"/>
    <cellStyle name="Normal 2 2" xfId="192"/>
    <cellStyle name="Normal 2 2 2" xfId="193"/>
    <cellStyle name="Normal 2 2 2 2" xfId="194"/>
    <cellStyle name="Normal 2 2 2 2 2" xfId="195"/>
    <cellStyle name="Normal 2 2 2 2 3" xfId="196"/>
    <cellStyle name="Normal 2 2 2 2 4" xfId="197"/>
    <cellStyle name="Normal 2 2 2 3" xfId="198"/>
    <cellStyle name="Normal 2 2 2 4" xfId="199"/>
    <cellStyle name="Normal 2 2 2 5" xfId="200"/>
    <cellStyle name="Normal 2 2 2 6" xfId="201"/>
    <cellStyle name="Normal 2 2 2 7" xfId="202"/>
    <cellStyle name="Normal 2 2 3" xfId="203"/>
    <cellStyle name="Normal 2 2 4" xfId="204"/>
    <cellStyle name="Normal 2 2 4 2" xfId="205"/>
    <cellStyle name="Normal 2 2 4 3" xfId="206"/>
    <cellStyle name="Normal 2 2 4 4" xfId="207"/>
    <cellStyle name="Normal 2 2 5" xfId="208"/>
    <cellStyle name="Normal 2 2 6" xfId="209"/>
    <cellStyle name="Normal 2 2 7" xfId="210"/>
    <cellStyle name="Normal 2 2 8" xfId="211"/>
    <cellStyle name="Normal 2 3" xfId="212"/>
    <cellStyle name="Normal 2 4" xfId="213"/>
    <cellStyle name="Normal 2 5" xfId="214"/>
    <cellStyle name="Normal 2 6" xfId="215"/>
    <cellStyle name="Normal 2 7" xfId="216"/>
    <cellStyle name="Normal 2 7 2" xfId="217"/>
    <cellStyle name="Normal 2 7 2 2" xfId="218"/>
    <cellStyle name="Normal 2 7 2 3" xfId="219"/>
    <cellStyle name="Normal 2 7 2 4" xfId="220"/>
    <cellStyle name="Normal 2 7 3" xfId="221"/>
    <cellStyle name="Normal 2 7 4" xfId="222"/>
    <cellStyle name="Normal 2 7 5" xfId="223"/>
    <cellStyle name="Normal 2 7 6" xfId="224"/>
    <cellStyle name="Normal 2 7 7" xfId="225"/>
    <cellStyle name="Normal 2 8" xfId="226"/>
    <cellStyle name="Normal 2 8 2" xfId="227"/>
    <cellStyle name="Normal 2 8 3" xfId="228"/>
    <cellStyle name="Normal 2 8 4" xfId="229"/>
    <cellStyle name="Normal 2 9" xfId="230"/>
    <cellStyle name="Normal 20" xfId="231"/>
    <cellStyle name="Normal 20 10" xfId="232"/>
    <cellStyle name="Normal 20 11" xfId="233"/>
    <cellStyle name="Normal 20 12" xfId="234"/>
    <cellStyle name="Normal 20 13" xfId="235"/>
    <cellStyle name="Normal 20 14" xfId="236"/>
    <cellStyle name="Normal 20 15" xfId="237"/>
    <cellStyle name="Normal 20 16" xfId="238"/>
    <cellStyle name="Normal 20 17" xfId="239"/>
    <cellStyle name="Normal 20 18" xfId="240"/>
    <cellStyle name="Normal 20 19" xfId="241"/>
    <cellStyle name="Normal 20 2" xfId="242"/>
    <cellStyle name="Normal 20 20" xfId="243"/>
    <cellStyle name="Normal 20 3" xfId="244"/>
    <cellStyle name="Normal 20 4" xfId="245"/>
    <cellStyle name="Normal 20 5" xfId="246"/>
    <cellStyle name="Normal 20 6" xfId="247"/>
    <cellStyle name="Normal 20 7" xfId="248"/>
    <cellStyle name="Normal 20 8" xfId="249"/>
    <cellStyle name="Normal 20 9" xfId="250"/>
    <cellStyle name="Normal 200" xfId="251"/>
    <cellStyle name="Normal 201" xfId="252"/>
    <cellStyle name="Normal 202" xfId="253"/>
    <cellStyle name="Normal 203" xfId="254"/>
    <cellStyle name="Normal 209" xfId="255"/>
    <cellStyle name="Normal 21" xfId="256"/>
    <cellStyle name="Normal 21 10" xfId="257"/>
    <cellStyle name="Normal 21 11" xfId="258"/>
    <cellStyle name="Normal 21 12" xfId="259"/>
    <cellStyle name="Normal 21 13" xfId="260"/>
    <cellStyle name="Normal 21 14" xfId="261"/>
    <cellStyle name="Normal 21 15" xfId="262"/>
    <cellStyle name="Normal 21 16" xfId="263"/>
    <cellStyle name="Normal 21 17" xfId="264"/>
    <cellStyle name="Normal 21 18" xfId="265"/>
    <cellStyle name="Normal 21 19" xfId="266"/>
    <cellStyle name="Normal 21 2" xfId="267"/>
    <cellStyle name="Normal 21 20" xfId="268"/>
    <cellStyle name="Normal 21 3" xfId="269"/>
    <cellStyle name="Normal 21 4" xfId="270"/>
    <cellStyle name="Normal 21 5" xfId="271"/>
    <cellStyle name="Normal 21 6" xfId="272"/>
    <cellStyle name="Normal 21 7" xfId="273"/>
    <cellStyle name="Normal 21 8" xfId="274"/>
    <cellStyle name="Normal 21 9" xfId="275"/>
    <cellStyle name="Normal 22" xfId="276"/>
    <cellStyle name="Normal 22 10" xfId="277"/>
    <cellStyle name="Normal 22 11" xfId="278"/>
    <cellStyle name="Normal 22 12" xfId="279"/>
    <cellStyle name="Normal 22 13" xfId="280"/>
    <cellStyle name="Normal 22 14" xfId="281"/>
    <cellStyle name="Normal 22 15" xfId="282"/>
    <cellStyle name="Normal 22 16" xfId="283"/>
    <cellStyle name="Normal 22 17" xfId="284"/>
    <cellStyle name="Normal 22 18" xfId="285"/>
    <cellStyle name="Normal 22 19" xfId="286"/>
    <cellStyle name="Normal 22 2" xfId="287"/>
    <cellStyle name="Normal 22 20" xfId="288"/>
    <cellStyle name="Normal 22 3" xfId="289"/>
    <cellStyle name="Normal 22 4" xfId="290"/>
    <cellStyle name="Normal 22 5" xfId="291"/>
    <cellStyle name="Normal 22 6" xfId="292"/>
    <cellStyle name="Normal 22 7" xfId="293"/>
    <cellStyle name="Normal 22 8" xfId="294"/>
    <cellStyle name="Normal 22 9" xfId="295"/>
    <cellStyle name="Normal 23" xfId="296"/>
    <cellStyle name="Normal 23 10" xfId="297"/>
    <cellStyle name="Normal 23 11" xfId="298"/>
    <cellStyle name="Normal 23 12" xfId="299"/>
    <cellStyle name="Normal 23 13" xfId="300"/>
    <cellStyle name="Normal 23 14" xfId="301"/>
    <cellStyle name="Normal 23 15" xfId="302"/>
    <cellStyle name="Normal 23 16" xfId="303"/>
    <cellStyle name="Normal 23 17" xfId="304"/>
    <cellStyle name="Normal 23 18" xfId="305"/>
    <cellStyle name="Normal 23 19" xfId="306"/>
    <cellStyle name="Normal 23 2" xfId="307"/>
    <cellStyle name="Normal 23 20" xfId="308"/>
    <cellStyle name="Normal 23 3" xfId="309"/>
    <cellStyle name="Normal 23 4" xfId="310"/>
    <cellStyle name="Normal 23 5" xfId="311"/>
    <cellStyle name="Normal 23 6" xfId="312"/>
    <cellStyle name="Normal 23 7" xfId="313"/>
    <cellStyle name="Normal 23 8" xfId="314"/>
    <cellStyle name="Normal 23 9" xfId="315"/>
    <cellStyle name="Normal 24" xfId="316"/>
    <cellStyle name="Normal 24 10" xfId="317"/>
    <cellStyle name="Normal 24 11" xfId="318"/>
    <cellStyle name="Normal 24 12" xfId="319"/>
    <cellStyle name="Normal 24 13" xfId="320"/>
    <cellStyle name="Normal 24 14" xfId="321"/>
    <cellStyle name="Normal 24 15" xfId="322"/>
    <cellStyle name="Normal 24 16" xfId="323"/>
    <cellStyle name="Normal 24 17" xfId="324"/>
    <cellStyle name="Normal 24 18" xfId="325"/>
    <cellStyle name="Normal 24 19" xfId="326"/>
    <cellStyle name="Normal 24 2" xfId="327"/>
    <cellStyle name="Normal 24 20" xfId="328"/>
    <cellStyle name="Normal 24 3" xfId="329"/>
    <cellStyle name="Normal 24 4" xfId="330"/>
    <cellStyle name="Normal 24 5" xfId="331"/>
    <cellStyle name="Normal 24 6" xfId="332"/>
    <cellStyle name="Normal 24 7" xfId="333"/>
    <cellStyle name="Normal 24 8" xfId="334"/>
    <cellStyle name="Normal 24 9" xfId="335"/>
    <cellStyle name="Normal 25" xfId="336"/>
    <cellStyle name="Normal 25 10" xfId="337"/>
    <cellStyle name="Normal 25 11" xfId="338"/>
    <cellStyle name="Normal 25 12" xfId="339"/>
    <cellStyle name="Normal 25 13" xfId="340"/>
    <cellStyle name="Normal 25 14" xfId="341"/>
    <cellStyle name="Normal 25 15" xfId="342"/>
    <cellStyle name="Normal 25 16" xfId="343"/>
    <cellStyle name="Normal 25 17" xfId="344"/>
    <cellStyle name="Normal 25 18" xfId="345"/>
    <cellStyle name="Normal 25 19" xfId="346"/>
    <cellStyle name="Normal 25 2" xfId="347"/>
    <cellStyle name="Normal 25 20" xfId="348"/>
    <cellStyle name="Normal 25 3" xfId="349"/>
    <cellStyle name="Normal 25 4" xfId="350"/>
    <cellStyle name="Normal 25 5" xfId="351"/>
    <cellStyle name="Normal 25 6" xfId="352"/>
    <cellStyle name="Normal 25 7" xfId="353"/>
    <cellStyle name="Normal 25 8" xfId="354"/>
    <cellStyle name="Normal 25 9" xfId="355"/>
    <cellStyle name="Normal 26" xfId="356"/>
    <cellStyle name="Normal 26 10" xfId="357"/>
    <cellStyle name="Normal 26 11" xfId="358"/>
    <cellStyle name="Normal 26 12" xfId="359"/>
    <cellStyle name="Normal 26 13" xfId="360"/>
    <cellStyle name="Normal 26 14" xfId="361"/>
    <cellStyle name="Normal 26 15" xfId="362"/>
    <cellStyle name="Normal 26 16" xfId="363"/>
    <cellStyle name="Normal 26 17" xfId="364"/>
    <cellStyle name="Normal 26 18" xfId="365"/>
    <cellStyle name="Normal 26 19" xfId="366"/>
    <cellStyle name="Normal 26 2" xfId="367"/>
    <cellStyle name="Normal 26 20" xfId="368"/>
    <cellStyle name="Normal 26 3" xfId="369"/>
    <cellStyle name="Normal 26 4" xfId="370"/>
    <cellStyle name="Normal 26 5" xfId="371"/>
    <cellStyle name="Normal 26 6" xfId="372"/>
    <cellStyle name="Normal 26 7" xfId="373"/>
    <cellStyle name="Normal 26 8" xfId="374"/>
    <cellStyle name="Normal 26 9" xfId="375"/>
    <cellStyle name="Normal 27" xfId="376"/>
    <cellStyle name="Normal 27 10" xfId="377"/>
    <cellStyle name="Normal 27 11" xfId="378"/>
    <cellStyle name="Normal 27 12" xfId="379"/>
    <cellStyle name="Normal 27 13" xfId="380"/>
    <cellStyle name="Normal 27 14" xfId="381"/>
    <cellStyle name="Normal 27 15" xfId="382"/>
    <cellStyle name="Normal 27 16" xfId="383"/>
    <cellStyle name="Normal 27 17" xfId="384"/>
    <cellStyle name="Normal 27 18" xfId="385"/>
    <cellStyle name="Normal 27 19" xfId="386"/>
    <cellStyle name="Normal 27 2" xfId="387"/>
    <cellStyle name="Normal 27 20" xfId="388"/>
    <cellStyle name="Normal 27 3" xfId="389"/>
    <cellStyle name="Normal 27 4" xfId="390"/>
    <cellStyle name="Normal 27 5" xfId="391"/>
    <cellStyle name="Normal 27 6" xfId="392"/>
    <cellStyle name="Normal 27 7" xfId="393"/>
    <cellStyle name="Normal 27 8" xfId="394"/>
    <cellStyle name="Normal 27 9" xfId="395"/>
    <cellStyle name="Normal 28" xfId="396"/>
    <cellStyle name="Normal 28 10" xfId="397"/>
    <cellStyle name="Normal 28 11" xfId="398"/>
    <cellStyle name="Normal 28 12" xfId="399"/>
    <cellStyle name="Normal 28 13" xfId="400"/>
    <cellStyle name="Normal 28 14" xfId="401"/>
    <cellStyle name="Normal 28 15" xfId="402"/>
    <cellStyle name="Normal 28 16" xfId="403"/>
    <cellStyle name="Normal 28 17" xfId="404"/>
    <cellStyle name="Normal 28 18" xfId="405"/>
    <cellStyle name="Normal 28 19" xfId="406"/>
    <cellStyle name="Normal 28 2" xfId="407"/>
    <cellStyle name="Normal 28 20" xfId="408"/>
    <cellStyle name="Normal 28 3" xfId="409"/>
    <cellStyle name="Normal 28 4" xfId="410"/>
    <cellStyle name="Normal 28 5" xfId="411"/>
    <cellStyle name="Normal 28 6" xfId="412"/>
    <cellStyle name="Normal 28 7" xfId="413"/>
    <cellStyle name="Normal 28 8" xfId="414"/>
    <cellStyle name="Normal 28 9" xfId="415"/>
    <cellStyle name="Normal 29" xfId="416"/>
    <cellStyle name="Normal 29 10" xfId="417"/>
    <cellStyle name="Normal 29 11" xfId="418"/>
    <cellStyle name="Normal 29 12" xfId="419"/>
    <cellStyle name="Normal 29 13" xfId="420"/>
    <cellStyle name="Normal 29 14" xfId="421"/>
    <cellStyle name="Normal 29 15" xfId="422"/>
    <cellStyle name="Normal 29 16" xfId="423"/>
    <cellStyle name="Normal 29 17" xfId="424"/>
    <cellStyle name="Normal 29 18" xfId="425"/>
    <cellStyle name="Normal 29 19" xfId="426"/>
    <cellStyle name="Normal 29 2" xfId="427"/>
    <cellStyle name="Normal 29 20" xfId="428"/>
    <cellStyle name="Normal 29 3" xfId="429"/>
    <cellStyle name="Normal 29 4" xfId="430"/>
    <cellStyle name="Normal 29 5" xfId="431"/>
    <cellStyle name="Normal 29 6" xfId="432"/>
    <cellStyle name="Normal 29 7" xfId="433"/>
    <cellStyle name="Normal 29 8" xfId="434"/>
    <cellStyle name="Normal 29 9" xfId="435"/>
    <cellStyle name="Normal 3" xfId="436"/>
    <cellStyle name="Normal 3 2" xfId="437"/>
    <cellStyle name="Normal 3 3" xfId="438"/>
    <cellStyle name="Normal 3 4" xfId="439"/>
    <cellStyle name="Normal 3 5" xfId="440"/>
    <cellStyle name="Normal 3 6" xfId="441"/>
    <cellStyle name="Normal 30" xfId="442"/>
    <cellStyle name="Normal 30 10" xfId="443"/>
    <cellStyle name="Normal 30 11" xfId="444"/>
    <cellStyle name="Normal 30 12" xfId="445"/>
    <cellStyle name="Normal 30 13" xfId="446"/>
    <cellStyle name="Normal 30 14" xfId="447"/>
    <cellStyle name="Normal 30 15" xfId="448"/>
    <cellStyle name="Normal 30 16" xfId="449"/>
    <cellStyle name="Normal 30 17" xfId="450"/>
    <cellStyle name="Normal 30 18" xfId="451"/>
    <cellStyle name="Normal 30 19" xfId="452"/>
    <cellStyle name="Normal 30 2" xfId="453"/>
    <cellStyle name="Normal 30 20" xfId="454"/>
    <cellStyle name="Normal 30 3" xfId="455"/>
    <cellStyle name="Normal 30 4" xfId="456"/>
    <cellStyle name="Normal 30 5" xfId="457"/>
    <cellStyle name="Normal 30 6" xfId="458"/>
    <cellStyle name="Normal 30 7" xfId="459"/>
    <cellStyle name="Normal 30 8" xfId="460"/>
    <cellStyle name="Normal 30 9" xfId="461"/>
    <cellStyle name="Normal 31" xfId="462"/>
    <cellStyle name="Normal 31 10" xfId="463"/>
    <cellStyle name="Normal 31 11" xfId="464"/>
    <cellStyle name="Normal 31 12" xfId="465"/>
    <cellStyle name="Normal 31 13" xfId="466"/>
    <cellStyle name="Normal 31 14" xfId="467"/>
    <cellStyle name="Normal 31 15" xfId="468"/>
    <cellStyle name="Normal 31 16" xfId="469"/>
    <cellStyle name="Normal 31 17" xfId="470"/>
    <cellStyle name="Normal 31 18" xfId="471"/>
    <cellStyle name="Normal 31 19" xfId="472"/>
    <cellStyle name="Normal 31 2" xfId="473"/>
    <cellStyle name="Normal 31 20" xfId="474"/>
    <cellStyle name="Normal 31 3" xfId="475"/>
    <cellStyle name="Normal 31 4" xfId="476"/>
    <cellStyle name="Normal 31 5" xfId="477"/>
    <cellStyle name="Normal 31 6" xfId="478"/>
    <cellStyle name="Normal 31 7" xfId="479"/>
    <cellStyle name="Normal 31 8" xfId="480"/>
    <cellStyle name="Normal 31 9" xfId="481"/>
    <cellStyle name="Normal 32" xfId="482"/>
    <cellStyle name="Normal 32 10" xfId="483"/>
    <cellStyle name="Normal 32 11" xfId="484"/>
    <cellStyle name="Normal 32 12" xfId="485"/>
    <cellStyle name="Normal 32 13" xfId="486"/>
    <cellStyle name="Normal 32 14" xfId="487"/>
    <cellStyle name="Normal 32 15" xfId="488"/>
    <cellStyle name="Normal 32 16" xfId="489"/>
    <cellStyle name="Normal 32 17" xfId="490"/>
    <cellStyle name="Normal 32 18" xfId="491"/>
    <cellStyle name="Normal 32 19" xfId="492"/>
    <cellStyle name="Normal 32 2" xfId="493"/>
    <cellStyle name="Normal 32 20" xfId="494"/>
    <cellStyle name="Normal 32 3" xfId="495"/>
    <cellStyle name="Normal 32 4" xfId="496"/>
    <cellStyle name="Normal 32 5" xfId="497"/>
    <cellStyle name="Normal 32 6" xfId="498"/>
    <cellStyle name="Normal 32 7" xfId="499"/>
    <cellStyle name="Normal 32 8" xfId="500"/>
    <cellStyle name="Normal 32 9" xfId="501"/>
    <cellStyle name="Normal 33" xfId="502"/>
    <cellStyle name="Normal 33 10" xfId="503"/>
    <cellStyle name="Normal 33 11" xfId="504"/>
    <cellStyle name="Normal 33 12" xfId="505"/>
    <cellStyle name="Normal 33 13" xfId="506"/>
    <cellStyle name="Normal 33 14" xfId="507"/>
    <cellStyle name="Normal 33 15" xfId="508"/>
    <cellStyle name="Normal 33 16" xfId="509"/>
    <cellStyle name="Normal 33 17" xfId="510"/>
    <cellStyle name="Normal 33 18" xfId="511"/>
    <cellStyle name="Normal 33 19" xfId="512"/>
    <cellStyle name="Normal 33 2" xfId="513"/>
    <cellStyle name="Normal 33 20" xfId="514"/>
    <cellStyle name="Normal 33 3" xfId="515"/>
    <cellStyle name="Normal 33 4" xfId="516"/>
    <cellStyle name="Normal 33 5" xfId="517"/>
    <cellStyle name="Normal 33 6" xfId="518"/>
    <cellStyle name="Normal 33 7" xfId="519"/>
    <cellStyle name="Normal 33 8" xfId="520"/>
    <cellStyle name="Normal 33 9" xfId="521"/>
    <cellStyle name="Normal 34" xfId="522"/>
    <cellStyle name="Normal 34 10" xfId="523"/>
    <cellStyle name="Normal 34 11" xfId="524"/>
    <cellStyle name="Normal 34 12" xfId="525"/>
    <cellStyle name="Normal 34 13" xfId="526"/>
    <cellStyle name="Normal 34 14" xfId="527"/>
    <cellStyle name="Normal 34 15" xfId="528"/>
    <cellStyle name="Normal 34 16" xfId="529"/>
    <cellStyle name="Normal 34 17" xfId="530"/>
    <cellStyle name="Normal 34 18" xfId="531"/>
    <cellStyle name="Normal 34 19" xfId="532"/>
    <cellStyle name="Normal 34 2" xfId="533"/>
    <cellStyle name="Normal 34 20" xfId="534"/>
    <cellStyle name="Normal 34 3" xfId="535"/>
    <cellStyle name="Normal 34 4" xfId="536"/>
    <cellStyle name="Normal 34 5" xfId="537"/>
    <cellStyle name="Normal 34 6" xfId="538"/>
    <cellStyle name="Normal 34 7" xfId="539"/>
    <cellStyle name="Normal 34 8" xfId="540"/>
    <cellStyle name="Normal 34 9" xfId="541"/>
    <cellStyle name="Normal 35" xfId="542"/>
    <cellStyle name="Normal 35 10" xfId="543"/>
    <cellStyle name="Normal 35 11" xfId="544"/>
    <cellStyle name="Normal 35 12" xfId="545"/>
    <cellStyle name="Normal 35 13" xfId="546"/>
    <cellStyle name="Normal 35 14" xfId="547"/>
    <cellStyle name="Normal 35 15" xfId="548"/>
    <cellStyle name="Normal 35 16" xfId="549"/>
    <cellStyle name="Normal 35 17" xfId="550"/>
    <cellStyle name="Normal 35 18" xfId="551"/>
    <cellStyle name="Normal 35 19" xfId="552"/>
    <cellStyle name="Normal 35 2" xfId="553"/>
    <cellStyle name="Normal 35 20" xfId="554"/>
    <cellStyle name="Normal 35 3" xfId="555"/>
    <cellStyle name="Normal 35 4" xfId="556"/>
    <cellStyle name="Normal 35 5" xfId="557"/>
    <cellStyle name="Normal 35 6" xfId="558"/>
    <cellStyle name="Normal 35 7" xfId="559"/>
    <cellStyle name="Normal 35 8" xfId="560"/>
    <cellStyle name="Normal 35 9" xfId="561"/>
    <cellStyle name="Normal 36 10" xfId="562"/>
    <cellStyle name="Normal 36 11" xfId="563"/>
    <cellStyle name="Normal 36 12" xfId="564"/>
    <cellStyle name="Normal 36 13" xfId="565"/>
    <cellStyle name="Normal 36 14" xfId="566"/>
    <cellStyle name="Normal 36 15" xfId="567"/>
    <cellStyle name="Normal 36 2" xfId="568"/>
    <cellStyle name="Normal 36 3" xfId="569"/>
    <cellStyle name="Normal 36 4" xfId="570"/>
    <cellStyle name="Normal 36 5" xfId="571"/>
    <cellStyle name="Normal 36 6" xfId="572"/>
    <cellStyle name="Normal 36 7" xfId="573"/>
    <cellStyle name="Normal 36 8" xfId="574"/>
    <cellStyle name="Normal 36 9" xfId="575"/>
    <cellStyle name="Normal 37" xfId="576"/>
    <cellStyle name="Normal 37 10" xfId="577"/>
    <cellStyle name="Normal 37 11" xfId="578"/>
    <cellStyle name="Normal 37 12" xfId="579"/>
    <cellStyle name="Normal 37 13" xfId="580"/>
    <cellStyle name="Normal 37 14" xfId="581"/>
    <cellStyle name="Normal 37 15" xfId="582"/>
    <cellStyle name="Normal 37 16" xfId="583"/>
    <cellStyle name="Normal 37 17" xfId="584"/>
    <cellStyle name="Normal 37 18" xfId="585"/>
    <cellStyle name="Normal 37 19" xfId="586"/>
    <cellStyle name="Normal 37 2" xfId="587"/>
    <cellStyle name="Normal 37 20" xfId="588"/>
    <cellStyle name="Normal 37 3" xfId="589"/>
    <cellStyle name="Normal 37 4" xfId="590"/>
    <cellStyle name="Normal 37 5" xfId="591"/>
    <cellStyle name="Normal 37 6" xfId="592"/>
    <cellStyle name="Normal 37 7" xfId="593"/>
    <cellStyle name="Normal 37 8" xfId="594"/>
    <cellStyle name="Normal 37 9" xfId="595"/>
    <cellStyle name="Normal 38" xfId="596"/>
    <cellStyle name="Normal 38 10" xfId="597"/>
    <cellStyle name="Normal 38 11" xfId="598"/>
    <cellStyle name="Normal 38 12" xfId="599"/>
    <cellStyle name="Normal 38 13" xfId="600"/>
    <cellStyle name="Normal 38 14" xfId="601"/>
    <cellStyle name="Normal 38 15" xfId="602"/>
    <cellStyle name="Normal 38 16" xfId="603"/>
    <cellStyle name="Normal 38 17" xfId="604"/>
    <cellStyle name="Normal 38 18" xfId="605"/>
    <cellStyle name="Normal 38 19" xfId="606"/>
    <cellStyle name="Normal 38 2" xfId="607"/>
    <cellStyle name="Normal 38 20" xfId="608"/>
    <cellStyle name="Normal 38 3" xfId="609"/>
    <cellStyle name="Normal 38 4" xfId="610"/>
    <cellStyle name="Normal 38 5" xfId="611"/>
    <cellStyle name="Normal 38 6" xfId="612"/>
    <cellStyle name="Normal 38 7" xfId="613"/>
    <cellStyle name="Normal 38 8" xfId="614"/>
    <cellStyle name="Normal 38 9" xfId="615"/>
    <cellStyle name="Normal 39" xfId="616"/>
    <cellStyle name="Normal 39 10" xfId="617"/>
    <cellStyle name="Normal 39 11" xfId="618"/>
    <cellStyle name="Normal 39 12" xfId="619"/>
    <cellStyle name="Normal 39 13" xfId="620"/>
    <cellStyle name="Normal 39 14" xfId="621"/>
    <cellStyle name="Normal 39 15" xfId="622"/>
    <cellStyle name="Normal 39 16" xfId="623"/>
    <cellStyle name="Normal 39 17" xfId="624"/>
    <cellStyle name="Normal 39 18" xfId="625"/>
    <cellStyle name="Normal 39 19" xfId="626"/>
    <cellStyle name="Normal 39 2" xfId="627"/>
    <cellStyle name="Normal 39 20" xfId="628"/>
    <cellStyle name="Normal 39 3" xfId="629"/>
    <cellStyle name="Normal 39 4" xfId="630"/>
    <cellStyle name="Normal 39 5" xfId="631"/>
    <cellStyle name="Normal 39 6" xfId="632"/>
    <cellStyle name="Normal 39 7" xfId="633"/>
    <cellStyle name="Normal 39 8" xfId="634"/>
    <cellStyle name="Normal 39 9" xfId="635"/>
    <cellStyle name="Normal 4" xfId="636"/>
    <cellStyle name="Normal 4 2" xfId="637"/>
    <cellStyle name="Normal 4 3" xfId="638"/>
    <cellStyle name="Normal 4 4" xfId="639"/>
    <cellStyle name="Normal 4 5" xfId="640"/>
    <cellStyle name="Normal 4 6" xfId="641"/>
    <cellStyle name="Normal 40" xfId="642"/>
    <cellStyle name="Normal 40 10" xfId="643"/>
    <cellStyle name="Normal 40 11" xfId="644"/>
    <cellStyle name="Normal 40 12" xfId="645"/>
    <cellStyle name="Normal 40 13" xfId="646"/>
    <cellStyle name="Normal 40 14" xfId="647"/>
    <cellStyle name="Normal 40 15" xfId="648"/>
    <cellStyle name="Normal 40 16" xfId="649"/>
    <cellStyle name="Normal 40 17" xfId="650"/>
    <cellStyle name="Normal 40 18" xfId="651"/>
    <cellStyle name="Normal 40 19" xfId="652"/>
    <cellStyle name="Normal 40 2" xfId="653"/>
    <cellStyle name="Normal 40 20" xfId="654"/>
    <cellStyle name="Normal 40 3" xfId="655"/>
    <cellStyle name="Normal 40 4" xfId="656"/>
    <cellStyle name="Normal 40 5" xfId="657"/>
    <cellStyle name="Normal 40 6" xfId="658"/>
    <cellStyle name="Normal 40 7" xfId="659"/>
    <cellStyle name="Normal 40 8" xfId="660"/>
    <cellStyle name="Normal 40 9" xfId="661"/>
    <cellStyle name="Normal 41" xfId="662"/>
    <cellStyle name="Normal 41 10" xfId="663"/>
    <cellStyle name="Normal 41 11" xfId="664"/>
    <cellStyle name="Normal 41 12" xfId="665"/>
    <cellStyle name="Normal 41 13" xfId="666"/>
    <cellStyle name="Normal 41 14" xfId="667"/>
    <cellStyle name="Normal 41 15" xfId="668"/>
    <cellStyle name="Normal 41 16" xfId="669"/>
    <cellStyle name="Normal 41 17" xfId="670"/>
    <cellStyle name="Normal 41 18" xfId="671"/>
    <cellStyle name="Normal 41 19" xfId="672"/>
    <cellStyle name="Normal 41 2" xfId="673"/>
    <cellStyle name="Normal 41 20" xfId="674"/>
    <cellStyle name="Normal 41 3" xfId="675"/>
    <cellStyle name="Normal 41 4" xfId="676"/>
    <cellStyle name="Normal 41 5" xfId="677"/>
    <cellStyle name="Normal 41 6" xfId="678"/>
    <cellStyle name="Normal 41 7" xfId="679"/>
    <cellStyle name="Normal 41 8" xfId="680"/>
    <cellStyle name="Normal 41 9" xfId="681"/>
    <cellStyle name="Normal 42 10" xfId="682"/>
    <cellStyle name="Normal 42 11" xfId="683"/>
    <cellStyle name="Normal 42 12" xfId="684"/>
    <cellStyle name="Normal 42 13" xfId="685"/>
    <cellStyle name="Normal 42 14" xfId="686"/>
    <cellStyle name="Normal 42 15" xfId="687"/>
    <cellStyle name="Normal 42 16" xfId="688"/>
    <cellStyle name="Normal 42 17" xfId="689"/>
    <cellStyle name="Normal 42 18" xfId="690"/>
    <cellStyle name="Normal 42 19" xfId="691"/>
    <cellStyle name="Normal 42 2" xfId="692"/>
    <cellStyle name="Normal 42 20" xfId="693"/>
    <cellStyle name="Normal 42 3" xfId="694"/>
    <cellStyle name="Normal 42 4" xfId="695"/>
    <cellStyle name="Normal 42 5" xfId="696"/>
    <cellStyle name="Normal 42 6" xfId="697"/>
    <cellStyle name="Normal 42 7" xfId="698"/>
    <cellStyle name="Normal 42 8" xfId="699"/>
    <cellStyle name="Normal 42 9" xfId="700"/>
    <cellStyle name="Normal 43" xfId="701"/>
    <cellStyle name="Normal 43 10" xfId="702"/>
    <cellStyle name="Normal 43 11" xfId="703"/>
    <cellStyle name="Normal 43 12" xfId="704"/>
    <cellStyle name="Normal 43 13" xfId="705"/>
    <cellStyle name="Normal 43 14" xfId="706"/>
    <cellStyle name="Normal 43 15" xfId="707"/>
    <cellStyle name="Normal 43 16" xfId="708"/>
    <cellStyle name="Normal 43 17" xfId="709"/>
    <cellStyle name="Normal 43 18" xfId="710"/>
    <cellStyle name="Normal 43 19" xfId="711"/>
    <cellStyle name="Normal 43 2" xfId="712"/>
    <cellStyle name="Normal 43 20" xfId="713"/>
    <cellStyle name="Normal 43 3" xfId="714"/>
    <cellStyle name="Normal 43 4" xfId="715"/>
    <cellStyle name="Normal 43 5" xfId="716"/>
    <cellStyle name="Normal 43 6" xfId="717"/>
    <cellStyle name="Normal 43 7" xfId="718"/>
    <cellStyle name="Normal 43 8" xfId="719"/>
    <cellStyle name="Normal 43 9" xfId="720"/>
    <cellStyle name="Normal 44" xfId="721"/>
    <cellStyle name="Normal 44 10" xfId="722"/>
    <cellStyle name="Normal 44 11" xfId="723"/>
    <cellStyle name="Normal 44 12" xfId="724"/>
    <cellStyle name="Normal 44 13" xfId="725"/>
    <cellStyle name="Normal 44 14" xfId="726"/>
    <cellStyle name="Normal 44 15" xfId="727"/>
    <cellStyle name="Normal 44 16" xfId="728"/>
    <cellStyle name="Normal 44 17" xfId="729"/>
    <cellStyle name="Normal 44 18" xfId="730"/>
    <cellStyle name="Normal 44 19" xfId="731"/>
    <cellStyle name="Normal 44 2" xfId="732"/>
    <cellStyle name="Normal 44 20" xfId="733"/>
    <cellStyle name="Normal 44 3" xfId="734"/>
    <cellStyle name="Normal 44 4" xfId="735"/>
    <cellStyle name="Normal 44 5" xfId="736"/>
    <cellStyle name="Normal 44 6" xfId="737"/>
    <cellStyle name="Normal 44 7" xfId="738"/>
    <cellStyle name="Normal 44 8" xfId="739"/>
    <cellStyle name="Normal 44 9" xfId="740"/>
    <cellStyle name="Normal 45" xfId="741"/>
    <cellStyle name="Normal 45 10" xfId="742"/>
    <cellStyle name="Normal 45 11" xfId="743"/>
    <cellStyle name="Normal 45 12" xfId="744"/>
    <cellStyle name="Normal 45 13" xfId="745"/>
    <cellStyle name="Normal 45 14" xfId="746"/>
    <cellStyle name="Normal 45 15" xfId="747"/>
    <cellStyle name="Normal 45 16" xfId="748"/>
    <cellStyle name="Normal 45 17" xfId="749"/>
    <cellStyle name="Normal 45 18" xfId="750"/>
    <cellStyle name="Normal 45 19" xfId="751"/>
    <cellStyle name="Normal 45 2" xfId="752"/>
    <cellStyle name="Normal 45 20" xfId="753"/>
    <cellStyle name="Normal 45 3" xfId="754"/>
    <cellStyle name="Normal 45 4" xfId="755"/>
    <cellStyle name="Normal 45 5" xfId="756"/>
    <cellStyle name="Normal 45 6" xfId="757"/>
    <cellStyle name="Normal 45 7" xfId="758"/>
    <cellStyle name="Normal 45 8" xfId="759"/>
    <cellStyle name="Normal 45 9" xfId="760"/>
    <cellStyle name="Normal 46" xfId="761"/>
    <cellStyle name="Normal 46 10" xfId="762"/>
    <cellStyle name="Normal 46 11" xfId="763"/>
    <cellStyle name="Normal 46 12" xfId="764"/>
    <cellStyle name="Normal 46 13" xfId="765"/>
    <cellStyle name="Normal 46 14" xfId="766"/>
    <cellStyle name="Normal 46 15" xfId="767"/>
    <cellStyle name="Normal 46 16" xfId="768"/>
    <cellStyle name="Normal 46 17" xfId="769"/>
    <cellStyle name="Normal 46 18" xfId="770"/>
    <cellStyle name="Normal 46 19" xfId="771"/>
    <cellStyle name="Normal 46 2" xfId="772"/>
    <cellStyle name="Normal 46 20" xfId="773"/>
    <cellStyle name="Normal 46 3" xfId="774"/>
    <cellStyle name="Normal 46 4" xfId="775"/>
    <cellStyle name="Normal 46 5" xfId="776"/>
    <cellStyle name="Normal 46 6" xfId="777"/>
    <cellStyle name="Normal 46 7" xfId="778"/>
    <cellStyle name="Normal 46 8" xfId="779"/>
    <cellStyle name="Normal 46 9" xfId="780"/>
    <cellStyle name="Normal 47" xfId="781"/>
    <cellStyle name="Normal 47 10" xfId="782"/>
    <cellStyle name="Normal 47 11" xfId="783"/>
    <cellStyle name="Normal 47 12" xfId="784"/>
    <cellStyle name="Normal 47 13" xfId="785"/>
    <cellStyle name="Normal 47 14" xfId="786"/>
    <cellStyle name="Normal 47 15" xfId="787"/>
    <cellStyle name="Normal 47 16" xfId="788"/>
    <cellStyle name="Normal 47 17" xfId="789"/>
    <cellStyle name="Normal 47 18" xfId="790"/>
    <cellStyle name="Normal 47 19" xfId="791"/>
    <cellStyle name="Normal 47 2" xfId="792"/>
    <cellStyle name="Normal 47 20" xfId="793"/>
    <cellStyle name="Normal 47 3" xfId="794"/>
    <cellStyle name="Normal 47 4" xfId="795"/>
    <cellStyle name="Normal 47 5" xfId="796"/>
    <cellStyle name="Normal 47 6" xfId="797"/>
    <cellStyle name="Normal 47 7" xfId="798"/>
    <cellStyle name="Normal 47 8" xfId="799"/>
    <cellStyle name="Normal 47 9" xfId="800"/>
    <cellStyle name="Normal 48" xfId="801"/>
    <cellStyle name="Normal 48 2" xfId="802"/>
    <cellStyle name="Normal 48 3" xfId="803"/>
    <cellStyle name="Normal 48 4" xfId="804"/>
    <cellStyle name="Normal 48 5" xfId="805"/>
    <cellStyle name="Normal 48 6" xfId="806"/>
    <cellStyle name="Normal 5" xfId="4"/>
    <cellStyle name="Normal 50" xfId="807"/>
    <cellStyle name="Normal 50 2" xfId="808"/>
    <cellStyle name="Normal 50 3" xfId="809"/>
    <cellStyle name="Normal 50 4" xfId="810"/>
    <cellStyle name="Normal 50 5" xfId="811"/>
    <cellStyle name="Normal 50 6" xfId="812"/>
    <cellStyle name="Normal 51" xfId="813"/>
    <cellStyle name="Normal 51 2" xfId="814"/>
    <cellStyle name="Normal 51 3" xfId="815"/>
    <cellStyle name="Normal 51 4" xfId="816"/>
    <cellStyle name="Normal 51 5" xfId="817"/>
    <cellStyle name="Normal 51 6" xfId="818"/>
    <cellStyle name="Normal 52" xfId="819"/>
    <cellStyle name="Normal 52 2" xfId="820"/>
    <cellStyle name="Normal 52 3" xfId="821"/>
    <cellStyle name="Normal 52 4" xfId="822"/>
    <cellStyle name="Normal 52 5" xfId="823"/>
    <cellStyle name="Normal 52 6" xfId="824"/>
    <cellStyle name="Normal 53" xfId="825"/>
    <cellStyle name="Normal 53 2" xfId="826"/>
    <cellStyle name="Normal 53 3" xfId="827"/>
    <cellStyle name="Normal 53 4" xfId="828"/>
    <cellStyle name="Normal 53 5" xfId="829"/>
    <cellStyle name="Normal 53 6" xfId="830"/>
    <cellStyle name="Normal 54" xfId="831"/>
    <cellStyle name="Normal 54 2" xfId="832"/>
    <cellStyle name="Normal 54 3" xfId="833"/>
    <cellStyle name="Normal 54 4" xfId="834"/>
    <cellStyle name="Normal 54 5" xfId="835"/>
    <cellStyle name="Normal 54 6" xfId="836"/>
    <cellStyle name="Normal 55" xfId="837"/>
    <cellStyle name="Normal 55 2" xfId="838"/>
    <cellStyle name="Normal 55 3" xfId="839"/>
    <cellStyle name="Normal 55 4" xfId="840"/>
    <cellStyle name="Normal 55 5" xfId="841"/>
    <cellStyle name="Normal 55 6" xfId="842"/>
    <cellStyle name="Normal 57" xfId="843"/>
    <cellStyle name="Normal 57 2" xfId="844"/>
    <cellStyle name="Normal 57 3" xfId="845"/>
    <cellStyle name="Normal 57 4" xfId="846"/>
    <cellStyle name="Normal 57 5" xfId="847"/>
    <cellStyle name="Normal 57 6" xfId="848"/>
    <cellStyle name="Normal 58" xfId="849"/>
    <cellStyle name="Normal 58 2" xfId="850"/>
    <cellStyle name="Normal 58 3" xfId="851"/>
    <cellStyle name="Normal 58 4" xfId="852"/>
    <cellStyle name="Normal 58 5" xfId="853"/>
    <cellStyle name="Normal 58 6" xfId="854"/>
    <cellStyle name="Normal 59" xfId="855"/>
    <cellStyle name="Normal 59 2" xfId="856"/>
    <cellStyle name="Normal 59 3" xfId="857"/>
    <cellStyle name="Normal 59 4" xfId="858"/>
    <cellStyle name="Normal 59 5" xfId="859"/>
    <cellStyle name="Normal 59 6" xfId="860"/>
    <cellStyle name="Normal 66" xfId="861"/>
    <cellStyle name="Normal 66 2" xfId="862"/>
    <cellStyle name="Normal 66 3" xfId="863"/>
    <cellStyle name="Normal 66 4" xfId="864"/>
    <cellStyle name="Normal 67" xfId="865"/>
    <cellStyle name="Normal 67 2" xfId="866"/>
    <cellStyle name="Normal 67 3" xfId="867"/>
    <cellStyle name="Normal 67 4" xfId="868"/>
    <cellStyle name="Normal 69" xfId="869"/>
    <cellStyle name="Normal 7" xfId="870"/>
    <cellStyle name="Normal 7 2" xfId="871"/>
    <cellStyle name="Normal 7 3" xfId="872"/>
    <cellStyle name="Normal 7 4" xfId="873"/>
    <cellStyle name="Normal 7 5" xfId="874"/>
    <cellStyle name="Normal 7 6" xfId="875"/>
    <cellStyle name="Normal 70" xfId="876"/>
    <cellStyle name="Normal 8" xfId="877"/>
    <cellStyle name="Normal 8 2" xfId="878"/>
    <cellStyle name="Normal 8 3" xfId="879"/>
    <cellStyle name="Normal 8 4" xfId="880"/>
    <cellStyle name="Normal 8 5" xfId="881"/>
    <cellStyle name="Normal 8 6" xfId="882"/>
    <cellStyle name="Normal 9" xfId="883"/>
    <cellStyle name="Normal 9 2" xfId="884"/>
    <cellStyle name="Normal 9 3" xfId="885"/>
    <cellStyle name="Normal 9 4" xfId="886"/>
    <cellStyle name="Normal 9 5" xfId="887"/>
    <cellStyle name="Normal 9 6" xfId="888"/>
    <cellStyle name="Porcentaje 2" xfId="88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Conciliacion%20de%20cuentas%20contables%20Celaya/CELAYA%202016/VENTAS%202016%20CY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(2)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ARIFAS"/>
      <sheetName val="EDO FIN T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A9">
            <v>0.01</v>
          </cell>
          <cell r="B9">
            <v>239106.98</v>
          </cell>
          <cell r="C9">
            <v>0</v>
          </cell>
          <cell r="D9">
            <v>0.02</v>
          </cell>
        </row>
        <row r="10">
          <cell r="A10">
            <v>239106.99000000002</v>
          </cell>
          <cell r="B10">
            <v>286928.32</v>
          </cell>
          <cell r="C10">
            <v>4782.0600000000004</v>
          </cell>
          <cell r="D10">
            <v>0.05</v>
          </cell>
        </row>
        <row r="11">
          <cell r="A11">
            <v>286928.33</v>
          </cell>
          <cell r="B11">
            <v>334749.84999999998</v>
          </cell>
          <cell r="C11">
            <v>7173.24</v>
          </cell>
          <cell r="D11">
            <v>0.1</v>
          </cell>
        </row>
        <row r="12">
          <cell r="A12">
            <v>334749.86</v>
          </cell>
          <cell r="B12">
            <v>430392.38</v>
          </cell>
          <cell r="C12">
            <v>11955.37</v>
          </cell>
          <cell r="D12">
            <v>0.15</v>
          </cell>
        </row>
        <row r="13">
          <cell r="A13">
            <v>430392.39</v>
          </cell>
          <cell r="B13">
            <v>9999999.9900000002</v>
          </cell>
          <cell r="C13">
            <v>26301.72</v>
          </cell>
          <cell r="D13">
            <v>0.17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00"/>
  <sheetViews>
    <sheetView topLeftCell="I82" zoomScale="90" zoomScaleNormal="90" workbookViewId="0">
      <selection activeCell="I93" sqref="A93:XFD93"/>
    </sheetView>
  </sheetViews>
  <sheetFormatPr baseColWidth="10" defaultColWidth="9.140625" defaultRowHeight="12.75" outlineLevelCol="1" x14ac:dyDescent="0.2"/>
  <cols>
    <col min="1" max="1" width="8" style="28" bestFit="1" customWidth="1"/>
    <col min="2" max="2" width="9.42578125" style="112" bestFit="1" customWidth="1" outlineLevel="1"/>
    <col min="3" max="3" width="10.42578125" style="149" customWidth="1"/>
    <col min="4" max="4" width="7.85546875" style="149" customWidth="1" outlineLevel="1"/>
    <col min="5" max="5" width="16" style="148" customWidth="1"/>
    <col min="6" max="6" width="6.42578125" style="28" customWidth="1" outlineLevel="1"/>
    <col min="7" max="7" width="12.5703125" style="28" customWidth="1"/>
    <col min="8" max="8" width="16.5703125" style="148" customWidth="1" outlineLevel="1"/>
    <col min="9" max="9" width="12.140625" style="71" customWidth="1"/>
    <col min="10" max="10" width="3.28515625" style="44" customWidth="1" outlineLevel="1"/>
    <col min="11" max="11" width="24.85546875" style="44" bestFit="1" customWidth="1" outlineLevel="1"/>
    <col min="12" max="12" width="22.140625" style="28" customWidth="1" outlineLevel="1"/>
    <col min="13" max="13" width="17.140625" style="68" customWidth="1"/>
    <col min="14" max="14" width="3.140625" style="72" customWidth="1"/>
    <col min="15" max="15" width="10.42578125" style="68" customWidth="1" outlineLevel="1"/>
    <col min="16" max="16" width="13.7109375" style="68" customWidth="1" outlineLevel="1"/>
    <col min="17" max="17" width="13.140625" style="72" customWidth="1" outlineLevel="1" collapsed="1"/>
    <col min="18" max="18" width="13.5703125" style="28" customWidth="1" outlineLevel="1"/>
    <col min="19" max="19" width="18.5703125" style="44" bestFit="1" customWidth="1"/>
    <col min="20" max="20" width="15.7109375" style="44" customWidth="1"/>
    <col min="21" max="21" width="16.28515625" style="44" customWidth="1"/>
    <col min="22" max="22" width="13.42578125" style="170" customWidth="1"/>
    <col min="23" max="23" width="13.28515625" style="44" customWidth="1"/>
    <col min="24" max="24" width="31" style="44" bestFit="1" customWidth="1"/>
    <col min="25" max="25" width="13.5703125" style="44" bestFit="1" customWidth="1"/>
    <col min="26" max="236" width="9.140625" style="44"/>
    <col min="237" max="237" width="8" style="44" bestFit="1" customWidth="1"/>
    <col min="238" max="238" width="9.42578125" style="44" bestFit="1" customWidth="1"/>
    <col min="239" max="239" width="10.42578125" style="44" customWidth="1"/>
    <col min="240" max="240" width="7.85546875" style="44" customWidth="1"/>
    <col min="241" max="241" width="41.5703125" style="44" bestFit="1" customWidth="1"/>
    <col min="242" max="242" width="11" style="44" bestFit="1" customWidth="1"/>
    <col min="243" max="243" width="13.85546875" style="44" bestFit="1" customWidth="1"/>
    <col min="244" max="244" width="35.85546875" style="44" bestFit="1" customWidth="1"/>
    <col min="245" max="245" width="29.85546875" style="44" bestFit="1" customWidth="1"/>
    <col min="246" max="246" width="2.42578125" style="44" bestFit="1" customWidth="1"/>
    <col min="247" max="247" width="26.28515625" style="44" bestFit="1" customWidth="1"/>
    <col min="248" max="248" width="22.7109375" style="44" bestFit="1" customWidth="1"/>
    <col min="249" max="249" width="17.140625" style="44" customWidth="1"/>
    <col min="250" max="250" width="16" style="44" customWidth="1"/>
    <col min="251" max="251" width="16.28515625" style="44" customWidth="1"/>
    <col min="252" max="252" width="17.28515625" style="44" bestFit="1" customWidth="1"/>
    <col min="253" max="253" width="0" style="44" hidden="1" customWidth="1"/>
    <col min="254" max="254" width="17.5703125" style="44" customWidth="1"/>
    <col min="255" max="255" width="16.42578125" style="44" customWidth="1"/>
    <col min="256" max="256" width="26.7109375" style="44" customWidth="1"/>
    <col min="257" max="257" width="11.42578125" style="44" customWidth="1"/>
    <col min="258" max="258" width="12" style="44" bestFit="1" customWidth="1"/>
    <col min="259" max="259" width="12.7109375" style="44" bestFit="1" customWidth="1"/>
    <col min="260" max="260" width="38.85546875" style="44" bestFit="1" customWidth="1"/>
    <col min="261" max="261" width="11.42578125" style="44" bestFit="1" customWidth="1"/>
    <col min="262" max="262" width="13.85546875" style="44" bestFit="1" customWidth="1"/>
    <col min="263" max="263" width="13.140625" style="44" customWidth="1"/>
    <col min="264" max="264" width="5.5703125" style="44" bestFit="1" customWidth="1"/>
    <col min="265" max="265" width="14.42578125" style="44" bestFit="1" customWidth="1"/>
    <col min="266" max="266" width="11.140625" style="44" customWidth="1"/>
    <col min="267" max="267" width="11.5703125" style="44" customWidth="1"/>
    <col min="268" max="268" width="13.85546875" style="44" customWidth="1"/>
    <col min="269" max="269" width="11" style="44" customWidth="1"/>
    <col min="270" max="270" width="10.42578125" style="44" customWidth="1"/>
    <col min="271" max="492" width="9.140625" style="44"/>
    <col min="493" max="493" width="8" style="44" bestFit="1" customWidth="1"/>
    <col min="494" max="494" width="9.42578125" style="44" bestFit="1" customWidth="1"/>
    <col min="495" max="495" width="10.42578125" style="44" customWidth="1"/>
    <col min="496" max="496" width="7.85546875" style="44" customWidth="1"/>
    <col min="497" max="497" width="41.5703125" style="44" bestFit="1" customWidth="1"/>
    <col min="498" max="498" width="11" style="44" bestFit="1" customWidth="1"/>
    <col min="499" max="499" width="13.85546875" style="44" bestFit="1" customWidth="1"/>
    <col min="500" max="500" width="35.85546875" style="44" bestFit="1" customWidth="1"/>
    <col min="501" max="501" width="29.85546875" style="44" bestFit="1" customWidth="1"/>
    <col min="502" max="502" width="2.42578125" style="44" bestFit="1" customWidth="1"/>
    <col min="503" max="503" width="26.28515625" style="44" bestFit="1" customWidth="1"/>
    <col min="504" max="504" width="22.7109375" style="44" bestFit="1" customWidth="1"/>
    <col min="505" max="505" width="17.140625" style="44" customWidth="1"/>
    <col min="506" max="506" width="16" style="44" customWidth="1"/>
    <col min="507" max="507" width="16.28515625" style="44" customWidth="1"/>
    <col min="508" max="508" width="17.28515625" style="44" bestFit="1" customWidth="1"/>
    <col min="509" max="509" width="0" style="44" hidden="1" customWidth="1"/>
    <col min="510" max="510" width="17.5703125" style="44" customWidth="1"/>
    <col min="511" max="511" width="16.42578125" style="44" customWidth="1"/>
    <col min="512" max="512" width="26.7109375" style="44" customWidth="1"/>
    <col min="513" max="513" width="11.42578125" style="44" customWidth="1"/>
    <col min="514" max="514" width="12" style="44" bestFit="1" customWidth="1"/>
    <col min="515" max="515" width="12.7109375" style="44" bestFit="1" customWidth="1"/>
    <col min="516" max="516" width="38.85546875" style="44" bestFit="1" customWidth="1"/>
    <col min="517" max="517" width="11.42578125" style="44" bestFit="1" customWidth="1"/>
    <col min="518" max="518" width="13.85546875" style="44" bestFit="1" customWidth="1"/>
    <col min="519" max="519" width="13.140625" style="44" customWidth="1"/>
    <col min="520" max="520" width="5.5703125" style="44" bestFit="1" customWidth="1"/>
    <col min="521" max="521" width="14.42578125" style="44" bestFit="1" customWidth="1"/>
    <col min="522" max="522" width="11.140625" style="44" customWidth="1"/>
    <col min="523" max="523" width="11.5703125" style="44" customWidth="1"/>
    <col min="524" max="524" width="13.85546875" style="44" customWidth="1"/>
    <col min="525" max="525" width="11" style="44" customWidth="1"/>
    <col min="526" max="526" width="10.42578125" style="44" customWidth="1"/>
    <col min="527" max="748" width="9.140625" style="44"/>
    <col min="749" max="749" width="8" style="44" bestFit="1" customWidth="1"/>
    <col min="750" max="750" width="9.42578125" style="44" bestFit="1" customWidth="1"/>
    <col min="751" max="751" width="10.42578125" style="44" customWidth="1"/>
    <col min="752" max="752" width="7.85546875" style="44" customWidth="1"/>
    <col min="753" max="753" width="41.5703125" style="44" bestFit="1" customWidth="1"/>
    <col min="754" max="754" width="11" style="44" bestFit="1" customWidth="1"/>
    <col min="755" max="755" width="13.85546875" style="44" bestFit="1" customWidth="1"/>
    <col min="756" max="756" width="35.85546875" style="44" bestFit="1" customWidth="1"/>
    <col min="757" max="757" width="29.85546875" style="44" bestFit="1" customWidth="1"/>
    <col min="758" max="758" width="2.42578125" style="44" bestFit="1" customWidth="1"/>
    <col min="759" max="759" width="26.28515625" style="44" bestFit="1" customWidth="1"/>
    <col min="760" max="760" width="22.7109375" style="44" bestFit="1" customWidth="1"/>
    <col min="761" max="761" width="17.140625" style="44" customWidth="1"/>
    <col min="762" max="762" width="16" style="44" customWidth="1"/>
    <col min="763" max="763" width="16.28515625" style="44" customWidth="1"/>
    <col min="764" max="764" width="17.28515625" style="44" bestFit="1" customWidth="1"/>
    <col min="765" max="765" width="0" style="44" hidden="1" customWidth="1"/>
    <col min="766" max="766" width="17.5703125" style="44" customWidth="1"/>
    <col min="767" max="767" width="16.42578125" style="44" customWidth="1"/>
    <col min="768" max="768" width="26.7109375" style="44" customWidth="1"/>
    <col min="769" max="769" width="11.42578125" style="44" customWidth="1"/>
    <col min="770" max="770" width="12" style="44" bestFit="1" customWidth="1"/>
    <col min="771" max="771" width="12.7109375" style="44" bestFit="1" customWidth="1"/>
    <col min="772" max="772" width="38.85546875" style="44" bestFit="1" customWidth="1"/>
    <col min="773" max="773" width="11.42578125" style="44" bestFit="1" customWidth="1"/>
    <col min="774" max="774" width="13.85546875" style="44" bestFit="1" customWidth="1"/>
    <col min="775" max="775" width="13.140625" style="44" customWidth="1"/>
    <col min="776" max="776" width="5.5703125" style="44" bestFit="1" customWidth="1"/>
    <col min="777" max="777" width="14.42578125" style="44" bestFit="1" customWidth="1"/>
    <col min="778" max="778" width="11.140625" style="44" customWidth="1"/>
    <col min="779" max="779" width="11.5703125" style="44" customWidth="1"/>
    <col min="780" max="780" width="13.85546875" style="44" customWidth="1"/>
    <col min="781" max="781" width="11" style="44" customWidth="1"/>
    <col min="782" max="782" width="10.42578125" style="44" customWidth="1"/>
    <col min="783" max="1004" width="9.140625" style="44"/>
    <col min="1005" max="1005" width="8" style="44" bestFit="1" customWidth="1"/>
    <col min="1006" max="1006" width="9.42578125" style="44" bestFit="1" customWidth="1"/>
    <col min="1007" max="1007" width="10.42578125" style="44" customWidth="1"/>
    <col min="1008" max="1008" width="7.85546875" style="44" customWidth="1"/>
    <col min="1009" max="1009" width="41.5703125" style="44" bestFit="1" customWidth="1"/>
    <col min="1010" max="1010" width="11" style="44" bestFit="1" customWidth="1"/>
    <col min="1011" max="1011" width="13.85546875" style="44" bestFit="1" customWidth="1"/>
    <col min="1012" max="1012" width="35.85546875" style="44" bestFit="1" customWidth="1"/>
    <col min="1013" max="1013" width="29.85546875" style="44" bestFit="1" customWidth="1"/>
    <col min="1014" max="1014" width="2.42578125" style="44" bestFit="1" customWidth="1"/>
    <col min="1015" max="1015" width="26.28515625" style="44" bestFit="1" customWidth="1"/>
    <col min="1016" max="1016" width="22.7109375" style="44" bestFit="1" customWidth="1"/>
    <col min="1017" max="1017" width="17.140625" style="44" customWidth="1"/>
    <col min="1018" max="1018" width="16" style="44" customWidth="1"/>
    <col min="1019" max="1019" width="16.28515625" style="44" customWidth="1"/>
    <col min="1020" max="1020" width="17.28515625" style="44" bestFit="1" customWidth="1"/>
    <col min="1021" max="1021" width="0" style="44" hidden="1" customWidth="1"/>
    <col min="1022" max="1022" width="17.5703125" style="44" customWidth="1"/>
    <col min="1023" max="1023" width="16.42578125" style="44" customWidth="1"/>
    <col min="1024" max="1024" width="26.7109375" style="44" customWidth="1"/>
    <col min="1025" max="1025" width="11.42578125" style="44" customWidth="1"/>
    <col min="1026" max="1026" width="12" style="44" bestFit="1" customWidth="1"/>
    <col min="1027" max="1027" width="12.7109375" style="44" bestFit="1" customWidth="1"/>
    <col min="1028" max="1028" width="38.85546875" style="44" bestFit="1" customWidth="1"/>
    <col min="1029" max="1029" width="11.42578125" style="44" bestFit="1" customWidth="1"/>
    <col min="1030" max="1030" width="13.85546875" style="44" bestFit="1" customWidth="1"/>
    <col min="1031" max="1031" width="13.140625" style="44" customWidth="1"/>
    <col min="1032" max="1032" width="5.5703125" style="44" bestFit="1" customWidth="1"/>
    <col min="1033" max="1033" width="14.42578125" style="44" bestFit="1" customWidth="1"/>
    <col min="1034" max="1034" width="11.140625" style="44" customWidth="1"/>
    <col min="1035" max="1035" width="11.5703125" style="44" customWidth="1"/>
    <col min="1036" max="1036" width="13.85546875" style="44" customWidth="1"/>
    <col min="1037" max="1037" width="11" style="44" customWidth="1"/>
    <col min="1038" max="1038" width="10.42578125" style="44" customWidth="1"/>
    <col min="1039" max="1260" width="9.140625" style="44"/>
    <col min="1261" max="1261" width="8" style="44" bestFit="1" customWidth="1"/>
    <col min="1262" max="1262" width="9.42578125" style="44" bestFit="1" customWidth="1"/>
    <col min="1263" max="1263" width="10.42578125" style="44" customWidth="1"/>
    <col min="1264" max="1264" width="7.85546875" style="44" customWidth="1"/>
    <col min="1265" max="1265" width="41.5703125" style="44" bestFit="1" customWidth="1"/>
    <col min="1266" max="1266" width="11" style="44" bestFit="1" customWidth="1"/>
    <col min="1267" max="1267" width="13.85546875" style="44" bestFit="1" customWidth="1"/>
    <col min="1268" max="1268" width="35.85546875" style="44" bestFit="1" customWidth="1"/>
    <col min="1269" max="1269" width="29.85546875" style="44" bestFit="1" customWidth="1"/>
    <col min="1270" max="1270" width="2.42578125" style="44" bestFit="1" customWidth="1"/>
    <col min="1271" max="1271" width="26.28515625" style="44" bestFit="1" customWidth="1"/>
    <col min="1272" max="1272" width="22.7109375" style="44" bestFit="1" customWidth="1"/>
    <col min="1273" max="1273" width="17.140625" style="44" customWidth="1"/>
    <col min="1274" max="1274" width="16" style="44" customWidth="1"/>
    <col min="1275" max="1275" width="16.28515625" style="44" customWidth="1"/>
    <col min="1276" max="1276" width="17.28515625" style="44" bestFit="1" customWidth="1"/>
    <col min="1277" max="1277" width="0" style="44" hidden="1" customWidth="1"/>
    <col min="1278" max="1278" width="17.5703125" style="44" customWidth="1"/>
    <col min="1279" max="1279" width="16.42578125" style="44" customWidth="1"/>
    <col min="1280" max="1280" width="26.7109375" style="44" customWidth="1"/>
    <col min="1281" max="1281" width="11.42578125" style="44" customWidth="1"/>
    <col min="1282" max="1282" width="12" style="44" bestFit="1" customWidth="1"/>
    <col min="1283" max="1283" width="12.7109375" style="44" bestFit="1" customWidth="1"/>
    <col min="1284" max="1284" width="38.85546875" style="44" bestFit="1" customWidth="1"/>
    <col min="1285" max="1285" width="11.42578125" style="44" bestFit="1" customWidth="1"/>
    <col min="1286" max="1286" width="13.85546875" style="44" bestFit="1" customWidth="1"/>
    <col min="1287" max="1287" width="13.140625" style="44" customWidth="1"/>
    <col min="1288" max="1288" width="5.5703125" style="44" bestFit="1" customWidth="1"/>
    <col min="1289" max="1289" width="14.42578125" style="44" bestFit="1" customWidth="1"/>
    <col min="1290" max="1290" width="11.140625" style="44" customWidth="1"/>
    <col min="1291" max="1291" width="11.5703125" style="44" customWidth="1"/>
    <col min="1292" max="1292" width="13.85546875" style="44" customWidth="1"/>
    <col min="1293" max="1293" width="11" style="44" customWidth="1"/>
    <col min="1294" max="1294" width="10.42578125" style="44" customWidth="1"/>
    <col min="1295" max="1516" width="9.140625" style="44"/>
    <col min="1517" max="1517" width="8" style="44" bestFit="1" customWidth="1"/>
    <col min="1518" max="1518" width="9.42578125" style="44" bestFit="1" customWidth="1"/>
    <col min="1519" max="1519" width="10.42578125" style="44" customWidth="1"/>
    <col min="1520" max="1520" width="7.85546875" style="44" customWidth="1"/>
    <col min="1521" max="1521" width="41.5703125" style="44" bestFit="1" customWidth="1"/>
    <col min="1522" max="1522" width="11" style="44" bestFit="1" customWidth="1"/>
    <col min="1523" max="1523" width="13.85546875" style="44" bestFit="1" customWidth="1"/>
    <col min="1524" max="1524" width="35.85546875" style="44" bestFit="1" customWidth="1"/>
    <col min="1525" max="1525" width="29.85546875" style="44" bestFit="1" customWidth="1"/>
    <col min="1526" max="1526" width="2.42578125" style="44" bestFit="1" customWidth="1"/>
    <col min="1527" max="1527" width="26.28515625" style="44" bestFit="1" customWidth="1"/>
    <col min="1528" max="1528" width="22.7109375" style="44" bestFit="1" customWidth="1"/>
    <col min="1529" max="1529" width="17.140625" style="44" customWidth="1"/>
    <col min="1530" max="1530" width="16" style="44" customWidth="1"/>
    <col min="1531" max="1531" width="16.28515625" style="44" customWidth="1"/>
    <col min="1532" max="1532" width="17.28515625" style="44" bestFit="1" customWidth="1"/>
    <col min="1533" max="1533" width="0" style="44" hidden="1" customWidth="1"/>
    <col min="1534" max="1534" width="17.5703125" style="44" customWidth="1"/>
    <col min="1535" max="1535" width="16.42578125" style="44" customWidth="1"/>
    <col min="1536" max="1536" width="26.7109375" style="44" customWidth="1"/>
    <col min="1537" max="1537" width="11.42578125" style="44" customWidth="1"/>
    <col min="1538" max="1538" width="12" style="44" bestFit="1" customWidth="1"/>
    <col min="1539" max="1539" width="12.7109375" style="44" bestFit="1" customWidth="1"/>
    <col min="1540" max="1540" width="38.85546875" style="44" bestFit="1" customWidth="1"/>
    <col min="1541" max="1541" width="11.42578125" style="44" bestFit="1" customWidth="1"/>
    <col min="1542" max="1542" width="13.85546875" style="44" bestFit="1" customWidth="1"/>
    <col min="1543" max="1543" width="13.140625" style="44" customWidth="1"/>
    <col min="1544" max="1544" width="5.5703125" style="44" bestFit="1" customWidth="1"/>
    <col min="1545" max="1545" width="14.42578125" style="44" bestFit="1" customWidth="1"/>
    <col min="1546" max="1546" width="11.140625" style="44" customWidth="1"/>
    <col min="1547" max="1547" width="11.5703125" style="44" customWidth="1"/>
    <col min="1548" max="1548" width="13.85546875" style="44" customWidth="1"/>
    <col min="1549" max="1549" width="11" style="44" customWidth="1"/>
    <col min="1550" max="1550" width="10.42578125" style="44" customWidth="1"/>
    <col min="1551" max="1772" width="9.140625" style="44"/>
    <col min="1773" max="1773" width="8" style="44" bestFit="1" customWidth="1"/>
    <col min="1774" max="1774" width="9.42578125" style="44" bestFit="1" customWidth="1"/>
    <col min="1775" max="1775" width="10.42578125" style="44" customWidth="1"/>
    <col min="1776" max="1776" width="7.85546875" style="44" customWidth="1"/>
    <col min="1777" max="1777" width="41.5703125" style="44" bestFit="1" customWidth="1"/>
    <col min="1778" max="1778" width="11" style="44" bestFit="1" customWidth="1"/>
    <col min="1779" max="1779" width="13.85546875" style="44" bestFit="1" customWidth="1"/>
    <col min="1780" max="1780" width="35.85546875" style="44" bestFit="1" customWidth="1"/>
    <col min="1781" max="1781" width="29.85546875" style="44" bestFit="1" customWidth="1"/>
    <col min="1782" max="1782" width="2.42578125" style="44" bestFit="1" customWidth="1"/>
    <col min="1783" max="1783" width="26.28515625" style="44" bestFit="1" customWidth="1"/>
    <col min="1784" max="1784" width="22.7109375" style="44" bestFit="1" customWidth="1"/>
    <col min="1785" max="1785" width="17.140625" style="44" customWidth="1"/>
    <col min="1786" max="1786" width="16" style="44" customWidth="1"/>
    <col min="1787" max="1787" width="16.28515625" style="44" customWidth="1"/>
    <col min="1788" max="1788" width="17.28515625" style="44" bestFit="1" customWidth="1"/>
    <col min="1789" max="1789" width="0" style="44" hidden="1" customWidth="1"/>
    <col min="1790" max="1790" width="17.5703125" style="44" customWidth="1"/>
    <col min="1791" max="1791" width="16.42578125" style="44" customWidth="1"/>
    <col min="1792" max="1792" width="26.7109375" style="44" customWidth="1"/>
    <col min="1793" max="1793" width="11.42578125" style="44" customWidth="1"/>
    <col min="1794" max="1794" width="12" style="44" bestFit="1" customWidth="1"/>
    <col min="1795" max="1795" width="12.7109375" style="44" bestFit="1" customWidth="1"/>
    <col min="1796" max="1796" width="38.85546875" style="44" bestFit="1" customWidth="1"/>
    <col min="1797" max="1797" width="11.42578125" style="44" bestFit="1" customWidth="1"/>
    <col min="1798" max="1798" width="13.85546875" style="44" bestFit="1" customWidth="1"/>
    <col min="1799" max="1799" width="13.140625" style="44" customWidth="1"/>
    <col min="1800" max="1800" width="5.5703125" style="44" bestFit="1" customWidth="1"/>
    <col min="1801" max="1801" width="14.42578125" style="44" bestFit="1" customWidth="1"/>
    <col min="1802" max="1802" width="11.140625" style="44" customWidth="1"/>
    <col min="1803" max="1803" width="11.5703125" style="44" customWidth="1"/>
    <col min="1804" max="1804" width="13.85546875" style="44" customWidth="1"/>
    <col min="1805" max="1805" width="11" style="44" customWidth="1"/>
    <col min="1806" max="1806" width="10.42578125" style="44" customWidth="1"/>
    <col min="1807" max="2028" width="9.140625" style="44"/>
    <col min="2029" max="2029" width="8" style="44" bestFit="1" customWidth="1"/>
    <col min="2030" max="2030" width="9.42578125" style="44" bestFit="1" customWidth="1"/>
    <col min="2031" max="2031" width="10.42578125" style="44" customWidth="1"/>
    <col min="2032" max="2032" width="7.85546875" style="44" customWidth="1"/>
    <col min="2033" max="2033" width="41.5703125" style="44" bestFit="1" customWidth="1"/>
    <col min="2034" max="2034" width="11" style="44" bestFit="1" customWidth="1"/>
    <col min="2035" max="2035" width="13.85546875" style="44" bestFit="1" customWidth="1"/>
    <col min="2036" max="2036" width="35.85546875" style="44" bestFit="1" customWidth="1"/>
    <col min="2037" max="2037" width="29.85546875" style="44" bestFit="1" customWidth="1"/>
    <col min="2038" max="2038" width="2.42578125" style="44" bestFit="1" customWidth="1"/>
    <col min="2039" max="2039" width="26.28515625" style="44" bestFit="1" customWidth="1"/>
    <col min="2040" max="2040" width="22.7109375" style="44" bestFit="1" customWidth="1"/>
    <col min="2041" max="2041" width="17.140625" style="44" customWidth="1"/>
    <col min="2042" max="2042" width="16" style="44" customWidth="1"/>
    <col min="2043" max="2043" width="16.28515625" style="44" customWidth="1"/>
    <col min="2044" max="2044" width="17.28515625" style="44" bestFit="1" customWidth="1"/>
    <col min="2045" max="2045" width="0" style="44" hidden="1" customWidth="1"/>
    <col min="2046" max="2046" width="17.5703125" style="44" customWidth="1"/>
    <col min="2047" max="2047" width="16.42578125" style="44" customWidth="1"/>
    <col min="2048" max="2048" width="26.7109375" style="44" customWidth="1"/>
    <col min="2049" max="2049" width="11.42578125" style="44" customWidth="1"/>
    <col min="2050" max="2050" width="12" style="44" bestFit="1" customWidth="1"/>
    <col min="2051" max="2051" width="12.7109375" style="44" bestFit="1" customWidth="1"/>
    <col min="2052" max="2052" width="38.85546875" style="44" bestFit="1" customWidth="1"/>
    <col min="2053" max="2053" width="11.42578125" style="44" bestFit="1" customWidth="1"/>
    <col min="2054" max="2054" width="13.85546875" style="44" bestFit="1" customWidth="1"/>
    <col min="2055" max="2055" width="13.140625" style="44" customWidth="1"/>
    <col min="2056" max="2056" width="5.5703125" style="44" bestFit="1" customWidth="1"/>
    <col min="2057" max="2057" width="14.42578125" style="44" bestFit="1" customWidth="1"/>
    <col min="2058" max="2058" width="11.140625" style="44" customWidth="1"/>
    <col min="2059" max="2059" width="11.5703125" style="44" customWidth="1"/>
    <col min="2060" max="2060" width="13.85546875" style="44" customWidth="1"/>
    <col min="2061" max="2061" width="11" style="44" customWidth="1"/>
    <col min="2062" max="2062" width="10.42578125" style="44" customWidth="1"/>
    <col min="2063" max="2284" width="9.140625" style="44"/>
    <col min="2285" max="2285" width="8" style="44" bestFit="1" customWidth="1"/>
    <col min="2286" max="2286" width="9.42578125" style="44" bestFit="1" customWidth="1"/>
    <col min="2287" max="2287" width="10.42578125" style="44" customWidth="1"/>
    <col min="2288" max="2288" width="7.85546875" style="44" customWidth="1"/>
    <col min="2289" max="2289" width="41.5703125" style="44" bestFit="1" customWidth="1"/>
    <col min="2290" max="2290" width="11" style="44" bestFit="1" customWidth="1"/>
    <col min="2291" max="2291" width="13.85546875" style="44" bestFit="1" customWidth="1"/>
    <col min="2292" max="2292" width="35.85546875" style="44" bestFit="1" customWidth="1"/>
    <col min="2293" max="2293" width="29.85546875" style="44" bestFit="1" customWidth="1"/>
    <col min="2294" max="2294" width="2.42578125" style="44" bestFit="1" customWidth="1"/>
    <col min="2295" max="2295" width="26.28515625" style="44" bestFit="1" customWidth="1"/>
    <col min="2296" max="2296" width="22.7109375" style="44" bestFit="1" customWidth="1"/>
    <col min="2297" max="2297" width="17.140625" style="44" customWidth="1"/>
    <col min="2298" max="2298" width="16" style="44" customWidth="1"/>
    <col min="2299" max="2299" width="16.28515625" style="44" customWidth="1"/>
    <col min="2300" max="2300" width="17.28515625" style="44" bestFit="1" customWidth="1"/>
    <col min="2301" max="2301" width="0" style="44" hidden="1" customWidth="1"/>
    <col min="2302" max="2302" width="17.5703125" style="44" customWidth="1"/>
    <col min="2303" max="2303" width="16.42578125" style="44" customWidth="1"/>
    <col min="2304" max="2304" width="26.7109375" style="44" customWidth="1"/>
    <col min="2305" max="2305" width="11.42578125" style="44" customWidth="1"/>
    <col min="2306" max="2306" width="12" style="44" bestFit="1" customWidth="1"/>
    <col min="2307" max="2307" width="12.7109375" style="44" bestFit="1" customWidth="1"/>
    <col min="2308" max="2308" width="38.85546875" style="44" bestFit="1" customWidth="1"/>
    <col min="2309" max="2309" width="11.42578125" style="44" bestFit="1" customWidth="1"/>
    <col min="2310" max="2310" width="13.85546875" style="44" bestFit="1" customWidth="1"/>
    <col min="2311" max="2311" width="13.140625" style="44" customWidth="1"/>
    <col min="2312" max="2312" width="5.5703125" style="44" bestFit="1" customWidth="1"/>
    <col min="2313" max="2313" width="14.42578125" style="44" bestFit="1" customWidth="1"/>
    <col min="2314" max="2314" width="11.140625" style="44" customWidth="1"/>
    <col min="2315" max="2315" width="11.5703125" style="44" customWidth="1"/>
    <col min="2316" max="2316" width="13.85546875" style="44" customWidth="1"/>
    <col min="2317" max="2317" width="11" style="44" customWidth="1"/>
    <col min="2318" max="2318" width="10.42578125" style="44" customWidth="1"/>
    <col min="2319" max="2540" width="9.140625" style="44"/>
    <col min="2541" max="2541" width="8" style="44" bestFit="1" customWidth="1"/>
    <col min="2542" max="2542" width="9.42578125" style="44" bestFit="1" customWidth="1"/>
    <col min="2543" max="2543" width="10.42578125" style="44" customWidth="1"/>
    <col min="2544" max="2544" width="7.85546875" style="44" customWidth="1"/>
    <col min="2545" max="2545" width="41.5703125" style="44" bestFit="1" customWidth="1"/>
    <col min="2546" max="2546" width="11" style="44" bestFit="1" customWidth="1"/>
    <col min="2547" max="2547" width="13.85546875" style="44" bestFit="1" customWidth="1"/>
    <col min="2548" max="2548" width="35.85546875" style="44" bestFit="1" customWidth="1"/>
    <col min="2549" max="2549" width="29.85546875" style="44" bestFit="1" customWidth="1"/>
    <col min="2550" max="2550" width="2.42578125" style="44" bestFit="1" customWidth="1"/>
    <col min="2551" max="2551" width="26.28515625" style="44" bestFit="1" customWidth="1"/>
    <col min="2552" max="2552" width="22.7109375" style="44" bestFit="1" customWidth="1"/>
    <col min="2553" max="2553" width="17.140625" style="44" customWidth="1"/>
    <col min="2554" max="2554" width="16" style="44" customWidth="1"/>
    <col min="2555" max="2555" width="16.28515625" style="44" customWidth="1"/>
    <col min="2556" max="2556" width="17.28515625" style="44" bestFit="1" customWidth="1"/>
    <col min="2557" max="2557" width="0" style="44" hidden="1" customWidth="1"/>
    <col min="2558" max="2558" width="17.5703125" style="44" customWidth="1"/>
    <col min="2559" max="2559" width="16.42578125" style="44" customWidth="1"/>
    <col min="2560" max="2560" width="26.7109375" style="44" customWidth="1"/>
    <col min="2561" max="2561" width="11.42578125" style="44" customWidth="1"/>
    <col min="2562" max="2562" width="12" style="44" bestFit="1" customWidth="1"/>
    <col min="2563" max="2563" width="12.7109375" style="44" bestFit="1" customWidth="1"/>
    <col min="2564" max="2564" width="38.85546875" style="44" bestFit="1" customWidth="1"/>
    <col min="2565" max="2565" width="11.42578125" style="44" bestFit="1" customWidth="1"/>
    <col min="2566" max="2566" width="13.85546875" style="44" bestFit="1" customWidth="1"/>
    <col min="2567" max="2567" width="13.140625" style="44" customWidth="1"/>
    <col min="2568" max="2568" width="5.5703125" style="44" bestFit="1" customWidth="1"/>
    <col min="2569" max="2569" width="14.42578125" style="44" bestFit="1" customWidth="1"/>
    <col min="2570" max="2570" width="11.140625" style="44" customWidth="1"/>
    <col min="2571" max="2571" width="11.5703125" style="44" customWidth="1"/>
    <col min="2572" max="2572" width="13.85546875" style="44" customWidth="1"/>
    <col min="2573" max="2573" width="11" style="44" customWidth="1"/>
    <col min="2574" max="2574" width="10.42578125" style="44" customWidth="1"/>
    <col min="2575" max="2796" width="9.140625" style="44"/>
    <col min="2797" max="2797" width="8" style="44" bestFit="1" customWidth="1"/>
    <col min="2798" max="2798" width="9.42578125" style="44" bestFit="1" customWidth="1"/>
    <col min="2799" max="2799" width="10.42578125" style="44" customWidth="1"/>
    <col min="2800" max="2800" width="7.85546875" style="44" customWidth="1"/>
    <col min="2801" max="2801" width="41.5703125" style="44" bestFit="1" customWidth="1"/>
    <col min="2802" max="2802" width="11" style="44" bestFit="1" customWidth="1"/>
    <col min="2803" max="2803" width="13.85546875" style="44" bestFit="1" customWidth="1"/>
    <col min="2804" max="2804" width="35.85546875" style="44" bestFit="1" customWidth="1"/>
    <col min="2805" max="2805" width="29.85546875" style="44" bestFit="1" customWidth="1"/>
    <col min="2806" max="2806" width="2.42578125" style="44" bestFit="1" customWidth="1"/>
    <col min="2807" max="2807" width="26.28515625" style="44" bestFit="1" customWidth="1"/>
    <col min="2808" max="2808" width="22.7109375" style="44" bestFit="1" customWidth="1"/>
    <col min="2809" max="2809" width="17.140625" style="44" customWidth="1"/>
    <col min="2810" max="2810" width="16" style="44" customWidth="1"/>
    <col min="2811" max="2811" width="16.28515625" style="44" customWidth="1"/>
    <col min="2812" max="2812" width="17.28515625" style="44" bestFit="1" customWidth="1"/>
    <col min="2813" max="2813" width="0" style="44" hidden="1" customWidth="1"/>
    <col min="2814" max="2814" width="17.5703125" style="44" customWidth="1"/>
    <col min="2815" max="2815" width="16.42578125" style="44" customWidth="1"/>
    <col min="2816" max="2816" width="26.7109375" style="44" customWidth="1"/>
    <col min="2817" max="2817" width="11.42578125" style="44" customWidth="1"/>
    <col min="2818" max="2818" width="12" style="44" bestFit="1" customWidth="1"/>
    <col min="2819" max="2819" width="12.7109375" style="44" bestFit="1" customWidth="1"/>
    <col min="2820" max="2820" width="38.85546875" style="44" bestFit="1" customWidth="1"/>
    <col min="2821" max="2821" width="11.42578125" style="44" bestFit="1" customWidth="1"/>
    <col min="2822" max="2822" width="13.85546875" style="44" bestFit="1" customWidth="1"/>
    <col min="2823" max="2823" width="13.140625" style="44" customWidth="1"/>
    <col min="2824" max="2824" width="5.5703125" style="44" bestFit="1" customWidth="1"/>
    <col min="2825" max="2825" width="14.42578125" style="44" bestFit="1" customWidth="1"/>
    <col min="2826" max="2826" width="11.140625" style="44" customWidth="1"/>
    <col min="2827" max="2827" width="11.5703125" style="44" customWidth="1"/>
    <col min="2828" max="2828" width="13.85546875" style="44" customWidth="1"/>
    <col min="2829" max="2829" width="11" style="44" customWidth="1"/>
    <col min="2830" max="2830" width="10.42578125" style="44" customWidth="1"/>
    <col min="2831" max="3052" width="9.140625" style="44"/>
    <col min="3053" max="3053" width="8" style="44" bestFit="1" customWidth="1"/>
    <col min="3054" max="3054" width="9.42578125" style="44" bestFit="1" customWidth="1"/>
    <col min="3055" max="3055" width="10.42578125" style="44" customWidth="1"/>
    <col min="3056" max="3056" width="7.85546875" style="44" customWidth="1"/>
    <col min="3057" max="3057" width="41.5703125" style="44" bestFit="1" customWidth="1"/>
    <col min="3058" max="3058" width="11" style="44" bestFit="1" customWidth="1"/>
    <col min="3059" max="3059" width="13.85546875" style="44" bestFit="1" customWidth="1"/>
    <col min="3060" max="3060" width="35.85546875" style="44" bestFit="1" customWidth="1"/>
    <col min="3061" max="3061" width="29.85546875" style="44" bestFit="1" customWidth="1"/>
    <col min="3062" max="3062" width="2.42578125" style="44" bestFit="1" customWidth="1"/>
    <col min="3063" max="3063" width="26.28515625" style="44" bestFit="1" customWidth="1"/>
    <col min="3064" max="3064" width="22.7109375" style="44" bestFit="1" customWidth="1"/>
    <col min="3065" max="3065" width="17.140625" style="44" customWidth="1"/>
    <col min="3066" max="3066" width="16" style="44" customWidth="1"/>
    <col min="3067" max="3067" width="16.28515625" style="44" customWidth="1"/>
    <col min="3068" max="3068" width="17.28515625" style="44" bestFit="1" customWidth="1"/>
    <col min="3069" max="3069" width="0" style="44" hidden="1" customWidth="1"/>
    <col min="3070" max="3070" width="17.5703125" style="44" customWidth="1"/>
    <col min="3071" max="3071" width="16.42578125" style="44" customWidth="1"/>
    <col min="3072" max="3072" width="26.7109375" style="44" customWidth="1"/>
    <col min="3073" max="3073" width="11.42578125" style="44" customWidth="1"/>
    <col min="3074" max="3074" width="12" style="44" bestFit="1" customWidth="1"/>
    <col min="3075" max="3075" width="12.7109375" style="44" bestFit="1" customWidth="1"/>
    <col min="3076" max="3076" width="38.85546875" style="44" bestFit="1" customWidth="1"/>
    <col min="3077" max="3077" width="11.42578125" style="44" bestFit="1" customWidth="1"/>
    <col min="3078" max="3078" width="13.85546875" style="44" bestFit="1" customWidth="1"/>
    <col min="3079" max="3079" width="13.140625" style="44" customWidth="1"/>
    <col min="3080" max="3080" width="5.5703125" style="44" bestFit="1" customWidth="1"/>
    <col min="3081" max="3081" width="14.42578125" style="44" bestFit="1" customWidth="1"/>
    <col min="3082" max="3082" width="11.140625" style="44" customWidth="1"/>
    <col min="3083" max="3083" width="11.5703125" style="44" customWidth="1"/>
    <col min="3084" max="3084" width="13.85546875" style="44" customWidth="1"/>
    <col min="3085" max="3085" width="11" style="44" customWidth="1"/>
    <col min="3086" max="3086" width="10.42578125" style="44" customWidth="1"/>
    <col min="3087" max="3308" width="9.140625" style="44"/>
    <col min="3309" max="3309" width="8" style="44" bestFit="1" customWidth="1"/>
    <col min="3310" max="3310" width="9.42578125" style="44" bestFit="1" customWidth="1"/>
    <col min="3311" max="3311" width="10.42578125" style="44" customWidth="1"/>
    <col min="3312" max="3312" width="7.85546875" style="44" customWidth="1"/>
    <col min="3313" max="3313" width="41.5703125" style="44" bestFit="1" customWidth="1"/>
    <col min="3314" max="3314" width="11" style="44" bestFit="1" customWidth="1"/>
    <col min="3315" max="3315" width="13.85546875" style="44" bestFit="1" customWidth="1"/>
    <col min="3316" max="3316" width="35.85546875" style="44" bestFit="1" customWidth="1"/>
    <col min="3317" max="3317" width="29.85546875" style="44" bestFit="1" customWidth="1"/>
    <col min="3318" max="3318" width="2.42578125" style="44" bestFit="1" customWidth="1"/>
    <col min="3319" max="3319" width="26.28515625" style="44" bestFit="1" customWidth="1"/>
    <col min="3320" max="3320" width="22.7109375" style="44" bestFit="1" customWidth="1"/>
    <col min="3321" max="3321" width="17.140625" style="44" customWidth="1"/>
    <col min="3322" max="3322" width="16" style="44" customWidth="1"/>
    <col min="3323" max="3323" width="16.28515625" style="44" customWidth="1"/>
    <col min="3324" max="3324" width="17.28515625" style="44" bestFit="1" customWidth="1"/>
    <col min="3325" max="3325" width="0" style="44" hidden="1" customWidth="1"/>
    <col min="3326" max="3326" width="17.5703125" style="44" customWidth="1"/>
    <col min="3327" max="3327" width="16.42578125" style="44" customWidth="1"/>
    <col min="3328" max="3328" width="26.7109375" style="44" customWidth="1"/>
    <col min="3329" max="3329" width="11.42578125" style="44" customWidth="1"/>
    <col min="3330" max="3330" width="12" style="44" bestFit="1" customWidth="1"/>
    <col min="3331" max="3331" width="12.7109375" style="44" bestFit="1" customWidth="1"/>
    <col min="3332" max="3332" width="38.85546875" style="44" bestFit="1" customWidth="1"/>
    <col min="3333" max="3333" width="11.42578125" style="44" bestFit="1" customWidth="1"/>
    <col min="3334" max="3334" width="13.85546875" style="44" bestFit="1" customWidth="1"/>
    <col min="3335" max="3335" width="13.140625" style="44" customWidth="1"/>
    <col min="3336" max="3336" width="5.5703125" style="44" bestFit="1" customWidth="1"/>
    <col min="3337" max="3337" width="14.42578125" style="44" bestFit="1" customWidth="1"/>
    <col min="3338" max="3338" width="11.140625" style="44" customWidth="1"/>
    <col min="3339" max="3339" width="11.5703125" style="44" customWidth="1"/>
    <col min="3340" max="3340" width="13.85546875" style="44" customWidth="1"/>
    <col min="3341" max="3341" width="11" style="44" customWidth="1"/>
    <col min="3342" max="3342" width="10.42578125" style="44" customWidth="1"/>
    <col min="3343" max="3564" width="9.140625" style="44"/>
    <col min="3565" max="3565" width="8" style="44" bestFit="1" customWidth="1"/>
    <col min="3566" max="3566" width="9.42578125" style="44" bestFit="1" customWidth="1"/>
    <col min="3567" max="3567" width="10.42578125" style="44" customWidth="1"/>
    <col min="3568" max="3568" width="7.85546875" style="44" customWidth="1"/>
    <col min="3569" max="3569" width="41.5703125" style="44" bestFit="1" customWidth="1"/>
    <col min="3570" max="3570" width="11" style="44" bestFit="1" customWidth="1"/>
    <col min="3571" max="3571" width="13.85546875" style="44" bestFit="1" customWidth="1"/>
    <col min="3572" max="3572" width="35.85546875" style="44" bestFit="1" customWidth="1"/>
    <col min="3573" max="3573" width="29.85546875" style="44" bestFit="1" customWidth="1"/>
    <col min="3574" max="3574" width="2.42578125" style="44" bestFit="1" customWidth="1"/>
    <col min="3575" max="3575" width="26.28515625" style="44" bestFit="1" customWidth="1"/>
    <col min="3576" max="3576" width="22.7109375" style="44" bestFit="1" customWidth="1"/>
    <col min="3577" max="3577" width="17.140625" style="44" customWidth="1"/>
    <col min="3578" max="3578" width="16" style="44" customWidth="1"/>
    <col min="3579" max="3579" width="16.28515625" style="44" customWidth="1"/>
    <col min="3580" max="3580" width="17.28515625" style="44" bestFit="1" customWidth="1"/>
    <col min="3581" max="3581" width="0" style="44" hidden="1" customWidth="1"/>
    <col min="3582" max="3582" width="17.5703125" style="44" customWidth="1"/>
    <col min="3583" max="3583" width="16.42578125" style="44" customWidth="1"/>
    <col min="3584" max="3584" width="26.7109375" style="44" customWidth="1"/>
    <col min="3585" max="3585" width="11.42578125" style="44" customWidth="1"/>
    <col min="3586" max="3586" width="12" style="44" bestFit="1" customWidth="1"/>
    <col min="3587" max="3587" width="12.7109375" style="44" bestFit="1" customWidth="1"/>
    <col min="3588" max="3588" width="38.85546875" style="44" bestFit="1" customWidth="1"/>
    <col min="3589" max="3589" width="11.42578125" style="44" bestFit="1" customWidth="1"/>
    <col min="3590" max="3590" width="13.85546875" style="44" bestFit="1" customWidth="1"/>
    <col min="3591" max="3591" width="13.140625" style="44" customWidth="1"/>
    <col min="3592" max="3592" width="5.5703125" style="44" bestFit="1" customWidth="1"/>
    <col min="3593" max="3593" width="14.42578125" style="44" bestFit="1" customWidth="1"/>
    <col min="3594" max="3594" width="11.140625" style="44" customWidth="1"/>
    <col min="3595" max="3595" width="11.5703125" style="44" customWidth="1"/>
    <col min="3596" max="3596" width="13.85546875" style="44" customWidth="1"/>
    <col min="3597" max="3597" width="11" style="44" customWidth="1"/>
    <col min="3598" max="3598" width="10.42578125" style="44" customWidth="1"/>
    <col min="3599" max="3820" width="9.140625" style="44"/>
    <col min="3821" max="3821" width="8" style="44" bestFit="1" customWidth="1"/>
    <col min="3822" max="3822" width="9.42578125" style="44" bestFit="1" customWidth="1"/>
    <col min="3823" max="3823" width="10.42578125" style="44" customWidth="1"/>
    <col min="3824" max="3824" width="7.85546875" style="44" customWidth="1"/>
    <col min="3825" max="3825" width="41.5703125" style="44" bestFit="1" customWidth="1"/>
    <col min="3826" max="3826" width="11" style="44" bestFit="1" customWidth="1"/>
    <col min="3827" max="3827" width="13.85546875" style="44" bestFit="1" customWidth="1"/>
    <col min="3828" max="3828" width="35.85546875" style="44" bestFit="1" customWidth="1"/>
    <col min="3829" max="3829" width="29.85546875" style="44" bestFit="1" customWidth="1"/>
    <col min="3830" max="3830" width="2.42578125" style="44" bestFit="1" customWidth="1"/>
    <col min="3831" max="3831" width="26.28515625" style="44" bestFit="1" customWidth="1"/>
    <col min="3832" max="3832" width="22.7109375" style="44" bestFit="1" customWidth="1"/>
    <col min="3833" max="3833" width="17.140625" style="44" customWidth="1"/>
    <col min="3834" max="3834" width="16" style="44" customWidth="1"/>
    <col min="3835" max="3835" width="16.28515625" style="44" customWidth="1"/>
    <col min="3836" max="3836" width="17.28515625" style="44" bestFit="1" customWidth="1"/>
    <col min="3837" max="3837" width="0" style="44" hidden="1" customWidth="1"/>
    <col min="3838" max="3838" width="17.5703125" style="44" customWidth="1"/>
    <col min="3839" max="3839" width="16.42578125" style="44" customWidth="1"/>
    <col min="3840" max="3840" width="26.7109375" style="44" customWidth="1"/>
    <col min="3841" max="3841" width="11.42578125" style="44" customWidth="1"/>
    <col min="3842" max="3842" width="12" style="44" bestFit="1" customWidth="1"/>
    <col min="3843" max="3843" width="12.7109375" style="44" bestFit="1" customWidth="1"/>
    <col min="3844" max="3844" width="38.85546875" style="44" bestFit="1" customWidth="1"/>
    <col min="3845" max="3845" width="11.42578125" style="44" bestFit="1" customWidth="1"/>
    <col min="3846" max="3846" width="13.85546875" style="44" bestFit="1" customWidth="1"/>
    <col min="3847" max="3847" width="13.140625" style="44" customWidth="1"/>
    <col min="3848" max="3848" width="5.5703125" style="44" bestFit="1" customWidth="1"/>
    <col min="3849" max="3849" width="14.42578125" style="44" bestFit="1" customWidth="1"/>
    <col min="3850" max="3850" width="11.140625" style="44" customWidth="1"/>
    <col min="3851" max="3851" width="11.5703125" style="44" customWidth="1"/>
    <col min="3852" max="3852" width="13.85546875" style="44" customWidth="1"/>
    <col min="3853" max="3853" width="11" style="44" customWidth="1"/>
    <col min="3854" max="3854" width="10.42578125" style="44" customWidth="1"/>
    <col min="3855" max="4076" width="9.140625" style="44"/>
    <col min="4077" max="4077" width="8" style="44" bestFit="1" customWidth="1"/>
    <col min="4078" max="4078" width="9.42578125" style="44" bestFit="1" customWidth="1"/>
    <col min="4079" max="4079" width="10.42578125" style="44" customWidth="1"/>
    <col min="4080" max="4080" width="7.85546875" style="44" customWidth="1"/>
    <col min="4081" max="4081" width="41.5703125" style="44" bestFit="1" customWidth="1"/>
    <col min="4082" max="4082" width="11" style="44" bestFit="1" customWidth="1"/>
    <col min="4083" max="4083" width="13.85546875" style="44" bestFit="1" customWidth="1"/>
    <col min="4084" max="4084" width="35.85546875" style="44" bestFit="1" customWidth="1"/>
    <col min="4085" max="4085" width="29.85546875" style="44" bestFit="1" customWidth="1"/>
    <col min="4086" max="4086" width="2.42578125" style="44" bestFit="1" customWidth="1"/>
    <col min="4087" max="4087" width="26.28515625" style="44" bestFit="1" customWidth="1"/>
    <col min="4088" max="4088" width="22.7109375" style="44" bestFit="1" customWidth="1"/>
    <col min="4089" max="4089" width="17.140625" style="44" customWidth="1"/>
    <col min="4090" max="4090" width="16" style="44" customWidth="1"/>
    <col min="4091" max="4091" width="16.28515625" style="44" customWidth="1"/>
    <col min="4092" max="4092" width="17.28515625" style="44" bestFit="1" customWidth="1"/>
    <col min="4093" max="4093" width="0" style="44" hidden="1" customWidth="1"/>
    <col min="4094" max="4094" width="17.5703125" style="44" customWidth="1"/>
    <col min="4095" max="4095" width="16.42578125" style="44" customWidth="1"/>
    <col min="4096" max="4096" width="26.7109375" style="44" customWidth="1"/>
    <col min="4097" max="4097" width="11.42578125" style="44" customWidth="1"/>
    <col min="4098" max="4098" width="12" style="44" bestFit="1" customWidth="1"/>
    <col min="4099" max="4099" width="12.7109375" style="44" bestFit="1" customWidth="1"/>
    <col min="4100" max="4100" width="38.85546875" style="44" bestFit="1" customWidth="1"/>
    <col min="4101" max="4101" width="11.42578125" style="44" bestFit="1" customWidth="1"/>
    <col min="4102" max="4102" width="13.85546875" style="44" bestFit="1" customWidth="1"/>
    <col min="4103" max="4103" width="13.140625" style="44" customWidth="1"/>
    <col min="4104" max="4104" width="5.5703125" style="44" bestFit="1" customWidth="1"/>
    <col min="4105" max="4105" width="14.42578125" style="44" bestFit="1" customWidth="1"/>
    <col min="4106" max="4106" width="11.140625" style="44" customWidth="1"/>
    <col min="4107" max="4107" width="11.5703125" style="44" customWidth="1"/>
    <col min="4108" max="4108" width="13.85546875" style="44" customWidth="1"/>
    <col min="4109" max="4109" width="11" style="44" customWidth="1"/>
    <col min="4110" max="4110" width="10.42578125" style="44" customWidth="1"/>
    <col min="4111" max="4332" width="9.140625" style="44"/>
    <col min="4333" max="4333" width="8" style="44" bestFit="1" customWidth="1"/>
    <col min="4334" max="4334" width="9.42578125" style="44" bestFit="1" customWidth="1"/>
    <col min="4335" max="4335" width="10.42578125" style="44" customWidth="1"/>
    <col min="4336" max="4336" width="7.85546875" style="44" customWidth="1"/>
    <col min="4337" max="4337" width="41.5703125" style="44" bestFit="1" customWidth="1"/>
    <col min="4338" max="4338" width="11" style="44" bestFit="1" customWidth="1"/>
    <col min="4339" max="4339" width="13.85546875" style="44" bestFit="1" customWidth="1"/>
    <col min="4340" max="4340" width="35.85546875" style="44" bestFit="1" customWidth="1"/>
    <col min="4341" max="4341" width="29.85546875" style="44" bestFit="1" customWidth="1"/>
    <col min="4342" max="4342" width="2.42578125" style="44" bestFit="1" customWidth="1"/>
    <col min="4343" max="4343" width="26.28515625" style="44" bestFit="1" customWidth="1"/>
    <col min="4344" max="4344" width="22.7109375" style="44" bestFit="1" customWidth="1"/>
    <col min="4345" max="4345" width="17.140625" style="44" customWidth="1"/>
    <col min="4346" max="4346" width="16" style="44" customWidth="1"/>
    <col min="4347" max="4347" width="16.28515625" style="44" customWidth="1"/>
    <col min="4348" max="4348" width="17.28515625" style="44" bestFit="1" customWidth="1"/>
    <col min="4349" max="4349" width="0" style="44" hidden="1" customWidth="1"/>
    <col min="4350" max="4350" width="17.5703125" style="44" customWidth="1"/>
    <col min="4351" max="4351" width="16.42578125" style="44" customWidth="1"/>
    <col min="4352" max="4352" width="26.7109375" style="44" customWidth="1"/>
    <col min="4353" max="4353" width="11.42578125" style="44" customWidth="1"/>
    <col min="4354" max="4354" width="12" style="44" bestFit="1" customWidth="1"/>
    <col min="4355" max="4355" width="12.7109375" style="44" bestFit="1" customWidth="1"/>
    <col min="4356" max="4356" width="38.85546875" style="44" bestFit="1" customWidth="1"/>
    <col min="4357" max="4357" width="11.42578125" style="44" bestFit="1" customWidth="1"/>
    <col min="4358" max="4358" width="13.85546875" style="44" bestFit="1" customWidth="1"/>
    <col min="4359" max="4359" width="13.140625" style="44" customWidth="1"/>
    <col min="4360" max="4360" width="5.5703125" style="44" bestFit="1" customWidth="1"/>
    <col min="4361" max="4361" width="14.42578125" style="44" bestFit="1" customWidth="1"/>
    <col min="4362" max="4362" width="11.140625" style="44" customWidth="1"/>
    <col min="4363" max="4363" width="11.5703125" style="44" customWidth="1"/>
    <col min="4364" max="4364" width="13.85546875" style="44" customWidth="1"/>
    <col min="4365" max="4365" width="11" style="44" customWidth="1"/>
    <col min="4366" max="4366" width="10.42578125" style="44" customWidth="1"/>
    <col min="4367" max="4588" width="9.140625" style="44"/>
    <col min="4589" max="4589" width="8" style="44" bestFit="1" customWidth="1"/>
    <col min="4590" max="4590" width="9.42578125" style="44" bestFit="1" customWidth="1"/>
    <col min="4591" max="4591" width="10.42578125" style="44" customWidth="1"/>
    <col min="4592" max="4592" width="7.85546875" style="44" customWidth="1"/>
    <col min="4593" max="4593" width="41.5703125" style="44" bestFit="1" customWidth="1"/>
    <col min="4594" max="4594" width="11" style="44" bestFit="1" customWidth="1"/>
    <col min="4595" max="4595" width="13.85546875" style="44" bestFit="1" customWidth="1"/>
    <col min="4596" max="4596" width="35.85546875" style="44" bestFit="1" customWidth="1"/>
    <col min="4597" max="4597" width="29.85546875" style="44" bestFit="1" customWidth="1"/>
    <col min="4598" max="4598" width="2.42578125" style="44" bestFit="1" customWidth="1"/>
    <col min="4599" max="4599" width="26.28515625" style="44" bestFit="1" customWidth="1"/>
    <col min="4600" max="4600" width="22.7109375" style="44" bestFit="1" customWidth="1"/>
    <col min="4601" max="4601" width="17.140625" style="44" customWidth="1"/>
    <col min="4602" max="4602" width="16" style="44" customWidth="1"/>
    <col min="4603" max="4603" width="16.28515625" style="44" customWidth="1"/>
    <col min="4604" max="4604" width="17.28515625" style="44" bestFit="1" customWidth="1"/>
    <col min="4605" max="4605" width="0" style="44" hidden="1" customWidth="1"/>
    <col min="4606" max="4606" width="17.5703125" style="44" customWidth="1"/>
    <col min="4607" max="4607" width="16.42578125" style="44" customWidth="1"/>
    <col min="4608" max="4608" width="26.7109375" style="44" customWidth="1"/>
    <col min="4609" max="4609" width="11.42578125" style="44" customWidth="1"/>
    <col min="4610" max="4610" width="12" style="44" bestFit="1" customWidth="1"/>
    <col min="4611" max="4611" width="12.7109375" style="44" bestFit="1" customWidth="1"/>
    <col min="4612" max="4612" width="38.85546875" style="44" bestFit="1" customWidth="1"/>
    <col min="4613" max="4613" width="11.42578125" style="44" bestFit="1" customWidth="1"/>
    <col min="4614" max="4614" width="13.85546875" style="44" bestFit="1" customWidth="1"/>
    <col min="4615" max="4615" width="13.140625" style="44" customWidth="1"/>
    <col min="4616" max="4616" width="5.5703125" style="44" bestFit="1" customWidth="1"/>
    <col min="4617" max="4617" width="14.42578125" style="44" bestFit="1" customWidth="1"/>
    <col min="4618" max="4618" width="11.140625" style="44" customWidth="1"/>
    <col min="4619" max="4619" width="11.5703125" style="44" customWidth="1"/>
    <col min="4620" max="4620" width="13.85546875" style="44" customWidth="1"/>
    <col min="4621" max="4621" width="11" style="44" customWidth="1"/>
    <col min="4622" max="4622" width="10.42578125" style="44" customWidth="1"/>
    <col min="4623" max="4844" width="9.140625" style="44"/>
    <col min="4845" max="4845" width="8" style="44" bestFit="1" customWidth="1"/>
    <col min="4846" max="4846" width="9.42578125" style="44" bestFit="1" customWidth="1"/>
    <col min="4847" max="4847" width="10.42578125" style="44" customWidth="1"/>
    <col min="4848" max="4848" width="7.85546875" style="44" customWidth="1"/>
    <col min="4849" max="4849" width="41.5703125" style="44" bestFit="1" customWidth="1"/>
    <col min="4850" max="4850" width="11" style="44" bestFit="1" customWidth="1"/>
    <col min="4851" max="4851" width="13.85546875" style="44" bestFit="1" customWidth="1"/>
    <col min="4852" max="4852" width="35.85546875" style="44" bestFit="1" customWidth="1"/>
    <col min="4853" max="4853" width="29.85546875" style="44" bestFit="1" customWidth="1"/>
    <col min="4854" max="4854" width="2.42578125" style="44" bestFit="1" customWidth="1"/>
    <col min="4855" max="4855" width="26.28515625" style="44" bestFit="1" customWidth="1"/>
    <col min="4856" max="4856" width="22.7109375" style="44" bestFit="1" customWidth="1"/>
    <col min="4857" max="4857" width="17.140625" style="44" customWidth="1"/>
    <col min="4858" max="4858" width="16" style="44" customWidth="1"/>
    <col min="4859" max="4859" width="16.28515625" style="44" customWidth="1"/>
    <col min="4860" max="4860" width="17.28515625" style="44" bestFit="1" customWidth="1"/>
    <col min="4861" max="4861" width="0" style="44" hidden="1" customWidth="1"/>
    <col min="4862" max="4862" width="17.5703125" style="44" customWidth="1"/>
    <col min="4863" max="4863" width="16.42578125" style="44" customWidth="1"/>
    <col min="4864" max="4864" width="26.7109375" style="44" customWidth="1"/>
    <col min="4865" max="4865" width="11.42578125" style="44" customWidth="1"/>
    <col min="4866" max="4866" width="12" style="44" bestFit="1" customWidth="1"/>
    <col min="4867" max="4867" width="12.7109375" style="44" bestFit="1" customWidth="1"/>
    <col min="4868" max="4868" width="38.85546875" style="44" bestFit="1" customWidth="1"/>
    <col min="4869" max="4869" width="11.42578125" style="44" bestFit="1" customWidth="1"/>
    <col min="4870" max="4870" width="13.85546875" style="44" bestFit="1" customWidth="1"/>
    <col min="4871" max="4871" width="13.140625" style="44" customWidth="1"/>
    <col min="4872" max="4872" width="5.5703125" style="44" bestFit="1" customWidth="1"/>
    <col min="4873" max="4873" width="14.42578125" style="44" bestFit="1" customWidth="1"/>
    <col min="4874" max="4874" width="11.140625" style="44" customWidth="1"/>
    <col min="4875" max="4875" width="11.5703125" style="44" customWidth="1"/>
    <col min="4876" max="4876" width="13.85546875" style="44" customWidth="1"/>
    <col min="4877" max="4877" width="11" style="44" customWidth="1"/>
    <col min="4878" max="4878" width="10.42578125" style="44" customWidth="1"/>
    <col min="4879" max="5100" width="9.140625" style="44"/>
    <col min="5101" max="5101" width="8" style="44" bestFit="1" customWidth="1"/>
    <col min="5102" max="5102" width="9.42578125" style="44" bestFit="1" customWidth="1"/>
    <col min="5103" max="5103" width="10.42578125" style="44" customWidth="1"/>
    <col min="5104" max="5104" width="7.85546875" style="44" customWidth="1"/>
    <col min="5105" max="5105" width="41.5703125" style="44" bestFit="1" customWidth="1"/>
    <col min="5106" max="5106" width="11" style="44" bestFit="1" customWidth="1"/>
    <col min="5107" max="5107" width="13.85546875" style="44" bestFit="1" customWidth="1"/>
    <col min="5108" max="5108" width="35.85546875" style="44" bestFit="1" customWidth="1"/>
    <col min="5109" max="5109" width="29.85546875" style="44" bestFit="1" customWidth="1"/>
    <col min="5110" max="5110" width="2.42578125" style="44" bestFit="1" customWidth="1"/>
    <col min="5111" max="5111" width="26.28515625" style="44" bestFit="1" customWidth="1"/>
    <col min="5112" max="5112" width="22.7109375" style="44" bestFit="1" customWidth="1"/>
    <col min="5113" max="5113" width="17.140625" style="44" customWidth="1"/>
    <col min="5114" max="5114" width="16" style="44" customWidth="1"/>
    <col min="5115" max="5115" width="16.28515625" style="44" customWidth="1"/>
    <col min="5116" max="5116" width="17.28515625" style="44" bestFit="1" customWidth="1"/>
    <col min="5117" max="5117" width="0" style="44" hidden="1" customWidth="1"/>
    <col min="5118" max="5118" width="17.5703125" style="44" customWidth="1"/>
    <col min="5119" max="5119" width="16.42578125" style="44" customWidth="1"/>
    <col min="5120" max="5120" width="26.7109375" style="44" customWidth="1"/>
    <col min="5121" max="5121" width="11.42578125" style="44" customWidth="1"/>
    <col min="5122" max="5122" width="12" style="44" bestFit="1" customWidth="1"/>
    <col min="5123" max="5123" width="12.7109375" style="44" bestFit="1" customWidth="1"/>
    <col min="5124" max="5124" width="38.85546875" style="44" bestFit="1" customWidth="1"/>
    <col min="5125" max="5125" width="11.42578125" style="44" bestFit="1" customWidth="1"/>
    <col min="5126" max="5126" width="13.85546875" style="44" bestFit="1" customWidth="1"/>
    <col min="5127" max="5127" width="13.140625" style="44" customWidth="1"/>
    <col min="5128" max="5128" width="5.5703125" style="44" bestFit="1" customWidth="1"/>
    <col min="5129" max="5129" width="14.42578125" style="44" bestFit="1" customWidth="1"/>
    <col min="5130" max="5130" width="11.140625" style="44" customWidth="1"/>
    <col min="5131" max="5131" width="11.5703125" style="44" customWidth="1"/>
    <col min="5132" max="5132" width="13.85546875" style="44" customWidth="1"/>
    <col min="5133" max="5133" width="11" style="44" customWidth="1"/>
    <col min="5134" max="5134" width="10.42578125" style="44" customWidth="1"/>
    <col min="5135" max="5356" width="9.140625" style="44"/>
    <col min="5357" max="5357" width="8" style="44" bestFit="1" customWidth="1"/>
    <col min="5358" max="5358" width="9.42578125" style="44" bestFit="1" customWidth="1"/>
    <col min="5359" max="5359" width="10.42578125" style="44" customWidth="1"/>
    <col min="5360" max="5360" width="7.85546875" style="44" customWidth="1"/>
    <col min="5361" max="5361" width="41.5703125" style="44" bestFit="1" customWidth="1"/>
    <col min="5362" max="5362" width="11" style="44" bestFit="1" customWidth="1"/>
    <col min="5363" max="5363" width="13.85546875" style="44" bestFit="1" customWidth="1"/>
    <col min="5364" max="5364" width="35.85546875" style="44" bestFit="1" customWidth="1"/>
    <col min="5365" max="5365" width="29.85546875" style="44" bestFit="1" customWidth="1"/>
    <col min="5366" max="5366" width="2.42578125" style="44" bestFit="1" customWidth="1"/>
    <col min="5367" max="5367" width="26.28515625" style="44" bestFit="1" customWidth="1"/>
    <col min="5368" max="5368" width="22.7109375" style="44" bestFit="1" customWidth="1"/>
    <col min="5369" max="5369" width="17.140625" style="44" customWidth="1"/>
    <col min="5370" max="5370" width="16" style="44" customWidth="1"/>
    <col min="5371" max="5371" width="16.28515625" style="44" customWidth="1"/>
    <col min="5372" max="5372" width="17.28515625" style="44" bestFit="1" customWidth="1"/>
    <col min="5373" max="5373" width="0" style="44" hidden="1" customWidth="1"/>
    <col min="5374" max="5374" width="17.5703125" style="44" customWidth="1"/>
    <col min="5375" max="5375" width="16.42578125" style="44" customWidth="1"/>
    <col min="5376" max="5376" width="26.7109375" style="44" customWidth="1"/>
    <col min="5377" max="5377" width="11.42578125" style="44" customWidth="1"/>
    <col min="5378" max="5378" width="12" style="44" bestFit="1" customWidth="1"/>
    <col min="5379" max="5379" width="12.7109375" style="44" bestFit="1" customWidth="1"/>
    <col min="5380" max="5380" width="38.85546875" style="44" bestFit="1" customWidth="1"/>
    <col min="5381" max="5381" width="11.42578125" style="44" bestFit="1" customWidth="1"/>
    <col min="5382" max="5382" width="13.85546875" style="44" bestFit="1" customWidth="1"/>
    <col min="5383" max="5383" width="13.140625" style="44" customWidth="1"/>
    <col min="5384" max="5384" width="5.5703125" style="44" bestFit="1" customWidth="1"/>
    <col min="5385" max="5385" width="14.42578125" style="44" bestFit="1" customWidth="1"/>
    <col min="5386" max="5386" width="11.140625" style="44" customWidth="1"/>
    <col min="5387" max="5387" width="11.5703125" style="44" customWidth="1"/>
    <col min="5388" max="5388" width="13.85546875" style="44" customWidth="1"/>
    <col min="5389" max="5389" width="11" style="44" customWidth="1"/>
    <col min="5390" max="5390" width="10.42578125" style="44" customWidth="1"/>
    <col min="5391" max="5612" width="9.140625" style="44"/>
    <col min="5613" max="5613" width="8" style="44" bestFit="1" customWidth="1"/>
    <col min="5614" max="5614" width="9.42578125" style="44" bestFit="1" customWidth="1"/>
    <col min="5615" max="5615" width="10.42578125" style="44" customWidth="1"/>
    <col min="5616" max="5616" width="7.85546875" style="44" customWidth="1"/>
    <col min="5617" max="5617" width="41.5703125" style="44" bestFit="1" customWidth="1"/>
    <col min="5618" max="5618" width="11" style="44" bestFit="1" customWidth="1"/>
    <col min="5619" max="5619" width="13.85546875" style="44" bestFit="1" customWidth="1"/>
    <col min="5620" max="5620" width="35.85546875" style="44" bestFit="1" customWidth="1"/>
    <col min="5621" max="5621" width="29.85546875" style="44" bestFit="1" customWidth="1"/>
    <col min="5622" max="5622" width="2.42578125" style="44" bestFit="1" customWidth="1"/>
    <col min="5623" max="5623" width="26.28515625" style="44" bestFit="1" customWidth="1"/>
    <col min="5624" max="5624" width="22.7109375" style="44" bestFit="1" customWidth="1"/>
    <col min="5625" max="5625" width="17.140625" style="44" customWidth="1"/>
    <col min="5626" max="5626" width="16" style="44" customWidth="1"/>
    <col min="5627" max="5627" width="16.28515625" style="44" customWidth="1"/>
    <col min="5628" max="5628" width="17.28515625" style="44" bestFit="1" customWidth="1"/>
    <col min="5629" max="5629" width="0" style="44" hidden="1" customWidth="1"/>
    <col min="5630" max="5630" width="17.5703125" style="44" customWidth="1"/>
    <col min="5631" max="5631" width="16.42578125" style="44" customWidth="1"/>
    <col min="5632" max="5632" width="26.7109375" style="44" customWidth="1"/>
    <col min="5633" max="5633" width="11.42578125" style="44" customWidth="1"/>
    <col min="5634" max="5634" width="12" style="44" bestFit="1" customWidth="1"/>
    <col min="5635" max="5635" width="12.7109375" style="44" bestFit="1" customWidth="1"/>
    <col min="5636" max="5636" width="38.85546875" style="44" bestFit="1" customWidth="1"/>
    <col min="5637" max="5637" width="11.42578125" style="44" bestFit="1" customWidth="1"/>
    <col min="5638" max="5638" width="13.85546875" style="44" bestFit="1" customWidth="1"/>
    <col min="5639" max="5639" width="13.140625" style="44" customWidth="1"/>
    <col min="5640" max="5640" width="5.5703125" style="44" bestFit="1" customWidth="1"/>
    <col min="5641" max="5641" width="14.42578125" style="44" bestFit="1" customWidth="1"/>
    <col min="5642" max="5642" width="11.140625" style="44" customWidth="1"/>
    <col min="5643" max="5643" width="11.5703125" style="44" customWidth="1"/>
    <col min="5644" max="5644" width="13.85546875" style="44" customWidth="1"/>
    <col min="5645" max="5645" width="11" style="44" customWidth="1"/>
    <col min="5646" max="5646" width="10.42578125" style="44" customWidth="1"/>
    <col min="5647" max="5868" width="9.140625" style="44"/>
    <col min="5869" max="5869" width="8" style="44" bestFit="1" customWidth="1"/>
    <col min="5870" max="5870" width="9.42578125" style="44" bestFit="1" customWidth="1"/>
    <col min="5871" max="5871" width="10.42578125" style="44" customWidth="1"/>
    <col min="5872" max="5872" width="7.85546875" style="44" customWidth="1"/>
    <col min="5873" max="5873" width="41.5703125" style="44" bestFit="1" customWidth="1"/>
    <col min="5874" max="5874" width="11" style="44" bestFit="1" customWidth="1"/>
    <col min="5875" max="5875" width="13.85546875" style="44" bestFit="1" customWidth="1"/>
    <col min="5876" max="5876" width="35.85546875" style="44" bestFit="1" customWidth="1"/>
    <col min="5877" max="5877" width="29.85546875" style="44" bestFit="1" customWidth="1"/>
    <col min="5878" max="5878" width="2.42578125" style="44" bestFit="1" customWidth="1"/>
    <col min="5879" max="5879" width="26.28515625" style="44" bestFit="1" customWidth="1"/>
    <col min="5880" max="5880" width="22.7109375" style="44" bestFit="1" customWidth="1"/>
    <col min="5881" max="5881" width="17.140625" style="44" customWidth="1"/>
    <col min="5882" max="5882" width="16" style="44" customWidth="1"/>
    <col min="5883" max="5883" width="16.28515625" style="44" customWidth="1"/>
    <col min="5884" max="5884" width="17.28515625" style="44" bestFit="1" customWidth="1"/>
    <col min="5885" max="5885" width="0" style="44" hidden="1" customWidth="1"/>
    <col min="5886" max="5886" width="17.5703125" style="44" customWidth="1"/>
    <col min="5887" max="5887" width="16.42578125" style="44" customWidth="1"/>
    <col min="5888" max="5888" width="26.7109375" style="44" customWidth="1"/>
    <col min="5889" max="5889" width="11.42578125" style="44" customWidth="1"/>
    <col min="5890" max="5890" width="12" style="44" bestFit="1" customWidth="1"/>
    <col min="5891" max="5891" width="12.7109375" style="44" bestFit="1" customWidth="1"/>
    <col min="5892" max="5892" width="38.85546875" style="44" bestFit="1" customWidth="1"/>
    <col min="5893" max="5893" width="11.42578125" style="44" bestFit="1" customWidth="1"/>
    <col min="5894" max="5894" width="13.85546875" style="44" bestFit="1" customWidth="1"/>
    <col min="5895" max="5895" width="13.140625" style="44" customWidth="1"/>
    <col min="5896" max="5896" width="5.5703125" style="44" bestFit="1" customWidth="1"/>
    <col min="5897" max="5897" width="14.42578125" style="44" bestFit="1" customWidth="1"/>
    <col min="5898" max="5898" width="11.140625" style="44" customWidth="1"/>
    <col min="5899" max="5899" width="11.5703125" style="44" customWidth="1"/>
    <col min="5900" max="5900" width="13.85546875" style="44" customWidth="1"/>
    <col min="5901" max="5901" width="11" style="44" customWidth="1"/>
    <col min="5902" max="5902" width="10.42578125" style="44" customWidth="1"/>
    <col min="5903" max="6124" width="9.140625" style="44"/>
    <col min="6125" max="6125" width="8" style="44" bestFit="1" customWidth="1"/>
    <col min="6126" max="6126" width="9.42578125" style="44" bestFit="1" customWidth="1"/>
    <col min="6127" max="6127" width="10.42578125" style="44" customWidth="1"/>
    <col min="6128" max="6128" width="7.85546875" style="44" customWidth="1"/>
    <col min="6129" max="6129" width="41.5703125" style="44" bestFit="1" customWidth="1"/>
    <col min="6130" max="6130" width="11" style="44" bestFit="1" customWidth="1"/>
    <col min="6131" max="6131" width="13.85546875" style="44" bestFit="1" customWidth="1"/>
    <col min="6132" max="6132" width="35.85546875" style="44" bestFit="1" customWidth="1"/>
    <col min="6133" max="6133" width="29.85546875" style="44" bestFit="1" customWidth="1"/>
    <col min="6134" max="6134" width="2.42578125" style="44" bestFit="1" customWidth="1"/>
    <col min="6135" max="6135" width="26.28515625" style="44" bestFit="1" customWidth="1"/>
    <col min="6136" max="6136" width="22.7109375" style="44" bestFit="1" customWidth="1"/>
    <col min="6137" max="6137" width="17.140625" style="44" customWidth="1"/>
    <col min="6138" max="6138" width="16" style="44" customWidth="1"/>
    <col min="6139" max="6139" width="16.28515625" style="44" customWidth="1"/>
    <col min="6140" max="6140" width="17.28515625" style="44" bestFit="1" customWidth="1"/>
    <col min="6141" max="6141" width="0" style="44" hidden="1" customWidth="1"/>
    <col min="6142" max="6142" width="17.5703125" style="44" customWidth="1"/>
    <col min="6143" max="6143" width="16.42578125" style="44" customWidth="1"/>
    <col min="6144" max="6144" width="26.7109375" style="44" customWidth="1"/>
    <col min="6145" max="6145" width="11.42578125" style="44" customWidth="1"/>
    <col min="6146" max="6146" width="12" style="44" bestFit="1" customWidth="1"/>
    <col min="6147" max="6147" width="12.7109375" style="44" bestFit="1" customWidth="1"/>
    <col min="6148" max="6148" width="38.85546875" style="44" bestFit="1" customWidth="1"/>
    <col min="6149" max="6149" width="11.42578125" style="44" bestFit="1" customWidth="1"/>
    <col min="6150" max="6150" width="13.85546875" style="44" bestFit="1" customWidth="1"/>
    <col min="6151" max="6151" width="13.140625" style="44" customWidth="1"/>
    <col min="6152" max="6152" width="5.5703125" style="44" bestFit="1" customWidth="1"/>
    <col min="6153" max="6153" width="14.42578125" style="44" bestFit="1" customWidth="1"/>
    <col min="6154" max="6154" width="11.140625" style="44" customWidth="1"/>
    <col min="6155" max="6155" width="11.5703125" style="44" customWidth="1"/>
    <col min="6156" max="6156" width="13.85546875" style="44" customWidth="1"/>
    <col min="6157" max="6157" width="11" style="44" customWidth="1"/>
    <col min="6158" max="6158" width="10.42578125" style="44" customWidth="1"/>
    <col min="6159" max="6380" width="9.140625" style="44"/>
    <col min="6381" max="6381" width="8" style="44" bestFit="1" customWidth="1"/>
    <col min="6382" max="6382" width="9.42578125" style="44" bestFit="1" customWidth="1"/>
    <col min="6383" max="6383" width="10.42578125" style="44" customWidth="1"/>
    <col min="6384" max="6384" width="7.85546875" style="44" customWidth="1"/>
    <col min="6385" max="6385" width="41.5703125" style="44" bestFit="1" customWidth="1"/>
    <col min="6386" max="6386" width="11" style="44" bestFit="1" customWidth="1"/>
    <col min="6387" max="6387" width="13.85546875" style="44" bestFit="1" customWidth="1"/>
    <col min="6388" max="6388" width="35.85546875" style="44" bestFit="1" customWidth="1"/>
    <col min="6389" max="6389" width="29.85546875" style="44" bestFit="1" customWidth="1"/>
    <col min="6390" max="6390" width="2.42578125" style="44" bestFit="1" customWidth="1"/>
    <col min="6391" max="6391" width="26.28515625" style="44" bestFit="1" customWidth="1"/>
    <col min="6392" max="6392" width="22.7109375" style="44" bestFit="1" customWidth="1"/>
    <col min="6393" max="6393" width="17.140625" style="44" customWidth="1"/>
    <col min="6394" max="6394" width="16" style="44" customWidth="1"/>
    <col min="6395" max="6395" width="16.28515625" style="44" customWidth="1"/>
    <col min="6396" max="6396" width="17.28515625" style="44" bestFit="1" customWidth="1"/>
    <col min="6397" max="6397" width="0" style="44" hidden="1" customWidth="1"/>
    <col min="6398" max="6398" width="17.5703125" style="44" customWidth="1"/>
    <col min="6399" max="6399" width="16.42578125" style="44" customWidth="1"/>
    <col min="6400" max="6400" width="26.7109375" style="44" customWidth="1"/>
    <col min="6401" max="6401" width="11.42578125" style="44" customWidth="1"/>
    <col min="6402" max="6402" width="12" style="44" bestFit="1" customWidth="1"/>
    <col min="6403" max="6403" width="12.7109375" style="44" bestFit="1" customWidth="1"/>
    <col min="6404" max="6404" width="38.85546875" style="44" bestFit="1" customWidth="1"/>
    <col min="6405" max="6405" width="11.42578125" style="44" bestFit="1" customWidth="1"/>
    <col min="6406" max="6406" width="13.85546875" style="44" bestFit="1" customWidth="1"/>
    <col min="6407" max="6407" width="13.140625" style="44" customWidth="1"/>
    <col min="6408" max="6408" width="5.5703125" style="44" bestFit="1" customWidth="1"/>
    <col min="6409" max="6409" width="14.42578125" style="44" bestFit="1" customWidth="1"/>
    <col min="6410" max="6410" width="11.140625" style="44" customWidth="1"/>
    <col min="6411" max="6411" width="11.5703125" style="44" customWidth="1"/>
    <col min="6412" max="6412" width="13.85546875" style="44" customWidth="1"/>
    <col min="6413" max="6413" width="11" style="44" customWidth="1"/>
    <col min="6414" max="6414" width="10.42578125" style="44" customWidth="1"/>
    <col min="6415" max="6636" width="9.140625" style="44"/>
    <col min="6637" max="6637" width="8" style="44" bestFit="1" customWidth="1"/>
    <col min="6638" max="6638" width="9.42578125" style="44" bestFit="1" customWidth="1"/>
    <col min="6639" max="6639" width="10.42578125" style="44" customWidth="1"/>
    <col min="6640" max="6640" width="7.85546875" style="44" customWidth="1"/>
    <col min="6641" max="6641" width="41.5703125" style="44" bestFit="1" customWidth="1"/>
    <col min="6642" max="6642" width="11" style="44" bestFit="1" customWidth="1"/>
    <col min="6643" max="6643" width="13.85546875" style="44" bestFit="1" customWidth="1"/>
    <col min="6644" max="6644" width="35.85546875" style="44" bestFit="1" customWidth="1"/>
    <col min="6645" max="6645" width="29.85546875" style="44" bestFit="1" customWidth="1"/>
    <col min="6646" max="6646" width="2.42578125" style="44" bestFit="1" customWidth="1"/>
    <col min="6647" max="6647" width="26.28515625" style="44" bestFit="1" customWidth="1"/>
    <col min="6648" max="6648" width="22.7109375" style="44" bestFit="1" customWidth="1"/>
    <col min="6649" max="6649" width="17.140625" style="44" customWidth="1"/>
    <col min="6650" max="6650" width="16" style="44" customWidth="1"/>
    <col min="6651" max="6651" width="16.28515625" style="44" customWidth="1"/>
    <col min="6652" max="6652" width="17.28515625" style="44" bestFit="1" customWidth="1"/>
    <col min="6653" max="6653" width="0" style="44" hidden="1" customWidth="1"/>
    <col min="6654" max="6654" width="17.5703125" style="44" customWidth="1"/>
    <col min="6655" max="6655" width="16.42578125" style="44" customWidth="1"/>
    <col min="6656" max="6656" width="26.7109375" style="44" customWidth="1"/>
    <col min="6657" max="6657" width="11.42578125" style="44" customWidth="1"/>
    <col min="6658" max="6658" width="12" style="44" bestFit="1" customWidth="1"/>
    <col min="6659" max="6659" width="12.7109375" style="44" bestFit="1" customWidth="1"/>
    <col min="6660" max="6660" width="38.85546875" style="44" bestFit="1" customWidth="1"/>
    <col min="6661" max="6661" width="11.42578125" style="44" bestFit="1" customWidth="1"/>
    <col min="6662" max="6662" width="13.85546875" style="44" bestFit="1" customWidth="1"/>
    <col min="6663" max="6663" width="13.140625" style="44" customWidth="1"/>
    <col min="6664" max="6664" width="5.5703125" style="44" bestFit="1" customWidth="1"/>
    <col min="6665" max="6665" width="14.42578125" style="44" bestFit="1" customWidth="1"/>
    <col min="6666" max="6666" width="11.140625" style="44" customWidth="1"/>
    <col min="6667" max="6667" width="11.5703125" style="44" customWidth="1"/>
    <col min="6668" max="6668" width="13.85546875" style="44" customWidth="1"/>
    <col min="6669" max="6669" width="11" style="44" customWidth="1"/>
    <col min="6670" max="6670" width="10.42578125" style="44" customWidth="1"/>
    <col min="6671" max="6892" width="9.140625" style="44"/>
    <col min="6893" max="6893" width="8" style="44" bestFit="1" customWidth="1"/>
    <col min="6894" max="6894" width="9.42578125" style="44" bestFit="1" customWidth="1"/>
    <col min="6895" max="6895" width="10.42578125" style="44" customWidth="1"/>
    <col min="6896" max="6896" width="7.85546875" style="44" customWidth="1"/>
    <col min="6897" max="6897" width="41.5703125" style="44" bestFit="1" customWidth="1"/>
    <col min="6898" max="6898" width="11" style="44" bestFit="1" customWidth="1"/>
    <col min="6899" max="6899" width="13.85546875" style="44" bestFit="1" customWidth="1"/>
    <col min="6900" max="6900" width="35.85546875" style="44" bestFit="1" customWidth="1"/>
    <col min="6901" max="6901" width="29.85546875" style="44" bestFit="1" customWidth="1"/>
    <col min="6902" max="6902" width="2.42578125" style="44" bestFit="1" customWidth="1"/>
    <col min="6903" max="6903" width="26.28515625" style="44" bestFit="1" customWidth="1"/>
    <col min="6904" max="6904" width="22.7109375" style="44" bestFit="1" customWidth="1"/>
    <col min="6905" max="6905" width="17.140625" style="44" customWidth="1"/>
    <col min="6906" max="6906" width="16" style="44" customWidth="1"/>
    <col min="6907" max="6907" width="16.28515625" style="44" customWidth="1"/>
    <col min="6908" max="6908" width="17.28515625" style="44" bestFit="1" customWidth="1"/>
    <col min="6909" max="6909" width="0" style="44" hidden="1" customWidth="1"/>
    <col min="6910" max="6910" width="17.5703125" style="44" customWidth="1"/>
    <col min="6911" max="6911" width="16.42578125" style="44" customWidth="1"/>
    <col min="6912" max="6912" width="26.7109375" style="44" customWidth="1"/>
    <col min="6913" max="6913" width="11.42578125" style="44" customWidth="1"/>
    <col min="6914" max="6914" width="12" style="44" bestFit="1" customWidth="1"/>
    <col min="6915" max="6915" width="12.7109375" style="44" bestFit="1" customWidth="1"/>
    <col min="6916" max="6916" width="38.85546875" style="44" bestFit="1" customWidth="1"/>
    <col min="6917" max="6917" width="11.42578125" style="44" bestFit="1" customWidth="1"/>
    <col min="6918" max="6918" width="13.85546875" style="44" bestFit="1" customWidth="1"/>
    <col min="6919" max="6919" width="13.140625" style="44" customWidth="1"/>
    <col min="6920" max="6920" width="5.5703125" style="44" bestFit="1" customWidth="1"/>
    <col min="6921" max="6921" width="14.42578125" style="44" bestFit="1" customWidth="1"/>
    <col min="6922" max="6922" width="11.140625" style="44" customWidth="1"/>
    <col min="6923" max="6923" width="11.5703125" style="44" customWidth="1"/>
    <col min="6924" max="6924" width="13.85546875" style="44" customWidth="1"/>
    <col min="6925" max="6925" width="11" style="44" customWidth="1"/>
    <col min="6926" max="6926" width="10.42578125" style="44" customWidth="1"/>
    <col min="6927" max="7148" width="9.140625" style="44"/>
    <col min="7149" max="7149" width="8" style="44" bestFit="1" customWidth="1"/>
    <col min="7150" max="7150" width="9.42578125" style="44" bestFit="1" customWidth="1"/>
    <col min="7151" max="7151" width="10.42578125" style="44" customWidth="1"/>
    <col min="7152" max="7152" width="7.85546875" style="44" customWidth="1"/>
    <col min="7153" max="7153" width="41.5703125" style="44" bestFit="1" customWidth="1"/>
    <col min="7154" max="7154" width="11" style="44" bestFit="1" customWidth="1"/>
    <col min="7155" max="7155" width="13.85546875" style="44" bestFit="1" customWidth="1"/>
    <col min="7156" max="7156" width="35.85546875" style="44" bestFit="1" customWidth="1"/>
    <col min="7157" max="7157" width="29.85546875" style="44" bestFit="1" customWidth="1"/>
    <col min="7158" max="7158" width="2.42578125" style="44" bestFit="1" customWidth="1"/>
    <col min="7159" max="7159" width="26.28515625" style="44" bestFit="1" customWidth="1"/>
    <col min="7160" max="7160" width="22.7109375" style="44" bestFit="1" customWidth="1"/>
    <col min="7161" max="7161" width="17.140625" style="44" customWidth="1"/>
    <col min="7162" max="7162" width="16" style="44" customWidth="1"/>
    <col min="7163" max="7163" width="16.28515625" style="44" customWidth="1"/>
    <col min="7164" max="7164" width="17.28515625" style="44" bestFit="1" customWidth="1"/>
    <col min="7165" max="7165" width="0" style="44" hidden="1" customWidth="1"/>
    <col min="7166" max="7166" width="17.5703125" style="44" customWidth="1"/>
    <col min="7167" max="7167" width="16.42578125" style="44" customWidth="1"/>
    <col min="7168" max="7168" width="26.7109375" style="44" customWidth="1"/>
    <col min="7169" max="7169" width="11.42578125" style="44" customWidth="1"/>
    <col min="7170" max="7170" width="12" style="44" bestFit="1" customWidth="1"/>
    <col min="7171" max="7171" width="12.7109375" style="44" bestFit="1" customWidth="1"/>
    <col min="7172" max="7172" width="38.85546875" style="44" bestFit="1" customWidth="1"/>
    <col min="7173" max="7173" width="11.42578125" style="44" bestFit="1" customWidth="1"/>
    <col min="7174" max="7174" width="13.85546875" style="44" bestFit="1" customWidth="1"/>
    <col min="7175" max="7175" width="13.140625" style="44" customWidth="1"/>
    <col min="7176" max="7176" width="5.5703125" style="44" bestFit="1" customWidth="1"/>
    <col min="7177" max="7177" width="14.42578125" style="44" bestFit="1" customWidth="1"/>
    <col min="7178" max="7178" width="11.140625" style="44" customWidth="1"/>
    <col min="7179" max="7179" width="11.5703125" style="44" customWidth="1"/>
    <col min="7180" max="7180" width="13.85546875" style="44" customWidth="1"/>
    <col min="7181" max="7181" width="11" style="44" customWidth="1"/>
    <col min="7182" max="7182" width="10.42578125" style="44" customWidth="1"/>
    <col min="7183" max="7404" width="9.140625" style="44"/>
    <col min="7405" max="7405" width="8" style="44" bestFit="1" customWidth="1"/>
    <col min="7406" max="7406" width="9.42578125" style="44" bestFit="1" customWidth="1"/>
    <col min="7407" max="7407" width="10.42578125" style="44" customWidth="1"/>
    <col min="7408" max="7408" width="7.85546875" style="44" customWidth="1"/>
    <col min="7409" max="7409" width="41.5703125" style="44" bestFit="1" customWidth="1"/>
    <col min="7410" max="7410" width="11" style="44" bestFit="1" customWidth="1"/>
    <col min="7411" max="7411" width="13.85546875" style="44" bestFit="1" customWidth="1"/>
    <col min="7412" max="7412" width="35.85546875" style="44" bestFit="1" customWidth="1"/>
    <col min="7413" max="7413" width="29.85546875" style="44" bestFit="1" customWidth="1"/>
    <col min="7414" max="7414" width="2.42578125" style="44" bestFit="1" customWidth="1"/>
    <col min="7415" max="7415" width="26.28515625" style="44" bestFit="1" customWidth="1"/>
    <col min="7416" max="7416" width="22.7109375" style="44" bestFit="1" customWidth="1"/>
    <col min="7417" max="7417" width="17.140625" style="44" customWidth="1"/>
    <col min="7418" max="7418" width="16" style="44" customWidth="1"/>
    <col min="7419" max="7419" width="16.28515625" style="44" customWidth="1"/>
    <col min="7420" max="7420" width="17.28515625" style="44" bestFit="1" customWidth="1"/>
    <col min="7421" max="7421" width="0" style="44" hidden="1" customWidth="1"/>
    <col min="7422" max="7422" width="17.5703125" style="44" customWidth="1"/>
    <col min="7423" max="7423" width="16.42578125" style="44" customWidth="1"/>
    <col min="7424" max="7424" width="26.7109375" style="44" customWidth="1"/>
    <col min="7425" max="7425" width="11.42578125" style="44" customWidth="1"/>
    <col min="7426" max="7426" width="12" style="44" bestFit="1" customWidth="1"/>
    <col min="7427" max="7427" width="12.7109375" style="44" bestFit="1" customWidth="1"/>
    <col min="7428" max="7428" width="38.85546875" style="44" bestFit="1" customWidth="1"/>
    <col min="7429" max="7429" width="11.42578125" style="44" bestFit="1" customWidth="1"/>
    <col min="7430" max="7430" width="13.85546875" style="44" bestFit="1" customWidth="1"/>
    <col min="7431" max="7431" width="13.140625" style="44" customWidth="1"/>
    <col min="7432" max="7432" width="5.5703125" style="44" bestFit="1" customWidth="1"/>
    <col min="7433" max="7433" width="14.42578125" style="44" bestFit="1" customWidth="1"/>
    <col min="7434" max="7434" width="11.140625" style="44" customWidth="1"/>
    <col min="7435" max="7435" width="11.5703125" style="44" customWidth="1"/>
    <col min="7436" max="7436" width="13.85546875" style="44" customWidth="1"/>
    <col min="7437" max="7437" width="11" style="44" customWidth="1"/>
    <col min="7438" max="7438" width="10.42578125" style="44" customWidth="1"/>
    <col min="7439" max="7660" width="9.140625" style="44"/>
    <col min="7661" max="7661" width="8" style="44" bestFit="1" customWidth="1"/>
    <col min="7662" max="7662" width="9.42578125" style="44" bestFit="1" customWidth="1"/>
    <col min="7663" max="7663" width="10.42578125" style="44" customWidth="1"/>
    <col min="7664" max="7664" width="7.85546875" style="44" customWidth="1"/>
    <col min="7665" max="7665" width="41.5703125" style="44" bestFit="1" customWidth="1"/>
    <col min="7666" max="7666" width="11" style="44" bestFit="1" customWidth="1"/>
    <col min="7667" max="7667" width="13.85546875" style="44" bestFit="1" customWidth="1"/>
    <col min="7668" max="7668" width="35.85546875" style="44" bestFit="1" customWidth="1"/>
    <col min="7669" max="7669" width="29.85546875" style="44" bestFit="1" customWidth="1"/>
    <col min="7670" max="7670" width="2.42578125" style="44" bestFit="1" customWidth="1"/>
    <col min="7671" max="7671" width="26.28515625" style="44" bestFit="1" customWidth="1"/>
    <col min="7672" max="7672" width="22.7109375" style="44" bestFit="1" customWidth="1"/>
    <col min="7673" max="7673" width="17.140625" style="44" customWidth="1"/>
    <col min="7674" max="7674" width="16" style="44" customWidth="1"/>
    <col min="7675" max="7675" width="16.28515625" style="44" customWidth="1"/>
    <col min="7676" max="7676" width="17.28515625" style="44" bestFit="1" customWidth="1"/>
    <col min="7677" max="7677" width="0" style="44" hidden="1" customWidth="1"/>
    <col min="7678" max="7678" width="17.5703125" style="44" customWidth="1"/>
    <col min="7679" max="7679" width="16.42578125" style="44" customWidth="1"/>
    <col min="7680" max="7680" width="26.7109375" style="44" customWidth="1"/>
    <col min="7681" max="7681" width="11.42578125" style="44" customWidth="1"/>
    <col min="7682" max="7682" width="12" style="44" bestFit="1" customWidth="1"/>
    <col min="7683" max="7683" width="12.7109375" style="44" bestFit="1" customWidth="1"/>
    <col min="7684" max="7684" width="38.85546875" style="44" bestFit="1" customWidth="1"/>
    <col min="7685" max="7685" width="11.42578125" style="44" bestFit="1" customWidth="1"/>
    <col min="7686" max="7686" width="13.85546875" style="44" bestFit="1" customWidth="1"/>
    <col min="7687" max="7687" width="13.140625" style="44" customWidth="1"/>
    <col min="7688" max="7688" width="5.5703125" style="44" bestFit="1" customWidth="1"/>
    <col min="7689" max="7689" width="14.42578125" style="44" bestFit="1" customWidth="1"/>
    <col min="7690" max="7690" width="11.140625" style="44" customWidth="1"/>
    <col min="7691" max="7691" width="11.5703125" style="44" customWidth="1"/>
    <col min="7692" max="7692" width="13.85546875" style="44" customWidth="1"/>
    <col min="7693" max="7693" width="11" style="44" customWidth="1"/>
    <col min="7694" max="7694" width="10.42578125" style="44" customWidth="1"/>
    <col min="7695" max="7916" width="9.140625" style="44"/>
    <col min="7917" max="7917" width="8" style="44" bestFit="1" customWidth="1"/>
    <col min="7918" max="7918" width="9.42578125" style="44" bestFit="1" customWidth="1"/>
    <col min="7919" max="7919" width="10.42578125" style="44" customWidth="1"/>
    <col min="7920" max="7920" width="7.85546875" style="44" customWidth="1"/>
    <col min="7921" max="7921" width="41.5703125" style="44" bestFit="1" customWidth="1"/>
    <col min="7922" max="7922" width="11" style="44" bestFit="1" customWidth="1"/>
    <col min="7923" max="7923" width="13.85546875" style="44" bestFit="1" customWidth="1"/>
    <col min="7924" max="7924" width="35.85546875" style="44" bestFit="1" customWidth="1"/>
    <col min="7925" max="7925" width="29.85546875" style="44" bestFit="1" customWidth="1"/>
    <col min="7926" max="7926" width="2.42578125" style="44" bestFit="1" customWidth="1"/>
    <col min="7927" max="7927" width="26.28515625" style="44" bestFit="1" customWidth="1"/>
    <col min="7928" max="7928" width="22.7109375" style="44" bestFit="1" customWidth="1"/>
    <col min="7929" max="7929" width="17.140625" style="44" customWidth="1"/>
    <col min="7930" max="7930" width="16" style="44" customWidth="1"/>
    <col min="7931" max="7931" width="16.28515625" style="44" customWidth="1"/>
    <col min="7932" max="7932" width="17.28515625" style="44" bestFit="1" customWidth="1"/>
    <col min="7933" max="7933" width="0" style="44" hidden="1" customWidth="1"/>
    <col min="7934" max="7934" width="17.5703125" style="44" customWidth="1"/>
    <col min="7935" max="7935" width="16.42578125" style="44" customWidth="1"/>
    <col min="7936" max="7936" width="26.7109375" style="44" customWidth="1"/>
    <col min="7937" max="7937" width="11.42578125" style="44" customWidth="1"/>
    <col min="7938" max="7938" width="12" style="44" bestFit="1" customWidth="1"/>
    <col min="7939" max="7939" width="12.7109375" style="44" bestFit="1" customWidth="1"/>
    <col min="7940" max="7940" width="38.85546875" style="44" bestFit="1" customWidth="1"/>
    <col min="7941" max="7941" width="11.42578125" style="44" bestFit="1" customWidth="1"/>
    <col min="7942" max="7942" width="13.85546875" style="44" bestFit="1" customWidth="1"/>
    <col min="7943" max="7943" width="13.140625" style="44" customWidth="1"/>
    <col min="7944" max="7944" width="5.5703125" style="44" bestFit="1" customWidth="1"/>
    <col min="7945" max="7945" width="14.42578125" style="44" bestFit="1" customWidth="1"/>
    <col min="7946" max="7946" width="11.140625" style="44" customWidth="1"/>
    <col min="7947" max="7947" width="11.5703125" style="44" customWidth="1"/>
    <col min="7948" max="7948" width="13.85546875" style="44" customWidth="1"/>
    <col min="7949" max="7949" width="11" style="44" customWidth="1"/>
    <col min="7950" max="7950" width="10.42578125" style="44" customWidth="1"/>
    <col min="7951" max="8172" width="9.140625" style="44"/>
    <col min="8173" max="8173" width="8" style="44" bestFit="1" customWidth="1"/>
    <col min="8174" max="8174" width="9.42578125" style="44" bestFit="1" customWidth="1"/>
    <col min="8175" max="8175" width="10.42578125" style="44" customWidth="1"/>
    <col min="8176" max="8176" width="7.85546875" style="44" customWidth="1"/>
    <col min="8177" max="8177" width="41.5703125" style="44" bestFit="1" customWidth="1"/>
    <col min="8178" max="8178" width="11" style="44" bestFit="1" customWidth="1"/>
    <col min="8179" max="8179" width="13.85546875" style="44" bestFit="1" customWidth="1"/>
    <col min="8180" max="8180" width="35.85546875" style="44" bestFit="1" customWidth="1"/>
    <col min="8181" max="8181" width="29.85546875" style="44" bestFit="1" customWidth="1"/>
    <col min="8182" max="8182" width="2.42578125" style="44" bestFit="1" customWidth="1"/>
    <col min="8183" max="8183" width="26.28515625" style="44" bestFit="1" customWidth="1"/>
    <col min="8184" max="8184" width="22.7109375" style="44" bestFit="1" customWidth="1"/>
    <col min="8185" max="8185" width="17.140625" style="44" customWidth="1"/>
    <col min="8186" max="8186" width="16" style="44" customWidth="1"/>
    <col min="8187" max="8187" width="16.28515625" style="44" customWidth="1"/>
    <col min="8188" max="8188" width="17.28515625" style="44" bestFit="1" customWidth="1"/>
    <col min="8189" max="8189" width="0" style="44" hidden="1" customWidth="1"/>
    <col min="8190" max="8190" width="17.5703125" style="44" customWidth="1"/>
    <col min="8191" max="8191" width="16.42578125" style="44" customWidth="1"/>
    <col min="8192" max="8192" width="26.7109375" style="44" customWidth="1"/>
    <col min="8193" max="8193" width="11.42578125" style="44" customWidth="1"/>
    <col min="8194" max="8194" width="12" style="44" bestFit="1" customWidth="1"/>
    <col min="8195" max="8195" width="12.7109375" style="44" bestFit="1" customWidth="1"/>
    <col min="8196" max="8196" width="38.85546875" style="44" bestFit="1" customWidth="1"/>
    <col min="8197" max="8197" width="11.42578125" style="44" bestFit="1" customWidth="1"/>
    <col min="8198" max="8198" width="13.85546875" style="44" bestFit="1" customWidth="1"/>
    <col min="8199" max="8199" width="13.140625" style="44" customWidth="1"/>
    <col min="8200" max="8200" width="5.5703125" style="44" bestFit="1" customWidth="1"/>
    <col min="8201" max="8201" width="14.42578125" style="44" bestFit="1" customWidth="1"/>
    <col min="8202" max="8202" width="11.140625" style="44" customWidth="1"/>
    <col min="8203" max="8203" width="11.5703125" style="44" customWidth="1"/>
    <col min="8204" max="8204" width="13.85546875" style="44" customWidth="1"/>
    <col min="8205" max="8205" width="11" style="44" customWidth="1"/>
    <col min="8206" max="8206" width="10.42578125" style="44" customWidth="1"/>
    <col min="8207" max="8428" width="9.140625" style="44"/>
    <col min="8429" max="8429" width="8" style="44" bestFit="1" customWidth="1"/>
    <col min="8430" max="8430" width="9.42578125" style="44" bestFit="1" customWidth="1"/>
    <col min="8431" max="8431" width="10.42578125" style="44" customWidth="1"/>
    <col min="8432" max="8432" width="7.85546875" style="44" customWidth="1"/>
    <col min="8433" max="8433" width="41.5703125" style="44" bestFit="1" customWidth="1"/>
    <col min="8434" max="8434" width="11" style="44" bestFit="1" customWidth="1"/>
    <col min="8435" max="8435" width="13.85546875" style="44" bestFit="1" customWidth="1"/>
    <col min="8436" max="8436" width="35.85546875" style="44" bestFit="1" customWidth="1"/>
    <col min="8437" max="8437" width="29.85546875" style="44" bestFit="1" customWidth="1"/>
    <col min="8438" max="8438" width="2.42578125" style="44" bestFit="1" customWidth="1"/>
    <col min="8439" max="8439" width="26.28515625" style="44" bestFit="1" customWidth="1"/>
    <col min="8440" max="8440" width="22.7109375" style="44" bestFit="1" customWidth="1"/>
    <col min="8441" max="8441" width="17.140625" style="44" customWidth="1"/>
    <col min="8442" max="8442" width="16" style="44" customWidth="1"/>
    <col min="8443" max="8443" width="16.28515625" style="44" customWidth="1"/>
    <col min="8444" max="8444" width="17.28515625" style="44" bestFit="1" customWidth="1"/>
    <col min="8445" max="8445" width="0" style="44" hidden="1" customWidth="1"/>
    <col min="8446" max="8446" width="17.5703125" style="44" customWidth="1"/>
    <col min="8447" max="8447" width="16.42578125" style="44" customWidth="1"/>
    <col min="8448" max="8448" width="26.7109375" style="44" customWidth="1"/>
    <col min="8449" max="8449" width="11.42578125" style="44" customWidth="1"/>
    <col min="8450" max="8450" width="12" style="44" bestFit="1" customWidth="1"/>
    <col min="8451" max="8451" width="12.7109375" style="44" bestFit="1" customWidth="1"/>
    <col min="8452" max="8452" width="38.85546875" style="44" bestFit="1" customWidth="1"/>
    <col min="8453" max="8453" width="11.42578125" style="44" bestFit="1" customWidth="1"/>
    <col min="8454" max="8454" width="13.85546875" style="44" bestFit="1" customWidth="1"/>
    <col min="8455" max="8455" width="13.140625" style="44" customWidth="1"/>
    <col min="8456" max="8456" width="5.5703125" style="44" bestFit="1" customWidth="1"/>
    <col min="8457" max="8457" width="14.42578125" style="44" bestFit="1" customWidth="1"/>
    <col min="8458" max="8458" width="11.140625" style="44" customWidth="1"/>
    <col min="8459" max="8459" width="11.5703125" style="44" customWidth="1"/>
    <col min="8460" max="8460" width="13.85546875" style="44" customWidth="1"/>
    <col min="8461" max="8461" width="11" style="44" customWidth="1"/>
    <col min="8462" max="8462" width="10.42578125" style="44" customWidth="1"/>
    <col min="8463" max="8684" width="9.140625" style="44"/>
    <col min="8685" max="8685" width="8" style="44" bestFit="1" customWidth="1"/>
    <col min="8686" max="8686" width="9.42578125" style="44" bestFit="1" customWidth="1"/>
    <col min="8687" max="8687" width="10.42578125" style="44" customWidth="1"/>
    <col min="8688" max="8688" width="7.85546875" style="44" customWidth="1"/>
    <col min="8689" max="8689" width="41.5703125" style="44" bestFit="1" customWidth="1"/>
    <col min="8690" max="8690" width="11" style="44" bestFit="1" customWidth="1"/>
    <col min="8691" max="8691" width="13.85546875" style="44" bestFit="1" customWidth="1"/>
    <col min="8692" max="8692" width="35.85546875" style="44" bestFit="1" customWidth="1"/>
    <col min="8693" max="8693" width="29.85546875" style="44" bestFit="1" customWidth="1"/>
    <col min="8694" max="8694" width="2.42578125" style="44" bestFit="1" customWidth="1"/>
    <col min="8695" max="8695" width="26.28515625" style="44" bestFit="1" customWidth="1"/>
    <col min="8696" max="8696" width="22.7109375" style="44" bestFit="1" customWidth="1"/>
    <col min="8697" max="8697" width="17.140625" style="44" customWidth="1"/>
    <col min="8698" max="8698" width="16" style="44" customWidth="1"/>
    <col min="8699" max="8699" width="16.28515625" style="44" customWidth="1"/>
    <col min="8700" max="8700" width="17.28515625" style="44" bestFit="1" customWidth="1"/>
    <col min="8701" max="8701" width="0" style="44" hidden="1" customWidth="1"/>
    <col min="8702" max="8702" width="17.5703125" style="44" customWidth="1"/>
    <col min="8703" max="8703" width="16.42578125" style="44" customWidth="1"/>
    <col min="8704" max="8704" width="26.7109375" style="44" customWidth="1"/>
    <col min="8705" max="8705" width="11.42578125" style="44" customWidth="1"/>
    <col min="8706" max="8706" width="12" style="44" bestFit="1" customWidth="1"/>
    <col min="8707" max="8707" width="12.7109375" style="44" bestFit="1" customWidth="1"/>
    <col min="8708" max="8708" width="38.85546875" style="44" bestFit="1" customWidth="1"/>
    <col min="8709" max="8709" width="11.42578125" style="44" bestFit="1" customWidth="1"/>
    <col min="8710" max="8710" width="13.85546875" style="44" bestFit="1" customWidth="1"/>
    <col min="8711" max="8711" width="13.140625" style="44" customWidth="1"/>
    <col min="8712" max="8712" width="5.5703125" style="44" bestFit="1" customWidth="1"/>
    <col min="8713" max="8713" width="14.42578125" style="44" bestFit="1" customWidth="1"/>
    <col min="8714" max="8714" width="11.140625" style="44" customWidth="1"/>
    <col min="8715" max="8715" width="11.5703125" style="44" customWidth="1"/>
    <col min="8716" max="8716" width="13.85546875" style="44" customWidth="1"/>
    <col min="8717" max="8717" width="11" style="44" customWidth="1"/>
    <col min="8718" max="8718" width="10.42578125" style="44" customWidth="1"/>
    <col min="8719" max="8940" width="9.140625" style="44"/>
    <col min="8941" max="8941" width="8" style="44" bestFit="1" customWidth="1"/>
    <col min="8942" max="8942" width="9.42578125" style="44" bestFit="1" customWidth="1"/>
    <col min="8943" max="8943" width="10.42578125" style="44" customWidth="1"/>
    <col min="8944" max="8944" width="7.85546875" style="44" customWidth="1"/>
    <col min="8945" max="8945" width="41.5703125" style="44" bestFit="1" customWidth="1"/>
    <col min="8946" max="8946" width="11" style="44" bestFit="1" customWidth="1"/>
    <col min="8947" max="8947" width="13.85546875" style="44" bestFit="1" customWidth="1"/>
    <col min="8948" max="8948" width="35.85546875" style="44" bestFit="1" customWidth="1"/>
    <col min="8949" max="8949" width="29.85546875" style="44" bestFit="1" customWidth="1"/>
    <col min="8950" max="8950" width="2.42578125" style="44" bestFit="1" customWidth="1"/>
    <col min="8951" max="8951" width="26.28515625" style="44" bestFit="1" customWidth="1"/>
    <col min="8952" max="8952" width="22.7109375" style="44" bestFit="1" customWidth="1"/>
    <col min="8953" max="8953" width="17.140625" style="44" customWidth="1"/>
    <col min="8954" max="8954" width="16" style="44" customWidth="1"/>
    <col min="8955" max="8955" width="16.28515625" style="44" customWidth="1"/>
    <col min="8956" max="8956" width="17.28515625" style="44" bestFit="1" customWidth="1"/>
    <col min="8957" max="8957" width="0" style="44" hidden="1" customWidth="1"/>
    <col min="8958" max="8958" width="17.5703125" style="44" customWidth="1"/>
    <col min="8959" max="8959" width="16.42578125" style="44" customWidth="1"/>
    <col min="8960" max="8960" width="26.7109375" style="44" customWidth="1"/>
    <col min="8961" max="8961" width="11.42578125" style="44" customWidth="1"/>
    <col min="8962" max="8962" width="12" style="44" bestFit="1" customWidth="1"/>
    <col min="8963" max="8963" width="12.7109375" style="44" bestFit="1" customWidth="1"/>
    <col min="8964" max="8964" width="38.85546875" style="44" bestFit="1" customWidth="1"/>
    <col min="8965" max="8965" width="11.42578125" style="44" bestFit="1" customWidth="1"/>
    <col min="8966" max="8966" width="13.85546875" style="44" bestFit="1" customWidth="1"/>
    <col min="8967" max="8967" width="13.140625" style="44" customWidth="1"/>
    <col min="8968" max="8968" width="5.5703125" style="44" bestFit="1" customWidth="1"/>
    <col min="8969" max="8969" width="14.42578125" style="44" bestFit="1" customWidth="1"/>
    <col min="8970" max="8970" width="11.140625" style="44" customWidth="1"/>
    <col min="8971" max="8971" width="11.5703125" style="44" customWidth="1"/>
    <col min="8972" max="8972" width="13.85546875" style="44" customWidth="1"/>
    <col min="8973" max="8973" width="11" style="44" customWidth="1"/>
    <col min="8974" max="8974" width="10.42578125" style="44" customWidth="1"/>
    <col min="8975" max="9196" width="9.140625" style="44"/>
    <col min="9197" max="9197" width="8" style="44" bestFit="1" customWidth="1"/>
    <col min="9198" max="9198" width="9.42578125" style="44" bestFit="1" customWidth="1"/>
    <col min="9199" max="9199" width="10.42578125" style="44" customWidth="1"/>
    <col min="9200" max="9200" width="7.85546875" style="44" customWidth="1"/>
    <col min="9201" max="9201" width="41.5703125" style="44" bestFit="1" customWidth="1"/>
    <col min="9202" max="9202" width="11" style="44" bestFit="1" customWidth="1"/>
    <col min="9203" max="9203" width="13.85546875" style="44" bestFit="1" customWidth="1"/>
    <col min="9204" max="9204" width="35.85546875" style="44" bestFit="1" customWidth="1"/>
    <col min="9205" max="9205" width="29.85546875" style="44" bestFit="1" customWidth="1"/>
    <col min="9206" max="9206" width="2.42578125" style="44" bestFit="1" customWidth="1"/>
    <col min="9207" max="9207" width="26.28515625" style="44" bestFit="1" customWidth="1"/>
    <col min="9208" max="9208" width="22.7109375" style="44" bestFit="1" customWidth="1"/>
    <col min="9209" max="9209" width="17.140625" style="44" customWidth="1"/>
    <col min="9210" max="9210" width="16" style="44" customWidth="1"/>
    <col min="9211" max="9211" width="16.28515625" style="44" customWidth="1"/>
    <col min="9212" max="9212" width="17.28515625" style="44" bestFit="1" customWidth="1"/>
    <col min="9213" max="9213" width="0" style="44" hidden="1" customWidth="1"/>
    <col min="9214" max="9214" width="17.5703125" style="44" customWidth="1"/>
    <col min="9215" max="9215" width="16.42578125" style="44" customWidth="1"/>
    <col min="9216" max="9216" width="26.7109375" style="44" customWidth="1"/>
    <col min="9217" max="9217" width="11.42578125" style="44" customWidth="1"/>
    <col min="9218" max="9218" width="12" style="44" bestFit="1" customWidth="1"/>
    <col min="9219" max="9219" width="12.7109375" style="44" bestFit="1" customWidth="1"/>
    <col min="9220" max="9220" width="38.85546875" style="44" bestFit="1" customWidth="1"/>
    <col min="9221" max="9221" width="11.42578125" style="44" bestFit="1" customWidth="1"/>
    <col min="9222" max="9222" width="13.85546875" style="44" bestFit="1" customWidth="1"/>
    <col min="9223" max="9223" width="13.140625" style="44" customWidth="1"/>
    <col min="9224" max="9224" width="5.5703125" style="44" bestFit="1" customWidth="1"/>
    <col min="9225" max="9225" width="14.42578125" style="44" bestFit="1" customWidth="1"/>
    <col min="9226" max="9226" width="11.140625" style="44" customWidth="1"/>
    <col min="9227" max="9227" width="11.5703125" style="44" customWidth="1"/>
    <col min="9228" max="9228" width="13.85546875" style="44" customWidth="1"/>
    <col min="9229" max="9229" width="11" style="44" customWidth="1"/>
    <col min="9230" max="9230" width="10.42578125" style="44" customWidth="1"/>
    <col min="9231" max="9452" width="9.140625" style="44"/>
    <col min="9453" max="9453" width="8" style="44" bestFit="1" customWidth="1"/>
    <col min="9454" max="9454" width="9.42578125" style="44" bestFit="1" customWidth="1"/>
    <col min="9455" max="9455" width="10.42578125" style="44" customWidth="1"/>
    <col min="9456" max="9456" width="7.85546875" style="44" customWidth="1"/>
    <col min="9457" max="9457" width="41.5703125" style="44" bestFit="1" customWidth="1"/>
    <col min="9458" max="9458" width="11" style="44" bestFit="1" customWidth="1"/>
    <col min="9459" max="9459" width="13.85546875" style="44" bestFit="1" customWidth="1"/>
    <col min="9460" max="9460" width="35.85546875" style="44" bestFit="1" customWidth="1"/>
    <col min="9461" max="9461" width="29.85546875" style="44" bestFit="1" customWidth="1"/>
    <col min="9462" max="9462" width="2.42578125" style="44" bestFit="1" customWidth="1"/>
    <col min="9463" max="9463" width="26.28515625" style="44" bestFit="1" customWidth="1"/>
    <col min="9464" max="9464" width="22.7109375" style="44" bestFit="1" customWidth="1"/>
    <col min="9465" max="9465" width="17.140625" style="44" customWidth="1"/>
    <col min="9466" max="9466" width="16" style="44" customWidth="1"/>
    <col min="9467" max="9467" width="16.28515625" style="44" customWidth="1"/>
    <col min="9468" max="9468" width="17.28515625" style="44" bestFit="1" customWidth="1"/>
    <col min="9469" max="9469" width="0" style="44" hidden="1" customWidth="1"/>
    <col min="9470" max="9470" width="17.5703125" style="44" customWidth="1"/>
    <col min="9471" max="9471" width="16.42578125" style="44" customWidth="1"/>
    <col min="9472" max="9472" width="26.7109375" style="44" customWidth="1"/>
    <col min="9473" max="9473" width="11.42578125" style="44" customWidth="1"/>
    <col min="9474" max="9474" width="12" style="44" bestFit="1" customWidth="1"/>
    <col min="9475" max="9475" width="12.7109375" style="44" bestFit="1" customWidth="1"/>
    <col min="9476" max="9476" width="38.85546875" style="44" bestFit="1" customWidth="1"/>
    <col min="9477" max="9477" width="11.42578125" style="44" bestFit="1" customWidth="1"/>
    <col min="9478" max="9478" width="13.85546875" style="44" bestFit="1" customWidth="1"/>
    <col min="9479" max="9479" width="13.140625" style="44" customWidth="1"/>
    <col min="9480" max="9480" width="5.5703125" style="44" bestFit="1" customWidth="1"/>
    <col min="9481" max="9481" width="14.42578125" style="44" bestFit="1" customWidth="1"/>
    <col min="9482" max="9482" width="11.140625" style="44" customWidth="1"/>
    <col min="9483" max="9483" width="11.5703125" style="44" customWidth="1"/>
    <col min="9484" max="9484" width="13.85546875" style="44" customWidth="1"/>
    <col min="9485" max="9485" width="11" style="44" customWidth="1"/>
    <col min="9486" max="9486" width="10.42578125" style="44" customWidth="1"/>
    <col min="9487" max="9708" width="9.140625" style="44"/>
    <col min="9709" max="9709" width="8" style="44" bestFit="1" customWidth="1"/>
    <col min="9710" max="9710" width="9.42578125" style="44" bestFit="1" customWidth="1"/>
    <col min="9711" max="9711" width="10.42578125" style="44" customWidth="1"/>
    <col min="9712" max="9712" width="7.85546875" style="44" customWidth="1"/>
    <col min="9713" max="9713" width="41.5703125" style="44" bestFit="1" customWidth="1"/>
    <col min="9714" max="9714" width="11" style="44" bestFit="1" customWidth="1"/>
    <col min="9715" max="9715" width="13.85546875" style="44" bestFit="1" customWidth="1"/>
    <col min="9716" max="9716" width="35.85546875" style="44" bestFit="1" customWidth="1"/>
    <col min="9717" max="9717" width="29.85546875" style="44" bestFit="1" customWidth="1"/>
    <col min="9718" max="9718" width="2.42578125" style="44" bestFit="1" customWidth="1"/>
    <col min="9719" max="9719" width="26.28515625" style="44" bestFit="1" customWidth="1"/>
    <col min="9720" max="9720" width="22.7109375" style="44" bestFit="1" customWidth="1"/>
    <col min="9721" max="9721" width="17.140625" style="44" customWidth="1"/>
    <col min="9722" max="9722" width="16" style="44" customWidth="1"/>
    <col min="9723" max="9723" width="16.28515625" style="44" customWidth="1"/>
    <col min="9724" max="9724" width="17.28515625" style="44" bestFit="1" customWidth="1"/>
    <col min="9725" max="9725" width="0" style="44" hidden="1" customWidth="1"/>
    <col min="9726" max="9726" width="17.5703125" style="44" customWidth="1"/>
    <col min="9727" max="9727" width="16.42578125" style="44" customWidth="1"/>
    <col min="9728" max="9728" width="26.7109375" style="44" customWidth="1"/>
    <col min="9729" max="9729" width="11.42578125" style="44" customWidth="1"/>
    <col min="9730" max="9730" width="12" style="44" bestFit="1" customWidth="1"/>
    <col min="9731" max="9731" width="12.7109375" style="44" bestFit="1" customWidth="1"/>
    <col min="9732" max="9732" width="38.85546875" style="44" bestFit="1" customWidth="1"/>
    <col min="9733" max="9733" width="11.42578125" style="44" bestFit="1" customWidth="1"/>
    <col min="9734" max="9734" width="13.85546875" style="44" bestFit="1" customWidth="1"/>
    <col min="9735" max="9735" width="13.140625" style="44" customWidth="1"/>
    <col min="9736" max="9736" width="5.5703125" style="44" bestFit="1" customWidth="1"/>
    <col min="9737" max="9737" width="14.42578125" style="44" bestFit="1" customWidth="1"/>
    <col min="9738" max="9738" width="11.140625" style="44" customWidth="1"/>
    <col min="9739" max="9739" width="11.5703125" style="44" customWidth="1"/>
    <col min="9740" max="9740" width="13.85546875" style="44" customWidth="1"/>
    <col min="9741" max="9741" width="11" style="44" customWidth="1"/>
    <col min="9742" max="9742" width="10.42578125" style="44" customWidth="1"/>
    <col min="9743" max="9964" width="9.140625" style="44"/>
    <col min="9965" max="9965" width="8" style="44" bestFit="1" customWidth="1"/>
    <col min="9966" max="9966" width="9.42578125" style="44" bestFit="1" customWidth="1"/>
    <col min="9967" max="9967" width="10.42578125" style="44" customWidth="1"/>
    <col min="9968" max="9968" width="7.85546875" style="44" customWidth="1"/>
    <col min="9969" max="9969" width="41.5703125" style="44" bestFit="1" customWidth="1"/>
    <col min="9970" max="9970" width="11" style="44" bestFit="1" customWidth="1"/>
    <col min="9971" max="9971" width="13.85546875" style="44" bestFit="1" customWidth="1"/>
    <col min="9972" max="9972" width="35.85546875" style="44" bestFit="1" customWidth="1"/>
    <col min="9973" max="9973" width="29.85546875" style="44" bestFit="1" customWidth="1"/>
    <col min="9974" max="9974" width="2.42578125" style="44" bestFit="1" customWidth="1"/>
    <col min="9975" max="9975" width="26.28515625" style="44" bestFit="1" customWidth="1"/>
    <col min="9976" max="9976" width="22.7109375" style="44" bestFit="1" customWidth="1"/>
    <col min="9977" max="9977" width="17.140625" style="44" customWidth="1"/>
    <col min="9978" max="9978" width="16" style="44" customWidth="1"/>
    <col min="9979" max="9979" width="16.28515625" style="44" customWidth="1"/>
    <col min="9980" max="9980" width="17.28515625" style="44" bestFit="1" customWidth="1"/>
    <col min="9981" max="9981" width="0" style="44" hidden="1" customWidth="1"/>
    <col min="9982" max="9982" width="17.5703125" style="44" customWidth="1"/>
    <col min="9983" max="9983" width="16.42578125" style="44" customWidth="1"/>
    <col min="9984" max="9984" width="26.7109375" style="44" customWidth="1"/>
    <col min="9985" max="9985" width="11.42578125" style="44" customWidth="1"/>
    <col min="9986" max="9986" width="12" style="44" bestFit="1" customWidth="1"/>
    <col min="9987" max="9987" width="12.7109375" style="44" bestFit="1" customWidth="1"/>
    <col min="9988" max="9988" width="38.85546875" style="44" bestFit="1" customWidth="1"/>
    <col min="9989" max="9989" width="11.42578125" style="44" bestFit="1" customWidth="1"/>
    <col min="9990" max="9990" width="13.85546875" style="44" bestFit="1" customWidth="1"/>
    <col min="9991" max="9991" width="13.140625" style="44" customWidth="1"/>
    <col min="9992" max="9992" width="5.5703125" style="44" bestFit="1" customWidth="1"/>
    <col min="9993" max="9993" width="14.42578125" style="44" bestFit="1" customWidth="1"/>
    <col min="9994" max="9994" width="11.140625" style="44" customWidth="1"/>
    <col min="9995" max="9995" width="11.5703125" style="44" customWidth="1"/>
    <col min="9996" max="9996" width="13.85546875" style="44" customWidth="1"/>
    <col min="9997" max="9997" width="11" style="44" customWidth="1"/>
    <col min="9998" max="9998" width="10.42578125" style="44" customWidth="1"/>
    <col min="9999" max="10220" width="9.140625" style="44"/>
    <col min="10221" max="10221" width="8" style="44" bestFit="1" customWidth="1"/>
    <col min="10222" max="10222" width="9.42578125" style="44" bestFit="1" customWidth="1"/>
    <col min="10223" max="10223" width="10.42578125" style="44" customWidth="1"/>
    <col min="10224" max="10224" width="7.85546875" style="44" customWidth="1"/>
    <col min="10225" max="10225" width="41.5703125" style="44" bestFit="1" customWidth="1"/>
    <col min="10226" max="10226" width="11" style="44" bestFit="1" customWidth="1"/>
    <col min="10227" max="10227" width="13.85546875" style="44" bestFit="1" customWidth="1"/>
    <col min="10228" max="10228" width="35.85546875" style="44" bestFit="1" customWidth="1"/>
    <col min="10229" max="10229" width="29.85546875" style="44" bestFit="1" customWidth="1"/>
    <col min="10230" max="10230" width="2.42578125" style="44" bestFit="1" customWidth="1"/>
    <col min="10231" max="10231" width="26.28515625" style="44" bestFit="1" customWidth="1"/>
    <col min="10232" max="10232" width="22.7109375" style="44" bestFit="1" customWidth="1"/>
    <col min="10233" max="10233" width="17.140625" style="44" customWidth="1"/>
    <col min="10234" max="10234" width="16" style="44" customWidth="1"/>
    <col min="10235" max="10235" width="16.28515625" style="44" customWidth="1"/>
    <col min="10236" max="10236" width="17.28515625" style="44" bestFit="1" customWidth="1"/>
    <col min="10237" max="10237" width="0" style="44" hidden="1" customWidth="1"/>
    <col min="10238" max="10238" width="17.5703125" style="44" customWidth="1"/>
    <col min="10239" max="10239" width="16.42578125" style="44" customWidth="1"/>
    <col min="10240" max="10240" width="26.7109375" style="44" customWidth="1"/>
    <col min="10241" max="10241" width="11.42578125" style="44" customWidth="1"/>
    <col min="10242" max="10242" width="12" style="44" bestFit="1" customWidth="1"/>
    <col min="10243" max="10243" width="12.7109375" style="44" bestFit="1" customWidth="1"/>
    <col min="10244" max="10244" width="38.85546875" style="44" bestFit="1" customWidth="1"/>
    <col min="10245" max="10245" width="11.42578125" style="44" bestFit="1" customWidth="1"/>
    <col min="10246" max="10246" width="13.85546875" style="44" bestFit="1" customWidth="1"/>
    <col min="10247" max="10247" width="13.140625" style="44" customWidth="1"/>
    <col min="10248" max="10248" width="5.5703125" style="44" bestFit="1" customWidth="1"/>
    <col min="10249" max="10249" width="14.42578125" style="44" bestFit="1" customWidth="1"/>
    <col min="10250" max="10250" width="11.140625" style="44" customWidth="1"/>
    <col min="10251" max="10251" width="11.5703125" style="44" customWidth="1"/>
    <col min="10252" max="10252" width="13.85546875" style="44" customWidth="1"/>
    <col min="10253" max="10253" width="11" style="44" customWidth="1"/>
    <col min="10254" max="10254" width="10.42578125" style="44" customWidth="1"/>
    <col min="10255" max="10476" width="9.140625" style="44"/>
    <col min="10477" max="10477" width="8" style="44" bestFit="1" customWidth="1"/>
    <col min="10478" max="10478" width="9.42578125" style="44" bestFit="1" customWidth="1"/>
    <col min="10479" max="10479" width="10.42578125" style="44" customWidth="1"/>
    <col min="10480" max="10480" width="7.85546875" style="44" customWidth="1"/>
    <col min="10481" max="10481" width="41.5703125" style="44" bestFit="1" customWidth="1"/>
    <col min="10482" max="10482" width="11" style="44" bestFit="1" customWidth="1"/>
    <col min="10483" max="10483" width="13.85546875" style="44" bestFit="1" customWidth="1"/>
    <col min="10484" max="10484" width="35.85546875" style="44" bestFit="1" customWidth="1"/>
    <col min="10485" max="10485" width="29.85546875" style="44" bestFit="1" customWidth="1"/>
    <col min="10486" max="10486" width="2.42578125" style="44" bestFit="1" customWidth="1"/>
    <col min="10487" max="10487" width="26.28515625" style="44" bestFit="1" customWidth="1"/>
    <col min="10488" max="10488" width="22.7109375" style="44" bestFit="1" customWidth="1"/>
    <col min="10489" max="10489" width="17.140625" style="44" customWidth="1"/>
    <col min="10490" max="10490" width="16" style="44" customWidth="1"/>
    <col min="10491" max="10491" width="16.28515625" style="44" customWidth="1"/>
    <col min="10492" max="10492" width="17.28515625" style="44" bestFit="1" customWidth="1"/>
    <col min="10493" max="10493" width="0" style="44" hidden="1" customWidth="1"/>
    <col min="10494" max="10494" width="17.5703125" style="44" customWidth="1"/>
    <col min="10495" max="10495" width="16.42578125" style="44" customWidth="1"/>
    <col min="10496" max="10496" width="26.7109375" style="44" customWidth="1"/>
    <col min="10497" max="10497" width="11.42578125" style="44" customWidth="1"/>
    <col min="10498" max="10498" width="12" style="44" bestFit="1" customWidth="1"/>
    <col min="10499" max="10499" width="12.7109375" style="44" bestFit="1" customWidth="1"/>
    <col min="10500" max="10500" width="38.85546875" style="44" bestFit="1" customWidth="1"/>
    <col min="10501" max="10501" width="11.42578125" style="44" bestFit="1" customWidth="1"/>
    <col min="10502" max="10502" width="13.85546875" style="44" bestFit="1" customWidth="1"/>
    <col min="10503" max="10503" width="13.140625" style="44" customWidth="1"/>
    <col min="10504" max="10504" width="5.5703125" style="44" bestFit="1" customWidth="1"/>
    <col min="10505" max="10505" width="14.42578125" style="44" bestFit="1" customWidth="1"/>
    <col min="10506" max="10506" width="11.140625" style="44" customWidth="1"/>
    <col min="10507" max="10507" width="11.5703125" style="44" customWidth="1"/>
    <col min="10508" max="10508" width="13.85546875" style="44" customWidth="1"/>
    <col min="10509" max="10509" width="11" style="44" customWidth="1"/>
    <col min="10510" max="10510" width="10.42578125" style="44" customWidth="1"/>
    <col min="10511" max="10732" width="9.140625" style="44"/>
    <col min="10733" max="10733" width="8" style="44" bestFit="1" customWidth="1"/>
    <col min="10734" max="10734" width="9.42578125" style="44" bestFit="1" customWidth="1"/>
    <col min="10735" max="10735" width="10.42578125" style="44" customWidth="1"/>
    <col min="10736" max="10736" width="7.85546875" style="44" customWidth="1"/>
    <col min="10737" max="10737" width="41.5703125" style="44" bestFit="1" customWidth="1"/>
    <col min="10738" max="10738" width="11" style="44" bestFit="1" customWidth="1"/>
    <col min="10739" max="10739" width="13.85546875" style="44" bestFit="1" customWidth="1"/>
    <col min="10740" max="10740" width="35.85546875" style="44" bestFit="1" customWidth="1"/>
    <col min="10741" max="10741" width="29.85546875" style="44" bestFit="1" customWidth="1"/>
    <col min="10742" max="10742" width="2.42578125" style="44" bestFit="1" customWidth="1"/>
    <col min="10743" max="10743" width="26.28515625" style="44" bestFit="1" customWidth="1"/>
    <col min="10744" max="10744" width="22.7109375" style="44" bestFit="1" customWidth="1"/>
    <col min="10745" max="10745" width="17.140625" style="44" customWidth="1"/>
    <col min="10746" max="10746" width="16" style="44" customWidth="1"/>
    <col min="10747" max="10747" width="16.28515625" style="44" customWidth="1"/>
    <col min="10748" max="10748" width="17.28515625" style="44" bestFit="1" customWidth="1"/>
    <col min="10749" max="10749" width="0" style="44" hidden="1" customWidth="1"/>
    <col min="10750" max="10750" width="17.5703125" style="44" customWidth="1"/>
    <col min="10751" max="10751" width="16.42578125" style="44" customWidth="1"/>
    <col min="10752" max="10752" width="26.7109375" style="44" customWidth="1"/>
    <col min="10753" max="10753" width="11.42578125" style="44" customWidth="1"/>
    <col min="10754" max="10754" width="12" style="44" bestFit="1" customWidth="1"/>
    <col min="10755" max="10755" width="12.7109375" style="44" bestFit="1" customWidth="1"/>
    <col min="10756" max="10756" width="38.85546875" style="44" bestFit="1" customWidth="1"/>
    <col min="10757" max="10757" width="11.42578125" style="44" bestFit="1" customWidth="1"/>
    <col min="10758" max="10758" width="13.85546875" style="44" bestFit="1" customWidth="1"/>
    <col min="10759" max="10759" width="13.140625" style="44" customWidth="1"/>
    <col min="10760" max="10760" width="5.5703125" style="44" bestFit="1" customWidth="1"/>
    <col min="10761" max="10761" width="14.42578125" style="44" bestFit="1" customWidth="1"/>
    <col min="10762" max="10762" width="11.140625" style="44" customWidth="1"/>
    <col min="10763" max="10763" width="11.5703125" style="44" customWidth="1"/>
    <col min="10764" max="10764" width="13.85546875" style="44" customWidth="1"/>
    <col min="10765" max="10765" width="11" style="44" customWidth="1"/>
    <col min="10766" max="10766" width="10.42578125" style="44" customWidth="1"/>
    <col min="10767" max="10988" width="9.140625" style="44"/>
    <col min="10989" max="10989" width="8" style="44" bestFit="1" customWidth="1"/>
    <col min="10990" max="10990" width="9.42578125" style="44" bestFit="1" customWidth="1"/>
    <col min="10991" max="10991" width="10.42578125" style="44" customWidth="1"/>
    <col min="10992" max="10992" width="7.85546875" style="44" customWidth="1"/>
    <col min="10993" max="10993" width="41.5703125" style="44" bestFit="1" customWidth="1"/>
    <col min="10994" max="10994" width="11" style="44" bestFit="1" customWidth="1"/>
    <col min="10995" max="10995" width="13.85546875" style="44" bestFit="1" customWidth="1"/>
    <col min="10996" max="10996" width="35.85546875" style="44" bestFit="1" customWidth="1"/>
    <col min="10997" max="10997" width="29.85546875" style="44" bestFit="1" customWidth="1"/>
    <col min="10998" max="10998" width="2.42578125" style="44" bestFit="1" customWidth="1"/>
    <col min="10999" max="10999" width="26.28515625" style="44" bestFit="1" customWidth="1"/>
    <col min="11000" max="11000" width="22.7109375" style="44" bestFit="1" customWidth="1"/>
    <col min="11001" max="11001" width="17.140625" style="44" customWidth="1"/>
    <col min="11002" max="11002" width="16" style="44" customWidth="1"/>
    <col min="11003" max="11003" width="16.28515625" style="44" customWidth="1"/>
    <col min="11004" max="11004" width="17.28515625" style="44" bestFit="1" customWidth="1"/>
    <col min="11005" max="11005" width="0" style="44" hidden="1" customWidth="1"/>
    <col min="11006" max="11006" width="17.5703125" style="44" customWidth="1"/>
    <col min="11007" max="11007" width="16.42578125" style="44" customWidth="1"/>
    <col min="11008" max="11008" width="26.7109375" style="44" customWidth="1"/>
    <col min="11009" max="11009" width="11.42578125" style="44" customWidth="1"/>
    <col min="11010" max="11010" width="12" style="44" bestFit="1" customWidth="1"/>
    <col min="11011" max="11011" width="12.7109375" style="44" bestFit="1" customWidth="1"/>
    <col min="11012" max="11012" width="38.85546875" style="44" bestFit="1" customWidth="1"/>
    <col min="11013" max="11013" width="11.42578125" style="44" bestFit="1" customWidth="1"/>
    <col min="11014" max="11014" width="13.85546875" style="44" bestFit="1" customWidth="1"/>
    <col min="11015" max="11015" width="13.140625" style="44" customWidth="1"/>
    <col min="11016" max="11016" width="5.5703125" style="44" bestFit="1" customWidth="1"/>
    <col min="11017" max="11017" width="14.42578125" style="44" bestFit="1" customWidth="1"/>
    <col min="11018" max="11018" width="11.140625" style="44" customWidth="1"/>
    <col min="11019" max="11019" width="11.5703125" style="44" customWidth="1"/>
    <col min="11020" max="11020" width="13.85546875" style="44" customWidth="1"/>
    <col min="11021" max="11021" width="11" style="44" customWidth="1"/>
    <col min="11022" max="11022" width="10.42578125" style="44" customWidth="1"/>
    <col min="11023" max="11244" width="9.140625" style="44"/>
    <col min="11245" max="11245" width="8" style="44" bestFit="1" customWidth="1"/>
    <col min="11246" max="11246" width="9.42578125" style="44" bestFit="1" customWidth="1"/>
    <col min="11247" max="11247" width="10.42578125" style="44" customWidth="1"/>
    <col min="11248" max="11248" width="7.85546875" style="44" customWidth="1"/>
    <col min="11249" max="11249" width="41.5703125" style="44" bestFit="1" customWidth="1"/>
    <col min="11250" max="11250" width="11" style="44" bestFit="1" customWidth="1"/>
    <col min="11251" max="11251" width="13.85546875" style="44" bestFit="1" customWidth="1"/>
    <col min="11252" max="11252" width="35.85546875" style="44" bestFit="1" customWidth="1"/>
    <col min="11253" max="11253" width="29.85546875" style="44" bestFit="1" customWidth="1"/>
    <col min="11254" max="11254" width="2.42578125" style="44" bestFit="1" customWidth="1"/>
    <col min="11255" max="11255" width="26.28515625" style="44" bestFit="1" customWidth="1"/>
    <col min="11256" max="11256" width="22.7109375" style="44" bestFit="1" customWidth="1"/>
    <col min="11257" max="11257" width="17.140625" style="44" customWidth="1"/>
    <col min="11258" max="11258" width="16" style="44" customWidth="1"/>
    <col min="11259" max="11259" width="16.28515625" style="44" customWidth="1"/>
    <col min="11260" max="11260" width="17.28515625" style="44" bestFit="1" customWidth="1"/>
    <col min="11261" max="11261" width="0" style="44" hidden="1" customWidth="1"/>
    <col min="11262" max="11262" width="17.5703125" style="44" customWidth="1"/>
    <col min="11263" max="11263" width="16.42578125" style="44" customWidth="1"/>
    <col min="11264" max="11264" width="26.7109375" style="44" customWidth="1"/>
    <col min="11265" max="11265" width="11.42578125" style="44" customWidth="1"/>
    <col min="11266" max="11266" width="12" style="44" bestFit="1" customWidth="1"/>
    <col min="11267" max="11267" width="12.7109375" style="44" bestFit="1" customWidth="1"/>
    <col min="11268" max="11268" width="38.85546875" style="44" bestFit="1" customWidth="1"/>
    <col min="11269" max="11269" width="11.42578125" style="44" bestFit="1" customWidth="1"/>
    <col min="11270" max="11270" width="13.85546875" style="44" bestFit="1" customWidth="1"/>
    <col min="11271" max="11271" width="13.140625" style="44" customWidth="1"/>
    <col min="11272" max="11272" width="5.5703125" style="44" bestFit="1" customWidth="1"/>
    <col min="11273" max="11273" width="14.42578125" style="44" bestFit="1" customWidth="1"/>
    <col min="11274" max="11274" width="11.140625" style="44" customWidth="1"/>
    <col min="11275" max="11275" width="11.5703125" style="44" customWidth="1"/>
    <col min="11276" max="11276" width="13.85546875" style="44" customWidth="1"/>
    <col min="11277" max="11277" width="11" style="44" customWidth="1"/>
    <col min="11278" max="11278" width="10.42578125" style="44" customWidth="1"/>
    <col min="11279" max="11500" width="9.140625" style="44"/>
    <col min="11501" max="11501" width="8" style="44" bestFit="1" customWidth="1"/>
    <col min="11502" max="11502" width="9.42578125" style="44" bestFit="1" customWidth="1"/>
    <col min="11503" max="11503" width="10.42578125" style="44" customWidth="1"/>
    <col min="11504" max="11504" width="7.85546875" style="44" customWidth="1"/>
    <col min="11505" max="11505" width="41.5703125" style="44" bestFit="1" customWidth="1"/>
    <col min="11506" max="11506" width="11" style="44" bestFit="1" customWidth="1"/>
    <col min="11507" max="11507" width="13.85546875" style="44" bestFit="1" customWidth="1"/>
    <col min="11508" max="11508" width="35.85546875" style="44" bestFit="1" customWidth="1"/>
    <col min="11509" max="11509" width="29.85546875" style="44" bestFit="1" customWidth="1"/>
    <col min="11510" max="11510" width="2.42578125" style="44" bestFit="1" customWidth="1"/>
    <col min="11511" max="11511" width="26.28515625" style="44" bestFit="1" customWidth="1"/>
    <col min="11512" max="11512" width="22.7109375" style="44" bestFit="1" customWidth="1"/>
    <col min="11513" max="11513" width="17.140625" style="44" customWidth="1"/>
    <col min="11514" max="11514" width="16" style="44" customWidth="1"/>
    <col min="11515" max="11515" width="16.28515625" style="44" customWidth="1"/>
    <col min="11516" max="11516" width="17.28515625" style="44" bestFit="1" customWidth="1"/>
    <col min="11517" max="11517" width="0" style="44" hidden="1" customWidth="1"/>
    <col min="11518" max="11518" width="17.5703125" style="44" customWidth="1"/>
    <col min="11519" max="11519" width="16.42578125" style="44" customWidth="1"/>
    <col min="11520" max="11520" width="26.7109375" style="44" customWidth="1"/>
    <col min="11521" max="11521" width="11.42578125" style="44" customWidth="1"/>
    <col min="11522" max="11522" width="12" style="44" bestFit="1" customWidth="1"/>
    <col min="11523" max="11523" width="12.7109375" style="44" bestFit="1" customWidth="1"/>
    <col min="11524" max="11524" width="38.85546875" style="44" bestFit="1" customWidth="1"/>
    <col min="11525" max="11525" width="11.42578125" style="44" bestFit="1" customWidth="1"/>
    <col min="11526" max="11526" width="13.85546875" style="44" bestFit="1" customWidth="1"/>
    <col min="11527" max="11527" width="13.140625" style="44" customWidth="1"/>
    <col min="11528" max="11528" width="5.5703125" style="44" bestFit="1" customWidth="1"/>
    <col min="11529" max="11529" width="14.42578125" style="44" bestFit="1" customWidth="1"/>
    <col min="11530" max="11530" width="11.140625" style="44" customWidth="1"/>
    <col min="11531" max="11531" width="11.5703125" style="44" customWidth="1"/>
    <col min="11532" max="11532" width="13.85546875" style="44" customWidth="1"/>
    <col min="11533" max="11533" width="11" style="44" customWidth="1"/>
    <col min="11534" max="11534" width="10.42578125" style="44" customWidth="1"/>
    <col min="11535" max="11756" width="9.140625" style="44"/>
    <col min="11757" max="11757" width="8" style="44" bestFit="1" customWidth="1"/>
    <col min="11758" max="11758" width="9.42578125" style="44" bestFit="1" customWidth="1"/>
    <col min="11759" max="11759" width="10.42578125" style="44" customWidth="1"/>
    <col min="11760" max="11760" width="7.85546875" style="44" customWidth="1"/>
    <col min="11761" max="11761" width="41.5703125" style="44" bestFit="1" customWidth="1"/>
    <col min="11762" max="11762" width="11" style="44" bestFit="1" customWidth="1"/>
    <col min="11763" max="11763" width="13.85546875" style="44" bestFit="1" customWidth="1"/>
    <col min="11764" max="11764" width="35.85546875" style="44" bestFit="1" customWidth="1"/>
    <col min="11765" max="11765" width="29.85546875" style="44" bestFit="1" customWidth="1"/>
    <col min="11766" max="11766" width="2.42578125" style="44" bestFit="1" customWidth="1"/>
    <col min="11767" max="11767" width="26.28515625" style="44" bestFit="1" customWidth="1"/>
    <col min="11768" max="11768" width="22.7109375" style="44" bestFit="1" customWidth="1"/>
    <col min="11769" max="11769" width="17.140625" style="44" customWidth="1"/>
    <col min="11770" max="11770" width="16" style="44" customWidth="1"/>
    <col min="11771" max="11771" width="16.28515625" style="44" customWidth="1"/>
    <col min="11772" max="11772" width="17.28515625" style="44" bestFit="1" customWidth="1"/>
    <col min="11773" max="11773" width="0" style="44" hidden="1" customWidth="1"/>
    <col min="11774" max="11774" width="17.5703125" style="44" customWidth="1"/>
    <col min="11775" max="11775" width="16.42578125" style="44" customWidth="1"/>
    <col min="11776" max="11776" width="26.7109375" style="44" customWidth="1"/>
    <col min="11777" max="11777" width="11.42578125" style="44" customWidth="1"/>
    <col min="11778" max="11778" width="12" style="44" bestFit="1" customWidth="1"/>
    <col min="11779" max="11779" width="12.7109375" style="44" bestFit="1" customWidth="1"/>
    <col min="11780" max="11780" width="38.85546875" style="44" bestFit="1" customWidth="1"/>
    <col min="11781" max="11781" width="11.42578125" style="44" bestFit="1" customWidth="1"/>
    <col min="11782" max="11782" width="13.85546875" style="44" bestFit="1" customWidth="1"/>
    <col min="11783" max="11783" width="13.140625" style="44" customWidth="1"/>
    <col min="11784" max="11784" width="5.5703125" style="44" bestFit="1" customWidth="1"/>
    <col min="11785" max="11785" width="14.42578125" style="44" bestFit="1" customWidth="1"/>
    <col min="11786" max="11786" width="11.140625" style="44" customWidth="1"/>
    <col min="11787" max="11787" width="11.5703125" style="44" customWidth="1"/>
    <col min="11788" max="11788" width="13.85546875" style="44" customWidth="1"/>
    <col min="11789" max="11789" width="11" style="44" customWidth="1"/>
    <col min="11790" max="11790" width="10.42578125" style="44" customWidth="1"/>
    <col min="11791" max="12012" width="9.140625" style="44"/>
    <col min="12013" max="12013" width="8" style="44" bestFit="1" customWidth="1"/>
    <col min="12014" max="12014" width="9.42578125" style="44" bestFit="1" customWidth="1"/>
    <col min="12015" max="12015" width="10.42578125" style="44" customWidth="1"/>
    <col min="12016" max="12016" width="7.85546875" style="44" customWidth="1"/>
    <col min="12017" max="12017" width="41.5703125" style="44" bestFit="1" customWidth="1"/>
    <col min="12018" max="12018" width="11" style="44" bestFit="1" customWidth="1"/>
    <col min="12019" max="12019" width="13.85546875" style="44" bestFit="1" customWidth="1"/>
    <col min="12020" max="12020" width="35.85546875" style="44" bestFit="1" customWidth="1"/>
    <col min="12021" max="12021" width="29.85546875" style="44" bestFit="1" customWidth="1"/>
    <col min="12022" max="12022" width="2.42578125" style="44" bestFit="1" customWidth="1"/>
    <col min="12023" max="12023" width="26.28515625" style="44" bestFit="1" customWidth="1"/>
    <col min="12024" max="12024" width="22.7109375" style="44" bestFit="1" customWidth="1"/>
    <col min="12025" max="12025" width="17.140625" style="44" customWidth="1"/>
    <col min="12026" max="12026" width="16" style="44" customWidth="1"/>
    <col min="12027" max="12027" width="16.28515625" style="44" customWidth="1"/>
    <col min="12028" max="12028" width="17.28515625" style="44" bestFit="1" customWidth="1"/>
    <col min="12029" max="12029" width="0" style="44" hidden="1" customWidth="1"/>
    <col min="12030" max="12030" width="17.5703125" style="44" customWidth="1"/>
    <col min="12031" max="12031" width="16.42578125" style="44" customWidth="1"/>
    <col min="12032" max="12032" width="26.7109375" style="44" customWidth="1"/>
    <col min="12033" max="12033" width="11.42578125" style="44" customWidth="1"/>
    <col min="12034" max="12034" width="12" style="44" bestFit="1" customWidth="1"/>
    <col min="12035" max="12035" width="12.7109375" style="44" bestFit="1" customWidth="1"/>
    <col min="12036" max="12036" width="38.85546875" style="44" bestFit="1" customWidth="1"/>
    <col min="12037" max="12037" width="11.42578125" style="44" bestFit="1" customWidth="1"/>
    <col min="12038" max="12038" width="13.85546875" style="44" bestFit="1" customWidth="1"/>
    <col min="12039" max="12039" width="13.140625" style="44" customWidth="1"/>
    <col min="12040" max="12040" width="5.5703125" style="44" bestFit="1" customWidth="1"/>
    <col min="12041" max="12041" width="14.42578125" style="44" bestFit="1" customWidth="1"/>
    <col min="12042" max="12042" width="11.140625" style="44" customWidth="1"/>
    <col min="12043" max="12043" width="11.5703125" style="44" customWidth="1"/>
    <col min="12044" max="12044" width="13.85546875" style="44" customWidth="1"/>
    <col min="12045" max="12045" width="11" style="44" customWidth="1"/>
    <col min="12046" max="12046" width="10.42578125" style="44" customWidth="1"/>
    <col min="12047" max="12268" width="9.140625" style="44"/>
    <col min="12269" max="12269" width="8" style="44" bestFit="1" customWidth="1"/>
    <col min="12270" max="12270" width="9.42578125" style="44" bestFit="1" customWidth="1"/>
    <col min="12271" max="12271" width="10.42578125" style="44" customWidth="1"/>
    <col min="12272" max="12272" width="7.85546875" style="44" customWidth="1"/>
    <col min="12273" max="12273" width="41.5703125" style="44" bestFit="1" customWidth="1"/>
    <col min="12274" max="12274" width="11" style="44" bestFit="1" customWidth="1"/>
    <col min="12275" max="12275" width="13.85546875" style="44" bestFit="1" customWidth="1"/>
    <col min="12276" max="12276" width="35.85546875" style="44" bestFit="1" customWidth="1"/>
    <col min="12277" max="12277" width="29.85546875" style="44" bestFit="1" customWidth="1"/>
    <col min="12278" max="12278" width="2.42578125" style="44" bestFit="1" customWidth="1"/>
    <col min="12279" max="12279" width="26.28515625" style="44" bestFit="1" customWidth="1"/>
    <col min="12280" max="12280" width="22.7109375" style="44" bestFit="1" customWidth="1"/>
    <col min="12281" max="12281" width="17.140625" style="44" customWidth="1"/>
    <col min="12282" max="12282" width="16" style="44" customWidth="1"/>
    <col min="12283" max="12283" width="16.28515625" style="44" customWidth="1"/>
    <col min="12284" max="12284" width="17.28515625" style="44" bestFit="1" customWidth="1"/>
    <col min="12285" max="12285" width="0" style="44" hidden="1" customWidth="1"/>
    <col min="12286" max="12286" width="17.5703125" style="44" customWidth="1"/>
    <col min="12287" max="12287" width="16.42578125" style="44" customWidth="1"/>
    <col min="12288" max="12288" width="26.7109375" style="44" customWidth="1"/>
    <col min="12289" max="12289" width="11.42578125" style="44" customWidth="1"/>
    <col min="12290" max="12290" width="12" style="44" bestFit="1" customWidth="1"/>
    <col min="12291" max="12291" width="12.7109375" style="44" bestFit="1" customWidth="1"/>
    <col min="12292" max="12292" width="38.85546875" style="44" bestFit="1" customWidth="1"/>
    <col min="12293" max="12293" width="11.42578125" style="44" bestFit="1" customWidth="1"/>
    <col min="12294" max="12294" width="13.85546875" style="44" bestFit="1" customWidth="1"/>
    <col min="12295" max="12295" width="13.140625" style="44" customWidth="1"/>
    <col min="12296" max="12296" width="5.5703125" style="44" bestFit="1" customWidth="1"/>
    <col min="12297" max="12297" width="14.42578125" style="44" bestFit="1" customWidth="1"/>
    <col min="12298" max="12298" width="11.140625" style="44" customWidth="1"/>
    <col min="12299" max="12299" width="11.5703125" style="44" customWidth="1"/>
    <col min="12300" max="12300" width="13.85546875" style="44" customWidth="1"/>
    <col min="12301" max="12301" width="11" style="44" customWidth="1"/>
    <col min="12302" max="12302" width="10.42578125" style="44" customWidth="1"/>
    <col min="12303" max="12524" width="9.140625" style="44"/>
    <col min="12525" max="12525" width="8" style="44" bestFit="1" customWidth="1"/>
    <col min="12526" max="12526" width="9.42578125" style="44" bestFit="1" customWidth="1"/>
    <col min="12527" max="12527" width="10.42578125" style="44" customWidth="1"/>
    <col min="12528" max="12528" width="7.85546875" style="44" customWidth="1"/>
    <col min="12529" max="12529" width="41.5703125" style="44" bestFit="1" customWidth="1"/>
    <col min="12530" max="12530" width="11" style="44" bestFit="1" customWidth="1"/>
    <col min="12531" max="12531" width="13.85546875" style="44" bestFit="1" customWidth="1"/>
    <col min="12532" max="12532" width="35.85546875" style="44" bestFit="1" customWidth="1"/>
    <col min="12533" max="12533" width="29.85546875" style="44" bestFit="1" customWidth="1"/>
    <col min="12534" max="12534" width="2.42578125" style="44" bestFit="1" customWidth="1"/>
    <col min="12535" max="12535" width="26.28515625" style="44" bestFit="1" customWidth="1"/>
    <col min="12536" max="12536" width="22.7109375" style="44" bestFit="1" customWidth="1"/>
    <col min="12537" max="12537" width="17.140625" style="44" customWidth="1"/>
    <col min="12538" max="12538" width="16" style="44" customWidth="1"/>
    <col min="12539" max="12539" width="16.28515625" style="44" customWidth="1"/>
    <col min="12540" max="12540" width="17.28515625" style="44" bestFit="1" customWidth="1"/>
    <col min="12541" max="12541" width="0" style="44" hidden="1" customWidth="1"/>
    <col min="12542" max="12542" width="17.5703125" style="44" customWidth="1"/>
    <col min="12543" max="12543" width="16.42578125" style="44" customWidth="1"/>
    <col min="12544" max="12544" width="26.7109375" style="44" customWidth="1"/>
    <col min="12545" max="12545" width="11.42578125" style="44" customWidth="1"/>
    <col min="12546" max="12546" width="12" style="44" bestFit="1" customWidth="1"/>
    <col min="12547" max="12547" width="12.7109375" style="44" bestFit="1" customWidth="1"/>
    <col min="12548" max="12548" width="38.85546875" style="44" bestFit="1" customWidth="1"/>
    <col min="12549" max="12549" width="11.42578125" style="44" bestFit="1" customWidth="1"/>
    <col min="12550" max="12550" width="13.85546875" style="44" bestFit="1" customWidth="1"/>
    <col min="12551" max="12551" width="13.140625" style="44" customWidth="1"/>
    <col min="12552" max="12552" width="5.5703125" style="44" bestFit="1" customWidth="1"/>
    <col min="12553" max="12553" width="14.42578125" style="44" bestFit="1" customWidth="1"/>
    <col min="12554" max="12554" width="11.140625" style="44" customWidth="1"/>
    <col min="12555" max="12555" width="11.5703125" style="44" customWidth="1"/>
    <col min="12556" max="12556" width="13.85546875" style="44" customWidth="1"/>
    <col min="12557" max="12557" width="11" style="44" customWidth="1"/>
    <col min="12558" max="12558" width="10.42578125" style="44" customWidth="1"/>
    <col min="12559" max="12780" width="9.140625" style="44"/>
    <col min="12781" max="12781" width="8" style="44" bestFit="1" customWidth="1"/>
    <col min="12782" max="12782" width="9.42578125" style="44" bestFit="1" customWidth="1"/>
    <col min="12783" max="12783" width="10.42578125" style="44" customWidth="1"/>
    <col min="12784" max="12784" width="7.85546875" style="44" customWidth="1"/>
    <col min="12785" max="12785" width="41.5703125" style="44" bestFit="1" customWidth="1"/>
    <col min="12786" max="12786" width="11" style="44" bestFit="1" customWidth="1"/>
    <col min="12787" max="12787" width="13.85546875" style="44" bestFit="1" customWidth="1"/>
    <col min="12788" max="12788" width="35.85546875" style="44" bestFit="1" customWidth="1"/>
    <col min="12789" max="12789" width="29.85546875" style="44" bestFit="1" customWidth="1"/>
    <col min="12790" max="12790" width="2.42578125" style="44" bestFit="1" customWidth="1"/>
    <col min="12791" max="12791" width="26.28515625" style="44" bestFit="1" customWidth="1"/>
    <col min="12792" max="12792" width="22.7109375" style="44" bestFit="1" customWidth="1"/>
    <col min="12793" max="12793" width="17.140625" style="44" customWidth="1"/>
    <col min="12794" max="12794" width="16" style="44" customWidth="1"/>
    <col min="12795" max="12795" width="16.28515625" style="44" customWidth="1"/>
    <col min="12796" max="12796" width="17.28515625" style="44" bestFit="1" customWidth="1"/>
    <col min="12797" max="12797" width="0" style="44" hidden="1" customWidth="1"/>
    <col min="12798" max="12798" width="17.5703125" style="44" customWidth="1"/>
    <col min="12799" max="12799" width="16.42578125" style="44" customWidth="1"/>
    <col min="12800" max="12800" width="26.7109375" style="44" customWidth="1"/>
    <col min="12801" max="12801" width="11.42578125" style="44" customWidth="1"/>
    <col min="12802" max="12802" width="12" style="44" bestFit="1" customWidth="1"/>
    <col min="12803" max="12803" width="12.7109375" style="44" bestFit="1" customWidth="1"/>
    <col min="12804" max="12804" width="38.85546875" style="44" bestFit="1" customWidth="1"/>
    <col min="12805" max="12805" width="11.42578125" style="44" bestFit="1" customWidth="1"/>
    <col min="12806" max="12806" width="13.85546875" style="44" bestFit="1" customWidth="1"/>
    <col min="12807" max="12807" width="13.140625" style="44" customWidth="1"/>
    <col min="12808" max="12808" width="5.5703125" style="44" bestFit="1" customWidth="1"/>
    <col min="12809" max="12809" width="14.42578125" style="44" bestFit="1" customWidth="1"/>
    <col min="12810" max="12810" width="11.140625" style="44" customWidth="1"/>
    <col min="12811" max="12811" width="11.5703125" style="44" customWidth="1"/>
    <col min="12812" max="12812" width="13.85546875" style="44" customWidth="1"/>
    <col min="12813" max="12813" width="11" style="44" customWidth="1"/>
    <col min="12814" max="12814" width="10.42578125" style="44" customWidth="1"/>
    <col min="12815" max="13036" width="9.140625" style="44"/>
    <col min="13037" max="13037" width="8" style="44" bestFit="1" customWidth="1"/>
    <col min="13038" max="13038" width="9.42578125" style="44" bestFit="1" customWidth="1"/>
    <col min="13039" max="13039" width="10.42578125" style="44" customWidth="1"/>
    <col min="13040" max="13040" width="7.85546875" style="44" customWidth="1"/>
    <col min="13041" max="13041" width="41.5703125" style="44" bestFit="1" customWidth="1"/>
    <col min="13042" max="13042" width="11" style="44" bestFit="1" customWidth="1"/>
    <col min="13043" max="13043" width="13.85546875" style="44" bestFit="1" customWidth="1"/>
    <col min="13044" max="13044" width="35.85546875" style="44" bestFit="1" customWidth="1"/>
    <col min="13045" max="13045" width="29.85546875" style="44" bestFit="1" customWidth="1"/>
    <col min="13046" max="13046" width="2.42578125" style="44" bestFit="1" customWidth="1"/>
    <col min="13047" max="13047" width="26.28515625" style="44" bestFit="1" customWidth="1"/>
    <col min="13048" max="13048" width="22.7109375" style="44" bestFit="1" customWidth="1"/>
    <col min="13049" max="13049" width="17.140625" style="44" customWidth="1"/>
    <col min="13050" max="13050" width="16" style="44" customWidth="1"/>
    <col min="13051" max="13051" width="16.28515625" style="44" customWidth="1"/>
    <col min="13052" max="13052" width="17.28515625" style="44" bestFit="1" customWidth="1"/>
    <col min="13053" max="13053" width="0" style="44" hidden="1" customWidth="1"/>
    <col min="13054" max="13054" width="17.5703125" style="44" customWidth="1"/>
    <col min="13055" max="13055" width="16.42578125" style="44" customWidth="1"/>
    <col min="13056" max="13056" width="26.7109375" style="44" customWidth="1"/>
    <col min="13057" max="13057" width="11.42578125" style="44" customWidth="1"/>
    <col min="13058" max="13058" width="12" style="44" bestFit="1" customWidth="1"/>
    <col min="13059" max="13059" width="12.7109375" style="44" bestFit="1" customWidth="1"/>
    <col min="13060" max="13060" width="38.85546875" style="44" bestFit="1" customWidth="1"/>
    <col min="13061" max="13061" width="11.42578125" style="44" bestFit="1" customWidth="1"/>
    <col min="13062" max="13062" width="13.85546875" style="44" bestFit="1" customWidth="1"/>
    <col min="13063" max="13063" width="13.140625" style="44" customWidth="1"/>
    <col min="13064" max="13064" width="5.5703125" style="44" bestFit="1" customWidth="1"/>
    <col min="13065" max="13065" width="14.42578125" style="44" bestFit="1" customWidth="1"/>
    <col min="13066" max="13066" width="11.140625" style="44" customWidth="1"/>
    <col min="13067" max="13067" width="11.5703125" style="44" customWidth="1"/>
    <col min="13068" max="13068" width="13.85546875" style="44" customWidth="1"/>
    <col min="13069" max="13069" width="11" style="44" customWidth="1"/>
    <col min="13070" max="13070" width="10.42578125" style="44" customWidth="1"/>
    <col min="13071" max="13292" width="9.140625" style="44"/>
    <col min="13293" max="13293" width="8" style="44" bestFit="1" customWidth="1"/>
    <col min="13294" max="13294" width="9.42578125" style="44" bestFit="1" customWidth="1"/>
    <col min="13295" max="13295" width="10.42578125" style="44" customWidth="1"/>
    <col min="13296" max="13296" width="7.85546875" style="44" customWidth="1"/>
    <col min="13297" max="13297" width="41.5703125" style="44" bestFit="1" customWidth="1"/>
    <col min="13298" max="13298" width="11" style="44" bestFit="1" customWidth="1"/>
    <col min="13299" max="13299" width="13.85546875" style="44" bestFit="1" customWidth="1"/>
    <col min="13300" max="13300" width="35.85546875" style="44" bestFit="1" customWidth="1"/>
    <col min="13301" max="13301" width="29.85546875" style="44" bestFit="1" customWidth="1"/>
    <col min="13302" max="13302" width="2.42578125" style="44" bestFit="1" customWidth="1"/>
    <col min="13303" max="13303" width="26.28515625" style="44" bestFit="1" customWidth="1"/>
    <col min="13304" max="13304" width="22.7109375" style="44" bestFit="1" customWidth="1"/>
    <col min="13305" max="13305" width="17.140625" style="44" customWidth="1"/>
    <col min="13306" max="13306" width="16" style="44" customWidth="1"/>
    <col min="13307" max="13307" width="16.28515625" style="44" customWidth="1"/>
    <col min="13308" max="13308" width="17.28515625" style="44" bestFit="1" customWidth="1"/>
    <col min="13309" max="13309" width="0" style="44" hidden="1" customWidth="1"/>
    <col min="13310" max="13310" width="17.5703125" style="44" customWidth="1"/>
    <col min="13311" max="13311" width="16.42578125" style="44" customWidth="1"/>
    <col min="13312" max="13312" width="26.7109375" style="44" customWidth="1"/>
    <col min="13313" max="13313" width="11.42578125" style="44" customWidth="1"/>
    <col min="13314" max="13314" width="12" style="44" bestFit="1" customWidth="1"/>
    <col min="13315" max="13315" width="12.7109375" style="44" bestFit="1" customWidth="1"/>
    <col min="13316" max="13316" width="38.85546875" style="44" bestFit="1" customWidth="1"/>
    <col min="13317" max="13317" width="11.42578125" style="44" bestFit="1" customWidth="1"/>
    <col min="13318" max="13318" width="13.85546875" style="44" bestFit="1" customWidth="1"/>
    <col min="13319" max="13319" width="13.140625" style="44" customWidth="1"/>
    <col min="13320" max="13320" width="5.5703125" style="44" bestFit="1" customWidth="1"/>
    <col min="13321" max="13321" width="14.42578125" style="44" bestFit="1" customWidth="1"/>
    <col min="13322" max="13322" width="11.140625" style="44" customWidth="1"/>
    <col min="13323" max="13323" width="11.5703125" style="44" customWidth="1"/>
    <col min="13324" max="13324" width="13.85546875" style="44" customWidth="1"/>
    <col min="13325" max="13325" width="11" style="44" customWidth="1"/>
    <col min="13326" max="13326" width="10.42578125" style="44" customWidth="1"/>
    <col min="13327" max="13548" width="9.140625" style="44"/>
    <col min="13549" max="13549" width="8" style="44" bestFit="1" customWidth="1"/>
    <col min="13550" max="13550" width="9.42578125" style="44" bestFit="1" customWidth="1"/>
    <col min="13551" max="13551" width="10.42578125" style="44" customWidth="1"/>
    <col min="13552" max="13552" width="7.85546875" style="44" customWidth="1"/>
    <col min="13553" max="13553" width="41.5703125" style="44" bestFit="1" customWidth="1"/>
    <col min="13554" max="13554" width="11" style="44" bestFit="1" customWidth="1"/>
    <col min="13555" max="13555" width="13.85546875" style="44" bestFit="1" customWidth="1"/>
    <col min="13556" max="13556" width="35.85546875" style="44" bestFit="1" customWidth="1"/>
    <col min="13557" max="13557" width="29.85546875" style="44" bestFit="1" customWidth="1"/>
    <col min="13558" max="13558" width="2.42578125" style="44" bestFit="1" customWidth="1"/>
    <col min="13559" max="13559" width="26.28515625" style="44" bestFit="1" customWidth="1"/>
    <col min="13560" max="13560" width="22.7109375" style="44" bestFit="1" customWidth="1"/>
    <col min="13561" max="13561" width="17.140625" style="44" customWidth="1"/>
    <col min="13562" max="13562" width="16" style="44" customWidth="1"/>
    <col min="13563" max="13563" width="16.28515625" style="44" customWidth="1"/>
    <col min="13564" max="13564" width="17.28515625" style="44" bestFit="1" customWidth="1"/>
    <col min="13565" max="13565" width="0" style="44" hidden="1" customWidth="1"/>
    <col min="13566" max="13566" width="17.5703125" style="44" customWidth="1"/>
    <col min="13567" max="13567" width="16.42578125" style="44" customWidth="1"/>
    <col min="13568" max="13568" width="26.7109375" style="44" customWidth="1"/>
    <col min="13569" max="13569" width="11.42578125" style="44" customWidth="1"/>
    <col min="13570" max="13570" width="12" style="44" bestFit="1" customWidth="1"/>
    <col min="13571" max="13571" width="12.7109375" style="44" bestFit="1" customWidth="1"/>
    <col min="13572" max="13572" width="38.85546875" style="44" bestFit="1" customWidth="1"/>
    <col min="13573" max="13573" width="11.42578125" style="44" bestFit="1" customWidth="1"/>
    <col min="13574" max="13574" width="13.85546875" style="44" bestFit="1" customWidth="1"/>
    <col min="13575" max="13575" width="13.140625" style="44" customWidth="1"/>
    <col min="13576" max="13576" width="5.5703125" style="44" bestFit="1" customWidth="1"/>
    <col min="13577" max="13577" width="14.42578125" style="44" bestFit="1" customWidth="1"/>
    <col min="13578" max="13578" width="11.140625" style="44" customWidth="1"/>
    <col min="13579" max="13579" width="11.5703125" style="44" customWidth="1"/>
    <col min="13580" max="13580" width="13.85546875" style="44" customWidth="1"/>
    <col min="13581" max="13581" width="11" style="44" customWidth="1"/>
    <col min="13582" max="13582" width="10.42578125" style="44" customWidth="1"/>
    <col min="13583" max="13804" width="9.140625" style="44"/>
    <col min="13805" max="13805" width="8" style="44" bestFit="1" customWidth="1"/>
    <col min="13806" max="13806" width="9.42578125" style="44" bestFit="1" customWidth="1"/>
    <col min="13807" max="13807" width="10.42578125" style="44" customWidth="1"/>
    <col min="13808" max="13808" width="7.85546875" style="44" customWidth="1"/>
    <col min="13809" max="13809" width="41.5703125" style="44" bestFit="1" customWidth="1"/>
    <col min="13810" max="13810" width="11" style="44" bestFit="1" customWidth="1"/>
    <col min="13811" max="13811" width="13.85546875" style="44" bestFit="1" customWidth="1"/>
    <col min="13812" max="13812" width="35.85546875" style="44" bestFit="1" customWidth="1"/>
    <col min="13813" max="13813" width="29.85546875" style="44" bestFit="1" customWidth="1"/>
    <col min="13814" max="13814" width="2.42578125" style="44" bestFit="1" customWidth="1"/>
    <col min="13815" max="13815" width="26.28515625" style="44" bestFit="1" customWidth="1"/>
    <col min="13816" max="13816" width="22.7109375" style="44" bestFit="1" customWidth="1"/>
    <col min="13817" max="13817" width="17.140625" style="44" customWidth="1"/>
    <col min="13818" max="13818" width="16" style="44" customWidth="1"/>
    <col min="13819" max="13819" width="16.28515625" style="44" customWidth="1"/>
    <col min="13820" max="13820" width="17.28515625" style="44" bestFit="1" customWidth="1"/>
    <col min="13821" max="13821" width="0" style="44" hidden="1" customWidth="1"/>
    <col min="13822" max="13822" width="17.5703125" style="44" customWidth="1"/>
    <col min="13823" max="13823" width="16.42578125" style="44" customWidth="1"/>
    <col min="13824" max="13824" width="26.7109375" style="44" customWidth="1"/>
    <col min="13825" max="13825" width="11.42578125" style="44" customWidth="1"/>
    <col min="13826" max="13826" width="12" style="44" bestFit="1" customWidth="1"/>
    <col min="13827" max="13827" width="12.7109375" style="44" bestFit="1" customWidth="1"/>
    <col min="13828" max="13828" width="38.85546875" style="44" bestFit="1" customWidth="1"/>
    <col min="13829" max="13829" width="11.42578125" style="44" bestFit="1" customWidth="1"/>
    <col min="13830" max="13830" width="13.85546875" style="44" bestFit="1" customWidth="1"/>
    <col min="13831" max="13831" width="13.140625" style="44" customWidth="1"/>
    <col min="13832" max="13832" width="5.5703125" style="44" bestFit="1" customWidth="1"/>
    <col min="13833" max="13833" width="14.42578125" style="44" bestFit="1" customWidth="1"/>
    <col min="13834" max="13834" width="11.140625" style="44" customWidth="1"/>
    <col min="13835" max="13835" width="11.5703125" style="44" customWidth="1"/>
    <col min="13836" max="13836" width="13.85546875" style="44" customWidth="1"/>
    <col min="13837" max="13837" width="11" style="44" customWidth="1"/>
    <col min="13838" max="13838" width="10.42578125" style="44" customWidth="1"/>
    <col min="13839" max="14060" width="9.140625" style="44"/>
    <col min="14061" max="14061" width="8" style="44" bestFit="1" customWidth="1"/>
    <col min="14062" max="14062" width="9.42578125" style="44" bestFit="1" customWidth="1"/>
    <col min="14063" max="14063" width="10.42578125" style="44" customWidth="1"/>
    <col min="14064" max="14064" width="7.85546875" style="44" customWidth="1"/>
    <col min="14065" max="14065" width="41.5703125" style="44" bestFit="1" customWidth="1"/>
    <col min="14066" max="14066" width="11" style="44" bestFit="1" customWidth="1"/>
    <col min="14067" max="14067" width="13.85546875" style="44" bestFit="1" customWidth="1"/>
    <col min="14068" max="14068" width="35.85546875" style="44" bestFit="1" customWidth="1"/>
    <col min="14069" max="14069" width="29.85546875" style="44" bestFit="1" customWidth="1"/>
    <col min="14070" max="14070" width="2.42578125" style="44" bestFit="1" customWidth="1"/>
    <col min="14071" max="14071" width="26.28515625" style="44" bestFit="1" customWidth="1"/>
    <col min="14072" max="14072" width="22.7109375" style="44" bestFit="1" customWidth="1"/>
    <col min="14073" max="14073" width="17.140625" style="44" customWidth="1"/>
    <col min="14074" max="14074" width="16" style="44" customWidth="1"/>
    <col min="14075" max="14075" width="16.28515625" style="44" customWidth="1"/>
    <col min="14076" max="14076" width="17.28515625" style="44" bestFit="1" customWidth="1"/>
    <col min="14077" max="14077" width="0" style="44" hidden="1" customWidth="1"/>
    <col min="14078" max="14078" width="17.5703125" style="44" customWidth="1"/>
    <col min="14079" max="14079" width="16.42578125" style="44" customWidth="1"/>
    <col min="14080" max="14080" width="26.7109375" style="44" customWidth="1"/>
    <col min="14081" max="14081" width="11.42578125" style="44" customWidth="1"/>
    <col min="14082" max="14082" width="12" style="44" bestFit="1" customWidth="1"/>
    <col min="14083" max="14083" width="12.7109375" style="44" bestFit="1" customWidth="1"/>
    <col min="14084" max="14084" width="38.85546875" style="44" bestFit="1" customWidth="1"/>
    <col min="14085" max="14085" width="11.42578125" style="44" bestFit="1" customWidth="1"/>
    <col min="14086" max="14086" width="13.85546875" style="44" bestFit="1" customWidth="1"/>
    <col min="14087" max="14087" width="13.140625" style="44" customWidth="1"/>
    <col min="14088" max="14088" width="5.5703125" style="44" bestFit="1" customWidth="1"/>
    <col min="14089" max="14089" width="14.42578125" style="44" bestFit="1" customWidth="1"/>
    <col min="14090" max="14090" width="11.140625" style="44" customWidth="1"/>
    <col min="14091" max="14091" width="11.5703125" style="44" customWidth="1"/>
    <col min="14092" max="14092" width="13.85546875" style="44" customWidth="1"/>
    <col min="14093" max="14093" width="11" style="44" customWidth="1"/>
    <col min="14094" max="14094" width="10.42578125" style="44" customWidth="1"/>
    <col min="14095" max="14316" width="9.140625" style="44"/>
    <col min="14317" max="14317" width="8" style="44" bestFit="1" customWidth="1"/>
    <col min="14318" max="14318" width="9.42578125" style="44" bestFit="1" customWidth="1"/>
    <col min="14319" max="14319" width="10.42578125" style="44" customWidth="1"/>
    <col min="14320" max="14320" width="7.85546875" style="44" customWidth="1"/>
    <col min="14321" max="14321" width="41.5703125" style="44" bestFit="1" customWidth="1"/>
    <col min="14322" max="14322" width="11" style="44" bestFit="1" customWidth="1"/>
    <col min="14323" max="14323" width="13.85546875" style="44" bestFit="1" customWidth="1"/>
    <col min="14324" max="14324" width="35.85546875" style="44" bestFit="1" customWidth="1"/>
    <col min="14325" max="14325" width="29.85546875" style="44" bestFit="1" customWidth="1"/>
    <col min="14326" max="14326" width="2.42578125" style="44" bestFit="1" customWidth="1"/>
    <col min="14327" max="14327" width="26.28515625" style="44" bestFit="1" customWidth="1"/>
    <col min="14328" max="14328" width="22.7109375" style="44" bestFit="1" customWidth="1"/>
    <col min="14329" max="14329" width="17.140625" style="44" customWidth="1"/>
    <col min="14330" max="14330" width="16" style="44" customWidth="1"/>
    <col min="14331" max="14331" width="16.28515625" style="44" customWidth="1"/>
    <col min="14332" max="14332" width="17.28515625" style="44" bestFit="1" customWidth="1"/>
    <col min="14333" max="14333" width="0" style="44" hidden="1" customWidth="1"/>
    <col min="14334" max="14334" width="17.5703125" style="44" customWidth="1"/>
    <col min="14335" max="14335" width="16.42578125" style="44" customWidth="1"/>
    <col min="14336" max="14336" width="26.7109375" style="44" customWidth="1"/>
    <col min="14337" max="14337" width="11.42578125" style="44" customWidth="1"/>
    <col min="14338" max="14338" width="12" style="44" bestFit="1" customWidth="1"/>
    <col min="14339" max="14339" width="12.7109375" style="44" bestFit="1" customWidth="1"/>
    <col min="14340" max="14340" width="38.85546875" style="44" bestFit="1" customWidth="1"/>
    <col min="14341" max="14341" width="11.42578125" style="44" bestFit="1" customWidth="1"/>
    <col min="14342" max="14342" width="13.85546875" style="44" bestFit="1" customWidth="1"/>
    <col min="14343" max="14343" width="13.140625" style="44" customWidth="1"/>
    <col min="14344" max="14344" width="5.5703125" style="44" bestFit="1" customWidth="1"/>
    <col min="14345" max="14345" width="14.42578125" style="44" bestFit="1" customWidth="1"/>
    <col min="14346" max="14346" width="11.140625" style="44" customWidth="1"/>
    <col min="14347" max="14347" width="11.5703125" style="44" customWidth="1"/>
    <col min="14348" max="14348" width="13.85546875" style="44" customWidth="1"/>
    <col min="14349" max="14349" width="11" style="44" customWidth="1"/>
    <col min="14350" max="14350" width="10.42578125" style="44" customWidth="1"/>
    <col min="14351" max="14572" width="9.140625" style="44"/>
    <col min="14573" max="14573" width="8" style="44" bestFit="1" customWidth="1"/>
    <col min="14574" max="14574" width="9.42578125" style="44" bestFit="1" customWidth="1"/>
    <col min="14575" max="14575" width="10.42578125" style="44" customWidth="1"/>
    <col min="14576" max="14576" width="7.85546875" style="44" customWidth="1"/>
    <col min="14577" max="14577" width="41.5703125" style="44" bestFit="1" customWidth="1"/>
    <col min="14578" max="14578" width="11" style="44" bestFit="1" customWidth="1"/>
    <col min="14579" max="14579" width="13.85546875" style="44" bestFit="1" customWidth="1"/>
    <col min="14580" max="14580" width="35.85546875" style="44" bestFit="1" customWidth="1"/>
    <col min="14581" max="14581" width="29.85546875" style="44" bestFit="1" customWidth="1"/>
    <col min="14582" max="14582" width="2.42578125" style="44" bestFit="1" customWidth="1"/>
    <col min="14583" max="14583" width="26.28515625" style="44" bestFit="1" customWidth="1"/>
    <col min="14584" max="14584" width="22.7109375" style="44" bestFit="1" customWidth="1"/>
    <col min="14585" max="14585" width="17.140625" style="44" customWidth="1"/>
    <col min="14586" max="14586" width="16" style="44" customWidth="1"/>
    <col min="14587" max="14587" width="16.28515625" style="44" customWidth="1"/>
    <col min="14588" max="14588" width="17.28515625" style="44" bestFit="1" customWidth="1"/>
    <col min="14589" max="14589" width="0" style="44" hidden="1" customWidth="1"/>
    <col min="14590" max="14590" width="17.5703125" style="44" customWidth="1"/>
    <col min="14591" max="14591" width="16.42578125" style="44" customWidth="1"/>
    <col min="14592" max="14592" width="26.7109375" style="44" customWidth="1"/>
    <col min="14593" max="14593" width="11.42578125" style="44" customWidth="1"/>
    <col min="14594" max="14594" width="12" style="44" bestFit="1" customWidth="1"/>
    <col min="14595" max="14595" width="12.7109375" style="44" bestFit="1" customWidth="1"/>
    <col min="14596" max="14596" width="38.85546875" style="44" bestFit="1" customWidth="1"/>
    <col min="14597" max="14597" width="11.42578125" style="44" bestFit="1" customWidth="1"/>
    <col min="14598" max="14598" width="13.85546875" style="44" bestFit="1" customWidth="1"/>
    <col min="14599" max="14599" width="13.140625" style="44" customWidth="1"/>
    <col min="14600" max="14600" width="5.5703125" style="44" bestFit="1" customWidth="1"/>
    <col min="14601" max="14601" width="14.42578125" style="44" bestFit="1" customWidth="1"/>
    <col min="14602" max="14602" width="11.140625" style="44" customWidth="1"/>
    <col min="14603" max="14603" width="11.5703125" style="44" customWidth="1"/>
    <col min="14604" max="14604" width="13.85546875" style="44" customWidth="1"/>
    <col min="14605" max="14605" width="11" style="44" customWidth="1"/>
    <col min="14606" max="14606" width="10.42578125" style="44" customWidth="1"/>
    <col min="14607" max="14828" width="9.140625" style="44"/>
    <col min="14829" max="14829" width="8" style="44" bestFit="1" customWidth="1"/>
    <col min="14830" max="14830" width="9.42578125" style="44" bestFit="1" customWidth="1"/>
    <col min="14831" max="14831" width="10.42578125" style="44" customWidth="1"/>
    <col min="14832" max="14832" width="7.85546875" style="44" customWidth="1"/>
    <col min="14833" max="14833" width="41.5703125" style="44" bestFit="1" customWidth="1"/>
    <col min="14834" max="14834" width="11" style="44" bestFit="1" customWidth="1"/>
    <col min="14835" max="14835" width="13.85546875" style="44" bestFit="1" customWidth="1"/>
    <col min="14836" max="14836" width="35.85546875" style="44" bestFit="1" customWidth="1"/>
    <col min="14837" max="14837" width="29.85546875" style="44" bestFit="1" customWidth="1"/>
    <col min="14838" max="14838" width="2.42578125" style="44" bestFit="1" customWidth="1"/>
    <col min="14839" max="14839" width="26.28515625" style="44" bestFit="1" customWidth="1"/>
    <col min="14840" max="14840" width="22.7109375" style="44" bestFit="1" customWidth="1"/>
    <col min="14841" max="14841" width="17.140625" style="44" customWidth="1"/>
    <col min="14842" max="14842" width="16" style="44" customWidth="1"/>
    <col min="14843" max="14843" width="16.28515625" style="44" customWidth="1"/>
    <col min="14844" max="14844" width="17.28515625" style="44" bestFit="1" customWidth="1"/>
    <col min="14845" max="14845" width="0" style="44" hidden="1" customWidth="1"/>
    <col min="14846" max="14846" width="17.5703125" style="44" customWidth="1"/>
    <col min="14847" max="14847" width="16.42578125" style="44" customWidth="1"/>
    <col min="14848" max="14848" width="26.7109375" style="44" customWidth="1"/>
    <col min="14849" max="14849" width="11.42578125" style="44" customWidth="1"/>
    <col min="14850" max="14850" width="12" style="44" bestFit="1" customWidth="1"/>
    <col min="14851" max="14851" width="12.7109375" style="44" bestFit="1" customWidth="1"/>
    <col min="14852" max="14852" width="38.85546875" style="44" bestFit="1" customWidth="1"/>
    <col min="14853" max="14853" width="11.42578125" style="44" bestFit="1" customWidth="1"/>
    <col min="14854" max="14854" width="13.85546875" style="44" bestFit="1" customWidth="1"/>
    <col min="14855" max="14855" width="13.140625" style="44" customWidth="1"/>
    <col min="14856" max="14856" width="5.5703125" style="44" bestFit="1" customWidth="1"/>
    <col min="14857" max="14857" width="14.42578125" style="44" bestFit="1" customWidth="1"/>
    <col min="14858" max="14858" width="11.140625" style="44" customWidth="1"/>
    <col min="14859" max="14859" width="11.5703125" style="44" customWidth="1"/>
    <col min="14860" max="14860" width="13.85546875" style="44" customWidth="1"/>
    <col min="14861" max="14861" width="11" style="44" customWidth="1"/>
    <col min="14862" max="14862" width="10.42578125" style="44" customWidth="1"/>
    <col min="14863" max="15084" width="9.140625" style="44"/>
    <col min="15085" max="15085" width="8" style="44" bestFit="1" customWidth="1"/>
    <col min="15086" max="15086" width="9.42578125" style="44" bestFit="1" customWidth="1"/>
    <col min="15087" max="15087" width="10.42578125" style="44" customWidth="1"/>
    <col min="15088" max="15088" width="7.85546875" style="44" customWidth="1"/>
    <col min="15089" max="15089" width="41.5703125" style="44" bestFit="1" customWidth="1"/>
    <col min="15090" max="15090" width="11" style="44" bestFit="1" customWidth="1"/>
    <col min="15091" max="15091" width="13.85546875" style="44" bestFit="1" customWidth="1"/>
    <col min="15092" max="15092" width="35.85546875" style="44" bestFit="1" customWidth="1"/>
    <col min="15093" max="15093" width="29.85546875" style="44" bestFit="1" customWidth="1"/>
    <col min="15094" max="15094" width="2.42578125" style="44" bestFit="1" customWidth="1"/>
    <col min="15095" max="15095" width="26.28515625" style="44" bestFit="1" customWidth="1"/>
    <col min="15096" max="15096" width="22.7109375" style="44" bestFit="1" customWidth="1"/>
    <col min="15097" max="15097" width="17.140625" style="44" customWidth="1"/>
    <col min="15098" max="15098" width="16" style="44" customWidth="1"/>
    <col min="15099" max="15099" width="16.28515625" style="44" customWidth="1"/>
    <col min="15100" max="15100" width="17.28515625" style="44" bestFit="1" customWidth="1"/>
    <col min="15101" max="15101" width="0" style="44" hidden="1" customWidth="1"/>
    <col min="15102" max="15102" width="17.5703125" style="44" customWidth="1"/>
    <col min="15103" max="15103" width="16.42578125" style="44" customWidth="1"/>
    <col min="15104" max="15104" width="26.7109375" style="44" customWidth="1"/>
    <col min="15105" max="15105" width="11.42578125" style="44" customWidth="1"/>
    <col min="15106" max="15106" width="12" style="44" bestFit="1" customWidth="1"/>
    <col min="15107" max="15107" width="12.7109375" style="44" bestFit="1" customWidth="1"/>
    <col min="15108" max="15108" width="38.85546875" style="44" bestFit="1" customWidth="1"/>
    <col min="15109" max="15109" width="11.42578125" style="44" bestFit="1" customWidth="1"/>
    <col min="15110" max="15110" width="13.85546875" style="44" bestFit="1" customWidth="1"/>
    <col min="15111" max="15111" width="13.140625" style="44" customWidth="1"/>
    <col min="15112" max="15112" width="5.5703125" style="44" bestFit="1" customWidth="1"/>
    <col min="15113" max="15113" width="14.42578125" style="44" bestFit="1" customWidth="1"/>
    <col min="15114" max="15114" width="11.140625" style="44" customWidth="1"/>
    <col min="15115" max="15115" width="11.5703125" style="44" customWidth="1"/>
    <col min="15116" max="15116" width="13.85546875" style="44" customWidth="1"/>
    <col min="15117" max="15117" width="11" style="44" customWidth="1"/>
    <col min="15118" max="15118" width="10.42578125" style="44" customWidth="1"/>
    <col min="15119" max="15340" width="9.140625" style="44"/>
    <col min="15341" max="15341" width="8" style="44" bestFit="1" customWidth="1"/>
    <col min="15342" max="15342" width="9.42578125" style="44" bestFit="1" customWidth="1"/>
    <col min="15343" max="15343" width="10.42578125" style="44" customWidth="1"/>
    <col min="15344" max="15344" width="7.85546875" style="44" customWidth="1"/>
    <col min="15345" max="15345" width="41.5703125" style="44" bestFit="1" customWidth="1"/>
    <col min="15346" max="15346" width="11" style="44" bestFit="1" customWidth="1"/>
    <col min="15347" max="15347" width="13.85546875" style="44" bestFit="1" customWidth="1"/>
    <col min="15348" max="15348" width="35.85546875" style="44" bestFit="1" customWidth="1"/>
    <col min="15349" max="15349" width="29.85546875" style="44" bestFit="1" customWidth="1"/>
    <col min="15350" max="15350" width="2.42578125" style="44" bestFit="1" customWidth="1"/>
    <col min="15351" max="15351" width="26.28515625" style="44" bestFit="1" customWidth="1"/>
    <col min="15352" max="15352" width="22.7109375" style="44" bestFit="1" customWidth="1"/>
    <col min="15353" max="15353" width="17.140625" style="44" customWidth="1"/>
    <col min="15354" max="15354" width="16" style="44" customWidth="1"/>
    <col min="15355" max="15355" width="16.28515625" style="44" customWidth="1"/>
    <col min="15356" max="15356" width="17.28515625" style="44" bestFit="1" customWidth="1"/>
    <col min="15357" max="15357" width="0" style="44" hidden="1" customWidth="1"/>
    <col min="15358" max="15358" width="17.5703125" style="44" customWidth="1"/>
    <col min="15359" max="15359" width="16.42578125" style="44" customWidth="1"/>
    <col min="15360" max="15360" width="26.7109375" style="44" customWidth="1"/>
    <col min="15361" max="15361" width="11.42578125" style="44" customWidth="1"/>
    <col min="15362" max="15362" width="12" style="44" bestFit="1" customWidth="1"/>
    <col min="15363" max="15363" width="12.7109375" style="44" bestFit="1" customWidth="1"/>
    <col min="15364" max="15364" width="38.85546875" style="44" bestFit="1" customWidth="1"/>
    <col min="15365" max="15365" width="11.42578125" style="44" bestFit="1" customWidth="1"/>
    <col min="15366" max="15366" width="13.85546875" style="44" bestFit="1" customWidth="1"/>
    <col min="15367" max="15367" width="13.140625" style="44" customWidth="1"/>
    <col min="15368" max="15368" width="5.5703125" style="44" bestFit="1" customWidth="1"/>
    <col min="15369" max="15369" width="14.42578125" style="44" bestFit="1" customWidth="1"/>
    <col min="15370" max="15370" width="11.140625" style="44" customWidth="1"/>
    <col min="15371" max="15371" width="11.5703125" style="44" customWidth="1"/>
    <col min="15372" max="15372" width="13.85546875" style="44" customWidth="1"/>
    <col min="15373" max="15373" width="11" style="44" customWidth="1"/>
    <col min="15374" max="15374" width="10.42578125" style="44" customWidth="1"/>
    <col min="15375" max="15596" width="9.140625" style="44"/>
    <col min="15597" max="15597" width="8" style="44" bestFit="1" customWidth="1"/>
    <col min="15598" max="15598" width="9.42578125" style="44" bestFit="1" customWidth="1"/>
    <col min="15599" max="15599" width="10.42578125" style="44" customWidth="1"/>
    <col min="15600" max="15600" width="7.85546875" style="44" customWidth="1"/>
    <col min="15601" max="15601" width="41.5703125" style="44" bestFit="1" customWidth="1"/>
    <col min="15602" max="15602" width="11" style="44" bestFit="1" customWidth="1"/>
    <col min="15603" max="15603" width="13.85546875" style="44" bestFit="1" customWidth="1"/>
    <col min="15604" max="15604" width="35.85546875" style="44" bestFit="1" customWidth="1"/>
    <col min="15605" max="15605" width="29.85546875" style="44" bestFit="1" customWidth="1"/>
    <col min="15606" max="15606" width="2.42578125" style="44" bestFit="1" customWidth="1"/>
    <col min="15607" max="15607" width="26.28515625" style="44" bestFit="1" customWidth="1"/>
    <col min="15608" max="15608" width="22.7109375" style="44" bestFit="1" customWidth="1"/>
    <col min="15609" max="15609" width="17.140625" style="44" customWidth="1"/>
    <col min="15610" max="15610" width="16" style="44" customWidth="1"/>
    <col min="15611" max="15611" width="16.28515625" style="44" customWidth="1"/>
    <col min="15612" max="15612" width="17.28515625" style="44" bestFit="1" customWidth="1"/>
    <col min="15613" max="15613" width="0" style="44" hidden="1" customWidth="1"/>
    <col min="15614" max="15614" width="17.5703125" style="44" customWidth="1"/>
    <col min="15615" max="15615" width="16.42578125" style="44" customWidth="1"/>
    <col min="15616" max="15616" width="26.7109375" style="44" customWidth="1"/>
    <col min="15617" max="15617" width="11.42578125" style="44" customWidth="1"/>
    <col min="15618" max="15618" width="12" style="44" bestFit="1" customWidth="1"/>
    <col min="15619" max="15619" width="12.7109375" style="44" bestFit="1" customWidth="1"/>
    <col min="15620" max="15620" width="38.85546875" style="44" bestFit="1" customWidth="1"/>
    <col min="15621" max="15621" width="11.42578125" style="44" bestFit="1" customWidth="1"/>
    <col min="15622" max="15622" width="13.85546875" style="44" bestFit="1" customWidth="1"/>
    <col min="15623" max="15623" width="13.140625" style="44" customWidth="1"/>
    <col min="15624" max="15624" width="5.5703125" style="44" bestFit="1" customWidth="1"/>
    <col min="15625" max="15625" width="14.42578125" style="44" bestFit="1" customWidth="1"/>
    <col min="15626" max="15626" width="11.140625" style="44" customWidth="1"/>
    <col min="15627" max="15627" width="11.5703125" style="44" customWidth="1"/>
    <col min="15628" max="15628" width="13.85546875" style="44" customWidth="1"/>
    <col min="15629" max="15629" width="11" style="44" customWidth="1"/>
    <col min="15630" max="15630" width="10.42578125" style="44" customWidth="1"/>
    <col min="15631" max="15852" width="9.140625" style="44"/>
    <col min="15853" max="15853" width="8" style="44" bestFit="1" customWidth="1"/>
    <col min="15854" max="15854" width="9.42578125" style="44" bestFit="1" customWidth="1"/>
    <col min="15855" max="15855" width="10.42578125" style="44" customWidth="1"/>
    <col min="15856" max="15856" width="7.85546875" style="44" customWidth="1"/>
    <col min="15857" max="15857" width="41.5703125" style="44" bestFit="1" customWidth="1"/>
    <col min="15858" max="15858" width="11" style="44" bestFit="1" customWidth="1"/>
    <col min="15859" max="15859" width="13.85546875" style="44" bestFit="1" customWidth="1"/>
    <col min="15860" max="15860" width="35.85546875" style="44" bestFit="1" customWidth="1"/>
    <col min="15861" max="15861" width="29.85546875" style="44" bestFit="1" customWidth="1"/>
    <col min="15862" max="15862" width="2.42578125" style="44" bestFit="1" customWidth="1"/>
    <col min="15863" max="15863" width="26.28515625" style="44" bestFit="1" customWidth="1"/>
    <col min="15864" max="15864" width="22.7109375" style="44" bestFit="1" customWidth="1"/>
    <col min="15865" max="15865" width="17.140625" style="44" customWidth="1"/>
    <col min="15866" max="15866" width="16" style="44" customWidth="1"/>
    <col min="15867" max="15867" width="16.28515625" style="44" customWidth="1"/>
    <col min="15868" max="15868" width="17.28515625" style="44" bestFit="1" customWidth="1"/>
    <col min="15869" max="15869" width="0" style="44" hidden="1" customWidth="1"/>
    <col min="15870" max="15870" width="17.5703125" style="44" customWidth="1"/>
    <col min="15871" max="15871" width="16.42578125" style="44" customWidth="1"/>
    <col min="15872" max="15872" width="26.7109375" style="44" customWidth="1"/>
    <col min="15873" max="15873" width="11.42578125" style="44" customWidth="1"/>
    <col min="15874" max="15874" width="12" style="44" bestFit="1" customWidth="1"/>
    <col min="15875" max="15875" width="12.7109375" style="44" bestFit="1" customWidth="1"/>
    <col min="15876" max="15876" width="38.85546875" style="44" bestFit="1" customWidth="1"/>
    <col min="15877" max="15877" width="11.42578125" style="44" bestFit="1" customWidth="1"/>
    <col min="15878" max="15878" width="13.85546875" style="44" bestFit="1" customWidth="1"/>
    <col min="15879" max="15879" width="13.140625" style="44" customWidth="1"/>
    <col min="15880" max="15880" width="5.5703125" style="44" bestFit="1" customWidth="1"/>
    <col min="15881" max="15881" width="14.42578125" style="44" bestFit="1" customWidth="1"/>
    <col min="15882" max="15882" width="11.140625" style="44" customWidth="1"/>
    <col min="15883" max="15883" width="11.5703125" style="44" customWidth="1"/>
    <col min="15884" max="15884" width="13.85546875" style="44" customWidth="1"/>
    <col min="15885" max="15885" width="11" style="44" customWidth="1"/>
    <col min="15886" max="15886" width="10.42578125" style="44" customWidth="1"/>
    <col min="15887" max="16108" width="9.140625" style="44"/>
    <col min="16109" max="16109" width="8" style="44" bestFit="1" customWidth="1"/>
    <col min="16110" max="16110" width="9.42578125" style="44" bestFit="1" customWidth="1"/>
    <col min="16111" max="16111" width="10.42578125" style="44" customWidth="1"/>
    <col min="16112" max="16112" width="7.85546875" style="44" customWidth="1"/>
    <col min="16113" max="16113" width="41.5703125" style="44" bestFit="1" customWidth="1"/>
    <col min="16114" max="16114" width="11" style="44" bestFit="1" customWidth="1"/>
    <col min="16115" max="16115" width="13.85546875" style="44" bestFit="1" customWidth="1"/>
    <col min="16116" max="16116" width="35.85546875" style="44" bestFit="1" customWidth="1"/>
    <col min="16117" max="16117" width="29.85546875" style="44" bestFit="1" customWidth="1"/>
    <col min="16118" max="16118" width="2.42578125" style="44" bestFit="1" customWidth="1"/>
    <col min="16119" max="16119" width="26.28515625" style="44" bestFit="1" customWidth="1"/>
    <col min="16120" max="16120" width="22.7109375" style="44" bestFit="1" customWidth="1"/>
    <col min="16121" max="16121" width="17.140625" style="44" customWidth="1"/>
    <col min="16122" max="16122" width="16" style="44" customWidth="1"/>
    <col min="16123" max="16123" width="16.28515625" style="44" customWidth="1"/>
    <col min="16124" max="16124" width="17.28515625" style="44" bestFit="1" customWidth="1"/>
    <col min="16125" max="16125" width="0" style="44" hidden="1" customWidth="1"/>
    <col min="16126" max="16126" width="17.5703125" style="44" customWidth="1"/>
    <col min="16127" max="16127" width="16.42578125" style="44" customWidth="1"/>
    <col min="16128" max="16128" width="26.7109375" style="44" customWidth="1"/>
    <col min="16129" max="16129" width="11.42578125" style="44" customWidth="1"/>
    <col min="16130" max="16130" width="12" style="44" bestFit="1" customWidth="1"/>
    <col min="16131" max="16131" width="12.7109375" style="44" bestFit="1" customWidth="1"/>
    <col min="16132" max="16132" width="38.85546875" style="44" bestFit="1" customWidth="1"/>
    <col min="16133" max="16133" width="11.42578125" style="44" bestFit="1" customWidth="1"/>
    <col min="16134" max="16134" width="13.85546875" style="44" bestFit="1" customWidth="1"/>
    <col min="16135" max="16135" width="13.140625" style="44" customWidth="1"/>
    <col min="16136" max="16136" width="5.5703125" style="44" bestFit="1" customWidth="1"/>
    <col min="16137" max="16137" width="14.42578125" style="44" bestFit="1" customWidth="1"/>
    <col min="16138" max="16138" width="11.140625" style="44" customWidth="1"/>
    <col min="16139" max="16139" width="11.5703125" style="44" customWidth="1"/>
    <col min="16140" max="16140" width="13.85546875" style="44" customWidth="1"/>
    <col min="16141" max="16141" width="11" style="44" customWidth="1"/>
    <col min="16142" max="16142" width="10.42578125" style="44" customWidth="1"/>
    <col min="16143" max="16384" width="9.140625" style="44"/>
  </cols>
  <sheetData>
    <row r="1" spans="1:42" s="12" customFormat="1" ht="12.75" customHeight="1" x14ac:dyDescent="0.2">
      <c r="A1" s="1" t="s">
        <v>0</v>
      </c>
      <c r="B1" s="2"/>
      <c r="C1" s="3" t="s">
        <v>1</v>
      </c>
      <c r="D1" s="4"/>
      <c r="E1" s="3"/>
      <c r="F1" s="5"/>
      <c r="G1" s="5"/>
      <c r="H1" s="3"/>
      <c r="I1" s="6"/>
      <c r="J1" s="5"/>
      <c r="K1" s="5"/>
      <c r="L1" s="7"/>
      <c r="M1" s="8" t="s">
        <v>2</v>
      </c>
      <c r="N1" s="9" t="s">
        <v>3</v>
      </c>
      <c r="O1" s="10"/>
      <c r="P1" s="10"/>
      <c r="Q1" s="11">
        <f>246*360</f>
        <v>88560</v>
      </c>
      <c r="V1" s="169"/>
    </row>
    <row r="2" spans="1:42" s="12" customFormat="1" x14ac:dyDescent="0.2">
      <c r="A2" s="1"/>
      <c r="B2" s="2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1"/>
      <c r="R2" s="22"/>
      <c r="V2" s="169"/>
    </row>
    <row r="3" spans="1:42" s="12" customFormat="1" ht="13.5" customHeight="1" x14ac:dyDescent="0.2">
      <c r="A3" s="1"/>
      <c r="B3" s="2"/>
      <c r="C3" s="23" t="s">
        <v>5</v>
      </c>
      <c r="D3" s="24"/>
      <c r="E3" s="23"/>
      <c r="F3" s="25"/>
      <c r="G3" s="25"/>
      <c r="H3" s="23"/>
      <c r="I3" s="17"/>
      <c r="J3" s="25"/>
      <c r="K3" s="25"/>
      <c r="L3" s="25"/>
      <c r="M3" s="13"/>
      <c r="N3" s="26" t="s">
        <v>6</v>
      </c>
      <c r="O3" s="27"/>
      <c r="P3" s="27"/>
      <c r="Q3" s="27"/>
      <c r="R3" s="22"/>
      <c r="V3" s="169"/>
    </row>
    <row r="4" spans="1:42" ht="13.5" thickBot="1" x14ac:dyDescent="0.25">
      <c r="B4" s="29"/>
      <c r="C4" s="30"/>
      <c r="D4" s="31"/>
      <c r="E4" s="32"/>
      <c r="F4" s="33"/>
      <c r="G4" s="34"/>
      <c r="H4" s="35"/>
      <c r="I4" s="36"/>
      <c r="J4" s="37"/>
      <c r="K4" s="38" t="s">
        <v>7</v>
      </c>
      <c r="L4" s="39"/>
      <c r="M4" s="40" t="s">
        <v>6</v>
      </c>
      <c r="N4" s="41" t="s">
        <v>8</v>
      </c>
      <c r="O4" s="42" t="s">
        <v>9</v>
      </c>
      <c r="P4" s="43"/>
      <c r="Q4" s="43"/>
      <c r="R4" s="44"/>
    </row>
    <row r="5" spans="1:42" s="46" customFormat="1" ht="39" customHeight="1" thickBot="1" x14ac:dyDescent="0.25">
      <c r="A5" s="46" t="s">
        <v>556</v>
      </c>
      <c r="B5" s="47" t="s">
        <v>10</v>
      </c>
      <c r="C5" s="48" t="s">
        <v>11</v>
      </c>
      <c r="D5" s="1078" t="s">
        <v>12</v>
      </c>
      <c r="E5" s="1079"/>
      <c r="F5" s="49" t="s">
        <v>13</v>
      </c>
      <c r="G5" s="50" t="s">
        <v>14</v>
      </c>
      <c r="H5" s="50" t="s">
        <v>15</v>
      </c>
      <c r="I5" s="51" t="s">
        <v>16</v>
      </c>
      <c r="J5" s="49" t="s">
        <v>17</v>
      </c>
      <c r="K5" s="49" t="s">
        <v>18</v>
      </c>
      <c r="L5" s="49" t="s">
        <v>19</v>
      </c>
      <c r="M5" s="52" t="s">
        <v>20</v>
      </c>
      <c r="N5" s="53" t="s">
        <v>21</v>
      </c>
      <c r="O5" s="52" t="s">
        <v>22</v>
      </c>
      <c r="P5" s="54" t="s">
        <v>23</v>
      </c>
      <c r="Q5" s="54" t="s">
        <v>24</v>
      </c>
      <c r="R5" s="153" t="s">
        <v>25</v>
      </c>
      <c r="S5" s="153" t="s">
        <v>557</v>
      </c>
      <c r="T5" s="153" t="s">
        <v>558</v>
      </c>
      <c r="U5" s="153" t="s">
        <v>559</v>
      </c>
      <c r="V5" s="159" t="s">
        <v>560</v>
      </c>
      <c r="W5" s="153" t="s">
        <v>561</v>
      </c>
      <c r="X5" s="153" t="s">
        <v>562</v>
      </c>
      <c r="Y5" s="152" t="s">
        <v>563</v>
      </c>
    </row>
    <row r="6" spans="1:42" ht="15.75" thickBot="1" x14ac:dyDescent="0.3">
      <c r="A6" s="150">
        <v>42370</v>
      </c>
      <c r="B6" t="s">
        <v>353</v>
      </c>
      <c r="C6">
        <v>1520604</v>
      </c>
      <c r="D6" s="56">
        <v>7495</v>
      </c>
      <c r="E6" t="s">
        <v>333</v>
      </c>
      <c r="F6" s="57">
        <v>2016</v>
      </c>
      <c r="G6" s="58">
        <v>42383</v>
      </c>
      <c r="H6" t="s">
        <v>102</v>
      </c>
      <c r="I6" t="s">
        <v>354</v>
      </c>
      <c r="J6" t="s">
        <v>30</v>
      </c>
      <c r="K6" t="s">
        <v>355</v>
      </c>
      <c r="L6" t="s">
        <v>356</v>
      </c>
      <c r="M6" s="59">
        <v>267733.99</v>
      </c>
      <c r="N6" s="59">
        <v>13386.7</v>
      </c>
      <c r="O6" s="59">
        <v>44979.31</v>
      </c>
      <c r="P6" s="59">
        <v>326100</v>
      </c>
      <c r="Q6" s="59"/>
      <c r="R6" s="60" t="s">
        <v>33</v>
      </c>
      <c r="S6" s="162" t="s">
        <v>559</v>
      </c>
      <c r="Y6" s="44" t="s">
        <v>569</v>
      </c>
    </row>
    <row r="7" spans="1:42" ht="15.75" thickBot="1" x14ac:dyDescent="0.3">
      <c r="A7" s="150">
        <v>42370</v>
      </c>
      <c r="B7" t="s">
        <v>531</v>
      </c>
      <c r="C7">
        <v>520808</v>
      </c>
      <c r="D7" s="56" t="s">
        <v>518</v>
      </c>
      <c r="E7" t="s">
        <v>519</v>
      </c>
      <c r="F7" s="57">
        <v>2016</v>
      </c>
      <c r="G7" s="58">
        <v>42392</v>
      </c>
      <c r="H7" t="s">
        <v>532</v>
      </c>
      <c r="I7" t="s">
        <v>533</v>
      </c>
      <c r="J7" t="s">
        <v>30</v>
      </c>
      <c r="K7" t="s">
        <v>534</v>
      </c>
      <c r="L7" t="s">
        <v>535</v>
      </c>
      <c r="M7" s="59">
        <v>179655.17</v>
      </c>
      <c r="N7" s="151">
        <v>0</v>
      </c>
      <c r="O7" s="59">
        <v>6344.83</v>
      </c>
      <c r="P7" s="59">
        <v>186000</v>
      </c>
      <c r="Q7" s="59"/>
      <c r="R7" s="157" t="s">
        <v>478</v>
      </c>
      <c r="S7" s="158" t="s">
        <v>565</v>
      </c>
      <c r="Y7" s="44" t="s">
        <v>569</v>
      </c>
    </row>
    <row r="8" spans="1:42" ht="15.75" thickBot="1" x14ac:dyDescent="0.3">
      <c r="A8" s="150">
        <v>42370</v>
      </c>
      <c r="B8" t="s">
        <v>257</v>
      </c>
      <c r="C8">
        <v>1520104</v>
      </c>
      <c r="D8" s="56">
        <v>7493</v>
      </c>
      <c r="E8" t="s">
        <v>258</v>
      </c>
      <c r="F8" s="57">
        <v>2016</v>
      </c>
      <c r="G8" s="58">
        <v>42391</v>
      </c>
      <c r="H8" t="s">
        <v>97</v>
      </c>
      <c r="I8" t="s">
        <v>259</v>
      </c>
      <c r="J8" t="s">
        <v>30</v>
      </c>
      <c r="K8" s="164" t="s">
        <v>260</v>
      </c>
      <c r="L8" t="s">
        <v>261</v>
      </c>
      <c r="M8" s="59">
        <v>223973.72</v>
      </c>
      <c r="N8" s="59">
        <v>11198.69</v>
      </c>
      <c r="O8" s="59">
        <v>37627.589999999997</v>
      </c>
      <c r="P8" s="59">
        <v>272800</v>
      </c>
      <c r="Q8" s="59"/>
      <c r="R8" s="60" t="s">
        <v>33</v>
      </c>
      <c r="S8" s="162" t="s">
        <v>559</v>
      </c>
      <c r="T8" s="160" t="s">
        <v>564</v>
      </c>
      <c r="U8" s="44" t="s">
        <v>581</v>
      </c>
      <c r="V8" s="170">
        <v>108934.49</v>
      </c>
      <c r="W8" s="182">
        <v>42394</v>
      </c>
      <c r="X8" s="182"/>
      <c r="Y8" s="65" t="s">
        <v>570</v>
      </c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</row>
    <row r="9" spans="1:42" s="154" customFormat="1" ht="15.75" thickBot="1" x14ac:dyDescent="0.3">
      <c r="A9" s="150">
        <v>42370</v>
      </c>
      <c r="B9" s="151" t="s">
        <v>257</v>
      </c>
      <c r="C9" s="151"/>
      <c r="D9" s="56"/>
      <c r="E9" s="151"/>
      <c r="F9" s="57"/>
      <c r="G9" s="58"/>
      <c r="H9" s="151"/>
      <c r="I9" s="151" t="s">
        <v>259</v>
      </c>
      <c r="J9" s="151"/>
      <c r="K9" s="166"/>
      <c r="L9" s="151"/>
      <c r="M9" s="59"/>
      <c r="N9" s="59"/>
      <c r="O9" s="59"/>
      <c r="P9" s="59"/>
      <c r="Q9" s="59"/>
      <c r="R9" s="157"/>
      <c r="S9" s="162" t="s">
        <v>559</v>
      </c>
      <c r="T9" s="160" t="s">
        <v>564</v>
      </c>
      <c r="U9" s="154" t="s">
        <v>579</v>
      </c>
      <c r="V9" s="170">
        <v>163865.51</v>
      </c>
      <c r="W9" s="182">
        <v>42395</v>
      </c>
      <c r="X9" s="65"/>
      <c r="Y9" s="65" t="s">
        <v>570</v>
      </c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</row>
    <row r="10" spans="1:42" ht="15.75" thickBot="1" x14ac:dyDescent="0.3">
      <c r="A10" s="150">
        <v>42370</v>
      </c>
      <c r="B10" t="s">
        <v>262</v>
      </c>
      <c r="C10">
        <v>1520104</v>
      </c>
      <c r="D10" s="56">
        <v>7493</v>
      </c>
      <c r="E10" t="s">
        <v>258</v>
      </c>
      <c r="F10" s="57">
        <v>2016</v>
      </c>
      <c r="G10" s="58">
        <v>42391</v>
      </c>
      <c r="H10" t="s">
        <v>97</v>
      </c>
      <c r="I10" t="s">
        <v>263</v>
      </c>
      <c r="J10" t="s">
        <v>30</v>
      </c>
      <c r="K10" s="165" t="s">
        <v>260</v>
      </c>
      <c r="L10" t="s">
        <v>264</v>
      </c>
      <c r="M10" s="59">
        <v>223973.72</v>
      </c>
      <c r="N10" s="59">
        <v>11198.69</v>
      </c>
      <c r="O10" s="59">
        <v>37627.589999999997</v>
      </c>
      <c r="P10" s="59">
        <v>272800</v>
      </c>
      <c r="Q10" s="59"/>
      <c r="R10" s="60" t="s">
        <v>33</v>
      </c>
      <c r="S10" s="162" t="s">
        <v>559</v>
      </c>
      <c r="T10" s="160" t="s">
        <v>564</v>
      </c>
      <c r="U10" s="44" t="s">
        <v>581</v>
      </c>
      <c r="V10" s="170">
        <v>108934.49</v>
      </c>
      <c r="W10" s="178">
        <v>42395</v>
      </c>
      <c r="Y10" s="44" t="s">
        <v>570</v>
      </c>
    </row>
    <row r="11" spans="1:42" s="154" customFormat="1" ht="15.75" thickBot="1" x14ac:dyDescent="0.3">
      <c r="A11" s="150">
        <v>42370</v>
      </c>
      <c r="B11" s="151" t="s">
        <v>262</v>
      </c>
      <c r="C11" s="151"/>
      <c r="D11" s="56"/>
      <c r="E11" s="151"/>
      <c r="F11" s="57"/>
      <c r="G11" s="58"/>
      <c r="H11" s="151"/>
      <c r="I11" s="151" t="s">
        <v>263</v>
      </c>
      <c r="J11" s="151"/>
      <c r="K11" s="166"/>
      <c r="L11" s="151"/>
      <c r="M11" s="59"/>
      <c r="N11" s="59"/>
      <c r="O11" s="59"/>
      <c r="P11" s="59"/>
      <c r="Q11" s="59"/>
      <c r="R11" s="157"/>
      <c r="S11" s="162" t="s">
        <v>559</v>
      </c>
      <c r="T11" s="160" t="s">
        <v>564</v>
      </c>
      <c r="U11" s="154" t="s">
        <v>579</v>
      </c>
      <c r="V11" s="170">
        <v>163865.51</v>
      </c>
      <c r="W11" s="178">
        <v>42395</v>
      </c>
      <c r="Y11" s="154" t="s">
        <v>570</v>
      </c>
    </row>
    <row r="12" spans="1:42" s="60" customFormat="1" ht="15.75" thickBot="1" x14ac:dyDescent="0.3">
      <c r="A12" s="150">
        <v>42370</v>
      </c>
      <c r="B12" t="s">
        <v>326</v>
      </c>
      <c r="C12">
        <v>1520603</v>
      </c>
      <c r="D12" s="56">
        <v>7497</v>
      </c>
      <c r="E12" t="s">
        <v>305</v>
      </c>
      <c r="F12" s="57">
        <v>2016</v>
      </c>
      <c r="G12" s="58">
        <v>42391</v>
      </c>
      <c r="H12" t="s">
        <v>45</v>
      </c>
      <c r="I12" t="s">
        <v>327</v>
      </c>
      <c r="J12" t="s">
        <v>30</v>
      </c>
      <c r="K12" s="164" t="s">
        <v>307</v>
      </c>
      <c r="L12" t="s">
        <v>328</v>
      </c>
      <c r="M12" s="59">
        <v>245832.51</v>
      </c>
      <c r="N12" s="59">
        <v>12291.63</v>
      </c>
      <c r="O12" s="59">
        <v>41299.86</v>
      </c>
      <c r="P12" s="59">
        <v>299424</v>
      </c>
      <c r="Q12" s="59"/>
      <c r="R12" s="60" t="s">
        <v>33</v>
      </c>
      <c r="S12" s="162" t="s">
        <v>559</v>
      </c>
      <c r="T12" s="160" t="s">
        <v>564</v>
      </c>
      <c r="U12" s="170" t="s">
        <v>581</v>
      </c>
      <c r="V12" s="174">
        <v>299424</v>
      </c>
      <c r="W12" s="178">
        <v>42395</v>
      </c>
      <c r="X12" s="44" t="s">
        <v>584</v>
      </c>
      <c r="Y12" s="154" t="s">
        <v>570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</row>
    <row r="13" spans="1:42" s="60" customFormat="1" ht="15.75" thickBot="1" x14ac:dyDescent="0.3">
      <c r="A13" s="150">
        <v>42370</v>
      </c>
      <c r="B13" t="s">
        <v>309</v>
      </c>
      <c r="C13">
        <v>1520603</v>
      </c>
      <c r="D13" s="56">
        <v>7497</v>
      </c>
      <c r="E13" t="s">
        <v>305</v>
      </c>
      <c r="F13" s="57">
        <v>2016</v>
      </c>
      <c r="G13" s="58">
        <v>42376</v>
      </c>
      <c r="H13" t="s">
        <v>45</v>
      </c>
      <c r="I13" t="s">
        <v>310</v>
      </c>
      <c r="J13" t="s">
        <v>30</v>
      </c>
      <c r="K13" s="166" t="s">
        <v>307</v>
      </c>
      <c r="L13" t="s">
        <v>311</v>
      </c>
      <c r="M13" s="59">
        <v>245832.51</v>
      </c>
      <c r="N13" s="59">
        <v>12291.63</v>
      </c>
      <c r="O13" s="59">
        <v>41299.86</v>
      </c>
      <c r="P13" s="59">
        <v>299424</v>
      </c>
      <c r="Q13" s="59"/>
      <c r="R13" s="60" t="s">
        <v>33</v>
      </c>
      <c r="S13" s="162" t="s">
        <v>559</v>
      </c>
      <c r="T13" s="160" t="s">
        <v>564</v>
      </c>
      <c r="U13" s="44" t="s">
        <v>581</v>
      </c>
      <c r="V13" s="170">
        <v>299424</v>
      </c>
      <c r="W13" s="178">
        <v>42377</v>
      </c>
      <c r="X13" s="154" t="s">
        <v>584</v>
      </c>
      <c r="Y13" s="154" t="s">
        <v>570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</row>
    <row r="14" spans="1:42" ht="15.75" thickBot="1" x14ac:dyDescent="0.3">
      <c r="A14" s="150">
        <v>42370</v>
      </c>
      <c r="B14" t="s">
        <v>329</v>
      </c>
      <c r="C14">
        <v>1520603</v>
      </c>
      <c r="D14" s="56">
        <v>7497</v>
      </c>
      <c r="E14" t="s">
        <v>305</v>
      </c>
      <c r="F14" s="57">
        <v>2016</v>
      </c>
      <c r="G14" s="58">
        <v>42394</v>
      </c>
      <c r="H14" t="s">
        <v>45</v>
      </c>
      <c r="I14" t="s">
        <v>330</v>
      </c>
      <c r="J14" t="s">
        <v>30</v>
      </c>
      <c r="K14" s="166" t="s">
        <v>307</v>
      </c>
      <c r="L14" t="s">
        <v>331</v>
      </c>
      <c r="M14" s="59">
        <v>245832.51</v>
      </c>
      <c r="N14" s="59">
        <v>12291.63</v>
      </c>
      <c r="O14" s="59">
        <v>41299.86</v>
      </c>
      <c r="P14" s="59">
        <v>299424</v>
      </c>
      <c r="Q14" s="59"/>
      <c r="R14" s="60" t="s">
        <v>33</v>
      </c>
      <c r="S14" s="162" t="s">
        <v>559</v>
      </c>
      <c r="T14" s="160" t="s">
        <v>564</v>
      </c>
      <c r="U14" s="44" t="s">
        <v>581</v>
      </c>
      <c r="V14" s="170">
        <v>299424</v>
      </c>
      <c r="W14" s="178">
        <v>42395</v>
      </c>
      <c r="X14" s="154" t="s">
        <v>584</v>
      </c>
      <c r="Y14" s="154" t="s">
        <v>570</v>
      </c>
    </row>
    <row r="15" spans="1:42" ht="15.75" thickBot="1" x14ac:dyDescent="0.3">
      <c r="A15" s="150">
        <v>42370</v>
      </c>
      <c r="B15" t="s">
        <v>304</v>
      </c>
      <c r="C15">
        <v>1520603</v>
      </c>
      <c r="D15" s="56">
        <v>7497</v>
      </c>
      <c r="E15" t="s">
        <v>305</v>
      </c>
      <c r="F15" s="57">
        <v>2016</v>
      </c>
      <c r="G15" s="58">
        <v>42375</v>
      </c>
      <c r="H15" t="s">
        <v>45</v>
      </c>
      <c r="I15" t="s">
        <v>306</v>
      </c>
      <c r="J15" t="s">
        <v>30</v>
      </c>
      <c r="K15" s="166" t="s">
        <v>307</v>
      </c>
      <c r="L15" t="s">
        <v>308</v>
      </c>
      <c r="M15" s="59">
        <v>245832.51</v>
      </c>
      <c r="N15" s="59">
        <v>12291.63</v>
      </c>
      <c r="O15" s="59">
        <v>41299.86</v>
      </c>
      <c r="P15" s="59">
        <v>299424</v>
      </c>
      <c r="Q15" s="59"/>
      <c r="R15" s="60" t="s">
        <v>33</v>
      </c>
      <c r="S15" s="162" t="s">
        <v>559</v>
      </c>
      <c r="T15" s="160" t="s">
        <v>564</v>
      </c>
      <c r="U15" s="44" t="s">
        <v>581</v>
      </c>
      <c r="V15" s="170">
        <v>229424</v>
      </c>
      <c r="W15" s="178">
        <v>42376</v>
      </c>
      <c r="X15" s="154" t="s">
        <v>584</v>
      </c>
      <c r="Y15" s="154" t="s">
        <v>570</v>
      </c>
    </row>
    <row r="16" spans="1:42" ht="15.75" thickBot="1" x14ac:dyDescent="0.3">
      <c r="A16" s="150">
        <v>42370</v>
      </c>
      <c r="B16" t="s">
        <v>323</v>
      </c>
      <c r="C16">
        <v>1520603</v>
      </c>
      <c r="D16" s="56">
        <v>7497</v>
      </c>
      <c r="E16" t="s">
        <v>305</v>
      </c>
      <c r="F16" s="57">
        <v>2016</v>
      </c>
      <c r="G16" s="58">
        <v>42391</v>
      </c>
      <c r="H16" t="s">
        <v>45</v>
      </c>
      <c r="I16" t="s">
        <v>324</v>
      </c>
      <c r="J16" t="s">
        <v>30</v>
      </c>
      <c r="K16" s="166" t="s">
        <v>307</v>
      </c>
      <c r="L16" t="s">
        <v>325</v>
      </c>
      <c r="M16" s="59">
        <v>245832.51</v>
      </c>
      <c r="N16" s="59">
        <v>12291.63</v>
      </c>
      <c r="O16" s="59">
        <v>41299.86</v>
      </c>
      <c r="P16" s="59">
        <v>299424</v>
      </c>
      <c r="Q16" s="59"/>
      <c r="R16" s="157" t="s">
        <v>33</v>
      </c>
      <c r="S16" s="162" t="s">
        <v>559</v>
      </c>
      <c r="T16" s="160" t="s">
        <v>564</v>
      </c>
      <c r="U16" s="65" t="s">
        <v>581</v>
      </c>
      <c r="V16" s="171">
        <v>299424</v>
      </c>
      <c r="W16" s="178">
        <v>42395</v>
      </c>
      <c r="X16" s="154" t="s">
        <v>584</v>
      </c>
      <c r="Y16" s="154" t="s">
        <v>570</v>
      </c>
    </row>
    <row r="17" spans="1:42" ht="15.75" thickBot="1" x14ac:dyDescent="0.3">
      <c r="A17" s="150">
        <v>42370</v>
      </c>
      <c r="B17" t="s">
        <v>312</v>
      </c>
      <c r="C17">
        <v>1520603</v>
      </c>
      <c r="D17" s="56">
        <v>7497</v>
      </c>
      <c r="E17" t="s">
        <v>305</v>
      </c>
      <c r="F17" s="57">
        <v>2016</v>
      </c>
      <c r="G17" s="58">
        <v>42376</v>
      </c>
      <c r="H17" t="s">
        <v>45</v>
      </c>
      <c r="I17" t="s">
        <v>313</v>
      </c>
      <c r="J17" t="s">
        <v>30</v>
      </c>
      <c r="K17" s="165" t="s">
        <v>307</v>
      </c>
      <c r="L17" t="s">
        <v>314</v>
      </c>
      <c r="M17" s="59">
        <v>245832.51</v>
      </c>
      <c r="N17" s="59">
        <v>12291.63</v>
      </c>
      <c r="O17" s="59">
        <v>41299.86</v>
      </c>
      <c r="P17" s="59">
        <v>299424</v>
      </c>
      <c r="Q17" s="59"/>
      <c r="R17" s="60" t="s">
        <v>33</v>
      </c>
      <c r="S17" s="162" t="s">
        <v>559</v>
      </c>
      <c r="T17" s="160" t="s">
        <v>564</v>
      </c>
      <c r="U17" s="44" t="s">
        <v>581</v>
      </c>
      <c r="V17" s="170">
        <v>299424</v>
      </c>
      <c r="W17" s="178">
        <v>42376</v>
      </c>
      <c r="X17" s="154" t="s">
        <v>584</v>
      </c>
      <c r="Y17" s="44" t="s">
        <v>570</v>
      </c>
    </row>
    <row r="18" spans="1:42" ht="15.75" thickBot="1" x14ac:dyDescent="0.3">
      <c r="A18" s="150">
        <v>42370</v>
      </c>
      <c r="B18" t="s">
        <v>439</v>
      </c>
      <c r="C18">
        <v>520815</v>
      </c>
      <c r="D18" s="56">
        <v>4492</v>
      </c>
      <c r="E18" t="s">
        <v>92</v>
      </c>
      <c r="F18" s="57">
        <v>2016</v>
      </c>
      <c r="G18" s="58">
        <v>42395</v>
      </c>
      <c r="H18"/>
      <c r="I18" t="s">
        <v>440</v>
      </c>
      <c r="J18" t="s">
        <v>30</v>
      </c>
      <c r="K18" t="s">
        <v>424</v>
      </c>
      <c r="L18" t="s">
        <v>441</v>
      </c>
      <c r="M18" s="59">
        <v>282794.67</v>
      </c>
      <c r="N18">
        <v>0</v>
      </c>
      <c r="O18" s="59">
        <v>45247.15</v>
      </c>
      <c r="P18" s="59">
        <v>328041.82</v>
      </c>
      <c r="Q18" s="59"/>
      <c r="R18" s="60" t="s">
        <v>365</v>
      </c>
      <c r="S18" s="161" t="s">
        <v>564</v>
      </c>
      <c r="T18" s="167" t="s">
        <v>564</v>
      </c>
      <c r="X18" s="44" t="s">
        <v>566</v>
      </c>
    </row>
    <row r="19" spans="1:42" ht="15.75" thickBot="1" x14ac:dyDescent="0.3">
      <c r="A19" s="150">
        <v>42370</v>
      </c>
      <c r="B19" t="s">
        <v>422</v>
      </c>
      <c r="C19">
        <v>521908</v>
      </c>
      <c r="D19" s="56">
        <v>6980</v>
      </c>
      <c r="E19" t="s">
        <v>227</v>
      </c>
      <c r="F19" s="57">
        <v>2016</v>
      </c>
      <c r="G19" s="58">
        <v>42375</v>
      </c>
      <c r="H19"/>
      <c r="I19" t="s">
        <v>423</v>
      </c>
      <c r="J19" t="s">
        <v>30</v>
      </c>
      <c r="K19" t="s">
        <v>424</v>
      </c>
      <c r="L19" t="s">
        <v>425</v>
      </c>
      <c r="M19" s="59">
        <v>399128.68</v>
      </c>
      <c r="N19">
        <v>0</v>
      </c>
      <c r="O19" s="59">
        <v>63860.59</v>
      </c>
      <c r="P19" s="59">
        <v>462989.27</v>
      </c>
      <c r="Q19" s="59"/>
      <c r="R19" s="60" t="s">
        <v>365</v>
      </c>
      <c r="S19" s="161" t="s">
        <v>564</v>
      </c>
      <c r="T19" s="167" t="s">
        <v>564</v>
      </c>
      <c r="X19" s="44" t="s">
        <v>566</v>
      </c>
    </row>
    <row r="20" spans="1:42" ht="15.75" thickBot="1" x14ac:dyDescent="0.3">
      <c r="A20" s="150">
        <v>42370</v>
      </c>
      <c r="B20" t="s">
        <v>385</v>
      </c>
      <c r="C20">
        <v>521801</v>
      </c>
      <c r="D20" s="56">
        <v>2201</v>
      </c>
      <c r="E20" t="s">
        <v>191</v>
      </c>
      <c r="F20" s="57">
        <v>2016</v>
      </c>
      <c r="G20" s="58">
        <v>42378</v>
      </c>
      <c r="H20"/>
      <c r="I20" t="s">
        <v>386</v>
      </c>
      <c r="J20" t="s">
        <v>30</v>
      </c>
      <c r="K20" t="s">
        <v>387</v>
      </c>
      <c r="L20" t="s">
        <v>388</v>
      </c>
      <c r="M20" s="59">
        <v>166528.34</v>
      </c>
      <c r="N20" s="151">
        <v>0</v>
      </c>
      <c r="O20" s="59">
        <v>26644.54</v>
      </c>
      <c r="P20" s="59">
        <v>193172.88</v>
      </c>
      <c r="Q20" s="59"/>
      <c r="R20" s="60" t="s">
        <v>365</v>
      </c>
      <c r="S20" s="161" t="s">
        <v>564</v>
      </c>
      <c r="T20" s="167" t="s">
        <v>564</v>
      </c>
      <c r="V20" s="171"/>
      <c r="X20" s="65" t="s">
        <v>566</v>
      </c>
    </row>
    <row r="21" spans="1:42" ht="15.75" thickBot="1" x14ac:dyDescent="0.3">
      <c r="A21" s="150">
        <v>42370</v>
      </c>
      <c r="B21" t="s">
        <v>541</v>
      </c>
      <c r="C21">
        <v>520815</v>
      </c>
      <c r="D21" s="56" t="s">
        <v>518</v>
      </c>
      <c r="E21" t="s">
        <v>519</v>
      </c>
      <c r="F21" s="57">
        <v>2016</v>
      </c>
      <c r="G21" s="58">
        <v>42391</v>
      </c>
      <c r="H21" t="s">
        <v>532</v>
      </c>
      <c r="I21" t="s">
        <v>542</v>
      </c>
      <c r="J21" t="s">
        <v>30</v>
      </c>
      <c r="K21" t="s">
        <v>543</v>
      </c>
      <c r="L21" t="s">
        <v>544</v>
      </c>
      <c r="M21" s="59">
        <v>323103.45</v>
      </c>
      <c r="N21" s="151">
        <v>0</v>
      </c>
      <c r="O21" s="59">
        <v>6896.55</v>
      </c>
      <c r="P21" s="59">
        <v>330000</v>
      </c>
      <c r="Q21" s="59"/>
      <c r="R21" s="60" t="s">
        <v>478</v>
      </c>
      <c r="S21" s="162" t="s">
        <v>559</v>
      </c>
      <c r="Y21" s="44" t="s">
        <v>569</v>
      </c>
    </row>
    <row r="22" spans="1:42" ht="15.75" thickBot="1" x14ac:dyDescent="0.3">
      <c r="A22" s="150">
        <v>42370</v>
      </c>
      <c r="B22" t="s">
        <v>500</v>
      </c>
      <c r="C22">
        <v>520509</v>
      </c>
      <c r="D22" s="56" t="s">
        <v>472</v>
      </c>
      <c r="E22" t="s">
        <v>473</v>
      </c>
      <c r="F22" s="57">
        <v>2016</v>
      </c>
      <c r="G22" s="58">
        <v>42397</v>
      </c>
      <c r="H22" t="s">
        <v>479</v>
      </c>
      <c r="I22" t="s">
        <v>501</v>
      </c>
      <c r="J22" t="s">
        <v>30</v>
      </c>
      <c r="K22" t="s">
        <v>502</v>
      </c>
      <c r="L22" t="s">
        <v>503</v>
      </c>
      <c r="M22" s="59">
        <v>128448.28</v>
      </c>
      <c r="N22">
        <v>0</v>
      </c>
      <c r="O22" s="59">
        <v>20551.72</v>
      </c>
      <c r="P22" s="59">
        <v>149000</v>
      </c>
      <c r="Q22" s="59"/>
      <c r="R22" s="60" t="s">
        <v>478</v>
      </c>
      <c r="S22" s="158" t="s">
        <v>565</v>
      </c>
      <c r="U22" s="44" t="s">
        <v>572</v>
      </c>
      <c r="V22" s="170">
        <v>129000</v>
      </c>
      <c r="W22" s="178">
        <v>42398</v>
      </c>
      <c r="Y22" s="44" t="s">
        <v>570</v>
      </c>
    </row>
    <row r="23" spans="1:42" s="154" customFormat="1" ht="15.75" thickBot="1" x14ac:dyDescent="0.3">
      <c r="A23" s="150">
        <v>42370</v>
      </c>
      <c r="B23" s="151" t="s">
        <v>500</v>
      </c>
      <c r="C23" s="151"/>
      <c r="D23" s="56"/>
      <c r="E23" s="151"/>
      <c r="F23" s="57"/>
      <c r="G23" s="58"/>
      <c r="H23" s="151"/>
      <c r="I23" s="151" t="s">
        <v>501</v>
      </c>
      <c r="J23" s="151"/>
      <c r="K23" s="151"/>
      <c r="L23" s="151"/>
      <c r="M23" s="59"/>
      <c r="N23" s="151"/>
      <c r="O23" s="59"/>
      <c r="P23" s="59"/>
      <c r="Q23" s="59"/>
      <c r="R23" s="157"/>
      <c r="S23" s="158" t="s">
        <v>565</v>
      </c>
      <c r="U23" s="154" t="s">
        <v>573</v>
      </c>
      <c r="V23" s="170">
        <v>20000</v>
      </c>
      <c r="W23" s="178">
        <v>42397</v>
      </c>
      <c r="Y23" s="154" t="s">
        <v>570</v>
      </c>
    </row>
    <row r="24" spans="1:42" ht="15.75" thickBot="1" x14ac:dyDescent="0.3">
      <c r="A24" s="150">
        <v>42370</v>
      </c>
      <c r="B24" t="s">
        <v>238</v>
      </c>
      <c r="C24">
        <v>522401</v>
      </c>
      <c r="D24" s="56">
        <v>1062</v>
      </c>
      <c r="E24" t="s">
        <v>239</v>
      </c>
      <c r="F24" s="57">
        <v>2016</v>
      </c>
      <c r="G24" s="58">
        <v>42398</v>
      </c>
      <c r="H24" t="s">
        <v>73</v>
      </c>
      <c r="I24" t="s">
        <v>240</v>
      </c>
      <c r="J24" t="s">
        <v>241</v>
      </c>
      <c r="K24" t="s">
        <v>242</v>
      </c>
      <c r="L24" t="s">
        <v>243</v>
      </c>
      <c r="M24" s="59">
        <v>205862.07</v>
      </c>
      <c r="N24" s="151">
        <v>0</v>
      </c>
      <c r="O24" s="59">
        <v>32937.93</v>
      </c>
      <c r="P24" s="59">
        <v>238800</v>
      </c>
      <c r="Q24" s="59"/>
      <c r="R24" s="60" t="s">
        <v>33</v>
      </c>
      <c r="S24" s="162" t="s">
        <v>559</v>
      </c>
      <c r="Y24" s="44" t="s">
        <v>569</v>
      </c>
    </row>
    <row r="25" spans="1:42" ht="15.75" thickBot="1" x14ac:dyDescent="0.3">
      <c r="A25" s="150">
        <v>42370</v>
      </c>
      <c r="B25" t="s">
        <v>101</v>
      </c>
      <c r="C25">
        <v>520815</v>
      </c>
      <c r="D25" s="56">
        <v>4492</v>
      </c>
      <c r="E25" t="s">
        <v>92</v>
      </c>
      <c r="F25" s="57">
        <v>2016</v>
      </c>
      <c r="G25" s="58">
        <v>42380</v>
      </c>
      <c r="H25" t="s">
        <v>102</v>
      </c>
      <c r="I25" t="s">
        <v>103</v>
      </c>
      <c r="J25" t="s">
        <v>30</v>
      </c>
      <c r="K25" t="s">
        <v>104</v>
      </c>
      <c r="L25" t="s">
        <v>105</v>
      </c>
      <c r="M25" s="59">
        <v>322776.43</v>
      </c>
      <c r="N25" s="59">
        <v>10758.05</v>
      </c>
      <c r="O25" s="59">
        <v>53365.52</v>
      </c>
      <c r="P25" s="59">
        <v>386900</v>
      </c>
      <c r="Q25" s="59"/>
      <c r="R25" s="60" t="s">
        <v>33</v>
      </c>
      <c r="S25" s="162" t="s">
        <v>559</v>
      </c>
      <c r="T25" s="157"/>
      <c r="Y25" s="44" t="s">
        <v>569</v>
      </c>
    </row>
    <row r="26" spans="1:42" ht="15.75" thickBot="1" x14ac:dyDescent="0.3">
      <c r="A26" s="150">
        <v>42370</v>
      </c>
      <c r="B26" t="s">
        <v>91</v>
      </c>
      <c r="C26">
        <v>520815</v>
      </c>
      <c r="D26" s="56">
        <v>4492</v>
      </c>
      <c r="E26" t="s">
        <v>92</v>
      </c>
      <c r="F26" s="57">
        <v>2016</v>
      </c>
      <c r="G26" s="58">
        <v>42373</v>
      </c>
      <c r="H26" t="s">
        <v>45</v>
      </c>
      <c r="I26" t="s">
        <v>93</v>
      </c>
      <c r="J26" t="s">
        <v>30</v>
      </c>
      <c r="K26" t="s">
        <v>94</v>
      </c>
      <c r="L26" t="s">
        <v>95</v>
      </c>
      <c r="M26" s="59">
        <v>322776.43</v>
      </c>
      <c r="N26" s="59">
        <v>10758.05</v>
      </c>
      <c r="O26" s="59">
        <v>53365.52</v>
      </c>
      <c r="P26" s="59">
        <v>386900</v>
      </c>
      <c r="Q26" s="59"/>
      <c r="R26" s="60" t="s">
        <v>33</v>
      </c>
      <c r="S26" s="162" t="s">
        <v>559</v>
      </c>
      <c r="Y26" s="44" t="s">
        <v>569</v>
      </c>
    </row>
    <row r="27" spans="1:42" ht="15.75" thickBot="1" x14ac:dyDescent="0.3">
      <c r="A27" s="150">
        <v>42370</v>
      </c>
      <c r="B27" t="s">
        <v>222</v>
      </c>
      <c r="C27">
        <v>521802</v>
      </c>
      <c r="D27" s="56">
        <v>2202</v>
      </c>
      <c r="E27" t="s">
        <v>206</v>
      </c>
      <c r="F27" s="57">
        <v>2016</v>
      </c>
      <c r="G27" s="58">
        <v>42398</v>
      </c>
      <c r="H27" t="s">
        <v>102</v>
      </c>
      <c r="I27" t="s">
        <v>223</v>
      </c>
      <c r="J27" t="s">
        <v>30</v>
      </c>
      <c r="K27" t="s">
        <v>224</v>
      </c>
      <c r="L27" t="s">
        <v>225</v>
      </c>
      <c r="M27" s="59">
        <v>189482.76</v>
      </c>
      <c r="N27">
        <v>0</v>
      </c>
      <c r="O27" s="59">
        <v>30317.24</v>
      </c>
      <c r="P27" s="59">
        <v>219800</v>
      </c>
      <c r="Q27" s="59"/>
      <c r="R27" s="60" t="s">
        <v>33</v>
      </c>
      <c r="S27" s="158" t="s">
        <v>565</v>
      </c>
      <c r="Y27" s="44" t="s">
        <v>569</v>
      </c>
    </row>
    <row r="28" spans="1:42" ht="15" x14ac:dyDescent="0.25">
      <c r="A28" s="150">
        <v>42370</v>
      </c>
      <c r="B28" t="s">
        <v>156</v>
      </c>
      <c r="C28">
        <v>521502</v>
      </c>
      <c r="D28" s="56">
        <v>5611</v>
      </c>
      <c r="E28" t="s">
        <v>149</v>
      </c>
      <c r="F28" s="57">
        <v>2015</v>
      </c>
      <c r="G28" s="58">
        <v>42388</v>
      </c>
      <c r="H28" t="s">
        <v>157</v>
      </c>
      <c r="I28" t="s">
        <v>158</v>
      </c>
      <c r="J28" t="s">
        <v>30</v>
      </c>
      <c r="K28" t="s">
        <v>159</v>
      </c>
      <c r="L28" t="s">
        <v>160</v>
      </c>
      <c r="M28" s="59">
        <v>352232.56</v>
      </c>
      <c r="N28" s="59">
        <v>14577.78</v>
      </c>
      <c r="O28" s="59">
        <v>58689.66</v>
      </c>
      <c r="P28" s="59">
        <v>425500</v>
      </c>
      <c r="Q28" s="59"/>
      <c r="R28" s="60" t="s">
        <v>33</v>
      </c>
      <c r="S28" s="162" t="s">
        <v>559</v>
      </c>
      <c r="W28" s="65"/>
      <c r="Y28" s="65" t="s">
        <v>569</v>
      </c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</row>
    <row r="29" spans="1:42" ht="15" x14ac:dyDescent="0.25">
      <c r="A29" s="150">
        <v>42370</v>
      </c>
      <c r="B29" t="s">
        <v>417</v>
      </c>
      <c r="C29">
        <v>1520204</v>
      </c>
      <c r="D29" s="56">
        <v>5603</v>
      </c>
      <c r="E29" t="s">
        <v>418</v>
      </c>
      <c r="F29" s="66">
        <v>2016</v>
      </c>
      <c r="G29" s="58">
        <v>42397</v>
      </c>
      <c r="H29"/>
      <c r="I29" t="s">
        <v>419</v>
      </c>
      <c r="J29" t="s">
        <v>30</v>
      </c>
      <c r="K29" t="s">
        <v>420</v>
      </c>
      <c r="L29" t="s">
        <v>421</v>
      </c>
      <c r="M29" s="59">
        <v>267765.03000000003</v>
      </c>
      <c r="N29">
        <v>0</v>
      </c>
      <c r="O29" s="59">
        <v>42842.400000000001</v>
      </c>
      <c r="P29" s="59">
        <v>310607.43</v>
      </c>
      <c r="Q29" s="59"/>
      <c r="R29" s="60" t="s">
        <v>365</v>
      </c>
      <c r="S29" s="161" t="s">
        <v>564</v>
      </c>
      <c r="T29" s="160" t="s">
        <v>564</v>
      </c>
      <c r="X29" s="44" t="s">
        <v>566</v>
      </c>
    </row>
    <row r="30" spans="1:42" s="65" customFormat="1" ht="15" x14ac:dyDescent="0.25">
      <c r="A30" s="150">
        <v>42370</v>
      </c>
      <c r="B30" t="s">
        <v>369</v>
      </c>
      <c r="C30">
        <v>521802</v>
      </c>
      <c r="D30" s="56">
        <v>2202</v>
      </c>
      <c r="E30" t="s">
        <v>206</v>
      </c>
      <c r="F30" s="66">
        <v>2016</v>
      </c>
      <c r="G30" s="58">
        <v>42385</v>
      </c>
      <c r="H30"/>
      <c r="I30" t="s">
        <v>370</v>
      </c>
      <c r="J30" t="s">
        <v>30</v>
      </c>
      <c r="K30" t="s">
        <v>371</v>
      </c>
      <c r="L30" t="s">
        <v>372</v>
      </c>
      <c r="M30" s="59">
        <v>171930.59</v>
      </c>
      <c r="N30">
        <v>0</v>
      </c>
      <c r="O30" s="59">
        <v>27508.89</v>
      </c>
      <c r="P30" s="59">
        <v>199439.48</v>
      </c>
      <c r="Q30" s="59"/>
      <c r="R30" s="60" t="s">
        <v>365</v>
      </c>
      <c r="S30" s="161" t="s">
        <v>564</v>
      </c>
      <c r="T30" s="160" t="s">
        <v>564</v>
      </c>
      <c r="V30" s="170"/>
      <c r="W30" s="44"/>
      <c r="X30" s="44" t="s">
        <v>566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</row>
    <row r="31" spans="1:42" s="67" customFormat="1" ht="15.75" thickBot="1" x14ac:dyDescent="0.3">
      <c r="A31" s="150">
        <v>42370</v>
      </c>
      <c r="B31" t="s">
        <v>453</v>
      </c>
      <c r="C31">
        <v>520818</v>
      </c>
      <c r="D31" s="56">
        <v>4495</v>
      </c>
      <c r="E31" t="s">
        <v>111</v>
      </c>
      <c r="F31" s="66">
        <v>2016</v>
      </c>
      <c r="G31" s="58">
        <v>42389</v>
      </c>
      <c r="H31"/>
      <c r="I31" t="s">
        <v>454</v>
      </c>
      <c r="J31" t="s">
        <v>30</v>
      </c>
      <c r="K31" t="s">
        <v>455</v>
      </c>
      <c r="L31" t="s">
        <v>456</v>
      </c>
      <c r="M31" s="59">
        <v>333324.46999999997</v>
      </c>
      <c r="N31" s="151">
        <v>0</v>
      </c>
      <c r="O31" s="59">
        <v>53331.91</v>
      </c>
      <c r="P31" s="59">
        <v>386656.38</v>
      </c>
      <c r="Q31" s="59"/>
      <c r="R31" s="60" t="s">
        <v>365</v>
      </c>
      <c r="S31" s="161" t="s">
        <v>564</v>
      </c>
      <c r="T31" s="160" t="s">
        <v>564</v>
      </c>
      <c r="V31" s="170"/>
      <c r="W31" s="44"/>
      <c r="X31" s="154" t="s">
        <v>566</v>
      </c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</row>
    <row r="32" spans="1:42" ht="15" x14ac:dyDescent="0.25">
      <c r="A32" s="150">
        <v>42370</v>
      </c>
      <c r="B32" t="s">
        <v>457</v>
      </c>
      <c r="C32">
        <v>521705</v>
      </c>
      <c r="D32" s="56">
        <v>1094</v>
      </c>
      <c r="E32" t="s">
        <v>186</v>
      </c>
      <c r="F32" s="57">
        <v>2016</v>
      </c>
      <c r="G32" s="58">
        <v>42375</v>
      </c>
      <c r="H32"/>
      <c r="I32" t="s">
        <v>458</v>
      </c>
      <c r="J32" t="s">
        <v>30</v>
      </c>
      <c r="K32" t="s">
        <v>459</v>
      </c>
      <c r="L32" t="s">
        <v>460</v>
      </c>
      <c r="M32" s="59">
        <v>157218</v>
      </c>
      <c r="N32">
        <v>0</v>
      </c>
      <c r="O32" s="59">
        <v>25154.880000000001</v>
      </c>
      <c r="P32" s="59">
        <v>182372.88</v>
      </c>
      <c r="Q32" s="59"/>
      <c r="R32" s="60" t="s">
        <v>365</v>
      </c>
      <c r="S32" s="161" t="s">
        <v>564</v>
      </c>
      <c r="T32" s="160" t="s">
        <v>564</v>
      </c>
      <c r="X32" s="44" t="s">
        <v>566</v>
      </c>
    </row>
    <row r="33" spans="1:42" ht="15" x14ac:dyDescent="0.25">
      <c r="A33" s="150">
        <v>42370</v>
      </c>
      <c r="B33" s="168" t="s">
        <v>341</v>
      </c>
      <c r="C33">
        <v>1520604</v>
      </c>
      <c r="D33" s="56">
        <v>7495</v>
      </c>
      <c r="E33" t="s">
        <v>333</v>
      </c>
      <c r="F33" s="66">
        <v>2016</v>
      </c>
      <c r="G33" s="58">
        <v>42383</v>
      </c>
      <c r="H33" t="s">
        <v>157</v>
      </c>
      <c r="I33" t="s">
        <v>342</v>
      </c>
      <c r="J33" t="s">
        <v>30</v>
      </c>
      <c r="K33" t="s">
        <v>343</v>
      </c>
      <c r="L33" t="s">
        <v>344</v>
      </c>
      <c r="M33" s="59">
        <v>267733.99</v>
      </c>
      <c r="N33" s="59">
        <v>13386.7</v>
      </c>
      <c r="O33" s="59">
        <v>44979.31</v>
      </c>
      <c r="P33" s="59">
        <v>326100</v>
      </c>
      <c r="Q33" s="59"/>
      <c r="R33" s="60" t="s">
        <v>33</v>
      </c>
      <c r="S33" s="162" t="s">
        <v>559</v>
      </c>
      <c r="U33" s="44" t="s">
        <v>575</v>
      </c>
      <c r="V33" s="170">
        <v>5000</v>
      </c>
      <c r="W33" s="178">
        <v>42727</v>
      </c>
      <c r="Y33" s="154" t="s">
        <v>570</v>
      </c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</row>
    <row r="34" spans="1:42" s="154" customFormat="1" ht="15" x14ac:dyDescent="0.25">
      <c r="A34" s="150">
        <v>42370</v>
      </c>
      <c r="B34" s="168" t="s">
        <v>341</v>
      </c>
      <c r="C34" s="151"/>
      <c r="D34" s="56"/>
      <c r="E34" s="151"/>
      <c r="F34" s="66"/>
      <c r="G34" s="58"/>
      <c r="H34" s="151"/>
      <c r="I34" s="151" t="s">
        <v>342</v>
      </c>
      <c r="J34" s="151"/>
      <c r="K34" s="151"/>
      <c r="L34" s="151"/>
      <c r="M34" s="59"/>
      <c r="N34" s="59"/>
      <c r="O34" s="59"/>
      <c r="P34" s="59"/>
      <c r="Q34" s="59"/>
      <c r="R34" s="157"/>
      <c r="S34" s="162" t="s">
        <v>559</v>
      </c>
      <c r="U34" s="154" t="s">
        <v>575</v>
      </c>
      <c r="V34" s="170">
        <v>158050</v>
      </c>
      <c r="W34" s="178">
        <v>42385</v>
      </c>
      <c r="Y34" s="154" t="s">
        <v>570</v>
      </c>
    </row>
    <row r="35" spans="1:42" s="154" customFormat="1" ht="15" x14ac:dyDescent="0.25">
      <c r="A35" s="150">
        <v>42370</v>
      </c>
      <c r="B35" s="168" t="s">
        <v>341</v>
      </c>
      <c r="C35" s="151"/>
      <c r="D35" s="56"/>
      <c r="E35" s="151"/>
      <c r="F35" s="66"/>
      <c r="G35" s="58"/>
      <c r="H35" s="151"/>
      <c r="I35" s="151" t="s">
        <v>342</v>
      </c>
      <c r="J35" s="151"/>
      <c r="K35" s="151"/>
      <c r="L35" s="151"/>
      <c r="M35" s="59"/>
      <c r="N35" s="59"/>
      <c r="O35" s="59"/>
      <c r="P35" s="59"/>
      <c r="Q35" s="59"/>
      <c r="R35" s="157"/>
      <c r="S35" s="162" t="s">
        <v>559</v>
      </c>
      <c r="U35" s="154" t="s">
        <v>579</v>
      </c>
      <c r="V35" s="170">
        <v>163050</v>
      </c>
      <c r="W35" s="178">
        <v>42387</v>
      </c>
      <c r="Y35" s="154" t="s">
        <v>570</v>
      </c>
    </row>
    <row r="36" spans="1:42" ht="15" x14ac:dyDescent="0.25">
      <c r="A36" s="150">
        <v>42370</v>
      </c>
      <c r="B36" t="s">
        <v>96</v>
      </c>
      <c r="C36">
        <v>520815</v>
      </c>
      <c r="D36" s="56">
        <v>4492</v>
      </c>
      <c r="E36" t="s">
        <v>92</v>
      </c>
      <c r="F36" s="66">
        <v>2016</v>
      </c>
      <c r="G36" s="58">
        <v>42378</v>
      </c>
      <c r="H36" t="s">
        <v>97</v>
      </c>
      <c r="I36" t="s">
        <v>98</v>
      </c>
      <c r="J36" t="s">
        <v>30</v>
      </c>
      <c r="K36" t="s">
        <v>99</v>
      </c>
      <c r="L36" t="s">
        <v>100</v>
      </c>
      <c r="M36" s="59">
        <v>322776.43</v>
      </c>
      <c r="N36" s="59">
        <v>10758.05</v>
      </c>
      <c r="O36" s="59">
        <v>53365.52</v>
      </c>
      <c r="P36" s="59">
        <v>386900</v>
      </c>
      <c r="Q36" s="59"/>
      <c r="R36" s="60" t="s">
        <v>33</v>
      </c>
      <c r="S36" s="162" t="s">
        <v>559</v>
      </c>
      <c r="Y36" s="44" t="s">
        <v>569</v>
      </c>
    </row>
    <row r="37" spans="1:42" ht="15" x14ac:dyDescent="0.25">
      <c r="A37" s="150">
        <v>42370</v>
      </c>
      <c r="B37" t="s">
        <v>143</v>
      </c>
      <c r="C37">
        <v>521101</v>
      </c>
      <c r="D37" s="56">
        <v>1253</v>
      </c>
      <c r="E37" t="s">
        <v>144</v>
      </c>
      <c r="F37" s="66">
        <v>2015</v>
      </c>
      <c r="G37" s="58">
        <v>42371</v>
      </c>
      <c r="H37" t="s">
        <v>55</v>
      </c>
      <c r="I37" t="s">
        <v>145</v>
      </c>
      <c r="J37" t="s">
        <v>30</v>
      </c>
      <c r="K37" t="s">
        <v>146</v>
      </c>
      <c r="L37" t="s">
        <v>147</v>
      </c>
      <c r="M37" s="59">
        <v>341551.72</v>
      </c>
      <c r="N37">
        <v>0</v>
      </c>
      <c r="O37" s="59">
        <v>54648.28</v>
      </c>
      <c r="P37" s="59">
        <v>396200</v>
      </c>
      <c r="Q37" s="59"/>
      <c r="R37" s="156" t="s">
        <v>33</v>
      </c>
      <c r="S37" s="162" t="s">
        <v>559</v>
      </c>
      <c r="Y37" s="44" t="s">
        <v>569</v>
      </c>
    </row>
    <row r="38" spans="1:42" s="60" customFormat="1" ht="15" x14ac:dyDescent="0.25">
      <c r="A38" s="150">
        <v>42370</v>
      </c>
      <c r="B38" t="s">
        <v>287</v>
      </c>
      <c r="C38">
        <v>1520302</v>
      </c>
      <c r="D38" s="56">
        <v>7401</v>
      </c>
      <c r="E38" t="s">
        <v>283</v>
      </c>
      <c r="F38" s="66">
        <v>2016</v>
      </c>
      <c r="G38" s="58">
        <v>42395</v>
      </c>
      <c r="H38" t="s">
        <v>61</v>
      </c>
      <c r="I38" t="s">
        <v>288</v>
      </c>
      <c r="J38" t="s">
        <v>30</v>
      </c>
      <c r="K38" t="s">
        <v>289</v>
      </c>
      <c r="L38" t="s">
        <v>290</v>
      </c>
      <c r="M38" s="59">
        <v>371182.27</v>
      </c>
      <c r="N38" s="59">
        <v>18559.11</v>
      </c>
      <c r="O38" s="59">
        <v>62358.62</v>
      </c>
      <c r="P38" s="59">
        <v>452100</v>
      </c>
      <c r="Q38" s="59"/>
      <c r="R38" s="60" t="s">
        <v>33</v>
      </c>
      <c r="S38" s="162" t="s">
        <v>559</v>
      </c>
      <c r="T38" s="44"/>
      <c r="U38" s="60" t="s">
        <v>575</v>
      </c>
      <c r="V38" s="170">
        <v>52000</v>
      </c>
      <c r="W38" s="178">
        <v>42380</v>
      </c>
      <c r="X38" s="44"/>
      <c r="Y38" s="44" t="s">
        <v>570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</row>
    <row r="39" spans="1:42" s="157" customFormat="1" ht="15" x14ac:dyDescent="0.25">
      <c r="A39" s="150">
        <v>42370</v>
      </c>
      <c r="B39" s="151" t="s">
        <v>287</v>
      </c>
      <c r="C39" s="151"/>
      <c r="D39" s="56"/>
      <c r="E39" s="151"/>
      <c r="F39" s="66"/>
      <c r="G39" s="58"/>
      <c r="H39" s="151"/>
      <c r="I39" s="151" t="s">
        <v>288</v>
      </c>
      <c r="J39" s="151"/>
      <c r="K39" s="151"/>
      <c r="L39" s="151"/>
      <c r="M39" s="59"/>
      <c r="N39" s="59"/>
      <c r="O39" s="59"/>
      <c r="P39" s="59"/>
      <c r="Q39" s="59"/>
      <c r="S39" s="162" t="s">
        <v>559</v>
      </c>
      <c r="T39" s="154"/>
      <c r="U39" s="157" t="s">
        <v>575</v>
      </c>
      <c r="V39" s="170">
        <v>140000</v>
      </c>
      <c r="W39" s="178">
        <v>42379</v>
      </c>
      <c r="X39" s="154"/>
      <c r="Y39" s="154" t="s">
        <v>570</v>
      </c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</row>
    <row r="40" spans="1:42" s="157" customFormat="1" ht="15" x14ac:dyDescent="0.25">
      <c r="A40" s="150">
        <v>42370</v>
      </c>
      <c r="B40" s="151" t="s">
        <v>287</v>
      </c>
      <c r="C40" s="151"/>
      <c r="D40" s="56"/>
      <c r="E40" s="151"/>
      <c r="F40" s="66"/>
      <c r="G40" s="58"/>
      <c r="H40" s="151"/>
      <c r="I40" s="151" t="s">
        <v>288</v>
      </c>
      <c r="J40" s="151"/>
      <c r="K40" s="151"/>
      <c r="L40" s="151"/>
      <c r="M40" s="59"/>
      <c r="N40" s="59"/>
      <c r="O40" s="59"/>
      <c r="P40" s="59"/>
      <c r="Q40" s="59"/>
      <c r="S40" s="162" t="s">
        <v>559</v>
      </c>
      <c r="T40" s="154"/>
      <c r="U40" s="157" t="s">
        <v>580</v>
      </c>
      <c r="V40" s="170">
        <v>15000</v>
      </c>
      <c r="W40" s="178">
        <v>42301</v>
      </c>
      <c r="X40" s="154"/>
      <c r="Y40" s="154" t="s">
        <v>570</v>
      </c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</row>
    <row r="41" spans="1:42" s="157" customFormat="1" ht="15" x14ac:dyDescent="0.25">
      <c r="A41" s="150">
        <v>42370</v>
      </c>
      <c r="B41" s="151" t="s">
        <v>287</v>
      </c>
      <c r="C41" s="151"/>
      <c r="D41" s="56"/>
      <c r="E41" s="151"/>
      <c r="F41" s="66"/>
      <c r="G41" s="58"/>
      <c r="H41" s="151"/>
      <c r="I41" s="151" t="s">
        <v>288</v>
      </c>
      <c r="J41" s="151"/>
      <c r="K41" s="151"/>
      <c r="L41" s="151"/>
      <c r="M41" s="59"/>
      <c r="N41" s="59"/>
      <c r="O41" s="59"/>
      <c r="P41" s="59"/>
      <c r="Q41" s="59"/>
      <c r="S41" s="162" t="s">
        <v>559</v>
      </c>
      <c r="T41" s="154"/>
      <c r="U41" s="157" t="s">
        <v>580</v>
      </c>
      <c r="V41" s="170">
        <v>80000</v>
      </c>
      <c r="W41" s="178">
        <v>42382</v>
      </c>
      <c r="X41" s="154"/>
      <c r="Y41" s="154" t="s">
        <v>570</v>
      </c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</row>
    <row r="42" spans="1:42" s="157" customFormat="1" ht="15" x14ac:dyDescent="0.25">
      <c r="A42" s="150">
        <v>42370</v>
      </c>
      <c r="B42" s="151" t="s">
        <v>287</v>
      </c>
      <c r="C42" s="151"/>
      <c r="D42" s="56"/>
      <c r="E42" s="151"/>
      <c r="F42" s="66"/>
      <c r="G42" s="58"/>
      <c r="H42" s="151"/>
      <c r="I42" s="151" t="s">
        <v>288</v>
      </c>
      <c r="J42" s="151"/>
      <c r="K42" s="151"/>
      <c r="L42" s="151"/>
      <c r="M42" s="59"/>
      <c r="N42" s="59"/>
      <c r="O42" s="59"/>
      <c r="P42" s="59"/>
      <c r="Q42" s="59"/>
      <c r="S42" s="162" t="s">
        <v>559</v>
      </c>
      <c r="T42" s="154"/>
      <c r="U42" s="157" t="s">
        <v>575</v>
      </c>
      <c r="V42" s="170">
        <v>3135</v>
      </c>
      <c r="W42" s="178">
        <v>42762</v>
      </c>
      <c r="X42" s="154"/>
      <c r="Y42" s="154" t="s">
        <v>570</v>
      </c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</row>
    <row r="43" spans="1:42" s="157" customFormat="1" ht="15" x14ac:dyDescent="0.25">
      <c r="A43" s="150">
        <v>42370</v>
      </c>
      <c r="B43" s="151" t="s">
        <v>287</v>
      </c>
      <c r="C43" s="151"/>
      <c r="D43" s="56"/>
      <c r="E43" s="151"/>
      <c r="F43" s="66"/>
      <c r="G43" s="58"/>
      <c r="H43" s="151"/>
      <c r="I43" s="151" t="s">
        <v>288</v>
      </c>
      <c r="J43" s="151"/>
      <c r="K43" s="151"/>
      <c r="L43" s="151"/>
      <c r="M43" s="59"/>
      <c r="N43" s="59"/>
      <c r="O43" s="59"/>
      <c r="P43" s="59"/>
      <c r="Q43" s="59"/>
      <c r="S43" s="162" t="s">
        <v>559</v>
      </c>
      <c r="T43" s="154"/>
      <c r="U43" s="157" t="s">
        <v>583</v>
      </c>
      <c r="V43" s="170">
        <v>42471.74</v>
      </c>
      <c r="W43" s="178">
        <v>42382</v>
      </c>
      <c r="X43" s="154"/>
      <c r="Y43" s="154" t="s">
        <v>570</v>
      </c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</row>
    <row r="44" spans="1:42" s="157" customFormat="1" ht="15.75" thickBot="1" x14ac:dyDescent="0.3">
      <c r="A44" s="150">
        <v>42370</v>
      </c>
      <c r="B44" s="151" t="s">
        <v>287</v>
      </c>
      <c r="C44" s="151"/>
      <c r="D44" s="56"/>
      <c r="E44" s="151"/>
      <c r="F44" s="66"/>
      <c r="G44" s="58"/>
      <c r="H44" s="151"/>
      <c r="I44" s="151" t="s">
        <v>288</v>
      </c>
      <c r="J44" s="151"/>
      <c r="K44" s="151"/>
      <c r="L44" s="151"/>
      <c r="M44" s="59"/>
      <c r="N44" s="59"/>
      <c r="O44" s="59"/>
      <c r="P44" s="59"/>
      <c r="Q44" s="59"/>
      <c r="S44" s="162" t="s">
        <v>559</v>
      </c>
      <c r="T44" s="154"/>
      <c r="U44" s="157" t="s">
        <v>579</v>
      </c>
      <c r="V44" s="170">
        <v>119493.59</v>
      </c>
      <c r="W44" s="178">
        <v>42396</v>
      </c>
      <c r="X44" s="154"/>
      <c r="Y44" s="154" t="s">
        <v>570</v>
      </c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</row>
    <row r="45" spans="1:42" ht="15.75" thickBot="1" x14ac:dyDescent="0.3">
      <c r="A45" s="150">
        <v>42370</v>
      </c>
      <c r="B45" t="s">
        <v>487</v>
      </c>
      <c r="C45">
        <v>44902</v>
      </c>
      <c r="D45" s="56" t="s">
        <v>472</v>
      </c>
      <c r="E45" t="s">
        <v>473</v>
      </c>
      <c r="F45" s="57">
        <v>2016</v>
      </c>
      <c r="G45" s="58">
        <v>42398</v>
      </c>
      <c r="H45" t="s">
        <v>474</v>
      </c>
      <c r="I45" t="s">
        <v>484</v>
      </c>
      <c r="J45" t="s">
        <v>30</v>
      </c>
      <c r="K45" t="s">
        <v>485</v>
      </c>
      <c r="L45" t="s">
        <v>486</v>
      </c>
      <c r="M45" s="59">
        <v>195431.03</v>
      </c>
      <c r="N45">
        <v>0</v>
      </c>
      <c r="O45" s="59">
        <v>4068.97</v>
      </c>
      <c r="P45" s="59">
        <v>199500</v>
      </c>
      <c r="Q45" s="59"/>
      <c r="R45" s="60" t="s">
        <v>478</v>
      </c>
      <c r="S45" s="158" t="s">
        <v>565</v>
      </c>
      <c r="T45" s="178"/>
      <c r="U45" s="44" t="s">
        <v>575</v>
      </c>
      <c r="V45" s="170">
        <v>10000</v>
      </c>
      <c r="W45" s="178">
        <v>42396</v>
      </c>
      <c r="Y45" s="44" t="s">
        <v>570</v>
      </c>
    </row>
    <row r="46" spans="1:42" s="154" customFormat="1" ht="15.75" thickBot="1" x14ac:dyDescent="0.3">
      <c r="A46" s="150">
        <v>42370</v>
      </c>
      <c r="B46" s="151" t="s">
        <v>487</v>
      </c>
      <c r="C46" s="151"/>
      <c r="D46" s="56"/>
      <c r="E46" s="151"/>
      <c r="F46" s="57"/>
      <c r="G46" s="58"/>
      <c r="H46" s="151"/>
      <c r="I46" s="151" t="s">
        <v>484</v>
      </c>
      <c r="J46" s="151"/>
      <c r="K46" s="151"/>
      <c r="L46" s="151"/>
      <c r="M46" s="59"/>
      <c r="N46" s="151"/>
      <c r="O46" s="59"/>
      <c r="P46" s="59"/>
      <c r="Q46" s="59"/>
      <c r="R46" s="157"/>
      <c r="S46" s="158" t="s">
        <v>565</v>
      </c>
      <c r="U46" s="154" t="s">
        <v>575</v>
      </c>
      <c r="V46" s="170">
        <v>189500</v>
      </c>
      <c r="W46" s="178">
        <v>42397</v>
      </c>
      <c r="Y46" s="154" t="s">
        <v>570</v>
      </c>
    </row>
    <row r="47" spans="1:42" ht="15.75" thickBot="1" x14ac:dyDescent="0.3">
      <c r="A47" s="150">
        <v>42370</v>
      </c>
      <c r="B47" t="s">
        <v>253</v>
      </c>
      <c r="C47">
        <v>522403</v>
      </c>
      <c r="D47" s="56">
        <v>1060</v>
      </c>
      <c r="E47" t="s">
        <v>245</v>
      </c>
      <c r="F47" s="57">
        <v>2016</v>
      </c>
      <c r="G47" s="58">
        <v>42399</v>
      </c>
      <c r="H47" t="s">
        <v>39</v>
      </c>
      <c r="I47" t="s">
        <v>254</v>
      </c>
      <c r="J47" t="s">
        <v>241</v>
      </c>
      <c r="K47" t="s">
        <v>255</v>
      </c>
      <c r="L47" t="s">
        <v>256</v>
      </c>
      <c r="M47" s="59">
        <v>188017.24</v>
      </c>
      <c r="N47">
        <v>0</v>
      </c>
      <c r="O47" s="59">
        <v>30082.76</v>
      </c>
      <c r="P47" s="59">
        <v>218100</v>
      </c>
      <c r="Q47" s="59"/>
      <c r="R47" s="60" t="s">
        <v>33</v>
      </c>
      <c r="S47" s="158" t="s">
        <v>565</v>
      </c>
      <c r="W47" s="44" t="s">
        <v>0</v>
      </c>
      <c r="X47" s="154"/>
      <c r="Y47" s="44" t="s">
        <v>569</v>
      </c>
    </row>
    <row r="48" spans="1:42" ht="15.75" thickBot="1" x14ac:dyDescent="0.3">
      <c r="A48" s="150">
        <v>42370</v>
      </c>
      <c r="B48" t="s">
        <v>34</v>
      </c>
      <c r="C48">
        <v>520220</v>
      </c>
      <c r="D48" s="56">
        <v>1794</v>
      </c>
      <c r="E48" t="s">
        <v>27</v>
      </c>
      <c r="F48" s="57">
        <v>2016</v>
      </c>
      <c r="G48" s="58">
        <v>42376</v>
      </c>
      <c r="H48" t="s">
        <v>28</v>
      </c>
      <c r="I48" t="s">
        <v>35</v>
      </c>
      <c r="J48" t="s">
        <v>30</v>
      </c>
      <c r="K48" t="s">
        <v>36</v>
      </c>
      <c r="L48" t="s">
        <v>37</v>
      </c>
      <c r="M48" s="59">
        <v>238135.88</v>
      </c>
      <c r="N48" s="59">
        <v>2381.36</v>
      </c>
      <c r="O48" s="59">
        <v>38482.76</v>
      </c>
      <c r="P48" s="59">
        <v>279000</v>
      </c>
      <c r="Q48" s="59"/>
      <c r="R48" s="156" t="s">
        <v>33</v>
      </c>
      <c r="S48" s="162" t="s">
        <v>559</v>
      </c>
      <c r="U48" s="44" t="s">
        <v>580</v>
      </c>
      <c r="V48" s="170">
        <v>165000</v>
      </c>
      <c r="W48" s="181">
        <v>42377</v>
      </c>
      <c r="Y48" s="44" t="s">
        <v>570</v>
      </c>
    </row>
    <row r="49" spans="1:42" s="154" customFormat="1" ht="15.75" thickBot="1" x14ac:dyDescent="0.3">
      <c r="A49" s="150">
        <v>42370</v>
      </c>
      <c r="B49" s="151" t="s">
        <v>34</v>
      </c>
      <c r="C49" s="151"/>
      <c r="D49" s="56"/>
      <c r="E49" s="151"/>
      <c r="F49" s="57"/>
      <c r="G49" s="58"/>
      <c r="H49" s="151"/>
      <c r="I49" s="151" t="s">
        <v>35</v>
      </c>
      <c r="J49" s="151"/>
      <c r="K49" s="151"/>
      <c r="L49" s="151"/>
      <c r="M49" s="59"/>
      <c r="N49" s="59"/>
      <c r="O49" s="59"/>
      <c r="P49" s="59"/>
      <c r="Q49" s="59"/>
      <c r="R49" s="156"/>
      <c r="S49" s="162" t="s">
        <v>559</v>
      </c>
      <c r="U49" s="154" t="s">
        <v>572</v>
      </c>
      <c r="V49" s="170">
        <v>20000</v>
      </c>
      <c r="W49" s="181">
        <v>42373</v>
      </c>
      <c r="Y49" s="154" t="s">
        <v>570</v>
      </c>
    </row>
    <row r="50" spans="1:42" s="154" customFormat="1" ht="15.75" thickBot="1" x14ac:dyDescent="0.3">
      <c r="A50" s="150">
        <v>42370</v>
      </c>
      <c r="B50" s="151" t="s">
        <v>34</v>
      </c>
      <c r="C50" s="151"/>
      <c r="D50" s="56"/>
      <c r="E50" s="151"/>
      <c r="F50" s="57"/>
      <c r="G50" s="58"/>
      <c r="H50" s="151"/>
      <c r="I50" s="151" t="s">
        <v>35</v>
      </c>
      <c r="J50" s="151"/>
      <c r="K50" s="151"/>
      <c r="L50" s="151"/>
      <c r="M50" s="59"/>
      <c r="N50" s="59"/>
      <c r="O50" s="59"/>
      <c r="P50" s="59"/>
      <c r="Q50" s="59"/>
      <c r="R50" s="156"/>
      <c r="S50" s="162" t="s">
        <v>559</v>
      </c>
      <c r="U50" s="154" t="s">
        <v>579</v>
      </c>
      <c r="V50" s="170">
        <v>94000</v>
      </c>
      <c r="W50" s="181">
        <v>42377</v>
      </c>
      <c r="Y50" s="154" t="s">
        <v>570</v>
      </c>
    </row>
    <row r="51" spans="1:42" ht="15.75" thickBot="1" x14ac:dyDescent="0.3">
      <c r="A51" s="150">
        <v>42370</v>
      </c>
      <c r="B51" t="s">
        <v>461</v>
      </c>
      <c r="C51">
        <v>521705</v>
      </c>
      <c r="D51" s="56">
        <v>1094</v>
      </c>
      <c r="E51" t="s">
        <v>186</v>
      </c>
      <c r="F51" s="57">
        <v>2016</v>
      </c>
      <c r="G51" s="58">
        <v>42392</v>
      </c>
      <c r="H51"/>
      <c r="I51" t="s">
        <v>462</v>
      </c>
      <c r="J51" t="s">
        <v>30</v>
      </c>
      <c r="K51" t="s">
        <v>363</v>
      </c>
      <c r="L51" t="s">
        <v>463</v>
      </c>
      <c r="M51" s="59">
        <v>158064.54999999999</v>
      </c>
      <c r="N51">
        <v>0</v>
      </c>
      <c r="O51" s="59">
        <v>25290.33</v>
      </c>
      <c r="P51" s="59">
        <v>183354.88</v>
      </c>
      <c r="Q51" s="59"/>
      <c r="R51" s="60" t="s">
        <v>365</v>
      </c>
      <c r="S51" s="161" t="s">
        <v>564</v>
      </c>
      <c r="T51" s="160" t="s">
        <v>564</v>
      </c>
      <c r="X51" s="44" t="s">
        <v>566</v>
      </c>
    </row>
    <row r="52" spans="1:42" ht="15.75" thickBot="1" x14ac:dyDescent="0.3">
      <c r="A52" s="150">
        <v>42370</v>
      </c>
      <c r="B52" t="s">
        <v>393</v>
      </c>
      <c r="C52">
        <v>521801</v>
      </c>
      <c r="D52" s="56">
        <v>2201</v>
      </c>
      <c r="E52" t="s">
        <v>191</v>
      </c>
      <c r="F52" s="57">
        <v>2016</v>
      </c>
      <c r="G52" s="58">
        <v>42381</v>
      </c>
      <c r="H52"/>
      <c r="I52" t="s">
        <v>394</v>
      </c>
      <c r="J52" t="s">
        <v>30</v>
      </c>
      <c r="K52" t="s">
        <v>363</v>
      </c>
      <c r="L52" t="s">
        <v>395</v>
      </c>
      <c r="M52" s="59">
        <v>166528.34</v>
      </c>
      <c r="N52" s="151">
        <v>0</v>
      </c>
      <c r="O52" s="59">
        <v>26644.54</v>
      </c>
      <c r="P52" s="59">
        <v>193172.88</v>
      </c>
      <c r="Q52" s="59"/>
      <c r="R52" s="60" t="s">
        <v>365</v>
      </c>
      <c r="S52" s="161" t="s">
        <v>564</v>
      </c>
      <c r="T52" s="160" t="s">
        <v>564</v>
      </c>
      <c r="X52" s="44" t="s">
        <v>566</v>
      </c>
    </row>
    <row r="53" spans="1:42" s="65" customFormat="1" ht="15.75" thickBot="1" x14ac:dyDescent="0.3">
      <c r="A53" s="150">
        <v>42370</v>
      </c>
      <c r="B53" t="s">
        <v>366</v>
      </c>
      <c r="C53">
        <v>521802</v>
      </c>
      <c r="D53" s="56">
        <v>2202</v>
      </c>
      <c r="E53" t="s">
        <v>206</v>
      </c>
      <c r="F53" s="57">
        <v>2016</v>
      </c>
      <c r="G53" s="58">
        <v>42381</v>
      </c>
      <c r="H53"/>
      <c r="I53" t="s">
        <v>367</v>
      </c>
      <c r="J53" t="s">
        <v>30</v>
      </c>
      <c r="K53" t="s">
        <v>363</v>
      </c>
      <c r="L53" t="s">
        <v>368</v>
      </c>
      <c r="M53" s="59">
        <v>171881.79</v>
      </c>
      <c r="N53" s="151">
        <v>0</v>
      </c>
      <c r="O53" s="59">
        <v>27501.09</v>
      </c>
      <c r="P53" s="59">
        <v>199382.88</v>
      </c>
      <c r="Q53" s="59"/>
      <c r="R53" s="60" t="s">
        <v>365</v>
      </c>
      <c r="S53" s="161" t="s">
        <v>564</v>
      </c>
      <c r="T53" s="160" t="s">
        <v>564</v>
      </c>
      <c r="V53" s="170"/>
      <c r="W53" s="44"/>
      <c r="X53" s="44" t="s">
        <v>566</v>
      </c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</row>
    <row r="54" spans="1:42" ht="15.75" thickBot="1" x14ac:dyDescent="0.3">
      <c r="A54" s="150">
        <v>42370</v>
      </c>
      <c r="B54" t="s">
        <v>361</v>
      </c>
      <c r="C54">
        <v>521802</v>
      </c>
      <c r="D54" s="56">
        <v>2202</v>
      </c>
      <c r="E54" t="s">
        <v>206</v>
      </c>
      <c r="F54" s="57">
        <v>2016</v>
      </c>
      <c r="G54" s="58">
        <v>42381</v>
      </c>
      <c r="H54"/>
      <c r="I54" t="s">
        <v>362</v>
      </c>
      <c r="J54" t="s">
        <v>30</v>
      </c>
      <c r="K54" t="s">
        <v>363</v>
      </c>
      <c r="L54" t="s">
        <v>364</v>
      </c>
      <c r="M54" s="59">
        <v>171881.79</v>
      </c>
      <c r="N54" s="151">
        <v>0</v>
      </c>
      <c r="O54" s="59">
        <v>27501.09</v>
      </c>
      <c r="P54" s="59">
        <v>199382.88</v>
      </c>
      <c r="Q54" s="59"/>
      <c r="R54" s="60" t="s">
        <v>365</v>
      </c>
      <c r="S54" s="161" t="s">
        <v>564</v>
      </c>
      <c r="T54" s="160" t="s">
        <v>564</v>
      </c>
      <c r="X54" s="44" t="s">
        <v>566</v>
      </c>
    </row>
    <row r="55" spans="1:42" ht="15.75" thickBot="1" x14ac:dyDescent="0.3">
      <c r="A55" s="150">
        <v>42370</v>
      </c>
      <c r="B55" t="s">
        <v>464</v>
      </c>
      <c r="C55">
        <v>521705</v>
      </c>
      <c r="D55" s="56">
        <v>1094</v>
      </c>
      <c r="E55" t="s">
        <v>186</v>
      </c>
      <c r="F55" s="57">
        <v>2016</v>
      </c>
      <c r="G55" s="58">
        <v>42384</v>
      </c>
      <c r="H55"/>
      <c r="I55" t="s">
        <v>465</v>
      </c>
      <c r="J55" t="s">
        <v>30</v>
      </c>
      <c r="K55" t="s">
        <v>466</v>
      </c>
      <c r="L55" t="s">
        <v>467</v>
      </c>
      <c r="M55" s="59">
        <v>158064.54999999999</v>
      </c>
      <c r="N55" s="151">
        <v>0</v>
      </c>
      <c r="O55" s="59">
        <v>25290.33</v>
      </c>
      <c r="P55" s="59">
        <v>183354.88</v>
      </c>
      <c r="Q55" s="59"/>
      <c r="R55" s="60" t="s">
        <v>365</v>
      </c>
      <c r="S55" s="161" t="s">
        <v>564</v>
      </c>
      <c r="T55" s="160" t="s">
        <v>564</v>
      </c>
      <c r="X55" s="44" t="s">
        <v>566</v>
      </c>
    </row>
    <row r="56" spans="1:42" ht="15.75" thickBot="1" x14ac:dyDescent="0.3">
      <c r="A56" s="150">
        <v>42370</v>
      </c>
      <c r="B56" t="s">
        <v>468</v>
      </c>
      <c r="C56">
        <v>522401</v>
      </c>
      <c r="D56" s="56">
        <v>1062</v>
      </c>
      <c r="E56" t="s">
        <v>239</v>
      </c>
      <c r="F56" s="57">
        <v>2016</v>
      </c>
      <c r="G56" s="58">
        <v>42391</v>
      </c>
      <c r="H56"/>
      <c r="I56" t="s">
        <v>469</v>
      </c>
      <c r="J56" t="s">
        <v>241</v>
      </c>
      <c r="K56" t="s">
        <v>403</v>
      </c>
      <c r="L56" t="s">
        <v>470</v>
      </c>
      <c r="M56" s="59">
        <v>186526.89</v>
      </c>
      <c r="N56">
        <v>0</v>
      </c>
      <c r="O56" s="59">
        <v>29844.3</v>
      </c>
      <c r="P56" s="59">
        <v>216371.19</v>
      </c>
      <c r="Q56" s="59"/>
      <c r="R56" s="60" t="s">
        <v>365</v>
      </c>
      <c r="S56" s="161" t="s">
        <v>564</v>
      </c>
      <c r="T56" s="160" t="s">
        <v>564</v>
      </c>
      <c r="X56" s="44" t="s">
        <v>566</v>
      </c>
    </row>
    <row r="57" spans="1:42" ht="15.75" thickBot="1" x14ac:dyDescent="0.3">
      <c r="A57" s="150">
        <v>42370</v>
      </c>
      <c r="B57" t="s">
        <v>400</v>
      </c>
      <c r="C57">
        <v>520113</v>
      </c>
      <c r="D57" s="56">
        <v>2590</v>
      </c>
      <c r="E57" t="s">
        <v>401</v>
      </c>
      <c r="F57" s="57">
        <v>2016</v>
      </c>
      <c r="G57" s="58">
        <v>42390</v>
      </c>
      <c r="H57"/>
      <c r="I57" t="s">
        <v>402</v>
      </c>
      <c r="J57" t="s">
        <v>30</v>
      </c>
      <c r="K57" t="s">
        <v>403</v>
      </c>
      <c r="L57" t="s">
        <v>404</v>
      </c>
      <c r="M57" s="59">
        <v>309901.96000000002</v>
      </c>
      <c r="N57" s="151">
        <v>0</v>
      </c>
      <c r="O57" s="59">
        <v>49584.31</v>
      </c>
      <c r="P57" s="59">
        <v>359486.27</v>
      </c>
      <c r="Q57" s="59"/>
      <c r="R57" s="60" t="s">
        <v>365</v>
      </c>
      <c r="S57" s="161" t="s">
        <v>564</v>
      </c>
      <c r="T57" s="160" t="s">
        <v>564</v>
      </c>
      <c r="X57" s="44" t="s">
        <v>566</v>
      </c>
    </row>
    <row r="58" spans="1:42" ht="15.75" thickBot="1" x14ac:dyDescent="0.3">
      <c r="A58" s="150">
        <v>42370</v>
      </c>
      <c r="B58" t="s">
        <v>405</v>
      </c>
      <c r="C58">
        <v>520220</v>
      </c>
      <c r="D58" s="56">
        <v>1794</v>
      </c>
      <c r="E58" t="s">
        <v>27</v>
      </c>
      <c r="F58" s="57">
        <v>2016</v>
      </c>
      <c r="G58" s="58">
        <v>42390</v>
      </c>
      <c r="H58"/>
      <c r="I58" t="s">
        <v>406</v>
      </c>
      <c r="J58" t="s">
        <v>30</v>
      </c>
      <c r="K58" t="s">
        <v>403</v>
      </c>
      <c r="L58" t="s">
        <v>407</v>
      </c>
      <c r="M58" s="59">
        <v>213305.48</v>
      </c>
      <c r="N58" s="151">
        <v>0</v>
      </c>
      <c r="O58" s="59">
        <v>34128.879999999997</v>
      </c>
      <c r="P58" s="59">
        <v>247434.36</v>
      </c>
      <c r="Q58" s="59"/>
      <c r="R58" s="157" t="s">
        <v>365</v>
      </c>
      <c r="S58" s="161" t="s">
        <v>564</v>
      </c>
      <c r="T58" s="160" t="s">
        <v>564</v>
      </c>
      <c r="X58" s="44" t="s">
        <v>566</v>
      </c>
    </row>
    <row r="59" spans="1:42" ht="15.75" thickBot="1" x14ac:dyDescent="0.3">
      <c r="A59" s="150">
        <v>42370</v>
      </c>
      <c r="B59" t="s">
        <v>526</v>
      </c>
      <c r="C59">
        <v>520224</v>
      </c>
      <c r="D59" s="56" t="s">
        <v>518</v>
      </c>
      <c r="E59" t="s">
        <v>519</v>
      </c>
      <c r="F59" s="57">
        <v>2015</v>
      </c>
      <c r="G59" s="58">
        <v>42388</v>
      </c>
      <c r="H59" t="s">
        <v>474</v>
      </c>
      <c r="I59" t="s">
        <v>523</v>
      </c>
      <c r="J59" t="s">
        <v>30</v>
      </c>
      <c r="K59" t="s">
        <v>524</v>
      </c>
      <c r="L59" t="s">
        <v>525</v>
      </c>
      <c r="M59" s="59">
        <v>215862.07</v>
      </c>
      <c r="N59" s="151">
        <v>0</v>
      </c>
      <c r="O59" s="59">
        <v>4137.93</v>
      </c>
      <c r="P59" s="59">
        <v>220000</v>
      </c>
      <c r="Q59" s="59"/>
      <c r="R59" s="60" t="s">
        <v>478</v>
      </c>
      <c r="S59" s="158" t="s">
        <v>565</v>
      </c>
    </row>
    <row r="60" spans="1:42" ht="15.75" thickBot="1" x14ac:dyDescent="0.3">
      <c r="A60" s="150">
        <v>42370</v>
      </c>
      <c r="B60" t="s">
        <v>205</v>
      </c>
      <c r="C60">
        <v>521802</v>
      </c>
      <c r="D60" s="56">
        <v>2202</v>
      </c>
      <c r="E60" t="s">
        <v>206</v>
      </c>
      <c r="F60" s="57">
        <v>2016</v>
      </c>
      <c r="G60" s="58">
        <v>42376</v>
      </c>
      <c r="H60" t="s">
        <v>97</v>
      </c>
      <c r="I60" t="s">
        <v>207</v>
      </c>
      <c r="J60" t="s">
        <v>30</v>
      </c>
      <c r="K60" t="s">
        <v>208</v>
      </c>
      <c r="L60" t="s">
        <v>209</v>
      </c>
      <c r="M60" s="59">
        <v>189482.76</v>
      </c>
      <c r="N60" s="151">
        <v>0</v>
      </c>
      <c r="O60" s="59">
        <v>30317.24</v>
      </c>
      <c r="P60" s="59">
        <v>219800</v>
      </c>
      <c r="Q60" s="59"/>
      <c r="R60" s="60" t="s">
        <v>33</v>
      </c>
      <c r="S60" s="158" t="s">
        <v>565</v>
      </c>
      <c r="Y60" s="44" t="s">
        <v>569</v>
      </c>
    </row>
    <row r="61" spans="1:42" ht="15.75" thickBot="1" x14ac:dyDescent="0.3">
      <c r="A61" s="150">
        <v>42370</v>
      </c>
      <c r="B61" t="s">
        <v>373</v>
      </c>
      <c r="C61">
        <v>521802</v>
      </c>
      <c r="D61" s="56">
        <v>2202</v>
      </c>
      <c r="E61" t="s">
        <v>206</v>
      </c>
      <c r="F61" s="57">
        <v>2016</v>
      </c>
      <c r="G61" s="58">
        <v>42398</v>
      </c>
      <c r="H61"/>
      <c r="I61" t="s">
        <v>374</v>
      </c>
      <c r="J61" t="s">
        <v>30</v>
      </c>
      <c r="K61" t="s">
        <v>375</v>
      </c>
      <c r="L61" t="s">
        <v>376</v>
      </c>
      <c r="M61" s="59">
        <v>171881.79</v>
      </c>
      <c r="N61">
        <v>0</v>
      </c>
      <c r="O61" s="59">
        <v>27501.09</v>
      </c>
      <c r="P61" s="59">
        <v>199382.88</v>
      </c>
      <c r="Q61" s="59"/>
      <c r="R61" s="60" t="s">
        <v>365</v>
      </c>
      <c r="S61" s="161" t="s">
        <v>564</v>
      </c>
      <c r="T61" s="160" t="s">
        <v>564</v>
      </c>
      <c r="X61" s="44" t="s">
        <v>566</v>
      </c>
    </row>
    <row r="62" spans="1:42" ht="15.75" thickBot="1" x14ac:dyDescent="0.3">
      <c r="A62" s="150">
        <v>42370</v>
      </c>
      <c r="B62" t="s">
        <v>165</v>
      </c>
      <c r="C62">
        <v>521502</v>
      </c>
      <c r="D62" s="56">
        <v>5611</v>
      </c>
      <c r="E62" t="s">
        <v>149</v>
      </c>
      <c r="F62" s="57">
        <v>2015</v>
      </c>
      <c r="G62" s="58">
        <v>42391</v>
      </c>
      <c r="H62" t="s">
        <v>102</v>
      </c>
      <c r="I62" t="s">
        <v>166</v>
      </c>
      <c r="J62" t="s">
        <v>30</v>
      </c>
      <c r="K62" t="s">
        <v>167</v>
      </c>
      <c r="L62" t="s">
        <v>168</v>
      </c>
      <c r="M62" s="59">
        <v>352232.56</v>
      </c>
      <c r="N62" s="59">
        <v>14577.78</v>
      </c>
      <c r="O62" s="59">
        <v>58689.66</v>
      </c>
      <c r="P62" s="59">
        <v>425500</v>
      </c>
      <c r="Q62" s="59"/>
      <c r="R62" s="60" t="s">
        <v>33</v>
      </c>
      <c r="S62" s="162" t="s">
        <v>559</v>
      </c>
      <c r="Y62" s="44" t="s">
        <v>569</v>
      </c>
    </row>
    <row r="63" spans="1:42" ht="15.75" thickBot="1" x14ac:dyDescent="0.3">
      <c r="A63" s="150">
        <v>42370</v>
      </c>
      <c r="B63" t="s">
        <v>496</v>
      </c>
      <c r="C63">
        <v>520509</v>
      </c>
      <c r="D63" s="56" t="s">
        <v>472</v>
      </c>
      <c r="E63" t="s">
        <v>473</v>
      </c>
      <c r="F63" s="57">
        <v>2016</v>
      </c>
      <c r="G63" s="58">
        <v>42397</v>
      </c>
      <c r="H63" t="s">
        <v>479</v>
      </c>
      <c r="I63" t="s">
        <v>497</v>
      </c>
      <c r="J63" t="s">
        <v>30</v>
      </c>
      <c r="K63" t="s">
        <v>498</v>
      </c>
      <c r="L63" t="s">
        <v>499</v>
      </c>
      <c r="M63" s="59">
        <v>127586.21</v>
      </c>
      <c r="N63" s="151">
        <v>0</v>
      </c>
      <c r="O63" s="59">
        <v>20413.79</v>
      </c>
      <c r="P63" s="59">
        <v>148000</v>
      </c>
      <c r="Q63" s="59"/>
      <c r="R63" s="157" t="s">
        <v>478</v>
      </c>
      <c r="S63" s="158" t="s">
        <v>565</v>
      </c>
      <c r="U63" s="44" t="s">
        <v>575</v>
      </c>
      <c r="V63" s="170">
        <v>5000</v>
      </c>
      <c r="W63" s="178">
        <v>42397</v>
      </c>
      <c r="Y63" s="44" t="s">
        <v>570</v>
      </c>
    </row>
    <row r="64" spans="1:42" s="154" customFormat="1" ht="15.75" thickBot="1" x14ac:dyDescent="0.3">
      <c r="A64" s="150">
        <v>42370</v>
      </c>
      <c r="B64" s="151" t="s">
        <v>496</v>
      </c>
      <c r="C64" s="151"/>
      <c r="D64" s="56"/>
      <c r="E64" s="151"/>
      <c r="F64" s="57"/>
      <c r="G64" s="58"/>
      <c r="H64" s="151"/>
      <c r="I64" s="151" t="s">
        <v>497</v>
      </c>
      <c r="J64" s="151"/>
      <c r="K64" s="151"/>
      <c r="L64" s="151"/>
      <c r="M64" s="59"/>
      <c r="N64" s="151"/>
      <c r="O64" s="59"/>
      <c r="P64" s="59"/>
      <c r="Q64" s="59"/>
      <c r="R64" s="157"/>
      <c r="S64" s="158" t="s">
        <v>565</v>
      </c>
      <c r="U64" s="154" t="s">
        <v>575</v>
      </c>
      <c r="V64" s="170">
        <v>143000</v>
      </c>
      <c r="W64" s="178">
        <v>42397</v>
      </c>
      <c r="Y64" s="154" t="s">
        <v>570</v>
      </c>
    </row>
    <row r="65" spans="1:42" s="65" customFormat="1" ht="15.75" thickBot="1" x14ac:dyDescent="0.3">
      <c r="A65" s="150">
        <v>42370</v>
      </c>
      <c r="B65" t="s">
        <v>389</v>
      </c>
      <c r="C65">
        <v>521801</v>
      </c>
      <c r="D65" s="56">
        <v>2201</v>
      </c>
      <c r="E65" t="s">
        <v>191</v>
      </c>
      <c r="F65" s="57">
        <v>2016</v>
      </c>
      <c r="G65" s="58">
        <v>42385</v>
      </c>
      <c r="H65"/>
      <c r="I65" t="s">
        <v>390</v>
      </c>
      <c r="J65" t="s">
        <v>30</v>
      </c>
      <c r="K65" t="s">
        <v>391</v>
      </c>
      <c r="L65" t="s">
        <v>392</v>
      </c>
      <c r="M65" s="59">
        <v>166577.14000000001</v>
      </c>
      <c r="N65">
        <v>0</v>
      </c>
      <c r="O65" s="59">
        <v>26652.34</v>
      </c>
      <c r="P65" s="59">
        <v>193229.48</v>
      </c>
      <c r="Q65" s="59"/>
      <c r="R65" s="60" t="s">
        <v>365</v>
      </c>
      <c r="S65" s="161" t="s">
        <v>564</v>
      </c>
      <c r="T65" s="160" t="s">
        <v>564</v>
      </c>
      <c r="V65" s="170"/>
      <c r="W65" s="44"/>
      <c r="X65" s="44" t="s">
        <v>566</v>
      </c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</row>
    <row r="66" spans="1:42" ht="15.75" thickBot="1" x14ac:dyDescent="0.3">
      <c r="A66" s="150">
        <v>42370</v>
      </c>
      <c r="B66" s="168" t="s">
        <v>169</v>
      </c>
      <c r="C66">
        <v>521502</v>
      </c>
      <c r="D66" s="56">
        <v>5611</v>
      </c>
      <c r="E66" t="s">
        <v>149</v>
      </c>
      <c r="F66" s="57">
        <v>2015</v>
      </c>
      <c r="G66" s="58">
        <v>42396</v>
      </c>
      <c r="H66" t="s">
        <v>102</v>
      </c>
      <c r="I66" t="s">
        <v>170</v>
      </c>
      <c r="J66" t="s">
        <v>30</v>
      </c>
      <c r="K66" s="164" t="s">
        <v>171</v>
      </c>
      <c r="L66" t="s">
        <v>172</v>
      </c>
      <c r="M66" s="59">
        <v>352232.56</v>
      </c>
      <c r="N66" s="59">
        <v>14577.78</v>
      </c>
      <c r="O66" s="59">
        <v>58689.66</v>
      </c>
      <c r="P66" s="59">
        <v>425500</v>
      </c>
      <c r="Q66" s="59"/>
      <c r="R66" s="60" t="s">
        <v>33</v>
      </c>
      <c r="S66" s="162" t="s">
        <v>559</v>
      </c>
      <c r="T66" s="160" t="s">
        <v>564</v>
      </c>
      <c r="U66" s="44" t="s">
        <v>581</v>
      </c>
      <c r="V66" s="170">
        <v>7420</v>
      </c>
      <c r="W66" s="178">
        <v>42396</v>
      </c>
      <c r="Y66" s="44" t="s">
        <v>570</v>
      </c>
    </row>
    <row r="67" spans="1:42" s="154" customFormat="1" ht="15.75" thickBot="1" x14ac:dyDescent="0.3">
      <c r="A67" s="150">
        <v>42370</v>
      </c>
      <c r="B67" s="168" t="s">
        <v>169</v>
      </c>
      <c r="C67" s="151"/>
      <c r="D67" s="56"/>
      <c r="E67" s="151"/>
      <c r="F67" s="57"/>
      <c r="G67" s="58"/>
      <c r="H67" s="151"/>
      <c r="I67" s="151" t="s">
        <v>170</v>
      </c>
      <c r="J67" s="151"/>
      <c r="K67" s="166"/>
      <c r="L67" s="151"/>
      <c r="M67" s="59"/>
      <c r="N67" s="59"/>
      <c r="O67" s="59"/>
      <c r="P67" s="59"/>
      <c r="Q67" s="59"/>
      <c r="R67" s="157"/>
      <c r="S67" s="162" t="s">
        <v>559</v>
      </c>
      <c r="T67" s="160" t="s">
        <v>564</v>
      </c>
      <c r="U67" s="154" t="s">
        <v>576</v>
      </c>
      <c r="V67" s="170">
        <v>408080</v>
      </c>
      <c r="W67" s="178">
        <v>42390</v>
      </c>
      <c r="Y67" s="154" t="s">
        <v>570</v>
      </c>
    </row>
    <row r="68" spans="1:42" s="154" customFormat="1" ht="15.75" thickBot="1" x14ac:dyDescent="0.3">
      <c r="A68" s="150">
        <v>42370</v>
      </c>
      <c r="B68" s="168" t="s">
        <v>169</v>
      </c>
      <c r="C68" s="151"/>
      <c r="D68" s="56"/>
      <c r="E68" s="151"/>
      <c r="F68" s="57"/>
      <c r="G68" s="58"/>
      <c r="H68" s="151"/>
      <c r="I68" s="151" t="s">
        <v>170</v>
      </c>
      <c r="J68" s="151"/>
      <c r="K68" s="166"/>
      <c r="L68" s="151"/>
      <c r="M68" s="59"/>
      <c r="N68" s="59"/>
      <c r="O68" s="59"/>
      <c r="P68" s="59"/>
      <c r="Q68" s="59"/>
      <c r="R68" s="157"/>
      <c r="S68" s="162" t="s">
        <v>559</v>
      </c>
      <c r="T68" s="160" t="s">
        <v>564</v>
      </c>
      <c r="U68" s="154" t="s">
        <v>581</v>
      </c>
      <c r="V68" s="170">
        <v>10000</v>
      </c>
      <c r="W68" s="178">
        <v>42390</v>
      </c>
      <c r="Y68" s="154" t="s">
        <v>570</v>
      </c>
    </row>
    <row r="69" spans="1:42" ht="15.75" thickBot="1" x14ac:dyDescent="0.3">
      <c r="A69" s="150">
        <v>42370</v>
      </c>
      <c r="B69" s="168" t="s">
        <v>173</v>
      </c>
      <c r="C69">
        <v>521502</v>
      </c>
      <c r="D69" s="56">
        <v>5611</v>
      </c>
      <c r="E69" t="s">
        <v>149</v>
      </c>
      <c r="F69" s="57">
        <v>2015</v>
      </c>
      <c r="G69" s="58">
        <v>42396</v>
      </c>
      <c r="H69" t="s">
        <v>102</v>
      </c>
      <c r="I69" t="s">
        <v>174</v>
      </c>
      <c r="J69" t="s">
        <v>30</v>
      </c>
      <c r="K69" s="165" t="s">
        <v>171</v>
      </c>
      <c r="L69" t="s">
        <v>175</v>
      </c>
      <c r="M69" s="59">
        <v>352232.56</v>
      </c>
      <c r="N69" s="59">
        <v>14577.78</v>
      </c>
      <c r="O69" s="59">
        <v>58689.66</v>
      </c>
      <c r="P69" s="59">
        <v>425500</v>
      </c>
      <c r="Q69" s="59"/>
      <c r="R69" s="156" t="s">
        <v>33</v>
      </c>
      <c r="S69" s="162" t="s">
        <v>559</v>
      </c>
      <c r="T69" s="160" t="s">
        <v>564</v>
      </c>
      <c r="U69" s="44" t="s">
        <v>576</v>
      </c>
      <c r="V69" s="170">
        <v>408080</v>
      </c>
      <c r="W69" s="181">
        <v>42390</v>
      </c>
      <c r="Y69" s="154" t="s">
        <v>570</v>
      </c>
    </row>
    <row r="70" spans="1:42" s="154" customFormat="1" ht="15.75" thickBot="1" x14ac:dyDescent="0.3">
      <c r="A70" s="150">
        <v>42370</v>
      </c>
      <c r="B70" s="168" t="s">
        <v>173</v>
      </c>
      <c r="C70" s="151"/>
      <c r="D70" s="56"/>
      <c r="E70" s="151"/>
      <c r="F70" s="57"/>
      <c r="G70" s="58"/>
      <c r="H70" s="151"/>
      <c r="I70" s="151" t="s">
        <v>174</v>
      </c>
      <c r="J70" s="151"/>
      <c r="K70" s="180"/>
      <c r="L70" s="151"/>
      <c r="M70" s="59"/>
      <c r="N70" s="59"/>
      <c r="O70" s="59"/>
      <c r="P70" s="59"/>
      <c r="Q70" s="59"/>
      <c r="R70" s="156"/>
      <c r="S70" s="162" t="s">
        <v>559</v>
      </c>
      <c r="T70" s="160" t="s">
        <v>564</v>
      </c>
      <c r="U70" s="154" t="s">
        <v>581</v>
      </c>
      <c r="V70" s="170">
        <v>7420</v>
      </c>
      <c r="W70" s="178">
        <v>42396</v>
      </c>
      <c r="Y70" s="154" t="s">
        <v>570</v>
      </c>
    </row>
    <row r="71" spans="1:42" s="154" customFormat="1" ht="15.75" thickBot="1" x14ac:dyDescent="0.3">
      <c r="A71" s="150">
        <v>42370</v>
      </c>
      <c r="B71" s="168" t="s">
        <v>173</v>
      </c>
      <c r="C71" s="151"/>
      <c r="D71" s="56"/>
      <c r="E71" s="151"/>
      <c r="F71" s="57"/>
      <c r="G71" s="58"/>
      <c r="H71" s="151"/>
      <c r="I71" s="151" t="s">
        <v>174</v>
      </c>
      <c r="J71" s="151"/>
      <c r="K71" s="180"/>
      <c r="L71" s="151"/>
      <c r="M71" s="59"/>
      <c r="N71" s="59"/>
      <c r="O71" s="59"/>
      <c r="P71" s="59"/>
      <c r="Q71" s="59"/>
      <c r="R71" s="156"/>
      <c r="S71" s="162" t="s">
        <v>559</v>
      </c>
      <c r="T71" s="160" t="s">
        <v>564</v>
      </c>
      <c r="U71" s="154" t="s">
        <v>581</v>
      </c>
      <c r="V71" s="170">
        <v>10000</v>
      </c>
      <c r="W71" s="178">
        <v>42390</v>
      </c>
      <c r="Y71" s="154" t="s">
        <v>570</v>
      </c>
    </row>
    <row r="72" spans="1:42" ht="15.75" thickBot="1" x14ac:dyDescent="0.3">
      <c r="A72" s="150">
        <v>42370</v>
      </c>
      <c r="B72" t="s">
        <v>282</v>
      </c>
      <c r="C72">
        <v>1520302</v>
      </c>
      <c r="D72" s="56">
        <v>7401</v>
      </c>
      <c r="E72" t="s">
        <v>283</v>
      </c>
      <c r="F72" s="57">
        <v>2016</v>
      </c>
      <c r="G72" s="58">
        <v>42382</v>
      </c>
      <c r="H72" t="s">
        <v>55</v>
      </c>
      <c r="I72" t="s">
        <v>284</v>
      </c>
      <c r="J72" t="s">
        <v>30</v>
      </c>
      <c r="K72" t="s">
        <v>285</v>
      </c>
      <c r="L72" t="s">
        <v>286</v>
      </c>
      <c r="M72" s="59">
        <v>371182.27</v>
      </c>
      <c r="N72" s="59">
        <v>18559.11</v>
      </c>
      <c r="O72" s="59">
        <v>62358.62</v>
      </c>
      <c r="P72" s="59">
        <v>452100</v>
      </c>
      <c r="Q72" s="59"/>
      <c r="R72" s="60" t="s">
        <v>33</v>
      </c>
      <c r="S72" s="162" t="s">
        <v>559</v>
      </c>
      <c r="Y72" s="44" t="s">
        <v>569</v>
      </c>
    </row>
    <row r="73" spans="1:42" ht="15.75" thickBot="1" x14ac:dyDescent="0.3">
      <c r="A73" s="150">
        <v>42370</v>
      </c>
      <c r="B73" t="s">
        <v>337</v>
      </c>
      <c r="C73">
        <v>1520604</v>
      </c>
      <c r="D73" s="56">
        <v>7495</v>
      </c>
      <c r="E73" t="s">
        <v>333</v>
      </c>
      <c r="F73" s="57">
        <v>2016</v>
      </c>
      <c r="G73" s="58">
        <v>42384</v>
      </c>
      <c r="H73" t="s">
        <v>45</v>
      </c>
      <c r="I73" t="s">
        <v>338</v>
      </c>
      <c r="J73" t="s">
        <v>30</v>
      </c>
      <c r="K73" t="s">
        <v>339</v>
      </c>
      <c r="L73" t="s">
        <v>340</v>
      </c>
      <c r="M73" s="59">
        <v>267733.99</v>
      </c>
      <c r="N73" s="59">
        <v>13386.7</v>
      </c>
      <c r="O73" s="59">
        <v>44979.31</v>
      </c>
      <c r="P73" s="59">
        <v>326100</v>
      </c>
      <c r="Q73" s="59"/>
      <c r="R73" s="60" t="s">
        <v>33</v>
      </c>
      <c r="S73" s="162" t="s">
        <v>559</v>
      </c>
      <c r="U73" s="44" t="s">
        <v>575</v>
      </c>
      <c r="V73" s="170">
        <v>80006</v>
      </c>
      <c r="W73" s="178">
        <v>42385</v>
      </c>
      <c r="Y73" s="44" t="s">
        <v>570</v>
      </c>
    </row>
    <row r="74" spans="1:42" s="154" customFormat="1" ht="15.75" thickBot="1" x14ac:dyDescent="0.3">
      <c r="A74" s="150">
        <v>42370</v>
      </c>
      <c r="B74" s="151" t="s">
        <v>337</v>
      </c>
      <c r="C74" s="151"/>
      <c r="D74" s="56"/>
      <c r="E74" s="151"/>
      <c r="F74" s="57"/>
      <c r="G74" s="58"/>
      <c r="H74" s="151"/>
      <c r="I74" s="151" t="s">
        <v>338</v>
      </c>
      <c r="J74" s="151"/>
      <c r="K74" s="151"/>
      <c r="L74" s="151"/>
      <c r="M74" s="59"/>
      <c r="N74" s="59"/>
      <c r="O74" s="59"/>
      <c r="P74" s="59"/>
      <c r="Q74" s="59"/>
      <c r="R74" s="157"/>
      <c r="S74" s="162" t="s">
        <v>559</v>
      </c>
      <c r="U74" s="154" t="s">
        <v>575</v>
      </c>
      <c r="V74" s="170">
        <v>20000</v>
      </c>
      <c r="W74" s="178">
        <v>42382</v>
      </c>
      <c r="Y74" s="154" t="s">
        <v>570</v>
      </c>
    </row>
    <row r="75" spans="1:42" s="154" customFormat="1" ht="15.75" thickBot="1" x14ac:dyDescent="0.3">
      <c r="A75" s="150">
        <v>42370</v>
      </c>
      <c r="B75" s="151" t="s">
        <v>337</v>
      </c>
      <c r="C75" s="151"/>
      <c r="D75" s="56"/>
      <c r="E75" s="151"/>
      <c r="F75" s="57"/>
      <c r="G75" s="58"/>
      <c r="H75" s="151"/>
      <c r="I75" s="151" t="s">
        <v>338</v>
      </c>
      <c r="J75" s="151"/>
      <c r="K75" s="151"/>
      <c r="L75" s="151"/>
      <c r="M75" s="59"/>
      <c r="N75" s="59"/>
      <c r="O75" s="59"/>
      <c r="P75" s="59"/>
      <c r="Q75" s="59"/>
      <c r="R75" s="157"/>
      <c r="S75" s="162" t="s">
        <v>559</v>
      </c>
      <c r="U75" s="154" t="s">
        <v>579</v>
      </c>
      <c r="V75" s="170">
        <v>226094.03</v>
      </c>
      <c r="W75" s="178">
        <v>42388</v>
      </c>
      <c r="Y75" s="154" t="s">
        <v>570</v>
      </c>
    </row>
    <row r="76" spans="1:42" ht="15.75" thickBot="1" x14ac:dyDescent="0.3">
      <c r="A76" s="150">
        <v>42370</v>
      </c>
      <c r="B76" t="s">
        <v>412</v>
      </c>
      <c r="C76">
        <v>521502</v>
      </c>
      <c r="D76" s="56">
        <v>5611</v>
      </c>
      <c r="E76" t="s">
        <v>149</v>
      </c>
      <c r="F76" s="57">
        <v>2015</v>
      </c>
      <c r="G76" s="58">
        <v>42381</v>
      </c>
      <c r="H76"/>
      <c r="I76" t="s">
        <v>413</v>
      </c>
      <c r="J76" t="s">
        <v>30</v>
      </c>
      <c r="K76" t="s">
        <v>414</v>
      </c>
      <c r="L76" t="s">
        <v>567</v>
      </c>
      <c r="M76" s="59">
        <v>318369.19</v>
      </c>
      <c r="N76" s="151">
        <v>0</v>
      </c>
      <c r="O76" s="59">
        <v>50939.07</v>
      </c>
      <c r="P76" s="59">
        <v>369308.26</v>
      </c>
      <c r="Q76" s="59"/>
      <c r="R76" s="60" t="s">
        <v>365</v>
      </c>
      <c r="S76" s="161" t="s">
        <v>564</v>
      </c>
      <c r="T76" s="160" t="s">
        <v>564</v>
      </c>
      <c r="W76" s="154"/>
      <c r="X76" s="44" t="s">
        <v>566</v>
      </c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</row>
    <row r="77" spans="1:42" ht="15.75" collapsed="1" thickBot="1" x14ac:dyDescent="0.3">
      <c r="A77" s="150">
        <v>42370</v>
      </c>
      <c r="B77" t="s">
        <v>319</v>
      </c>
      <c r="C77">
        <v>1520603</v>
      </c>
      <c r="D77" s="56">
        <v>7497</v>
      </c>
      <c r="E77" t="s">
        <v>305</v>
      </c>
      <c r="F77" s="57">
        <v>2016</v>
      </c>
      <c r="G77" s="58">
        <v>42387</v>
      </c>
      <c r="H77" t="s">
        <v>61</v>
      </c>
      <c r="I77" t="s">
        <v>320</v>
      </c>
      <c r="J77" t="s">
        <v>30</v>
      </c>
      <c r="K77" t="s">
        <v>321</v>
      </c>
      <c r="L77" t="s">
        <v>322</v>
      </c>
      <c r="M77" s="59">
        <v>256075.53</v>
      </c>
      <c r="N77" s="59">
        <v>12803.78</v>
      </c>
      <c r="O77" s="59">
        <v>43020.69</v>
      </c>
      <c r="P77" s="59">
        <v>311900</v>
      </c>
      <c r="Q77" s="59"/>
      <c r="R77" s="157" t="s">
        <v>33</v>
      </c>
      <c r="S77" s="162" t="s">
        <v>559</v>
      </c>
      <c r="Y77" s="44" t="s">
        <v>569</v>
      </c>
    </row>
    <row r="78" spans="1:42" ht="15.75" thickBot="1" x14ac:dyDescent="0.3">
      <c r="A78" s="150">
        <v>42370</v>
      </c>
      <c r="B78" t="s">
        <v>349</v>
      </c>
      <c r="C78">
        <v>1520604</v>
      </c>
      <c r="D78" s="56">
        <v>7495</v>
      </c>
      <c r="E78" t="s">
        <v>333</v>
      </c>
      <c r="F78" s="57">
        <v>2016</v>
      </c>
      <c r="G78" s="58">
        <v>42383</v>
      </c>
      <c r="H78" t="s">
        <v>45</v>
      </c>
      <c r="I78" t="s">
        <v>350</v>
      </c>
      <c r="J78" t="s">
        <v>30</v>
      </c>
      <c r="K78" t="s">
        <v>351</v>
      </c>
      <c r="L78" t="s">
        <v>352</v>
      </c>
      <c r="M78" s="59">
        <v>267733.99</v>
      </c>
      <c r="N78" s="59">
        <v>13386.7</v>
      </c>
      <c r="O78" s="59">
        <v>44979.31</v>
      </c>
      <c r="P78" s="59">
        <v>326100</v>
      </c>
      <c r="Q78" s="59"/>
      <c r="R78" s="60" t="s">
        <v>33</v>
      </c>
      <c r="S78" s="162" t="s">
        <v>559</v>
      </c>
      <c r="U78" s="44" t="s">
        <v>580</v>
      </c>
      <c r="V78" s="170">
        <v>119100</v>
      </c>
      <c r="W78" s="178">
        <v>42375</v>
      </c>
      <c r="Y78" s="44" t="s">
        <v>570</v>
      </c>
    </row>
    <row r="79" spans="1:42" s="154" customFormat="1" ht="15.75" thickBot="1" x14ac:dyDescent="0.3">
      <c r="A79" s="150">
        <v>42370</v>
      </c>
      <c r="B79" s="151" t="s">
        <v>349</v>
      </c>
      <c r="C79" s="151"/>
      <c r="D79" s="56"/>
      <c r="E79" s="151"/>
      <c r="F79" s="57"/>
      <c r="G79" s="58"/>
      <c r="H79" s="151"/>
      <c r="I79" s="151" t="s">
        <v>350</v>
      </c>
      <c r="J79" s="151"/>
      <c r="K79" s="151"/>
      <c r="L79" s="151"/>
      <c r="M79" s="59"/>
      <c r="N79" s="59"/>
      <c r="O79" s="59"/>
      <c r="P79" s="59"/>
      <c r="Q79" s="59"/>
      <c r="R79" s="157"/>
      <c r="S79" s="162" t="s">
        <v>559</v>
      </c>
      <c r="U79" s="154" t="s">
        <v>575</v>
      </c>
      <c r="V79" s="170">
        <v>202000</v>
      </c>
      <c r="W79" s="178">
        <v>42366</v>
      </c>
      <c r="Y79" s="154" t="s">
        <v>570</v>
      </c>
    </row>
    <row r="80" spans="1:42" s="154" customFormat="1" ht="15.75" thickBot="1" x14ac:dyDescent="0.3">
      <c r="A80" s="150">
        <v>42370</v>
      </c>
      <c r="B80" s="151" t="s">
        <v>349</v>
      </c>
      <c r="C80" s="151"/>
      <c r="D80" s="56"/>
      <c r="E80" s="151"/>
      <c r="F80" s="57"/>
      <c r="G80" s="58"/>
      <c r="H80" s="151"/>
      <c r="I80" s="151" t="s">
        <v>350</v>
      </c>
      <c r="J80" s="151"/>
      <c r="K80" s="151"/>
      <c r="L80" s="151"/>
      <c r="M80" s="59"/>
      <c r="N80" s="59"/>
      <c r="O80" s="59"/>
      <c r="P80" s="59"/>
      <c r="Q80" s="59"/>
      <c r="R80" s="157"/>
      <c r="S80" s="162" t="s">
        <v>559</v>
      </c>
      <c r="U80" s="154" t="s">
        <v>575</v>
      </c>
      <c r="V80" s="170">
        <v>5000</v>
      </c>
      <c r="W80" s="178">
        <v>42296</v>
      </c>
      <c r="Y80" s="154" t="s">
        <v>570</v>
      </c>
    </row>
    <row r="81" spans="1:42" ht="15.75" thickBot="1" x14ac:dyDescent="0.3">
      <c r="A81" s="150">
        <v>42370</v>
      </c>
      <c r="B81" t="s">
        <v>345</v>
      </c>
      <c r="C81">
        <v>1520604</v>
      </c>
      <c r="D81" s="56">
        <v>7495</v>
      </c>
      <c r="E81" t="s">
        <v>333</v>
      </c>
      <c r="F81" s="57">
        <v>2016</v>
      </c>
      <c r="G81" s="58">
        <v>42395</v>
      </c>
      <c r="H81" t="s">
        <v>102</v>
      </c>
      <c r="I81" t="s">
        <v>346</v>
      </c>
      <c r="J81" t="s">
        <v>30</v>
      </c>
      <c r="K81" t="s">
        <v>347</v>
      </c>
      <c r="L81" t="s">
        <v>348</v>
      </c>
      <c r="M81" s="59">
        <v>267733.99</v>
      </c>
      <c r="N81" s="59">
        <v>13386.7</v>
      </c>
      <c r="O81" s="59">
        <v>44979.31</v>
      </c>
      <c r="P81" s="59">
        <v>326100</v>
      </c>
      <c r="Q81" s="59"/>
      <c r="R81" s="60" t="s">
        <v>33</v>
      </c>
      <c r="S81" s="162" t="s">
        <v>559</v>
      </c>
      <c r="U81" s="44" t="s">
        <v>575</v>
      </c>
      <c r="V81" s="170">
        <v>100000</v>
      </c>
      <c r="W81" s="178">
        <v>42373</v>
      </c>
      <c r="X81" s="154"/>
      <c r="Y81" s="44" t="s">
        <v>570</v>
      </c>
    </row>
    <row r="82" spans="1:42" s="154" customFormat="1" ht="15.75" thickBot="1" x14ac:dyDescent="0.3">
      <c r="A82" s="150">
        <v>42370</v>
      </c>
      <c r="B82" s="151" t="s">
        <v>345</v>
      </c>
      <c r="C82" s="151"/>
      <c r="D82" s="56"/>
      <c r="E82" s="151"/>
      <c r="F82" s="57"/>
      <c r="G82" s="58"/>
      <c r="H82" s="151"/>
      <c r="I82" s="151" t="s">
        <v>346</v>
      </c>
      <c r="J82" s="151"/>
      <c r="K82" s="151"/>
      <c r="L82" s="151"/>
      <c r="M82" s="59"/>
      <c r="N82" s="59"/>
      <c r="O82" s="59"/>
      <c r="P82" s="59"/>
      <c r="Q82" s="59"/>
      <c r="R82" s="157"/>
      <c r="S82" s="162" t="s">
        <v>559</v>
      </c>
      <c r="U82" s="154" t="s">
        <v>575</v>
      </c>
      <c r="V82" s="170">
        <v>50000</v>
      </c>
      <c r="W82" s="178">
        <v>42356</v>
      </c>
      <c r="Y82" s="154" t="s">
        <v>570</v>
      </c>
    </row>
    <row r="83" spans="1:42" s="154" customFormat="1" ht="15.75" thickBot="1" x14ac:dyDescent="0.3">
      <c r="A83" s="150">
        <v>42370</v>
      </c>
      <c r="B83" s="151" t="s">
        <v>345</v>
      </c>
      <c r="C83" s="151"/>
      <c r="D83" s="56"/>
      <c r="E83" s="151"/>
      <c r="F83" s="57"/>
      <c r="G83" s="58"/>
      <c r="H83" s="151"/>
      <c r="I83" s="151" t="s">
        <v>346</v>
      </c>
      <c r="J83" s="151"/>
      <c r="K83" s="151"/>
      <c r="L83" s="151"/>
      <c r="M83" s="59"/>
      <c r="N83" s="59"/>
      <c r="O83" s="59"/>
      <c r="P83" s="59"/>
      <c r="Q83" s="59"/>
      <c r="R83" s="157"/>
      <c r="S83" s="162" t="s">
        <v>559</v>
      </c>
      <c r="U83" s="154" t="s">
        <v>580</v>
      </c>
      <c r="V83" s="170">
        <v>120000</v>
      </c>
      <c r="W83" s="178">
        <v>42395</v>
      </c>
      <c r="Y83" s="154" t="s">
        <v>570</v>
      </c>
    </row>
    <row r="84" spans="1:42" s="154" customFormat="1" ht="15.75" thickBot="1" x14ac:dyDescent="0.3">
      <c r="A84" s="150">
        <v>42370</v>
      </c>
      <c r="B84" s="151" t="s">
        <v>345</v>
      </c>
      <c r="C84" s="151"/>
      <c r="D84" s="56"/>
      <c r="E84" s="151"/>
      <c r="F84" s="57"/>
      <c r="G84" s="58"/>
      <c r="H84" s="151"/>
      <c r="I84" s="151" t="s">
        <v>346</v>
      </c>
      <c r="J84" s="151"/>
      <c r="K84" s="151"/>
      <c r="L84" s="151"/>
      <c r="M84" s="59"/>
      <c r="N84" s="59"/>
      <c r="O84" s="59"/>
      <c r="P84" s="59"/>
      <c r="Q84" s="59"/>
      <c r="R84" s="157"/>
      <c r="S84" s="162" t="s">
        <v>559</v>
      </c>
      <c r="U84" s="154" t="s">
        <v>575</v>
      </c>
      <c r="V84" s="170">
        <v>56100</v>
      </c>
      <c r="W84" s="178">
        <v>42382</v>
      </c>
      <c r="Y84" s="154" t="s">
        <v>570</v>
      </c>
    </row>
    <row r="85" spans="1:42" ht="15.75" thickBot="1" x14ac:dyDescent="0.3">
      <c r="A85" s="150">
        <v>42370</v>
      </c>
      <c r="B85" t="s">
        <v>59</v>
      </c>
      <c r="C85">
        <v>520226</v>
      </c>
      <c r="D85" s="56">
        <v>1783</v>
      </c>
      <c r="E85" t="s">
        <v>60</v>
      </c>
      <c r="F85" s="57">
        <v>2016</v>
      </c>
      <c r="G85" s="58">
        <v>42397</v>
      </c>
      <c r="H85" t="s">
        <v>61</v>
      </c>
      <c r="I85" t="s">
        <v>62</v>
      </c>
      <c r="J85" t="s">
        <v>30</v>
      </c>
      <c r="K85" t="s">
        <v>63</v>
      </c>
      <c r="L85" t="s">
        <v>64</v>
      </c>
      <c r="M85" s="59">
        <v>275878.84999999998</v>
      </c>
      <c r="N85" s="59">
        <v>6793.56</v>
      </c>
      <c r="O85" s="59">
        <v>45227.59</v>
      </c>
      <c r="P85" s="59">
        <v>327900</v>
      </c>
      <c r="Q85" s="59"/>
      <c r="R85" s="60" t="s">
        <v>33</v>
      </c>
      <c r="S85" s="162" t="s">
        <v>559</v>
      </c>
      <c r="U85" s="44" t="s">
        <v>580</v>
      </c>
      <c r="V85" s="170">
        <v>120900</v>
      </c>
      <c r="W85" s="183">
        <v>42384</v>
      </c>
      <c r="Y85" s="157" t="s">
        <v>570</v>
      </c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</row>
    <row r="86" spans="1:42" s="154" customFormat="1" ht="15.75" thickBot="1" x14ac:dyDescent="0.3">
      <c r="A86" s="150">
        <v>42370</v>
      </c>
      <c r="B86" s="151" t="s">
        <v>59</v>
      </c>
      <c r="C86" s="151"/>
      <c r="D86" s="56"/>
      <c r="E86" s="151"/>
      <c r="F86" s="57"/>
      <c r="G86" s="58"/>
      <c r="H86" s="151"/>
      <c r="I86" s="151" t="s">
        <v>62</v>
      </c>
      <c r="J86" s="151"/>
      <c r="K86" s="151"/>
      <c r="L86" s="151"/>
      <c r="M86" s="59"/>
      <c r="N86" s="59"/>
      <c r="O86" s="59"/>
      <c r="P86" s="59"/>
      <c r="Q86" s="59"/>
      <c r="R86" s="157"/>
      <c r="S86" s="162" t="s">
        <v>559</v>
      </c>
      <c r="U86" s="154" t="s">
        <v>575</v>
      </c>
      <c r="V86" s="170">
        <v>20000</v>
      </c>
      <c r="W86" s="183">
        <v>42373</v>
      </c>
      <c r="Y86" s="157" t="s">
        <v>570</v>
      </c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</row>
    <row r="87" spans="1:42" s="154" customFormat="1" ht="15.75" thickBot="1" x14ac:dyDescent="0.3">
      <c r="A87" s="150">
        <v>42370</v>
      </c>
      <c r="B87" s="151" t="s">
        <v>59</v>
      </c>
      <c r="C87" s="151"/>
      <c r="D87" s="56"/>
      <c r="E87" s="151"/>
      <c r="F87" s="57"/>
      <c r="G87" s="58"/>
      <c r="H87" s="151"/>
      <c r="I87" s="151" t="s">
        <v>62</v>
      </c>
      <c r="J87" s="151"/>
      <c r="K87" s="151"/>
      <c r="L87" s="151"/>
      <c r="M87" s="59"/>
      <c r="N87" s="59"/>
      <c r="O87" s="59"/>
      <c r="P87" s="59"/>
      <c r="Q87" s="59"/>
      <c r="R87" s="157"/>
      <c r="S87" s="162" t="s">
        <v>559</v>
      </c>
      <c r="U87" s="154" t="s">
        <v>580</v>
      </c>
      <c r="V87" s="170">
        <v>187000</v>
      </c>
      <c r="W87" s="183">
        <v>42384</v>
      </c>
      <c r="Y87" s="157" t="s">
        <v>570</v>
      </c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</row>
    <row r="88" spans="1:42" ht="15.75" thickBot="1" x14ac:dyDescent="0.3">
      <c r="A88" s="150">
        <v>42370</v>
      </c>
      <c r="B88" t="s">
        <v>244</v>
      </c>
      <c r="C88">
        <v>522403</v>
      </c>
      <c r="D88" s="56">
        <v>1060</v>
      </c>
      <c r="E88" t="s">
        <v>245</v>
      </c>
      <c r="F88" s="57">
        <v>2016</v>
      </c>
      <c r="G88" s="58">
        <v>42373</v>
      </c>
      <c r="H88" t="s">
        <v>55</v>
      </c>
      <c r="I88" t="s">
        <v>246</v>
      </c>
      <c r="J88" t="s">
        <v>241</v>
      </c>
      <c r="K88" t="s">
        <v>247</v>
      </c>
      <c r="L88" t="s">
        <v>248</v>
      </c>
      <c r="M88" s="59">
        <v>188017.24</v>
      </c>
      <c r="N88">
        <v>0</v>
      </c>
      <c r="O88" s="59">
        <v>30082.76</v>
      </c>
      <c r="P88" s="59">
        <v>218100</v>
      </c>
      <c r="Q88" s="59"/>
      <c r="R88" s="60" t="s">
        <v>33</v>
      </c>
      <c r="S88" s="158" t="s">
        <v>565</v>
      </c>
      <c r="W88" s="65"/>
      <c r="Y88" s="65" t="s">
        <v>569</v>
      </c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</row>
    <row r="89" spans="1:42" ht="15.75" thickBot="1" x14ac:dyDescent="0.3">
      <c r="A89" s="150">
        <v>42370</v>
      </c>
      <c r="B89" t="s">
        <v>176</v>
      </c>
      <c r="C89">
        <v>521702</v>
      </c>
      <c r="D89" s="56">
        <v>1091</v>
      </c>
      <c r="E89" t="s">
        <v>177</v>
      </c>
      <c r="F89" s="57">
        <v>2016</v>
      </c>
      <c r="G89" s="58">
        <v>42381</v>
      </c>
      <c r="H89" t="s">
        <v>45</v>
      </c>
      <c r="I89" t="s">
        <v>178</v>
      </c>
      <c r="J89" t="s">
        <v>30</v>
      </c>
      <c r="K89" t="s">
        <v>179</v>
      </c>
      <c r="L89" t="s">
        <v>180</v>
      </c>
      <c r="M89" s="59">
        <v>155258.62</v>
      </c>
      <c r="N89">
        <v>0</v>
      </c>
      <c r="O89" s="59">
        <v>24841.38</v>
      </c>
      <c r="P89" s="59">
        <v>180100</v>
      </c>
      <c r="Q89" s="59"/>
      <c r="R89" s="60" t="s">
        <v>33</v>
      </c>
      <c r="S89" s="158" t="s">
        <v>565</v>
      </c>
      <c r="T89" s="154"/>
      <c r="U89" s="44" t="s">
        <v>575</v>
      </c>
      <c r="V89" s="170">
        <v>5100</v>
      </c>
      <c r="W89" s="178">
        <v>42380</v>
      </c>
      <c r="X89" s="154"/>
      <c r="Y89" s="154" t="s">
        <v>570</v>
      </c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</row>
    <row r="90" spans="1:42" s="154" customFormat="1" ht="15.75" thickBot="1" x14ac:dyDescent="0.3">
      <c r="A90" s="150">
        <v>42370</v>
      </c>
      <c r="B90" s="151" t="s">
        <v>176</v>
      </c>
      <c r="C90" s="151"/>
      <c r="D90" s="56"/>
      <c r="E90" s="151"/>
      <c r="F90" s="57"/>
      <c r="G90" s="58"/>
      <c r="H90" s="151"/>
      <c r="I90" s="151" t="s">
        <v>178</v>
      </c>
      <c r="J90" s="151"/>
      <c r="K90" s="151"/>
      <c r="L90" s="151"/>
      <c r="M90" s="59"/>
      <c r="N90" s="151"/>
      <c r="O90" s="59"/>
      <c r="P90" s="59"/>
      <c r="Q90" s="59"/>
      <c r="R90" s="157"/>
      <c r="S90" s="158" t="s">
        <v>565</v>
      </c>
      <c r="U90" s="154" t="s">
        <v>576</v>
      </c>
      <c r="V90" s="170">
        <v>175000</v>
      </c>
      <c r="W90" s="178">
        <v>42377</v>
      </c>
      <c r="Y90" s="154" t="s">
        <v>570</v>
      </c>
    </row>
    <row r="91" spans="1:42" ht="15" customHeight="1" collapsed="1" thickBot="1" x14ac:dyDescent="0.3">
      <c r="A91" s="150">
        <v>42370</v>
      </c>
      <c r="B91" t="s">
        <v>190</v>
      </c>
      <c r="C91">
        <v>521801</v>
      </c>
      <c r="D91" s="56">
        <v>2201</v>
      </c>
      <c r="E91" t="s">
        <v>191</v>
      </c>
      <c r="F91" s="57">
        <v>2016</v>
      </c>
      <c r="G91" s="58">
        <v>42395</v>
      </c>
      <c r="H91" t="s">
        <v>28</v>
      </c>
      <c r="I91" t="s">
        <v>192</v>
      </c>
      <c r="J91" t="s">
        <v>30</v>
      </c>
      <c r="K91" t="s">
        <v>193</v>
      </c>
      <c r="L91" t="s">
        <v>194</v>
      </c>
      <c r="M91" s="59">
        <v>183534.48</v>
      </c>
      <c r="N91">
        <v>0</v>
      </c>
      <c r="O91" s="59">
        <v>29365.52</v>
      </c>
      <c r="P91" s="59">
        <v>212900</v>
      </c>
      <c r="Q91" s="59"/>
      <c r="R91" s="60" t="s">
        <v>33</v>
      </c>
      <c r="S91" s="158" t="s">
        <v>565</v>
      </c>
      <c r="W91" s="157"/>
      <c r="Y91" s="157" t="s">
        <v>569</v>
      </c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</row>
    <row r="92" spans="1:42" ht="15.75" thickBot="1" x14ac:dyDescent="0.3">
      <c r="A92" s="150">
        <v>42370</v>
      </c>
      <c r="B92" t="s">
        <v>133</v>
      </c>
      <c r="C92">
        <v>520905</v>
      </c>
      <c r="D92" s="56">
        <v>1083</v>
      </c>
      <c r="E92" t="s">
        <v>134</v>
      </c>
      <c r="F92" s="57">
        <v>2015</v>
      </c>
      <c r="G92" s="58">
        <v>42388</v>
      </c>
      <c r="H92" t="s">
        <v>61</v>
      </c>
      <c r="I92" t="s">
        <v>135</v>
      </c>
      <c r="J92" t="s">
        <v>30</v>
      </c>
      <c r="K92" t="s">
        <v>136</v>
      </c>
      <c r="L92" t="s">
        <v>137</v>
      </c>
      <c r="M92" s="59">
        <v>187068.97</v>
      </c>
      <c r="N92">
        <v>0</v>
      </c>
      <c r="O92" s="59">
        <v>29931.03</v>
      </c>
      <c r="P92" s="59">
        <v>217000</v>
      </c>
      <c r="Q92" s="59"/>
      <c r="R92" s="156" t="s">
        <v>33</v>
      </c>
      <c r="S92" s="158" t="s">
        <v>565</v>
      </c>
      <c r="Y92" s="44" t="s">
        <v>569</v>
      </c>
    </row>
    <row r="93" spans="1:42" ht="15.75" thickBot="1" x14ac:dyDescent="0.3">
      <c r="A93" s="150">
        <v>42370</v>
      </c>
      <c r="B93" t="s">
        <v>449</v>
      </c>
      <c r="C93">
        <v>520818</v>
      </c>
      <c r="D93" s="56">
        <v>4495</v>
      </c>
      <c r="E93" t="s">
        <v>111</v>
      </c>
      <c r="F93" s="57">
        <v>2016</v>
      </c>
      <c r="G93" s="58">
        <v>42387</v>
      </c>
      <c r="H93"/>
      <c r="I93" t="s">
        <v>450</v>
      </c>
      <c r="J93" t="s">
        <v>30</v>
      </c>
      <c r="K93" t="s">
        <v>451</v>
      </c>
      <c r="L93" t="s">
        <v>452</v>
      </c>
      <c r="M93" s="59">
        <v>333324.46999999997</v>
      </c>
      <c r="N93">
        <v>0</v>
      </c>
      <c r="O93" s="59">
        <v>53331.91</v>
      </c>
      <c r="P93" s="59">
        <v>386656.38</v>
      </c>
      <c r="Q93" s="59"/>
      <c r="R93" s="60" t="s">
        <v>365</v>
      </c>
      <c r="S93" s="161" t="s">
        <v>564</v>
      </c>
      <c r="T93" s="160" t="s">
        <v>564</v>
      </c>
      <c r="X93" s="44" t="s">
        <v>566</v>
      </c>
    </row>
    <row r="94" spans="1:42" ht="15.75" thickBot="1" x14ac:dyDescent="0.3">
      <c r="A94" s="150">
        <v>42370</v>
      </c>
      <c r="B94" t="s">
        <v>129</v>
      </c>
      <c r="C94">
        <v>520819</v>
      </c>
      <c r="D94" s="56">
        <v>4498</v>
      </c>
      <c r="E94" t="s">
        <v>120</v>
      </c>
      <c r="F94" s="57">
        <v>2016</v>
      </c>
      <c r="G94" s="58">
        <v>42384</v>
      </c>
      <c r="H94" t="s">
        <v>67</v>
      </c>
      <c r="I94" t="s">
        <v>130</v>
      </c>
      <c r="J94" t="s">
        <v>30</v>
      </c>
      <c r="K94" t="s">
        <v>131</v>
      </c>
      <c r="L94" t="s">
        <v>132</v>
      </c>
      <c r="M94" s="59">
        <v>348784.29</v>
      </c>
      <c r="N94" s="59">
        <v>14060.54</v>
      </c>
      <c r="O94" s="59">
        <v>58055.17</v>
      </c>
      <c r="P94" s="59">
        <v>420900</v>
      </c>
      <c r="Q94" s="59"/>
      <c r="R94" s="60" t="s">
        <v>33</v>
      </c>
      <c r="S94" s="162" t="s">
        <v>559</v>
      </c>
      <c r="U94" s="44" t="s">
        <v>575</v>
      </c>
      <c r="V94" s="170">
        <v>200000</v>
      </c>
      <c r="W94" s="178">
        <v>42378</v>
      </c>
      <c r="Y94" s="44" t="s">
        <v>570</v>
      </c>
    </row>
    <row r="95" spans="1:42" s="154" customFormat="1" ht="15.75" thickBot="1" x14ac:dyDescent="0.3">
      <c r="A95" s="150">
        <v>42370</v>
      </c>
      <c r="B95" s="151" t="s">
        <v>129</v>
      </c>
      <c r="C95" s="151"/>
      <c r="D95" s="56"/>
      <c r="E95" s="151"/>
      <c r="F95" s="57"/>
      <c r="G95" s="58"/>
      <c r="H95" s="151"/>
      <c r="I95" s="151" t="s">
        <v>130</v>
      </c>
      <c r="J95" s="151"/>
      <c r="K95" s="151"/>
      <c r="L95" s="151"/>
      <c r="M95" s="59"/>
      <c r="N95" s="59"/>
      <c r="O95" s="59"/>
      <c r="P95" s="59"/>
      <c r="Q95" s="59"/>
      <c r="R95" s="157"/>
      <c r="S95" s="162" t="s">
        <v>559</v>
      </c>
      <c r="U95" s="154" t="s">
        <v>581</v>
      </c>
      <c r="V95" s="170">
        <v>220900</v>
      </c>
      <c r="W95" s="178">
        <v>42389</v>
      </c>
      <c r="Y95" s="154" t="s">
        <v>570</v>
      </c>
    </row>
    <row r="96" spans="1:42" ht="15.75" thickBot="1" x14ac:dyDescent="0.3">
      <c r="A96" s="150">
        <v>42370</v>
      </c>
      <c r="B96" s="150">
        <v>42370</v>
      </c>
      <c r="C96">
        <v>520515</v>
      </c>
      <c r="D96" s="56">
        <v>5399</v>
      </c>
      <c r="E96" t="s">
        <v>81</v>
      </c>
      <c r="F96" s="57">
        <v>2016</v>
      </c>
      <c r="G96" s="58">
        <v>42380</v>
      </c>
      <c r="H96" t="s">
        <v>82</v>
      </c>
      <c r="I96" t="s">
        <v>83</v>
      </c>
      <c r="J96" t="s">
        <v>30</v>
      </c>
      <c r="K96" t="s">
        <v>84</v>
      </c>
      <c r="L96" t="s">
        <v>85</v>
      </c>
      <c r="M96" s="59">
        <v>564517.67000000004</v>
      </c>
      <c r="N96" s="59">
        <v>49103.02</v>
      </c>
      <c r="O96" s="59">
        <v>98179.31</v>
      </c>
      <c r="P96" s="59">
        <v>711800</v>
      </c>
      <c r="Q96" s="59"/>
      <c r="R96" s="60" t="s">
        <v>33</v>
      </c>
      <c r="S96" s="163" t="s">
        <v>564</v>
      </c>
      <c r="T96" s="160" t="s">
        <v>564</v>
      </c>
      <c r="U96" s="44" t="s">
        <v>576</v>
      </c>
      <c r="V96" s="170">
        <v>100000</v>
      </c>
      <c r="W96" s="178">
        <v>42349</v>
      </c>
      <c r="Y96" s="44" t="s">
        <v>570</v>
      </c>
    </row>
    <row r="97" spans="1:25" s="154" customFormat="1" ht="15.75" thickBot="1" x14ac:dyDescent="0.3">
      <c r="A97" s="150">
        <v>42370</v>
      </c>
      <c r="B97" s="150">
        <v>42370</v>
      </c>
      <c r="C97" s="151"/>
      <c r="D97" s="56"/>
      <c r="E97" s="151"/>
      <c r="F97" s="57"/>
      <c r="G97" s="58"/>
      <c r="H97" s="151"/>
      <c r="I97" s="151" t="s">
        <v>83</v>
      </c>
      <c r="J97" s="151"/>
      <c r="K97" s="151"/>
      <c r="L97" s="151"/>
      <c r="M97" s="59"/>
      <c r="N97" s="59"/>
      <c r="O97" s="59"/>
      <c r="P97" s="59"/>
      <c r="Q97" s="59"/>
      <c r="R97" s="157"/>
      <c r="S97" s="163" t="s">
        <v>564</v>
      </c>
      <c r="T97" s="160" t="s">
        <v>564</v>
      </c>
      <c r="U97" s="154" t="s">
        <v>576</v>
      </c>
      <c r="V97" s="170">
        <v>100000</v>
      </c>
      <c r="W97" s="178">
        <v>42364</v>
      </c>
      <c r="Y97" s="154" t="s">
        <v>570</v>
      </c>
    </row>
    <row r="98" spans="1:25" s="154" customFormat="1" ht="15.75" thickBot="1" x14ac:dyDescent="0.3">
      <c r="A98" s="150">
        <v>42370</v>
      </c>
      <c r="B98" s="150">
        <v>42370</v>
      </c>
      <c r="C98" s="151"/>
      <c r="D98" s="56"/>
      <c r="E98" s="151"/>
      <c r="F98" s="57"/>
      <c r="G98" s="58"/>
      <c r="H98" s="151"/>
      <c r="I98" s="151" t="s">
        <v>83</v>
      </c>
      <c r="J98" s="151"/>
      <c r="K98" s="151"/>
      <c r="L98" s="151"/>
      <c r="M98" s="59"/>
      <c r="N98" s="59"/>
      <c r="O98" s="59"/>
      <c r="P98" s="59"/>
      <c r="Q98" s="59"/>
      <c r="R98" s="157"/>
      <c r="S98" s="163" t="s">
        <v>564</v>
      </c>
      <c r="T98" s="160" t="s">
        <v>564</v>
      </c>
      <c r="U98" s="154" t="s">
        <v>575</v>
      </c>
      <c r="V98" s="170">
        <v>75000</v>
      </c>
      <c r="W98" s="178">
        <v>42382</v>
      </c>
      <c r="Y98" s="154" t="s">
        <v>570</v>
      </c>
    </row>
    <row r="99" spans="1:25" s="154" customFormat="1" ht="15.75" thickBot="1" x14ac:dyDescent="0.3">
      <c r="A99" s="150">
        <v>42370</v>
      </c>
      <c r="B99" s="150">
        <v>42370</v>
      </c>
      <c r="C99" s="151"/>
      <c r="D99" s="56"/>
      <c r="E99" s="151"/>
      <c r="F99" s="57"/>
      <c r="G99" s="58"/>
      <c r="H99" s="151"/>
      <c r="I99" s="151" t="s">
        <v>83</v>
      </c>
      <c r="J99" s="151"/>
      <c r="K99" s="151"/>
      <c r="L99" s="151"/>
      <c r="M99" s="59"/>
      <c r="N99" s="59"/>
      <c r="O99" s="59"/>
      <c r="P99" s="59"/>
      <c r="Q99" s="59"/>
      <c r="R99" s="157"/>
      <c r="S99" s="163" t="s">
        <v>564</v>
      </c>
      <c r="T99" s="160" t="s">
        <v>564</v>
      </c>
      <c r="U99" s="154" t="s">
        <v>576</v>
      </c>
      <c r="V99" s="170">
        <v>25000</v>
      </c>
      <c r="W99" s="178">
        <v>42382</v>
      </c>
      <c r="Y99" s="154" t="s">
        <v>570</v>
      </c>
    </row>
    <row r="100" spans="1:25" s="154" customFormat="1" ht="15.75" thickBot="1" x14ac:dyDescent="0.3">
      <c r="A100" s="150">
        <v>42370</v>
      </c>
      <c r="B100" s="150">
        <v>42370</v>
      </c>
      <c r="C100" s="151"/>
      <c r="D100" s="56"/>
      <c r="E100" s="151"/>
      <c r="F100" s="57"/>
      <c r="G100" s="58"/>
      <c r="H100" s="151"/>
      <c r="I100" s="151" t="s">
        <v>83</v>
      </c>
      <c r="J100" s="151"/>
      <c r="K100" s="151"/>
      <c r="L100" s="151"/>
      <c r="M100" s="59"/>
      <c r="N100" s="59"/>
      <c r="O100" s="59"/>
      <c r="P100" s="59"/>
      <c r="Q100" s="59"/>
      <c r="R100" s="157"/>
      <c r="S100" s="163" t="s">
        <v>564</v>
      </c>
      <c r="T100" s="160" t="s">
        <v>564</v>
      </c>
      <c r="U100" s="154" t="s">
        <v>576</v>
      </c>
      <c r="V100" s="170">
        <v>150000</v>
      </c>
      <c r="W100" s="178">
        <v>42381</v>
      </c>
      <c r="Y100" s="154" t="s">
        <v>570</v>
      </c>
    </row>
    <row r="101" spans="1:25" s="154" customFormat="1" ht="15.75" thickBot="1" x14ac:dyDescent="0.3">
      <c r="A101" s="150">
        <v>42370</v>
      </c>
      <c r="B101" s="150">
        <v>42370</v>
      </c>
      <c r="C101" s="151"/>
      <c r="D101" s="56"/>
      <c r="E101" s="151"/>
      <c r="F101" s="57"/>
      <c r="G101" s="58"/>
      <c r="H101" s="151"/>
      <c r="I101" s="151" t="s">
        <v>83</v>
      </c>
      <c r="J101" s="151"/>
      <c r="K101" s="151"/>
      <c r="L101" s="151"/>
      <c r="M101" s="59"/>
      <c r="N101" s="59"/>
      <c r="O101" s="59"/>
      <c r="P101" s="59"/>
      <c r="Q101" s="59"/>
      <c r="R101" s="157"/>
      <c r="S101" s="163" t="s">
        <v>564</v>
      </c>
      <c r="T101" s="160" t="s">
        <v>564</v>
      </c>
      <c r="U101" s="154" t="s">
        <v>579</v>
      </c>
      <c r="V101" s="170">
        <v>261800</v>
      </c>
      <c r="W101" s="178">
        <v>42385</v>
      </c>
      <c r="Y101" s="154" t="s">
        <v>570</v>
      </c>
    </row>
    <row r="102" spans="1:25" ht="15.75" thickBot="1" x14ac:dyDescent="0.3">
      <c r="A102" s="150">
        <v>42370</v>
      </c>
      <c r="B102" t="s">
        <v>357</v>
      </c>
      <c r="C102">
        <v>1520604</v>
      </c>
      <c r="D102" s="56">
        <v>7495</v>
      </c>
      <c r="E102" t="s">
        <v>333</v>
      </c>
      <c r="F102" s="57">
        <v>2016</v>
      </c>
      <c r="G102" s="58">
        <v>42391</v>
      </c>
      <c r="H102" t="s">
        <v>61</v>
      </c>
      <c r="I102" t="s">
        <v>358</v>
      </c>
      <c r="J102" t="s">
        <v>30</v>
      </c>
      <c r="K102" t="s">
        <v>359</v>
      </c>
      <c r="L102" t="s">
        <v>360</v>
      </c>
      <c r="M102" s="59">
        <v>262725.78000000003</v>
      </c>
      <c r="N102" s="59">
        <v>13136.29</v>
      </c>
      <c r="O102" s="59">
        <v>44137.93</v>
      </c>
      <c r="P102" s="59">
        <v>320000</v>
      </c>
      <c r="Q102" s="59"/>
      <c r="R102" s="60" t="s">
        <v>33</v>
      </c>
      <c r="S102" s="162" t="s">
        <v>559</v>
      </c>
      <c r="Y102" s="44" t="s">
        <v>569</v>
      </c>
    </row>
    <row r="103" spans="1:25" ht="15.75" thickBot="1" x14ac:dyDescent="0.3">
      <c r="A103" s="150">
        <v>42370</v>
      </c>
      <c r="B103" t="s">
        <v>38</v>
      </c>
      <c r="C103">
        <v>520220</v>
      </c>
      <c r="D103" s="56">
        <v>1794</v>
      </c>
      <c r="E103" t="s">
        <v>27</v>
      </c>
      <c r="F103" s="57">
        <v>2016</v>
      </c>
      <c r="G103" s="58">
        <v>42384</v>
      </c>
      <c r="H103" t="s">
        <v>39</v>
      </c>
      <c r="I103" t="s">
        <v>40</v>
      </c>
      <c r="J103" t="s">
        <v>30</v>
      </c>
      <c r="K103" t="s">
        <v>41</v>
      </c>
      <c r="L103" t="s">
        <v>42</v>
      </c>
      <c r="M103" s="59">
        <v>242355.35</v>
      </c>
      <c r="N103" s="59">
        <v>2472.2399999999998</v>
      </c>
      <c r="O103" s="59">
        <v>39172.410000000003</v>
      </c>
      <c r="P103" s="59">
        <v>284000</v>
      </c>
      <c r="Q103" s="59"/>
      <c r="R103" s="60" t="s">
        <v>33</v>
      </c>
      <c r="S103" s="162" t="s">
        <v>559</v>
      </c>
      <c r="Y103" s="44" t="s">
        <v>569</v>
      </c>
    </row>
    <row r="104" spans="1:25" ht="18" customHeight="1" thickBot="1" x14ac:dyDescent="0.3">
      <c r="A104" s="150">
        <v>42370</v>
      </c>
      <c r="B104" s="168" t="s">
        <v>299</v>
      </c>
      <c r="C104">
        <v>1520304</v>
      </c>
      <c r="D104" s="56">
        <v>7440</v>
      </c>
      <c r="E104" t="s">
        <v>300</v>
      </c>
      <c r="F104" s="57">
        <v>2016</v>
      </c>
      <c r="G104" s="58">
        <v>42390</v>
      </c>
      <c r="H104" t="s">
        <v>45</v>
      </c>
      <c r="I104" t="s">
        <v>301</v>
      </c>
      <c r="J104" t="s">
        <v>30</v>
      </c>
      <c r="K104" t="s">
        <v>302</v>
      </c>
      <c r="L104" t="s">
        <v>303</v>
      </c>
      <c r="M104" s="59">
        <v>442692.94</v>
      </c>
      <c r="N104" s="59">
        <v>22134.65</v>
      </c>
      <c r="O104" s="59">
        <v>74372.41</v>
      </c>
      <c r="P104" s="59">
        <v>539200</v>
      </c>
      <c r="Q104" s="59"/>
      <c r="R104" s="60" t="s">
        <v>33</v>
      </c>
      <c r="S104" s="163" t="s">
        <v>564</v>
      </c>
      <c r="T104" s="160" t="s">
        <v>564</v>
      </c>
      <c r="U104" s="44" t="s">
        <v>575</v>
      </c>
      <c r="V104" s="170">
        <v>60000</v>
      </c>
      <c r="W104" s="178">
        <v>42327</v>
      </c>
      <c r="Y104" s="44" t="s">
        <v>570</v>
      </c>
    </row>
    <row r="105" spans="1:25" s="154" customFormat="1" ht="18" customHeight="1" thickBot="1" x14ac:dyDescent="0.3">
      <c r="A105" s="150">
        <v>42370</v>
      </c>
      <c r="B105" s="168" t="s">
        <v>299</v>
      </c>
      <c r="C105" s="151"/>
      <c r="D105" s="56"/>
      <c r="E105" s="151"/>
      <c r="F105" s="57"/>
      <c r="G105" s="58"/>
      <c r="H105" s="151"/>
      <c r="I105" s="151" t="s">
        <v>301</v>
      </c>
      <c r="J105" s="151"/>
      <c r="K105" s="151"/>
      <c r="L105" s="151"/>
      <c r="M105" s="59"/>
      <c r="N105" s="59"/>
      <c r="O105" s="59"/>
      <c r="P105" s="59"/>
      <c r="Q105" s="59"/>
      <c r="R105" s="157"/>
      <c r="S105" s="163" t="s">
        <v>564</v>
      </c>
      <c r="T105" s="160" t="s">
        <v>564</v>
      </c>
      <c r="U105" s="154" t="s">
        <v>576</v>
      </c>
      <c r="V105" s="170">
        <v>30000</v>
      </c>
      <c r="W105" s="178">
        <v>42342</v>
      </c>
      <c r="Y105" s="154" t="s">
        <v>570</v>
      </c>
    </row>
    <row r="106" spans="1:25" s="154" customFormat="1" ht="18" customHeight="1" thickBot="1" x14ac:dyDescent="0.3">
      <c r="A106" s="150">
        <v>42370</v>
      </c>
      <c r="B106" s="168" t="s">
        <v>299</v>
      </c>
      <c r="C106" s="151"/>
      <c r="D106" s="56"/>
      <c r="E106" s="151"/>
      <c r="F106" s="57"/>
      <c r="G106" s="58"/>
      <c r="H106" s="151"/>
      <c r="I106" s="151" t="s">
        <v>301</v>
      </c>
      <c r="J106" s="151"/>
      <c r="K106" s="151"/>
      <c r="L106" s="151"/>
      <c r="M106" s="59"/>
      <c r="N106" s="59"/>
      <c r="O106" s="59"/>
      <c r="P106" s="59"/>
      <c r="Q106" s="59"/>
      <c r="R106" s="157"/>
      <c r="S106" s="163" t="s">
        <v>564</v>
      </c>
      <c r="T106" s="160" t="s">
        <v>564</v>
      </c>
      <c r="U106" s="154" t="s">
        <v>575</v>
      </c>
      <c r="V106" s="170">
        <v>20000</v>
      </c>
      <c r="W106" s="178">
        <v>42342</v>
      </c>
      <c r="Y106" s="154" t="s">
        <v>570</v>
      </c>
    </row>
    <row r="107" spans="1:25" s="154" customFormat="1" ht="18" customHeight="1" thickBot="1" x14ac:dyDescent="0.3">
      <c r="A107" s="150">
        <v>42370</v>
      </c>
      <c r="B107" s="168" t="s">
        <v>299</v>
      </c>
      <c r="C107" s="151"/>
      <c r="D107" s="56"/>
      <c r="E107" s="151"/>
      <c r="F107" s="57"/>
      <c r="G107" s="58"/>
      <c r="H107" s="151"/>
      <c r="I107" s="151" t="s">
        <v>301</v>
      </c>
      <c r="J107" s="151"/>
      <c r="K107" s="151"/>
      <c r="L107" s="151"/>
      <c r="M107" s="59"/>
      <c r="N107" s="59"/>
      <c r="O107" s="59"/>
      <c r="P107" s="59"/>
      <c r="Q107" s="59"/>
      <c r="R107" s="157"/>
      <c r="S107" s="163" t="s">
        <v>564</v>
      </c>
      <c r="T107" s="160" t="s">
        <v>564</v>
      </c>
      <c r="U107" s="154" t="s">
        <v>575</v>
      </c>
      <c r="V107" s="170">
        <v>100000</v>
      </c>
      <c r="W107" s="178">
        <v>42320</v>
      </c>
      <c r="Y107" s="154" t="s">
        <v>570</v>
      </c>
    </row>
    <row r="108" spans="1:25" s="154" customFormat="1" ht="18" customHeight="1" thickBot="1" x14ac:dyDescent="0.3">
      <c r="A108" s="150">
        <v>42370</v>
      </c>
      <c r="B108" s="168" t="s">
        <v>299</v>
      </c>
      <c r="C108" s="151"/>
      <c r="D108" s="56"/>
      <c r="E108" s="151"/>
      <c r="F108" s="57"/>
      <c r="G108" s="58"/>
      <c r="H108" s="151"/>
      <c r="I108" s="151" t="s">
        <v>301</v>
      </c>
      <c r="J108" s="151"/>
      <c r="K108" s="151"/>
      <c r="L108" s="151"/>
      <c r="M108" s="59"/>
      <c r="N108" s="59"/>
      <c r="O108" s="59"/>
      <c r="P108" s="59"/>
      <c r="Q108" s="59"/>
      <c r="R108" s="157"/>
      <c r="S108" s="163" t="s">
        <v>564</v>
      </c>
      <c r="T108" s="160" t="s">
        <v>564</v>
      </c>
      <c r="U108" s="154" t="s">
        <v>576</v>
      </c>
      <c r="V108" s="170">
        <v>90000</v>
      </c>
      <c r="W108" s="178">
        <v>42327</v>
      </c>
      <c r="Y108" s="154" t="s">
        <v>570</v>
      </c>
    </row>
    <row r="109" spans="1:25" s="154" customFormat="1" ht="18" customHeight="1" thickBot="1" x14ac:dyDescent="0.3">
      <c r="A109" s="150">
        <v>42370</v>
      </c>
      <c r="B109" s="168" t="s">
        <v>299</v>
      </c>
      <c r="C109" s="151"/>
      <c r="D109" s="56"/>
      <c r="E109" s="151"/>
      <c r="F109" s="57"/>
      <c r="G109" s="58"/>
      <c r="H109" s="151"/>
      <c r="I109" s="151" t="s">
        <v>301</v>
      </c>
      <c r="J109" s="151"/>
      <c r="K109" s="151"/>
      <c r="L109" s="151"/>
      <c r="M109" s="59"/>
      <c r="N109" s="59"/>
      <c r="O109" s="59"/>
      <c r="P109" s="59"/>
      <c r="Q109" s="59"/>
      <c r="R109" s="157"/>
      <c r="S109" s="163" t="s">
        <v>564</v>
      </c>
      <c r="T109" s="160" t="s">
        <v>564</v>
      </c>
      <c r="U109" s="154" t="s">
        <v>579</v>
      </c>
      <c r="V109" s="170">
        <v>239193.78</v>
      </c>
      <c r="W109" s="178">
        <v>42392</v>
      </c>
      <c r="Y109" s="154" t="s">
        <v>570</v>
      </c>
    </row>
    <row r="110" spans="1:25" ht="15.75" thickBot="1" x14ac:dyDescent="0.3">
      <c r="A110" s="150">
        <v>42370</v>
      </c>
      <c r="B110" t="s">
        <v>181</v>
      </c>
      <c r="C110">
        <v>521702</v>
      </c>
      <c r="D110" s="56">
        <v>1091</v>
      </c>
      <c r="E110" t="s">
        <v>177</v>
      </c>
      <c r="F110" s="57">
        <v>2016</v>
      </c>
      <c r="G110" s="58">
        <v>42387</v>
      </c>
      <c r="H110" t="s">
        <v>102</v>
      </c>
      <c r="I110" t="s">
        <v>182</v>
      </c>
      <c r="J110" t="s">
        <v>30</v>
      </c>
      <c r="K110" t="s">
        <v>183</v>
      </c>
      <c r="L110" t="s">
        <v>184</v>
      </c>
      <c r="M110" s="59">
        <v>155258.62</v>
      </c>
      <c r="N110">
        <v>0</v>
      </c>
      <c r="O110" s="59">
        <v>24841.38</v>
      </c>
      <c r="P110" s="59">
        <v>180100</v>
      </c>
      <c r="Q110" s="59"/>
      <c r="R110" s="60" t="s">
        <v>33</v>
      </c>
      <c r="S110" s="158" t="s">
        <v>565</v>
      </c>
      <c r="Y110" s="44" t="s">
        <v>569</v>
      </c>
    </row>
    <row r="111" spans="1:25" ht="15.75" thickBot="1" x14ac:dyDescent="0.3">
      <c r="A111" s="150">
        <v>42370</v>
      </c>
      <c r="B111" t="s">
        <v>527</v>
      </c>
      <c r="C111">
        <v>520226</v>
      </c>
      <c r="D111" s="56" t="s">
        <v>518</v>
      </c>
      <c r="E111" t="s">
        <v>519</v>
      </c>
      <c r="F111" s="57">
        <v>2015</v>
      </c>
      <c r="G111" s="58">
        <v>42376</v>
      </c>
      <c r="H111" t="s">
        <v>474</v>
      </c>
      <c r="I111" t="s">
        <v>528</v>
      </c>
      <c r="J111" t="s">
        <v>30</v>
      </c>
      <c r="K111" t="s">
        <v>529</v>
      </c>
      <c r="L111" t="s">
        <v>530</v>
      </c>
      <c r="M111" s="59">
        <v>235862.07</v>
      </c>
      <c r="N111">
        <v>0</v>
      </c>
      <c r="O111" s="59">
        <v>4137.93</v>
      </c>
      <c r="P111" s="59">
        <v>240000</v>
      </c>
      <c r="Q111" s="59"/>
      <c r="R111" s="60" t="s">
        <v>478</v>
      </c>
      <c r="S111" s="162" t="s">
        <v>559</v>
      </c>
    </row>
    <row r="112" spans="1:25" ht="15.75" thickBot="1" x14ac:dyDescent="0.3">
      <c r="A112" s="150">
        <v>42370</v>
      </c>
      <c r="B112" s="168" t="s">
        <v>231</v>
      </c>
      <c r="C112">
        <v>521908</v>
      </c>
      <c r="D112" s="56">
        <v>6980</v>
      </c>
      <c r="E112" t="s">
        <v>227</v>
      </c>
      <c r="F112" s="57">
        <v>2016</v>
      </c>
      <c r="G112" s="58">
        <v>42398</v>
      </c>
      <c r="H112" t="s">
        <v>97</v>
      </c>
      <c r="I112" t="s">
        <v>232</v>
      </c>
      <c r="J112" t="s">
        <v>30</v>
      </c>
      <c r="K112" s="164" t="s">
        <v>229</v>
      </c>
      <c r="L112" t="s">
        <v>233</v>
      </c>
      <c r="M112" s="59">
        <v>451343.49</v>
      </c>
      <c r="N112" s="59">
        <v>29863.41</v>
      </c>
      <c r="O112" s="59">
        <v>76993.100000000006</v>
      </c>
      <c r="P112" s="59">
        <v>558200</v>
      </c>
      <c r="Q112" s="59"/>
      <c r="R112" s="60" t="s">
        <v>33</v>
      </c>
      <c r="S112" s="163" t="s">
        <v>564</v>
      </c>
      <c r="T112" s="160" t="s">
        <v>564</v>
      </c>
      <c r="U112" s="44" t="s">
        <v>580</v>
      </c>
      <c r="V112" s="170">
        <v>127500</v>
      </c>
      <c r="W112" s="178">
        <v>42398</v>
      </c>
      <c r="Y112" s="44" t="s">
        <v>570</v>
      </c>
    </row>
    <row r="113" spans="1:42" s="154" customFormat="1" ht="15.75" thickBot="1" x14ac:dyDescent="0.3">
      <c r="A113" s="150">
        <v>42370</v>
      </c>
      <c r="B113" s="168" t="s">
        <v>231</v>
      </c>
      <c r="C113" s="151"/>
      <c r="D113" s="56"/>
      <c r="E113" s="151"/>
      <c r="F113" s="57"/>
      <c r="G113" s="58"/>
      <c r="H113" s="151"/>
      <c r="I113" s="151" t="s">
        <v>232</v>
      </c>
      <c r="J113" s="151"/>
      <c r="K113" s="166"/>
      <c r="L113" s="151"/>
      <c r="M113" s="59"/>
      <c r="N113" s="59"/>
      <c r="O113" s="59"/>
      <c r="P113" s="59"/>
      <c r="Q113" s="59"/>
      <c r="R113" s="157"/>
      <c r="S113" s="163" t="s">
        <v>564</v>
      </c>
      <c r="T113" s="160" t="s">
        <v>564</v>
      </c>
      <c r="U113" s="170" t="s">
        <v>576</v>
      </c>
      <c r="V113" s="170">
        <v>5000</v>
      </c>
      <c r="W113" s="178">
        <v>42378</v>
      </c>
      <c r="Y113" s="154" t="s">
        <v>570</v>
      </c>
    </row>
    <row r="114" spans="1:42" ht="15.75" thickBot="1" x14ac:dyDescent="0.3">
      <c r="A114" s="150">
        <v>42370</v>
      </c>
      <c r="B114" s="168" t="s">
        <v>226</v>
      </c>
      <c r="C114">
        <v>521908</v>
      </c>
      <c r="D114" s="56">
        <v>6980</v>
      </c>
      <c r="E114" t="s">
        <v>227</v>
      </c>
      <c r="F114" s="57">
        <v>2016</v>
      </c>
      <c r="G114" s="58">
        <v>42398</v>
      </c>
      <c r="H114" t="s">
        <v>97</v>
      </c>
      <c r="I114" t="s">
        <v>228</v>
      </c>
      <c r="J114" t="s">
        <v>30</v>
      </c>
      <c r="K114" s="165" t="s">
        <v>229</v>
      </c>
      <c r="L114" t="s">
        <v>230</v>
      </c>
      <c r="M114" s="59">
        <v>451343.49</v>
      </c>
      <c r="N114" s="59">
        <v>29863.41</v>
      </c>
      <c r="O114" s="59">
        <v>76993.100000000006</v>
      </c>
      <c r="P114" s="59">
        <v>558200</v>
      </c>
      <c r="Q114" s="59"/>
      <c r="R114" s="157" t="s">
        <v>33</v>
      </c>
      <c r="S114" s="163" t="s">
        <v>564</v>
      </c>
      <c r="T114" s="160" t="s">
        <v>564</v>
      </c>
      <c r="U114" s="44" t="s">
        <v>576</v>
      </c>
      <c r="V114" s="170">
        <v>5000</v>
      </c>
      <c r="W114" s="178">
        <v>42378</v>
      </c>
      <c r="Y114" s="154" t="s">
        <v>570</v>
      </c>
    </row>
    <row r="115" spans="1:42" s="154" customFormat="1" ht="15.75" thickBot="1" x14ac:dyDescent="0.3">
      <c r="A115" s="150">
        <v>42370</v>
      </c>
      <c r="B115" s="168" t="s">
        <v>226</v>
      </c>
      <c r="C115" s="151"/>
      <c r="D115" s="56"/>
      <c r="E115" s="151"/>
      <c r="F115" s="57"/>
      <c r="G115" s="58"/>
      <c r="H115" s="151"/>
      <c r="I115" s="151" t="s">
        <v>228</v>
      </c>
      <c r="J115" s="151"/>
      <c r="K115" s="180"/>
      <c r="L115" s="151"/>
      <c r="M115" s="59"/>
      <c r="N115" s="59"/>
      <c r="O115" s="59"/>
      <c r="P115" s="59"/>
      <c r="Q115" s="59"/>
      <c r="R115" s="157"/>
      <c r="S115" s="163" t="s">
        <v>564</v>
      </c>
      <c r="T115" s="160" t="s">
        <v>564</v>
      </c>
      <c r="U115" s="154" t="s">
        <v>580</v>
      </c>
      <c r="V115" s="170">
        <v>127500</v>
      </c>
      <c r="W115" s="178">
        <v>42398</v>
      </c>
      <c r="Y115" s="154" t="s">
        <v>570</v>
      </c>
    </row>
    <row r="116" spans="1:42" s="154" customFormat="1" ht="15.75" thickBot="1" x14ac:dyDescent="0.3">
      <c r="A116" s="150">
        <v>42370</v>
      </c>
      <c r="B116" s="168" t="s">
        <v>226</v>
      </c>
      <c r="C116" s="151"/>
      <c r="D116" s="56"/>
      <c r="E116" s="151"/>
      <c r="F116" s="57"/>
      <c r="G116" s="58"/>
      <c r="H116" s="151"/>
      <c r="I116" s="151" t="s">
        <v>228</v>
      </c>
      <c r="J116" s="151"/>
      <c r="K116" s="180"/>
      <c r="L116" s="151"/>
      <c r="M116" s="59"/>
      <c r="N116" s="59"/>
      <c r="O116" s="59"/>
      <c r="P116" s="59"/>
      <c r="Q116" s="59"/>
      <c r="R116" s="157"/>
      <c r="S116" s="163" t="s">
        <v>564</v>
      </c>
      <c r="T116" s="160" t="s">
        <v>564</v>
      </c>
      <c r="U116" s="154" t="s">
        <v>579</v>
      </c>
      <c r="V116" s="170">
        <v>425700.01</v>
      </c>
      <c r="W116" s="178">
        <v>42403</v>
      </c>
      <c r="Y116" s="154" t="s">
        <v>570</v>
      </c>
    </row>
    <row r="117" spans="1:42" ht="15.75" thickBot="1" x14ac:dyDescent="0.3">
      <c r="A117" s="150">
        <v>42370</v>
      </c>
      <c r="B117" t="s">
        <v>138</v>
      </c>
      <c r="C117">
        <v>520907</v>
      </c>
      <c r="D117" s="56">
        <v>1081</v>
      </c>
      <c r="E117" t="s">
        <v>139</v>
      </c>
      <c r="F117" s="57">
        <v>2015</v>
      </c>
      <c r="G117" s="58">
        <v>42384</v>
      </c>
      <c r="H117" t="s">
        <v>28</v>
      </c>
      <c r="I117" t="s">
        <v>140</v>
      </c>
      <c r="J117" t="s">
        <v>30</v>
      </c>
      <c r="K117" t="s">
        <v>141</v>
      </c>
      <c r="L117" t="s">
        <v>142</v>
      </c>
      <c r="M117" s="59">
        <v>178620.69</v>
      </c>
      <c r="N117">
        <v>0</v>
      </c>
      <c r="O117" s="59">
        <v>28579.31</v>
      </c>
      <c r="P117" s="59">
        <v>207200</v>
      </c>
      <c r="Q117" s="59"/>
      <c r="R117" s="156" t="s">
        <v>33</v>
      </c>
      <c r="S117" s="158" t="s">
        <v>565</v>
      </c>
      <c r="Y117" s="44" t="s">
        <v>569</v>
      </c>
    </row>
    <row r="118" spans="1:42" ht="15.75" thickBot="1" x14ac:dyDescent="0.3">
      <c r="A118" s="150">
        <v>42370</v>
      </c>
      <c r="B118" t="s">
        <v>315</v>
      </c>
      <c r="C118">
        <v>1520603</v>
      </c>
      <c r="D118" s="56">
        <v>7497</v>
      </c>
      <c r="E118" t="s">
        <v>305</v>
      </c>
      <c r="F118" s="57">
        <v>2016</v>
      </c>
      <c r="G118" s="58">
        <v>42391</v>
      </c>
      <c r="H118" t="s">
        <v>97</v>
      </c>
      <c r="I118" t="s">
        <v>316</v>
      </c>
      <c r="J118" t="s">
        <v>30</v>
      </c>
      <c r="K118" t="s">
        <v>317</v>
      </c>
      <c r="L118" t="s">
        <v>318</v>
      </c>
      <c r="M118" s="59">
        <v>256075.53</v>
      </c>
      <c r="N118" s="59">
        <v>12803.78</v>
      </c>
      <c r="O118" s="59">
        <v>43020.69</v>
      </c>
      <c r="P118" s="59">
        <v>311900</v>
      </c>
      <c r="Q118" s="59"/>
      <c r="R118" s="60" t="s">
        <v>33</v>
      </c>
      <c r="S118" s="162" t="s">
        <v>559</v>
      </c>
      <c r="V118" s="172"/>
      <c r="X118" s="67"/>
      <c r="Y118" s="44" t="s">
        <v>569</v>
      </c>
    </row>
    <row r="119" spans="1:42" ht="15.75" thickBot="1" x14ac:dyDescent="0.3">
      <c r="A119" s="150">
        <v>42370</v>
      </c>
      <c r="B119" t="s">
        <v>119</v>
      </c>
      <c r="C119">
        <v>520819</v>
      </c>
      <c r="D119" s="56">
        <v>4498</v>
      </c>
      <c r="E119" t="s">
        <v>120</v>
      </c>
      <c r="F119" s="57">
        <v>2016</v>
      </c>
      <c r="G119" s="58">
        <v>42378</v>
      </c>
      <c r="H119" t="s">
        <v>121</v>
      </c>
      <c r="I119" t="s">
        <v>122</v>
      </c>
      <c r="J119" t="s">
        <v>30</v>
      </c>
      <c r="K119" t="s">
        <v>123</v>
      </c>
      <c r="L119" t="s">
        <v>124</v>
      </c>
      <c r="M119" s="59">
        <v>348784.29</v>
      </c>
      <c r="N119" s="59">
        <v>14060.54</v>
      </c>
      <c r="O119" s="59">
        <v>58055.17</v>
      </c>
      <c r="P119" s="59">
        <v>420900</v>
      </c>
      <c r="Q119" s="59"/>
      <c r="R119" s="60" t="s">
        <v>33</v>
      </c>
      <c r="S119" s="162" t="s">
        <v>559</v>
      </c>
      <c r="Y119" s="44" t="s">
        <v>569</v>
      </c>
    </row>
    <row r="120" spans="1:42" ht="15.75" thickBot="1" x14ac:dyDescent="0.3">
      <c r="A120" s="150">
        <v>42370</v>
      </c>
      <c r="B120" s="168" t="s">
        <v>71</v>
      </c>
      <c r="C120">
        <v>520513</v>
      </c>
      <c r="D120" s="56">
        <v>5396</v>
      </c>
      <c r="E120" t="s">
        <v>72</v>
      </c>
      <c r="F120" s="57">
        <v>2016</v>
      </c>
      <c r="G120" s="58">
        <v>42389</v>
      </c>
      <c r="H120" t="s">
        <v>73</v>
      </c>
      <c r="I120" t="s">
        <v>74</v>
      </c>
      <c r="J120" t="s">
        <v>30</v>
      </c>
      <c r="K120" t="s">
        <v>75</v>
      </c>
      <c r="L120" t="s">
        <v>76</v>
      </c>
      <c r="M120" s="59">
        <v>431670.64</v>
      </c>
      <c r="N120" s="59">
        <v>26519.02</v>
      </c>
      <c r="O120" s="59">
        <v>73310.34</v>
      </c>
      <c r="P120" s="59">
        <v>531500</v>
      </c>
      <c r="Q120" s="59"/>
      <c r="R120" s="60" t="s">
        <v>33</v>
      </c>
      <c r="S120" s="163" t="s">
        <v>564</v>
      </c>
      <c r="T120" s="160" t="s">
        <v>564</v>
      </c>
      <c r="U120" s="44" t="s">
        <v>575</v>
      </c>
      <c r="V120" s="170">
        <v>20000</v>
      </c>
      <c r="W120" s="178">
        <v>42380</v>
      </c>
      <c r="Y120" s="154" t="s">
        <v>570</v>
      </c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</row>
    <row r="121" spans="1:42" s="154" customFormat="1" ht="15.75" thickBot="1" x14ac:dyDescent="0.3">
      <c r="A121" s="150">
        <v>42370</v>
      </c>
      <c r="B121" s="168" t="s">
        <v>71</v>
      </c>
      <c r="C121" s="151"/>
      <c r="D121" s="56"/>
      <c r="E121" s="151"/>
      <c r="F121" s="57"/>
      <c r="G121" s="58"/>
      <c r="H121" s="151"/>
      <c r="I121" s="151" t="s">
        <v>74</v>
      </c>
      <c r="J121" s="151"/>
      <c r="K121" s="151"/>
      <c r="L121" s="151"/>
      <c r="M121" s="59"/>
      <c r="N121" s="59"/>
      <c r="O121" s="59"/>
      <c r="P121" s="59"/>
      <c r="Q121" s="59"/>
      <c r="R121" s="157"/>
      <c r="S121" s="163" t="s">
        <v>564</v>
      </c>
      <c r="T121" s="160" t="s">
        <v>564</v>
      </c>
      <c r="U121" s="154" t="s">
        <v>581</v>
      </c>
      <c r="V121" s="170">
        <v>11500</v>
      </c>
      <c r="W121" s="178">
        <v>42391</v>
      </c>
      <c r="Y121" s="154" t="s">
        <v>570</v>
      </c>
    </row>
    <row r="122" spans="1:42" s="154" customFormat="1" ht="15.75" thickBot="1" x14ac:dyDescent="0.3">
      <c r="A122" s="150">
        <v>42370</v>
      </c>
      <c r="B122" s="168" t="s">
        <v>71</v>
      </c>
      <c r="C122" s="151"/>
      <c r="D122" s="56"/>
      <c r="E122" s="151"/>
      <c r="F122" s="57"/>
      <c r="G122" s="58"/>
      <c r="H122" s="151"/>
      <c r="I122" s="151" t="s">
        <v>74</v>
      </c>
      <c r="J122" s="151"/>
      <c r="K122" s="151"/>
      <c r="L122" s="151"/>
      <c r="M122" s="59"/>
      <c r="N122" s="59"/>
      <c r="O122" s="59"/>
      <c r="P122" s="59"/>
      <c r="Q122" s="59"/>
      <c r="R122" s="157"/>
      <c r="S122" s="163" t="s">
        <v>564</v>
      </c>
      <c r="T122" s="160" t="s">
        <v>564</v>
      </c>
      <c r="U122" s="154" t="s">
        <v>575</v>
      </c>
      <c r="V122" s="170">
        <v>200000</v>
      </c>
      <c r="W122" s="178">
        <v>42391</v>
      </c>
      <c r="Y122" s="154" t="s">
        <v>570</v>
      </c>
    </row>
    <row r="123" spans="1:42" s="154" customFormat="1" ht="15.75" thickBot="1" x14ac:dyDescent="0.3">
      <c r="A123" s="150">
        <v>42370</v>
      </c>
      <c r="B123" s="168" t="s">
        <v>71</v>
      </c>
      <c r="C123" s="151"/>
      <c r="D123" s="56"/>
      <c r="E123" s="151"/>
      <c r="F123" s="57"/>
      <c r="G123" s="58"/>
      <c r="H123" s="151"/>
      <c r="I123" s="151" t="s">
        <v>74</v>
      </c>
      <c r="J123" s="151"/>
      <c r="K123" s="151"/>
      <c r="L123" s="151"/>
      <c r="M123" s="59"/>
      <c r="N123" s="59"/>
      <c r="O123" s="59"/>
      <c r="P123" s="59"/>
      <c r="Q123" s="59"/>
      <c r="R123" s="157"/>
      <c r="S123" s="163" t="s">
        <v>564</v>
      </c>
      <c r="T123" s="160" t="s">
        <v>564</v>
      </c>
      <c r="U123" s="154" t="s">
        <v>581</v>
      </c>
      <c r="V123" s="170">
        <v>300000</v>
      </c>
      <c r="W123" s="178">
        <v>42391</v>
      </c>
      <c r="Y123" s="154" t="s">
        <v>570</v>
      </c>
    </row>
    <row r="124" spans="1:42" ht="15.75" thickBot="1" x14ac:dyDescent="0.3">
      <c r="A124" s="150">
        <v>42370</v>
      </c>
      <c r="B124" t="s">
        <v>110</v>
      </c>
      <c r="C124">
        <v>520818</v>
      </c>
      <c r="D124" s="56">
        <v>4495</v>
      </c>
      <c r="E124" t="s">
        <v>111</v>
      </c>
      <c r="F124" s="57">
        <v>2016</v>
      </c>
      <c r="G124" s="58">
        <v>42389</v>
      </c>
      <c r="H124" t="s">
        <v>97</v>
      </c>
      <c r="I124" t="s">
        <v>112</v>
      </c>
      <c r="J124" t="s">
        <v>30</v>
      </c>
      <c r="K124" t="s">
        <v>113</v>
      </c>
      <c r="L124" t="s">
        <v>114</v>
      </c>
      <c r="M124" s="59">
        <v>381243.06</v>
      </c>
      <c r="N124" s="59">
        <v>18929.349999999999</v>
      </c>
      <c r="O124" s="59">
        <v>64027.59</v>
      </c>
      <c r="P124" s="59">
        <v>464200</v>
      </c>
      <c r="Q124" s="59"/>
      <c r="R124" s="63" t="s">
        <v>33</v>
      </c>
      <c r="S124" s="162" t="s">
        <v>559</v>
      </c>
      <c r="Y124" s="44" t="s">
        <v>569</v>
      </c>
    </row>
    <row r="125" spans="1:42" ht="15.75" thickBot="1" x14ac:dyDescent="0.3">
      <c r="A125" s="150">
        <v>42370</v>
      </c>
      <c r="B125" t="s">
        <v>513</v>
      </c>
      <c r="C125">
        <v>1520604</v>
      </c>
      <c r="D125" s="56" t="s">
        <v>472</v>
      </c>
      <c r="E125" t="s">
        <v>473</v>
      </c>
      <c r="F125" s="57">
        <v>2015</v>
      </c>
      <c r="G125" s="58">
        <v>42380</v>
      </c>
      <c r="H125" t="s">
        <v>479</v>
      </c>
      <c r="I125" t="s">
        <v>514</v>
      </c>
      <c r="J125" t="s">
        <v>30</v>
      </c>
      <c r="K125" t="s">
        <v>515</v>
      </c>
      <c r="L125" t="s">
        <v>516</v>
      </c>
      <c r="M125" s="59">
        <v>200862.07</v>
      </c>
      <c r="N125">
        <v>0</v>
      </c>
      <c r="O125" s="59">
        <v>4137.93</v>
      </c>
      <c r="P125" s="59">
        <v>205000</v>
      </c>
      <c r="Q125" s="59"/>
      <c r="R125" s="60" t="s">
        <v>478</v>
      </c>
      <c r="S125" s="158" t="s">
        <v>565</v>
      </c>
    </row>
    <row r="126" spans="1:42" ht="15.75" thickBot="1" x14ac:dyDescent="0.3">
      <c r="A126" s="150">
        <v>42370</v>
      </c>
      <c r="B126" t="s">
        <v>199</v>
      </c>
      <c r="C126">
        <v>521801</v>
      </c>
      <c r="D126" s="56">
        <v>2201</v>
      </c>
      <c r="E126" t="s">
        <v>191</v>
      </c>
      <c r="F126" s="57">
        <v>2016</v>
      </c>
      <c r="G126" s="58">
        <v>42396</v>
      </c>
      <c r="H126" t="s">
        <v>121</v>
      </c>
      <c r="I126" t="s">
        <v>200</v>
      </c>
      <c r="J126" t="s">
        <v>30</v>
      </c>
      <c r="K126" t="s">
        <v>201</v>
      </c>
      <c r="L126" t="s">
        <v>202</v>
      </c>
      <c r="M126" s="59">
        <v>183534.48</v>
      </c>
      <c r="N126" s="151">
        <v>0</v>
      </c>
      <c r="O126" s="59">
        <v>29365.52</v>
      </c>
      <c r="P126" s="59">
        <v>212900</v>
      </c>
      <c r="Q126" s="59"/>
      <c r="R126" s="157" t="s">
        <v>33</v>
      </c>
      <c r="S126" s="158" t="s">
        <v>565</v>
      </c>
      <c r="W126" s="65"/>
      <c r="Y126" s="65" t="s">
        <v>569</v>
      </c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</row>
    <row r="127" spans="1:42" ht="15.75" thickBot="1" x14ac:dyDescent="0.3">
      <c r="A127" s="150">
        <v>42370</v>
      </c>
      <c r="B127" t="s">
        <v>43</v>
      </c>
      <c r="C127">
        <v>520222</v>
      </c>
      <c r="D127" s="56">
        <v>1797</v>
      </c>
      <c r="E127" t="s">
        <v>44</v>
      </c>
      <c r="F127" s="57">
        <v>2016</v>
      </c>
      <c r="G127" s="58">
        <v>42373</v>
      </c>
      <c r="H127" t="s">
        <v>45</v>
      </c>
      <c r="I127" t="s">
        <v>46</v>
      </c>
      <c r="J127" t="s">
        <v>30</v>
      </c>
      <c r="K127" t="s">
        <v>47</v>
      </c>
      <c r="L127" t="s">
        <v>48</v>
      </c>
      <c r="M127" s="59">
        <v>210775.86</v>
      </c>
      <c r="N127" s="151">
        <v>0</v>
      </c>
      <c r="O127" s="59">
        <v>33724.14</v>
      </c>
      <c r="P127" s="59">
        <v>244500</v>
      </c>
      <c r="Q127" s="59"/>
      <c r="R127" s="156" t="s">
        <v>33</v>
      </c>
      <c r="S127" s="162" t="s">
        <v>559</v>
      </c>
      <c r="T127" s="155"/>
      <c r="V127" s="173"/>
      <c r="W127" s="65"/>
      <c r="X127" s="155"/>
      <c r="Y127" s="65" t="s">
        <v>569</v>
      </c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</row>
    <row r="128" spans="1:42" ht="15.75" thickBot="1" x14ac:dyDescent="0.3">
      <c r="A128" s="150">
        <v>42370</v>
      </c>
      <c r="B128" s="168" t="s">
        <v>234</v>
      </c>
      <c r="C128">
        <v>521908</v>
      </c>
      <c r="D128" s="56">
        <v>6980</v>
      </c>
      <c r="E128" t="s">
        <v>227</v>
      </c>
      <c r="F128" s="57">
        <v>2015</v>
      </c>
      <c r="G128" s="58">
        <v>42385</v>
      </c>
      <c r="H128" t="s">
        <v>28</v>
      </c>
      <c r="I128" t="s">
        <v>235</v>
      </c>
      <c r="J128" t="s">
        <v>30</v>
      </c>
      <c r="K128" t="s">
        <v>236</v>
      </c>
      <c r="L128" t="s">
        <v>237</v>
      </c>
      <c r="M128" s="59">
        <v>429069.15</v>
      </c>
      <c r="N128" s="59">
        <v>26103.26</v>
      </c>
      <c r="O128" s="59">
        <v>72827.59</v>
      </c>
      <c r="P128" s="59">
        <v>528000</v>
      </c>
      <c r="Q128" s="59"/>
      <c r="R128" s="63" t="s">
        <v>33</v>
      </c>
      <c r="S128" s="163" t="s">
        <v>564</v>
      </c>
      <c r="T128" s="160" t="s">
        <v>564</v>
      </c>
      <c r="U128" s="44" t="s">
        <v>575</v>
      </c>
      <c r="V128" s="170">
        <v>9.1999999999999993</v>
      </c>
      <c r="W128" s="178">
        <v>42427</v>
      </c>
      <c r="Y128" s="44" t="s">
        <v>570</v>
      </c>
    </row>
    <row r="129" spans="1:42" s="154" customFormat="1" ht="15.75" thickBot="1" x14ac:dyDescent="0.3">
      <c r="A129" s="150">
        <v>42370</v>
      </c>
      <c r="B129" s="168" t="s">
        <v>234</v>
      </c>
      <c r="C129" s="151"/>
      <c r="D129" s="56"/>
      <c r="E129" s="151"/>
      <c r="F129" s="57"/>
      <c r="G129" s="58"/>
      <c r="H129" s="151"/>
      <c r="I129" s="151" t="s">
        <v>235</v>
      </c>
      <c r="J129" s="151"/>
      <c r="K129" s="151"/>
      <c r="L129" s="151"/>
      <c r="M129" s="59"/>
      <c r="N129" s="59"/>
      <c r="O129" s="59"/>
      <c r="P129" s="59"/>
      <c r="Q129" s="59"/>
      <c r="R129" s="156"/>
      <c r="S129" s="163" t="s">
        <v>564</v>
      </c>
      <c r="T129" s="160" t="s">
        <v>564</v>
      </c>
      <c r="U129" s="154" t="s">
        <v>576</v>
      </c>
      <c r="V129" s="170">
        <v>40000</v>
      </c>
      <c r="W129" s="178">
        <v>42398</v>
      </c>
      <c r="Y129" s="154" t="s">
        <v>570</v>
      </c>
    </row>
    <row r="130" spans="1:42" s="154" customFormat="1" ht="15.75" thickBot="1" x14ac:dyDescent="0.3">
      <c r="A130" s="150">
        <v>42370</v>
      </c>
      <c r="B130" s="168" t="s">
        <v>234</v>
      </c>
      <c r="C130" s="151"/>
      <c r="D130" s="56"/>
      <c r="E130" s="151"/>
      <c r="F130" s="57"/>
      <c r="G130" s="58"/>
      <c r="H130" s="151"/>
      <c r="I130" s="151" t="s">
        <v>235</v>
      </c>
      <c r="J130" s="151"/>
      <c r="K130" s="151"/>
      <c r="L130" s="151"/>
      <c r="M130" s="59"/>
      <c r="N130" s="59"/>
      <c r="O130" s="59"/>
      <c r="P130" s="59"/>
      <c r="Q130" s="59"/>
      <c r="R130" s="156"/>
      <c r="S130" s="163" t="s">
        <v>564</v>
      </c>
      <c r="T130" s="160" t="s">
        <v>564</v>
      </c>
      <c r="U130" s="154" t="s">
        <v>575</v>
      </c>
      <c r="V130" s="170">
        <v>40000</v>
      </c>
      <c r="W130" s="178">
        <v>42398</v>
      </c>
      <c r="Y130" s="154" t="s">
        <v>570</v>
      </c>
    </row>
    <row r="131" spans="1:42" s="154" customFormat="1" ht="15.75" thickBot="1" x14ac:dyDescent="0.3">
      <c r="A131" s="150">
        <v>42370</v>
      </c>
      <c r="B131" s="168" t="s">
        <v>234</v>
      </c>
      <c r="C131" s="151"/>
      <c r="D131" s="56"/>
      <c r="E131" s="151"/>
      <c r="F131" s="57"/>
      <c r="G131" s="58"/>
      <c r="H131" s="151"/>
      <c r="I131" s="151" t="s">
        <v>235</v>
      </c>
      <c r="J131" s="151"/>
      <c r="K131" s="151"/>
      <c r="L131" s="151"/>
      <c r="M131" s="59"/>
      <c r="N131" s="59"/>
      <c r="O131" s="59"/>
      <c r="P131" s="59"/>
      <c r="Q131" s="59"/>
      <c r="R131" s="156"/>
      <c r="S131" s="163" t="s">
        <v>564</v>
      </c>
      <c r="T131" s="160" t="s">
        <v>564</v>
      </c>
      <c r="U131" s="154" t="s">
        <v>580</v>
      </c>
      <c r="V131" s="170">
        <v>120000</v>
      </c>
      <c r="W131" s="178">
        <v>42427</v>
      </c>
      <c r="Y131" s="154" t="s">
        <v>570</v>
      </c>
    </row>
    <row r="132" spans="1:42" s="154" customFormat="1" ht="15.75" thickBot="1" x14ac:dyDescent="0.3">
      <c r="A132" s="150">
        <v>42370</v>
      </c>
      <c r="B132" s="168" t="s">
        <v>234</v>
      </c>
      <c r="C132" s="151"/>
      <c r="D132" s="56"/>
      <c r="E132" s="151"/>
      <c r="F132" s="57"/>
      <c r="G132" s="58"/>
      <c r="H132" s="151"/>
      <c r="I132" s="151" t="s">
        <v>235</v>
      </c>
      <c r="J132" s="151"/>
      <c r="K132" s="151"/>
      <c r="L132" s="151"/>
      <c r="M132" s="59"/>
      <c r="N132" s="59"/>
      <c r="O132" s="59"/>
      <c r="P132" s="59"/>
      <c r="Q132" s="59"/>
      <c r="R132" s="156"/>
      <c r="S132" s="163" t="s">
        <v>564</v>
      </c>
      <c r="T132" s="160" t="s">
        <v>564</v>
      </c>
      <c r="U132" s="154" t="s">
        <v>572</v>
      </c>
      <c r="V132" s="170">
        <v>20000</v>
      </c>
      <c r="W132" s="178">
        <v>42384</v>
      </c>
      <c r="Y132" s="154" t="s">
        <v>570</v>
      </c>
    </row>
    <row r="133" spans="1:42" s="154" customFormat="1" ht="15.75" thickBot="1" x14ac:dyDescent="0.3">
      <c r="A133" s="150">
        <v>42370</v>
      </c>
      <c r="B133" s="168" t="s">
        <v>234</v>
      </c>
      <c r="C133" s="151"/>
      <c r="D133" s="56"/>
      <c r="E133" s="151"/>
      <c r="F133" s="57"/>
      <c r="G133" s="58"/>
      <c r="H133" s="151"/>
      <c r="I133" s="151" t="s">
        <v>235</v>
      </c>
      <c r="J133" s="151"/>
      <c r="K133" s="151"/>
      <c r="L133" s="151"/>
      <c r="M133" s="59"/>
      <c r="N133" s="59"/>
      <c r="O133" s="59"/>
      <c r="P133" s="59"/>
      <c r="Q133" s="59"/>
      <c r="R133" s="156"/>
      <c r="S133" s="163" t="s">
        <v>564</v>
      </c>
      <c r="T133" s="160" t="s">
        <v>564</v>
      </c>
      <c r="U133" s="154" t="s">
        <v>579</v>
      </c>
      <c r="V133" s="170">
        <v>307990.8</v>
      </c>
      <c r="W133" s="178">
        <v>42427</v>
      </c>
      <c r="Y133" s="154" t="s">
        <v>570</v>
      </c>
    </row>
    <row r="134" spans="1:42" ht="15.75" thickBot="1" x14ac:dyDescent="0.3">
      <c r="A134" s="150">
        <v>42370</v>
      </c>
      <c r="B134" t="s">
        <v>210</v>
      </c>
      <c r="C134">
        <v>521802</v>
      </c>
      <c r="D134" s="56">
        <v>2202</v>
      </c>
      <c r="E134" t="s">
        <v>206</v>
      </c>
      <c r="F134" s="57">
        <v>2016</v>
      </c>
      <c r="G134" s="58">
        <v>42390</v>
      </c>
      <c r="H134" t="s">
        <v>55</v>
      </c>
      <c r="I134" t="s">
        <v>211</v>
      </c>
      <c r="J134" t="s">
        <v>30</v>
      </c>
      <c r="K134" t="s">
        <v>212</v>
      </c>
      <c r="L134" t="s">
        <v>213</v>
      </c>
      <c r="M134" s="59">
        <v>189482.76</v>
      </c>
      <c r="N134" s="151">
        <v>0</v>
      </c>
      <c r="O134" s="59">
        <v>30317.24</v>
      </c>
      <c r="P134" s="59">
        <v>219800</v>
      </c>
      <c r="Q134" s="59"/>
      <c r="R134" s="60" t="s">
        <v>33</v>
      </c>
      <c r="S134" s="158" t="s">
        <v>565</v>
      </c>
      <c r="T134" s="154"/>
      <c r="W134" s="154"/>
      <c r="Y134" s="154" t="s">
        <v>569</v>
      </c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</row>
    <row r="135" spans="1:42" ht="15.75" thickBot="1" x14ac:dyDescent="0.3">
      <c r="A135" s="150">
        <v>42370</v>
      </c>
      <c r="B135" t="s">
        <v>185</v>
      </c>
      <c r="C135">
        <v>521705</v>
      </c>
      <c r="D135" s="56">
        <v>1094</v>
      </c>
      <c r="E135" t="s">
        <v>186</v>
      </c>
      <c r="F135" s="57">
        <v>2016</v>
      </c>
      <c r="G135" s="58">
        <v>42380</v>
      </c>
      <c r="H135" t="s">
        <v>102</v>
      </c>
      <c r="I135" t="s">
        <v>187</v>
      </c>
      <c r="J135" t="s">
        <v>30</v>
      </c>
      <c r="K135" t="s">
        <v>188</v>
      </c>
      <c r="L135" t="s">
        <v>189</v>
      </c>
      <c r="M135" s="59">
        <v>173189.66</v>
      </c>
      <c r="N135">
        <v>0</v>
      </c>
      <c r="O135" s="59">
        <v>27710.34</v>
      </c>
      <c r="P135" s="59">
        <v>200900</v>
      </c>
      <c r="Q135" s="59"/>
      <c r="R135" s="60" t="s">
        <v>33</v>
      </c>
      <c r="S135" s="158" t="s">
        <v>565</v>
      </c>
      <c r="Y135" s="44" t="s">
        <v>569</v>
      </c>
    </row>
    <row r="136" spans="1:42" ht="15.75" thickBot="1" x14ac:dyDescent="0.3">
      <c r="A136" s="150">
        <v>42370</v>
      </c>
      <c r="B136" t="s">
        <v>65</v>
      </c>
      <c r="C136">
        <v>520512</v>
      </c>
      <c r="D136" s="56">
        <v>5394</v>
      </c>
      <c r="E136" t="s">
        <v>66</v>
      </c>
      <c r="F136" s="57">
        <v>2015</v>
      </c>
      <c r="G136" s="58">
        <v>42391</v>
      </c>
      <c r="H136" t="s">
        <v>67</v>
      </c>
      <c r="I136" t="s">
        <v>68</v>
      </c>
      <c r="J136" t="s">
        <v>30</v>
      </c>
      <c r="K136" t="s">
        <v>69</v>
      </c>
      <c r="L136" t="s">
        <v>70</v>
      </c>
      <c r="M136" s="59">
        <v>374346.51</v>
      </c>
      <c r="N136" s="59">
        <v>17894.87</v>
      </c>
      <c r="O136" s="59">
        <v>62758.62</v>
      </c>
      <c r="P136" s="59">
        <v>455000</v>
      </c>
      <c r="Q136" s="59"/>
      <c r="R136" s="156" t="s">
        <v>33</v>
      </c>
      <c r="S136" s="162" t="s">
        <v>559</v>
      </c>
      <c r="W136" s="157"/>
      <c r="Y136" s="157" t="s">
        <v>569</v>
      </c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</row>
    <row r="137" spans="1:42" ht="15.75" thickBot="1" x14ac:dyDescent="0.3">
      <c r="A137" s="150">
        <v>42370</v>
      </c>
      <c r="B137" t="s">
        <v>106</v>
      </c>
      <c r="C137">
        <v>520815</v>
      </c>
      <c r="D137" s="56">
        <v>4492</v>
      </c>
      <c r="E137" t="s">
        <v>92</v>
      </c>
      <c r="F137" s="57">
        <v>2015</v>
      </c>
      <c r="G137" s="58">
        <v>42377</v>
      </c>
      <c r="H137" t="s">
        <v>28</v>
      </c>
      <c r="I137" t="s">
        <v>107</v>
      </c>
      <c r="J137" t="s">
        <v>30</v>
      </c>
      <c r="K137" t="s">
        <v>108</v>
      </c>
      <c r="L137" t="s">
        <v>109</v>
      </c>
      <c r="M137" s="59">
        <v>300989.61</v>
      </c>
      <c r="N137" s="59">
        <v>8579.36</v>
      </c>
      <c r="O137" s="59">
        <v>49531.03</v>
      </c>
      <c r="P137" s="59">
        <v>359100</v>
      </c>
      <c r="Q137" s="59"/>
      <c r="R137" s="156" t="s">
        <v>33</v>
      </c>
      <c r="S137" s="162" t="s">
        <v>559</v>
      </c>
      <c r="U137" s="44" t="s">
        <v>573</v>
      </c>
      <c r="V137" s="173">
        <v>20000</v>
      </c>
      <c r="W137" s="178">
        <v>42377</v>
      </c>
      <c r="X137" s="155"/>
      <c r="Y137" s="44" t="s">
        <v>570</v>
      </c>
    </row>
    <row r="138" spans="1:42" s="154" customFormat="1" ht="15.75" thickBot="1" x14ac:dyDescent="0.3">
      <c r="A138" s="150">
        <v>42370</v>
      </c>
      <c r="B138" s="151" t="s">
        <v>106</v>
      </c>
      <c r="C138" s="151"/>
      <c r="D138" s="56"/>
      <c r="E138" s="151"/>
      <c r="F138" s="57"/>
      <c r="G138" s="58"/>
      <c r="H138" s="151"/>
      <c r="I138" s="151" t="s">
        <v>107</v>
      </c>
      <c r="J138" s="151"/>
      <c r="K138" s="151"/>
      <c r="L138" s="151"/>
      <c r="M138" s="59"/>
      <c r="N138" s="59"/>
      <c r="O138" s="59"/>
      <c r="P138" s="59"/>
      <c r="Q138" s="59"/>
      <c r="R138" s="156"/>
      <c r="S138" s="162" t="s">
        <v>559</v>
      </c>
      <c r="U138" s="154" t="s">
        <v>575</v>
      </c>
      <c r="V138" s="173">
        <v>80000</v>
      </c>
      <c r="W138" s="178">
        <v>42377</v>
      </c>
      <c r="X138" s="155"/>
      <c r="Y138" s="154" t="s">
        <v>570</v>
      </c>
    </row>
    <row r="139" spans="1:42" s="154" customFormat="1" ht="15.75" thickBot="1" x14ac:dyDescent="0.3">
      <c r="A139" s="150">
        <v>42370</v>
      </c>
      <c r="B139" s="151" t="s">
        <v>106</v>
      </c>
      <c r="C139" s="151"/>
      <c r="D139" s="56"/>
      <c r="E139" s="151"/>
      <c r="F139" s="57"/>
      <c r="G139" s="58"/>
      <c r="H139" s="151"/>
      <c r="I139" s="151" t="s">
        <v>107</v>
      </c>
      <c r="J139" s="151"/>
      <c r="K139" s="151"/>
      <c r="L139" s="151"/>
      <c r="M139" s="59"/>
      <c r="N139" s="59"/>
      <c r="O139" s="59"/>
      <c r="P139" s="59"/>
      <c r="Q139" s="59"/>
      <c r="R139" s="156"/>
      <c r="S139" s="162" t="s">
        <v>559</v>
      </c>
      <c r="U139" s="154" t="s">
        <v>575</v>
      </c>
      <c r="V139" s="173">
        <v>8</v>
      </c>
      <c r="W139" s="178">
        <v>42377</v>
      </c>
      <c r="X139" s="155"/>
      <c r="Y139" s="154" t="s">
        <v>570</v>
      </c>
    </row>
    <row r="140" spans="1:42" s="154" customFormat="1" ht="15.75" thickBot="1" x14ac:dyDescent="0.3">
      <c r="A140" s="150">
        <v>42370</v>
      </c>
      <c r="B140" s="151" t="s">
        <v>106</v>
      </c>
      <c r="C140" s="151"/>
      <c r="D140" s="56"/>
      <c r="E140" s="151"/>
      <c r="F140" s="57"/>
      <c r="G140" s="58"/>
      <c r="H140" s="151"/>
      <c r="I140" s="151" t="s">
        <v>107</v>
      </c>
      <c r="J140" s="151"/>
      <c r="K140" s="151"/>
      <c r="L140" s="151"/>
      <c r="M140" s="59"/>
      <c r="N140" s="59"/>
      <c r="O140" s="59"/>
      <c r="P140" s="59"/>
      <c r="Q140" s="59"/>
      <c r="R140" s="156"/>
      <c r="S140" s="162" t="s">
        <v>559</v>
      </c>
      <c r="U140" s="154" t="s">
        <v>579</v>
      </c>
      <c r="V140" s="173">
        <v>259093.2</v>
      </c>
      <c r="W140" s="178">
        <v>42377</v>
      </c>
      <c r="X140" s="155"/>
      <c r="Y140" s="154" t="s">
        <v>570</v>
      </c>
    </row>
    <row r="141" spans="1:42" ht="15" x14ac:dyDescent="0.25">
      <c r="A141" s="150">
        <v>42370</v>
      </c>
      <c r="B141" t="s">
        <v>54</v>
      </c>
      <c r="C141">
        <v>520223</v>
      </c>
      <c r="D141" s="56">
        <v>1796</v>
      </c>
      <c r="E141" t="s">
        <v>50</v>
      </c>
      <c r="F141" s="57">
        <v>2016</v>
      </c>
      <c r="G141" s="58">
        <v>42397</v>
      </c>
      <c r="H141" t="s">
        <v>55</v>
      </c>
      <c r="I141" t="s">
        <v>56</v>
      </c>
      <c r="J141" t="s">
        <v>30</v>
      </c>
      <c r="K141" t="s">
        <v>57</v>
      </c>
      <c r="L141" t="s">
        <v>58</v>
      </c>
      <c r="M141" s="59">
        <v>223793.1</v>
      </c>
      <c r="N141">
        <v>0</v>
      </c>
      <c r="O141" s="59">
        <v>35806.9</v>
      </c>
      <c r="P141" s="59">
        <v>259600</v>
      </c>
      <c r="Q141" s="59"/>
      <c r="R141" s="156" t="s">
        <v>33</v>
      </c>
      <c r="S141" s="162" t="s">
        <v>559</v>
      </c>
      <c r="Y141" s="44" t="s">
        <v>569</v>
      </c>
    </row>
    <row r="142" spans="1:42" ht="15" x14ac:dyDescent="0.25">
      <c r="A142" s="150">
        <v>42370</v>
      </c>
      <c r="B142" t="s">
        <v>274</v>
      </c>
      <c r="C142">
        <v>1520105</v>
      </c>
      <c r="D142" s="56">
        <v>7494</v>
      </c>
      <c r="E142" t="s">
        <v>270</v>
      </c>
      <c r="F142" s="66">
        <v>2016</v>
      </c>
      <c r="G142" s="58">
        <v>42387</v>
      </c>
      <c r="H142" t="s">
        <v>102</v>
      </c>
      <c r="I142" t="s">
        <v>275</v>
      </c>
      <c r="J142" t="s">
        <v>30</v>
      </c>
      <c r="K142" t="s">
        <v>276</v>
      </c>
      <c r="L142" t="s">
        <v>277</v>
      </c>
      <c r="M142" s="59">
        <v>206814.45</v>
      </c>
      <c r="N142" s="59">
        <v>10340.719999999999</v>
      </c>
      <c r="O142" s="59">
        <v>34744.83</v>
      </c>
      <c r="P142" s="59">
        <v>251900</v>
      </c>
      <c r="Q142" s="59"/>
      <c r="R142" s="60" t="s">
        <v>33</v>
      </c>
      <c r="S142" s="162" t="s">
        <v>559</v>
      </c>
      <c r="U142" s="44" t="s">
        <v>576</v>
      </c>
      <c r="V142" s="170">
        <v>55977.41</v>
      </c>
      <c r="W142" s="178">
        <v>42399</v>
      </c>
      <c r="Y142" s="44" t="s">
        <v>570</v>
      </c>
    </row>
    <row r="143" spans="1:42" s="154" customFormat="1" ht="15.75" thickBot="1" x14ac:dyDescent="0.3">
      <c r="A143" s="150">
        <v>42370</v>
      </c>
      <c r="B143" s="151" t="s">
        <v>274</v>
      </c>
      <c r="C143" s="151"/>
      <c r="D143" s="56"/>
      <c r="E143" s="151"/>
      <c r="F143" s="66"/>
      <c r="G143" s="58"/>
      <c r="H143" s="151"/>
      <c r="I143" s="151" t="s">
        <v>275</v>
      </c>
      <c r="J143" s="151"/>
      <c r="K143" s="151"/>
      <c r="L143" s="151"/>
      <c r="M143" s="59"/>
      <c r="N143" s="59"/>
      <c r="O143" s="59"/>
      <c r="P143" s="59"/>
      <c r="Q143" s="59"/>
      <c r="R143" s="157"/>
      <c r="S143" s="162" t="s">
        <v>559</v>
      </c>
      <c r="U143" s="154" t="s">
        <v>579</v>
      </c>
      <c r="V143" s="170">
        <v>195922.59</v>
      </c>
      <c r="W143" s="178">
        <v>42402</v>
      </c>
      <c r="Y143" s="154" t="s">
        <v>570</v>
      </c>
    </row>
    <row r="144" spans="1:42" ht="15.75" thickBot="1" x14ac:dyDescent="0.3">
      <c r="A144" s="150">
        <v>42370</v>
      </c>
      <c r="B144" s="168" t="s">
        <v>161</v>
      </c>
      <c r="C144">
        <v>521502</v>
      </c>
      <c r="D144" s="56">
        <v>5611</v>
      </c>
      <c r="E144" t="s">
        <v>149</v>
      </c>
      <c r="F144" s="57">
        <v>2015</v>
      </c>
      <c r="G144" s="58">
        <v>42391</v>
      </c>
      <c r="H144" t="s">
        <v>73</v>
      </c>
      <c r="I144" t="s">
        <v>162</v>
      </c>
      <c r="J144" t="s">
        <v>30</v>
      </c>
      <c r="K144" t="s">
        <v>163</v>
      </c>
      <c r="L144" t="s">
        <v>164</v>
      </c>
      <c r="M144" s="59">
        <v>352232.56</v>
      </c>
      <c r="N144" s="59">
        <v>14577.78</v>
      </c>
      <c r="O144" s="59">
        <v>58689.66</v>
      </c>
      <c r="P144" s="59">
        <v>425500</v>
      </c>
      <c r="Q144" s="59"/>
      <c r="R144" s="60" t="s">
        <v>33</v>
      </c>
      <c r="S144" s="162" t="s">
        <v>559</v>
      </c>
      <c r="T144" s="155"/>
      <c r="U144" s="44" t="s">
        <v>575</v>
      </c>
      <c r="V144" s="170">
        <v>20000</v>
      </c>
      <c r="W144" s="179">
        <v>42377</v>
      </c>
      <c r="X144" s="154"/>
      <c r="Y144" s="67" t="s">
        <v>570</v>
      </c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</row>
    <row r="145" spans="1:42" s="154" customFormat="1" ht="15.75" thickBot="1" x14ac:dyDescent="0.3">
      <c r="A145" s="150">
        <v>42370</v>
      </c>
      <c r="B145" s="168" t="s">
        <v>161</v>
      </c>
      <c r="C145" s="151"/>
      <c r="D145" s="56"/>
      <c r="E145" s="151"/>
      <c r="F145" s="57"/>
      <c r="G145" s="58"/>
      <c r="H145" s="151"/>
      <c r="I145" s="151" t="s">
        <v>162</v>
      </c>
      <c r="J145" s="151"/>
      <c r="K145" s="151"/>
      <c r="L145" s="151"/>
      <c r="M145" s="59"/>
      <c r="N145" s="59"/>
      <c r="O145" s="59"/>
      <c r="P145" s="59"/>
      <c r="Q145" s="59"/>
      <c r="R145" s="157"/>
      <c r="S145" s="162" t="s">
        <v>559</v>
      </c>
      <c r="T145" s="155"/>
      <c r="U145" s="154" t="s">
        <v>575</v>
      </c>
      <c r="V145" s="170">
        <v>50000</v>
      </c>
      <c r="W145" s="179">
        <v>42381</v>
      </c>
      <c r="Y145" s="67" t="s">
        <v>570</v>
      </c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</row>
    <row r="146" spans="1:42" s="154" customFormat="1" ht="15.75" thickBot="1" x14ac:dyDescent="0.3">
      <c r="A146" s="150">
        <v>42370</v>
      </c>
      <c r="B146" s="168" t="s">
        <v>161</v>
      </c>
      <c r="C146" s="151"/>
      <c r="D146" s="56"/>
      <c r="E146" s="151"/>
      <c r="F146" s="57"/>
      <c r="G146" s="58"/>
      <c r="H146" s="151"/>
      <c r="I146" s="151" t="s">
        <v>162</v>
      </c>
      <c r="J146" s="151"/>
      <c r="K146" s="151"/>
      <c r="L146" s="151"/>
      <c r="M146" s="59"/>
      <c r="N146" s="59"/>
      <c r="O146" s="59"/>
      <c r="P146" s="59"/>
      <c r="Q146" s="59"/>
      <c r="R146" s="157"/>
      <c r="S146" s="162" t="s">
        <v>559</v>
      </c>
      <c r="T146" s="155"/>
      <c r="U146" s="154" t="s">
        <v>576</v>
      </c>
      <c r="V146" s="170">
        <v>200000</v>
      </c>
      <c r="W146" s="179">
        <v>42384</v>
      </c>
      <c r="Y146" s="67" t="s">
        <v>570</v>
      </c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s="154" customFormat="1" ht="15.75" thickBot="1" x14ac:dyDescent="0.3">
      <c r="A147" s="150">
        <v>42370</v>
      </c>
      <c r="B147" s="168" t="s">
        <v>161</v>
      </c>
      <c r="C147" s="151"/>
      <c r="D147" s="56"/>
      <c r="E147" s="151"/>
      <c r="F147" s="57"/>
      <c r="G147" s="58"/>
      <c r="H147" s="151"/>
      <c r="I147" s="151" t="s">
        <v>577</v>
      </c>
      <c r="J147" s="151"/>
      <c r="K147" s="151"/>
      <c r="L147" s="151"/>
      <c r="M147" s="59"/>
      <c r="N147" s="59"/>
      <c r="O147" s="59"/>
      <c r="P147" s="59"/>
      <c r="Q147" s="59"/>
      <c r="R147" s="157"/>
      <c r="S147" s="162" t="s">
        <v>559</v>
      </c>
      <c r="T147" s="155"/>
      <c r="U147" s="154" t="s">
        <v>573</v>
      </c>
      <c r="V147" s="170">
        <v>55500</v>
      </c>
      <c r="W147" s="179">
        <v>42383</v>
      </c>
      <c r="Y147" s="67" t="s">
        <v>570</v>
      </c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</row>
    <row r="148" spans="1:42" s="154" customFormat="1" ht="15.75" thickBot="1" x14ac:dyDescent="0.3">
      <c r="A148" s="150">
        <v>42370</v>
      </c>
      <c r="B148" s="168" t="s">
        <v>161</v>
      </c>
      <c r="C148" s="151"/>
      <c r="D148" s="56"/>
      <c r="E148" s="151"/>
      <c r="F148" s="57"/>
      <c r="G148" s="58"/>
      <c r="H148" s="151"/>
      <c r="I148" s="151" t="s">
        <v>578</v>
      </c>
      <c r="J148" s="151"/>
      <c r="K148" s="151"/>
      <c r="L148" s="151"/>
      <c r="M148" s="59"/>
      <c r="N148" s="59"/>
      <c r="O148" s="59"/>
      <c r="P148" s="59"/>
      <c r="Q148" s="59"/>
      <c r="R148" s="157"/>
      <c r="S148" s="162" t="s">
        <v>559</v>
      </c>
      <c r="T148" s="155"/>
      <c r="U148" s="154" t="s">
        <v>575</v>
      </c>
      <c r="V148" s="170">
        <v>100000</v>
      </c>
      <c r="W148" s="179">
        <v>42384</v>
      </c>
      <c r="Y148" s="67" t="s">
        <v>570</v>
      </c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</row>
    <row r="149" spans="1:42" ht="15.75" thickBot="1" x14ac:dyDescent="0.3">
      <c r="A149" s="150">
        <v>42370</v>
      </c>
      <c r="B149" t="s">
        <v>249</v>
      </c>
      <c r="C149">
        <v>522403</v>
      </c>
      <c r="D149" s="56">
        <v>1060</v>
      </c>
      <c r="E149" t="s">
        <v>245</v>
      </c>
      <c r="F149" s="57">
        <v>2016</v>
      </c>
      <c r="G149" s="58">
        <v>42395</v>
      </c>
      <c r="H149" t="s">
        <v>45</v>
      </c>
      <c r="I149" t="s">
        <v>250</v>
      </c>
      <c r="J149" t="s">
        <v>241</v>
      </c>
      <c r="K149" t="s">
        <v>251</v>
      </c>
      <c r="L149" t="s">
        <v>252</v>
      </c>
      <c r="M149" s="59">
        <v>188017.24</v>
      </c>
      <c r="N149">
        <v>0</v>
      </c>
      <c r="O149" s="59">
        <v>30082.76</v>
      </c>
      <c r="P149" s="59">
        <v>218100</v>
      </c>
      <c r="Q149" s="59"/>
      <c r="R149" s="60" t="s">
        <v>33</v>
      </c>
      <c r="S149" s="158" t="s">
        <v>565</v>
      </c>
      <c r="V149" s="173"/>
      <c r="W149" s="154"/>
      <c r="X149" s="155"/>
      <c r="Y149" s="154" t="s">
        <v>569</v>
      </c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</row>
    <row r="150" spans="1:42" ht="15" x14ac:dyDescent="0.25">
      <c r="A150" s="150">
        <v>42370</v>
      </c>
      <c r="B150" t="s">
        <v>488</v>
      </c>
      <c r="C150">
        <v>72201</v>
      </c>
      <c r="D150" s="56" t="s">
        <v>472</v>
      </c>
      <c r="E150" t="s">
        <v>473</v>
      </c>
      <c r="F150" s="57">
        <v>2016</v>
      </c>
      <c r="G150" s="58">
        <v>42394</v>
      </c>
      <c r="H150" t="s">
        <v>474</v>
      </c>
      <c r="I150" t="s">
        <v>489</v>
      </c>
      <c r="J150" t="s">
        <v>30</v>
      </c>
      <c r="K150" t="s">
        <v>490</v>
      </c>
      <c r="L150" t="s">
        <v>491</v>
      </c>
      <c r="M150" s="59">
        <v>85775.86</v>
      </c>
      <c r="N150">
        <v>0</v>
      </c>
      <c r="O150" s="59">
        <v>13724.14</v>
      </c>
      <c r="P150" s="59">
        <v>99500</v>
      </c>
      <c r="Q150" s="59"/>
      <c r="R150" s="60" t="s">
        <v>478</v>
      </c>
      <c r="S150" s="158" t="s">
        <v>565</v>
      </c>
      <c r="W150" s="154"/>
      <c r="Y150" s="154" t="s">
        <v>569</v>
      </c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</row>
    <row r="151" spans="1:42" ht="15" x14ac:dyDescent="0.25">
      <c r="A151" s="150">
        <v>42370</v>
      </c>
      <c r="B151" t="s">
        <v>384</v>
      </c>
      <c r="C151">
        <v>521801</v>
      </c>
      <c r="D151" s="56">
        <v>2201</v>
      </c>
      <c r="E151" t="s">
        <v>191</v>
      </c>
      <c r="F151" s="66">
        <v>2016</v>
      </c>
      <c r="G151" s="58">
        <v>42392</v>
      </c>
      <c r="H151"/>
      <c r="I151" t="s">
        <v>203</v>
      </c>
      <c r="J151" t="s">
        <v>30</v>
      </c>
      <c r="K151" t="s">
        <v>379</v>
      </c>
      <c r="L151" t="s">
        <v>204</v>
      </c>
      <c r="M151" s="59">
        <v>166528.34</v>
      </c>
      <c r="N151">
        <v>0</v>
      </c>
      <c r="O151" s="59">
        <v>26644.54</v>
      </c>
      <c r="P151" s="59">
        <v>193172.88</v>
      </c>
      <c r="Q151" s="59"/>
      <c r="R151" s="60" t="s">
        <v>365</v>
      </c>
      <c r="S151" s="161" t="s">
        <v>564</v>
      </c>
      <c r="T151" s="160" t="s">
        <v>564</v>
      </c>
      <c r="X151" s="44" t="s">
        <v>566</v>
      </c>
    </row>
    <row r="152" spans="1:42" ht="15" x14ac:dyDescent="0.25">
      <c r="A152" s="150">
        <v>42370</v>
      </c>
      <c r="B152" t="s">
        <v>377</v>
      </c>
      <c r="C152">
        <v>521802</v>
      </c>
      <c r="D152" s="56">
        <v>2202</v>
      </c>
      <c r="E152" t="s">
        <v>206</v>
      </c>
      <c r="F152" s="66">
        <v>2016</v>
      </c>
      <c r="G152" s="58">
        <v>42390</v>
      </c>
      <c r="H152"/>
      <c r="I152" t="s">
        <v>378</v>
      </c>
      <c r="J152" t="s">
        <v>30</v>
      </c>
      <c r="K152" t="s">
        <v>379</v>
      </c>
      <c r="L152" t="s">
        <v>380</v>
      </c>
      <c r="M152" s="59">
        <v>171930.59</v>
      </c>
      <c r="N152">
        <v>0</v>
      </c>
      <c r="O152" s="59">
        <v>27508.89</v>
      </c>
      <c r="P152" s="59">
        <v>199439.48</v>
      </c>
      <c r="Q152" s="59"/>
      <c r="R152" s="60" t="s">
        <v>365</v>
      </c>
      <c r="S152" s="161" t="s">
        <v>564</v>
      </c>
      <c r="T152" s="160" t="s">
        <v>564</v>
      </c>
      <c r="X152" s="44" t="s">
        <v>566</v>
      </c>
    </row>
    <row r="153" spans="1:42" ht="15" x14ac:dyDescent="0.25">
      <c r="A153" s="150">
        <v>42370</v>
      </c>
      <c r="B153" t="s">
        <v>381</v>
      </c>
      <c r="C153">
        <v>521802</v>
      </c>
      <c r="D153" s="56">
        <v>2202</v>
      </c>
      <c r="E153" t="s">
        <v>206</v>
      </c>
      <c r="F153" s="66">
        <v>2016</v>
      </c>
      <c r="G153" s="58">
        <v>42392</v>
      </c>
      <c r="H153"/>
      <c r="I153" t="s">
        <v>382</v>
      </c>
      <c r="J153" t="s">
        <v>30</v>
      </c>
      <c r="K153" t="s">
        <v>379</v>
      </c>
      <c r="L153" t="s">
        <v>383</v>
      </c>
      <c r="M153" s="59">
        <v>171881.79</v>
      </c>
      <c r="N153">
        <v>0</v>
      </c>
      <c r="O153" s="59">
        <v>27501.09</v>
      </c>
      <c r="P153" s="59">
        <v>199382.88</v>
      </c>
      <c r="Q153" s="59"/>
      <c r="R153" s="60" t="s">
        <v>365</v>
      </c>
      <c r="S153" s="161" t="s">
        <v>564</v>
      </c>
      <c r="T153" s="160" t="s">
        <v>564</v>
      </c>
      <c r="V153" s="174"/>
      <c r="X153" s="157" t="s">
        <v>566</v>
      </c>
    </row>
    <row r="154" spans="1:42" ht="15" x14ac:dyDescent="0.25">
      <c r="A154" s="150">
        <v>42370</v>
      </c>
      <c r="B154" t="s">
        <v>445</v>
      </c>
      <c r="C154">
        <v>520818</v>
      </c>
      <c r="D154" s="56">
        <v>4495</v>
      </c>
      <c r="E154" t="s">
        <v>111</v>
      </c>
      <c r="F154" s="66">
        <v>2016</v>
      </c>
      <c r="G154" s="58">
        <v>42373</v>
      </c>
      <c r="H154"/>
      <c r="I154" t="s">
        <v>446</v>
      </c>
      <c r="J154" t="s">
        <v>30</v>
      </c>
      <c r="K154" t="s">
        <v>379</v>
      </c>
      <c r="L154" t="s">
        <v>448</v>
      </c>
      <c r="M154" s="59">
        <v>333324.46999999997</v>
      </c>
      <c r="N154">
        <v>0</v>
      </c>
      <c r="O154" s="59">
        <v>53331.91</v>
      </c>
      <c r="P154" s="59">
        <v>386656.38</v>
      </c>
      <c r="Q154" s="59"/>
      <c r="R154" s="60" t="s">
        <v>365</v>
      </c>
      <c r="S154" s="161" t="s">
        <v>564</v>
      </c>
      <c r="T154" s="160" t="s">
        <v>564</v>
      </c>
      <c r="X154" s="44" t="s">
        <v>566</v>
      </c>
    </row>
    <row r="155" spans="1:42" ht="15.75" thickBot="1" x14ac:dyDescent="0.3">
      <c r="A155" s="150">
        <v>42370</v>
      </c>
      <c r="B155" t="s">
        <v>504</v>
      </c>
      <c r="C155">
        <v>520809</v>
      </c>
      <c r="D155" s="56" t="s">
        <v>472</v>
      </c>
      <c r="E155" t="s">
        <v>473</v>
      </c>
      <c r="F155" s="66">
        <v>2015</v>
      </c>
      <c r="G155" s="58">
        <v>42374</v>
      </c>
      <c r="H155" t="s">
        <v>505</v>
      </c>
      <c r="I155" t="s">
        <v>506</v>
      </c>
      <c r="J155" t="s">
        <v>30</v>
      </c>
      <c r="K155" t="s">
        <v>507</v>
      </c>
      <c r="L155" t="s">
        <v>508</v>
      </c>
      <c r="M155" s="59">
        <v>157931.03</v>
      </c>
      <c r="N155">
        <v>0</v>
      </c>
      <c r="O155" s="59">
        <v>2068.9699999999998</v>
      </c>
      <c r="P155" s="59">
        <v>160000</v>
      </c>
      <c r="Q155" s="59"/>
      <c r="R155" s="60" t="s">
        <v>478</v>
      </c>
      <c r="S155" s="158" t="s">
        <v>565</v>
      </c>
    </row>
    <row r="156" spans="1:42" ht="15.75" thickBot="1" x14ac:dyDescent="0.3">
      <c r="A156" s="150">
        <v>42370</v>
      </c>
      <c r="B156" t="s">
        <v>517</v>
      </c>
      <c r="C156">
        <v>520219</v>
      </c>
      <c r="D156" s="56" t="s">
        <v>518</v>
      </c>
      <c r="E156" t="s">
        <v>519</v>
      </c>
      <c r="F156" s="57">
        <v>2016</v>
      </c>
      <c r="G156" s="58">
        <v>42375</v>
      </c>
      <c r="H156" t="s">
        <v>479</v>
      </c>
      <c r="I156" t="s">
        <v>520</v>
      </c>
      <c r="J156" t="s">
        <v>30</v>
      </c>
      <c r="K156" t="s">
        <v>521</v>
      </c>
      <c r="L156" t="s">
        <v>522</v>
      </c>
      <c r="M156" s="59">
        <v>120172.41</v>
      </c>
      <c r="N156">
        <v>0</v>
      </c>
      <c r="O156" s="59">
        <v>1627.59</v>
      </c>
      <c r="P156" s="59">
        <v>121800</v>
      </c>
      <c r="Q156" s="59"/>
      <c r="R156" s="60" t="s">
        <v>478</v>
      </c>
      <c r="S156" s="158" t="s">
        <v>565</v>
      </c>
    </row>
    <row r="157" spans="1:42" s="64" customFormat="1" ht="15.75" thickBot="1" x14ac:dyDescent="0.3">
      <c r="A157" s="150">
        <v>42370</v>
      </c>
      <c r="B157" t="s">
        <v>332</v>
      </c>
      <c r="C157">
        <v>1520604</v>
      </c>
      <c r="D157" s="56">
        <v>7495</v>
      </c>
      <c r="E157" t="s">
        <v>333</v>
      </c>
      <c r="F157" s="57">
        <v>2016</v>
      </c>
      <c r="G157" s="58">
        <v>42374</v>
      </c>
      <c r="H157" t="s">
        <v>97</v>
      </c>
      <c r="I157" t="s">
        <v>334</v>
      </c>
      <c r="J157" t="s">
        <v>30</v>
      </c>
      <c r="K157" t="s">
        <v>335</v>
      </c>
      <c r="L157" t="s">
        <v>336</v>
      </c>
      <c r="M157" s="59">
        <v>267733.99</v>
      </c>
      <c r="N157" s="59">
        <v>13386.7</v>
      </c>
      <c r="O157" s="59">
        <v>44979.31</v>
      </c>
      <c r="P157" s="59">
        <v>326100</v>
      </c>
      <c r="Q157" s="59"/>
      <c r="R157" s="156" t="s">
        <v>33</v>
      </c>
      <c r="S157" s="162" t="s">
        <v>559</v>
      </c>
      <c r="T157" s="44"/>
      <c r="U157" s="64" t="s">
        <v>574</v>
      </c>
      <c r="V157" s="170">
        <v>91134</v>
      </c>
      <c r="W157" s="182">
        <v>42375</v>
      </c>
      <c r="X157" s="154"/>
      <c r="Y157" s="65" t="s">
        <v>582</v>
      </c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</row>
    <row r="158" spans="1:42" s="155" customFormat="1" ht="15.75" thickBot="1" x14ac:dyDescent="0.3">
      <c r="A158" s="150">
        <v>42370</v>
      </c>
      <c r="B158" s="151" t="s">
        <v>332</v>
      </c>
      <c r="C158" s="151"/>
      <c r="D158" s="56"/>
      <c r="E158" s="151"/>
      <c r="F158" s="57"/>
      <c r="G158" s="58"/>
      <c r="H158" s="151"/>
      <c r="I158" s="151" t="s">
        <v>334</v>
      </c>
      <c r="J158" s="151"/>
      <c r="K158" s="151"/>
      <c r="L158" s="151"/>
      <c r="M158" s="59"/>
      <c r="N158" s="59"/>
      <c r="O158" s="59"/>
      <c r="P158" s="59"/>
      <c r="Q158" s="59"/>
      <c r="R158" s="156"/>
      <c r="S158" s="162" t="s">
        <v>559</v>
      </c>
      <c r="T158" s="154"/>
      <c r="U158" s="155" t="s">
        <v>574</v>
      </c>
      <c r="V158" s="170">
        <v>48016.160000000003</v>
      </c>
      <c r="W158" s="182">
        <v>42376</v>
      </c>
      <c r="X158" s="154"/>
      <c r="Y158" s="65" t="s">
        <v>570</v>
      </c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</row>
    <row r="159" spans="1:42" s="155" customFormat="1" ht="15.75" thickBot="1" x14ac:dyDescent="0.3">
      <c r="A159" s="150">
        <v>42370</v>
      </c>
      <c r="B159" s="151" t="s">
        <v>332</v>
      </c>
      <c r="C159" s="151"/>
      <c r="D159" s="56"/>
      <c r="E159" s="151"/>
      <c r="F159" s="57"/>
      <c r="G159" s="58"/>
      <c r="H159" s="151"/>
      <c r="I159" s="151" t="s">
        <v>334</v>
      </c>
      <c r="J159" s="151"/>
      <c r="K159" s="151"/>
      <c r="L159" s="151"/>
      <c r="M159" s="59"/>
      <c r="N159" s="59"/>
      <c r="O159" s="59"/>
      <c r="P159" s="59"/>
      <c r="Q159" s="59"/>
      <c r="R159" s="156"/>
      <c r="S159" s="162" t="s">
        <v>559</v>
      </c>
      <c r="T159" s="154"/>
      <c r="U159" s="155" t="s">
        <v>575</v>
      </c>
      <c r="V159" s="170">
        <v>142100</v>
      </c>
      <c r="W159" s="182">
        <v>42367</v>
      </c>
      <c r="X159" s="154"/>
      <c r="Y159" s="65" t="s">
        <v>570</v>
      </c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</row>
    <row r="160" spans="1:42" s="155" customFormat="1" ht="15.75" thickBot="1" x14ac:dyDescent="0.3">
      <c r="A160" s="150">
        <v>42370</v>
      </c>
      <c r="B160" s="151" t="s">
        <v>332</v>
      </c>
      <c r="C160" s="151"/>
      <c r="D160" s="56"/>
      <c r="E160" s="151"/>
      <c r="F160" s="57"/>
      <c r="G160" s="58"/>
      <c r="H160" s="151"/>
      <c r="I160" s="151" t="s">
        <v>334</v>
      </c>
      <c r="J160" s="151"/>
      <c r="K160" s="151"/>
      <c r="L160" s="151"/>
      <c r="M160" s="59"/>
      <c r="N160" s="59"/>
      <c r="O160" s="59"/>
      <c r="P160" s="59"/>
      <c r="Q160" s="59"/>
      <c r="R160" s="156"/>
      <c r="S160" s="162" t="s">
        <v>559</v>
      </c>
      <c r="T160" s="154"/>
      <c r="U160" s="155" t="s">
        <v>575</v>
      </c>
      <c r="V160" s="170">
        <v>45000</v>
      </c>
      <c r="W160" s="182">
        <v>42367</v>
      </c>
      <c r="X160" s="154"/>
      <c r="Y160" s="65" t="s">
        <v>570</v>
      </c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</row>
    <row r="161" spans="1:42" ht="15.75" thickBot="1" x14ac:dyDescent="0.3">
      <c r="A161" s="150">
        <v>42370</v>
      </c>
      <c r="B161" t="s">
        <v>471</v>
      </c>
      <c r="C161">
        <v>16501</v>
      </c>
      <c r="D161" s="56" t="s">
        <v>472</v>
      </c>
      <c r="E161" t="s">
        <v>473</v>
      </c>
      <c r="F161" s="57">
        <v>2016</v>
      </c>
      <c r="G161" s="58">
        <v>42383</v>
      </c>
      <c r="H161" t="s">
        <v>474</v>
      </c>
      <c r="I161" t="s">
        <v>475</v>
      </c>
      <c r="J161" t="s">
        <v>30</v>
      </c>
      <c r="K161" t="s">
        <v>476</v>
      </c>
      <c r="L161" t="s">
        <v>477</v>
      </c>
      <c r="M161" s="59">
        <v>133965.51999999999</v>
      </c>
      <c r="N161">
        <v>0</v>
      </c>
      <c r="O161" s="59">
        <v>3034.48</v>
      </c>
      <c r="P161" s="59">
        <v>137000</v>
      </c>
      <c r="Q161" s="59"/>
      <c r="R161" s="60" t="s">
        <v>478</v>
      </c>
      <c r="S161" s="158" t="s">
        <v>565</v>
      </c>
    </row>
    <row r="162" spans="1:42" ht="15.75" thickBot="1" x14ac:dyDescent="0.3">
      <c r="A162" s="150">
        <v>42370</v>
      </c>
      <c r="B162" s="168" t="s">
        <v>79</v>
      </c>
      <c r="C162">
        <v>520513</v>
      </c>
      <c r="D162" s="56">
        <v>5396</v>
      </c>
      <c r="E162" t="s">
        <v>72</v>
      </c>
      <c r="F162" s="57">
        <v>2015</v>
      </c>
      <c r="G162" s="58">
        <v>42380</v>
      </c>
      <c r="H162" t="s">
        <v>73</v>
      </c>
      <c r="I162" t="s">
        <v>77</v>
      </c>
      <c r="J162" t="s">
        <v>30</v>
      </c>
      <c r="K162" t="s">
        <v>80</v>
      </c>
      <c r="L162" t="s">
        <v>78</v>
      </c>
      <c r="M162" s="59">
        <v>405156.1</v>
      </c>
      <c r="N162" s="59">
        <v>22516.31</v>
      </c>
      <c r="O162" s="59">
        <v>68427.59</v>
      </c>
      <c r="P162" s="59">
        <v>496100</v>
      </c>
      <c r="Q162" s="59"/>
      <c r="R162" s="60" t="s">
        <v>33</v>
      </c>
      <c r="S162" s="163" t="s">
        <v>564</v>
      </c>
      <c r="T162" s="160" t="s">
        <v>564</v>
      </c>
      <c r="U162" s="44" t="s">
        <v>574</v>
      </c>
      <c r="V162" s="170">
        <v>496100</v>
      </c>
      <c r="W162" s="178">
        <v>42397</v>
      </c>
      <c r="Y162" s="44" t="s">
        <v>570</v>
      </c>
    </row>
    <row r="163" spans="1:42" s="154" customFormat="1" ht="15.75" thickBot="1" x14ac:dyDescent="0.3">
      <c r="A163" s="150">
        <v>42370</v>
      </c>
      <c r="B163" s="168" t="s">
        <v>79</v>
      </c>
      <c r="C163" s="151"/>
      <c r="D163" s="56"/>
      <c r="E163" s="151"/>
      <c r="F163" s="57"/>
      <c r="G163" s="58"/>
      <c r="H163" s="151"/>
      <c r="I163" s="151" t="s">
        <v>77</v>
      </c>
      <c r="J163" s="151"/>
      <c r="K163" s="151"/>
      <c r="L163" s="151"/>
      <c r="M163" s="59"/>
      <c r="N163" s="59"/>
      <c r="O163" s="59"/>
      <c r="P163" s="59"/>
      <c r="Q163" s="59"/>
      <c r="R163" s="157"/>
      <c r="S163" s="163" t="s">
        <v>564</v>
      </c>
      <c r="T163" s="160" t="s">
        <v>564</v>
      </c>
      <c r="U163" s="154" t="s">
        <v>574</v>
      </c>
      <c r="V163" s="170">
        <v>15000</v>
      </c>
      <c r="W163" s="178">
        <v>42387</v>
      </c>
      <c r="Y163" s="154" t="s">
        <v>570</v>
      </c>
    </row>
    <row r="164" spans="1:42" ht="15.75" thickBot="1" x14ac:dyDescent="0.3">
      <c r="A164" s="150">
        <v>42370</v>
      </c>
      <c r="B164" t="s">
        <v>125</v>
      </c>
      <c r="C164">
        <v>520819</v>
      </c>
      <c r="D164" s="56">
        <v>4498</v>
      </c>
      <c r="E164" t="s">
        <v>120</v>
      </c>
      <c r="F164" s="57">
        <v>2016</v>
      </c>
      <c r="G164" s="58">
        <v>42389</v>
      </c>
      <c r="H164" t="s">
        <v>121</v>
      </c>
      <c r="I164" t="s">
        <v>126</v>
      </c>
      <c r="J164" t="s">
        <v>30</v>
      </c>
      <c r="K164" t="s">
        <v>127</v>
      </c>
      <c r="L164" t="s">
        <v>128</v>
      </c>
      <c r="M164" s="59">
        <v>348784.29</v>
      </c>
      <c r="N164" s="59">
        <v>14060.54</v>
      </c>
      <c r="O164" s="59">
        <v>58055.17</v>
      </c>
      <c r="P164" s="59">
        <v>420900</v>
      </c>
      <c r="Q164" s="59"/>
      <c r="R164" s="60" t="s">
        <v>33</v>
      </c>
      <c r="S164" s="162" t="s">
        <v>559</v>
      </c>
      <c r="U164" s="44" t="s">
        <v>574</v>
      </c>
      <c r="V164" s="170">
        <v>2000</v>
      </c>
      <c r="W164" s="178">
        <v>42389</v>
      </c>
      <c r="Y164" s="44" t="s">
        <v>570</v>
      </c>
    </row>
    <row r="165" spans="1:42" s="154" customFormat="1" ht="15.75" thickBot="1" x14ac:dyDescent="0.3">
      <c r="A165" s="150">
        <v>42370</v>
      </c>
      <c r="B165" s="151" t="s">
        <v>125</v>
      </c>
      <c r="C165" s="151"/>
      <c r="D165" s="56"/>
      <c r="E165" s="151"/>
      <c r="F165" s="57"/>
      <c r="G165" s="58"/>
      <c r="H165" s="151"/>
      <c r="I165" s="151" t="s">
        <v>126</v>
      </c>
      <c r="J165" s="151"/>
      <c r="K165" s="151"/>
      <c r="L165" s="151"/>
      <c r="M165" s="59"/>
      <c r="N165" s="59"/>
      <c r="O165" s="59"/>
      <c r="P165" s="59"/>
      <c r="Q165" s="59"/>
      <c r="R165" s="157"/>
      <c r="S165" s="162" t="s">
        <v>559</v>
      </c>
      <c r="U165" s="154" t="s">
        <v>574</v>
      </c>
      <c r="V165" s="170">
        <v>418900</v>
      </c>
      <c r="W165" s="178">
        <v>42391</v>
      </c>
      <c r="Y165" s="154" t="s">
        <v>570</v>
      </c>
    </row>
    <row r="166" spans="1:42" ht="15.75" thickBot="1" x14ac:dyDescent="0.3">
      <c r="A166" s="150">
        <v>42370</v>
      </c>
      <c r="B166" t="s">
        <v>483</v>
      </c>
      <c r="C166">
        <v>44604</v>
      </c>
      <c r="D166" s="56" t="s">
        <v>472</v>
      </c>
      <c r="E166" t="s">
        <v>473</v>
      </c>
      <c r="F166" s="57">
        <v>2015</v>
      </c>
      <c r="G166" s="58">
        <v>42392</v>
      </c>
      <c r="H166" t="s">
        <v>479</v>
      </c>
      <c r="I166" t="s">
        <v>480</v>
      </c>
      <c r="J166" t="s">
        <v>241</v>
      </c>
      <c r="K166" t="s">
        <v>481</v>
      </c>
      <c r="L166" t="s">
        <v>482</v>
      </c>
      <c r="M166" s="59">
        <v>121137.93</v>
      </c>
      <c r="N166">
        <v>0</v>
      </c>
      <c r="O166" s="59">
        <v>3862.07</v>
      </c>
      <c r="P166" s="59">
        <v>125000</v>
      </c>
      <c r="Q166" s="59"/>
      <c r="R166" s="60" t="s">
        <v>478</v>
      </c>
      <c r="S166" s="158" t="s">
        <v>565</v>
      </c>
    </row>
    <row r="167" spans="1:42" ht="15.75" thickBot="1" x14ac:dyDescent="0.3">
      <c r="A167" s="150">
        <v>42370</v>
      </c>
      <c r="B167" t="s">
        <v>218</v>
      </c>
      <c r="C167">
        <v>521802</v>
      </c>
      <c r="D167" s="56">
        <v>2202</v>
      </c>
      <c r="E167" t="s">
        <v>206</v>
      </c>
      <c r="F167" s="57">
        <v>2016</v>
      </c>
      <c r="G167" s="58">
        <v>42395</v>
      </c>
      <c r="H167" t="s">
        <v>97</v>
      </c>
      <c r="I167" t="s">
        <v>219</v>
      </c>
      <c r="J167" t="s">
        <v>30</v>
      </c>
      <c r="K167" t="s">
        <v>220</v>
      </c>
      <c r="L167" t="s">
        <v>221</v>
      </c>
      <c r="M167" s="59">
        <v>189482.76</v>
      </c>
      <c r="N167" s="151">
        <v>0</v>
      </c>
      <c r="O167" s="59">
        <v>30317.24</v>
      </c>
      <c r="P167" s="59">
        <v>219800</v>
      </c>
      <c r="Q167" s="59"/>
      <c r="R167" s="60" t="s">
        <v>33</v>
      </c>
      <c r="S167" s="158" t="s">
        <v>565</v>
      </c>
      <c r="T167" s="154"/>
      <c r="X167" s="154"/>
      <c r="Y167" s="44" t="s">
        <v>569</v>
      </c>
    </row>
    <row r="168" spans="1:42" ht="15.75" thickBot="1" x14ac:dyDescent="0.3">
      <c r="A168" s="150">
        <v>42370</v>
      </c>
      <c r="B168" t="s">
        <v>540</v>
      </c>
      <c r="C168">
        <v>520808</v>
      </c>
      <c r="D168" s="56" t="s">
        <v>518</v>
      </c>
      <c r="E168" t="s">
        <v>519</v>
      </c>
      <c r="F168" s="57">
        <v>2016</v>
      </c>
      <c r="G168" s="58">
        <v>42381</v>
      </c>
      <c r="H168" t="s">
        <v>536</v>
      </c>
      <c r="I168" t="s">
        <v>537</v>
      </c>
      <c r="J168" t="s">
        <v>30</v>
      </c>
      <c r="K168" t="s">
        <v>538</v>
      </c>
      <c r="L168" t="s">
        <v>539</v>
      </c>
      <c r="M168" s="59">
        <v>150000</v>
      </c>
      <c r="N168" s="151">
        <v>0</v>
      </c>
      <c r="O168" s="59">
        <v>24000</v>
      </c>
      <c r="P168" s="59">
        <v>174000</v>
      </c>
      <c r="Q168" s="59"/>
      <c r="R168" s="60" t="s">
        <v>478</v>
      </c>
      <c r="S168" s="158" t="s">
        <v>565</v>
      </c>
      <c r="W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</row>
    <row r="169" spans="1:42" ht="15.75" thickBot="1" x14ac:dyDescent="0.3">
      <c r="A169" s="150">
        <v>42370</v>
      </c>
      <c r="B169" t="s">
        <v>278</v>
      </c>
      <c r="C169">
        <v>1520105</v>
      </c>
      <c r="D169" s="56">
        <v>7494</v>
      </c>
      <c r="E169" t="s">
        <v>270</v>
      </c>
      <c r="F169" s="57">
        <v>2016</v>
      </c>
      <c r="G169" s="58">
        <v>42391</v>
      </c>
      <c r="H169" t="s">
        <v>82</v>
      </c>
      <c r="I169" t="s">
        <v>279</v>
      </c>
      <c r="J169" t="s">
        <v>30</v>
      </c>
      <c r="K169" t="s">
        <v>280</v>
      </c>
      <c r="L169" t="s">
        <v>281</v>
      </c>
      <c r="M169" s="59">
        <v>206814.45</v>
      </c>
      <c r="N169" s="59">
        <v>10340.719999999999</v>
      </c>
      <c r="O169" s="59">
        <v>34744.83</v>
      </c>
      <c r="P169" s="59">
        <v>251900</v>
      </c>
      <c r="Q169" s="59"/>
      <c r="R169" s="60" t="s">
        <v>33</v>
      </c>
      <c r="S169" s="162" t="s">
        <v>559</v>
      </c>
      <c r="T169" s="155"/>
      <c r="V169" s="173"/>
      <c r="X169" s="155"/>
      <c r="Y169" s="44" t="s">
        <v>569</v>
      </c>
    </row>
    <row r="170" spans="1:42" ht="15.75" thickBot="1" x14ac:dyDescent="0.3">
      <c r="A170" s="150">
        <v>42370</v>
      </c>
      <c r="B170" t="s">
        <v>49</v>
      </c>
      <c r="C170">
        <v>520223</v>
      </c>
      <c r="D170" s="56">
        <v>1796</v>
      </c>
      <c r="E170" t="s">
        <v>50</v>
      </c>
      <c r="F170" s="57">
        <v>2016</v>
      </c>
      <c r="G170" s="58">
        <v>42380</v>
      </c>
      <c r="H170" t="s">
        <v>45</v>
      </c>
      <c r="I170" t="s">
        <v>51</v>
      </c>
      <c r="J170" t="s">
        <v>30</v>
      </c>
      <c r="K170" t="s">
        <v>52</v>
      </c>
      <c r="L170" t="s">
        <v>53</v>
      </c>
      <c r="M170" s="59">
        <v>223793.1</v>
      </c>
      <c r="N170" s="151">
        <v>0</v>
      </c>
      <c r="O170" s="59">
        <v>35806.9</v>
      </c>
      <c r="P170" s="59">
        <v>259600</v>
      </c>
      <c r="Q170" s="59"/>
      <c r="R170" s="60" t="s">
        <v>33</v>
      </c>
      <c r="S170" s="162" t="s">
        <v>559</v>
      </c>
      <c r="Y170" s="44" t="s">
        <v>569</v>
      </c>
    </row>
    <row r="171" spans="1:42" ht="15.75" thickBot="1" x14ac:dyDescent="0.3">
      <c r="A171" s="150">
        <v>42370</v>
      </c>
      <c r="B171" t="s">
        <v>269</v>
      </c>
      <c r="C171">
        <v>1520105</v>
      </c>
      <c r="D171" s="56">
        <v>7494</v>
      </c>
      <c r="E171" t="s">
        <v>270</v>
      </c>
      <c r="F171" s="57">
        <v>2016</v>
      </c>
      <c r="G171" s="58">
        <v>42382</v>
      </c>
      <c r="H171" t="s">
        <v>55</v>
      </c>
      <c r="I171" t="s">
        <v>271</v>
      </c>
      <c r="J171" t="s">
        <v>30</v>
      </c>
      <c r="K171" t="s">
        <v>272</v>
      </c>
      <c r="L171" t="s">
        <v>273</v>
      </c>
      <c r="M171" s="59">
        <v>206814.45</v>
      </c>
      <c r="N171" s="59">
        <v>10340.719999999999</v>
      </c>
      <c r="O171" s="59">
        <v>34744.83</v>
      </c>
      <c r="P171" s="59">
        <v>251900</v>
      </c>
      <c r="Q171" s="59"/>
      <c r="R171" s="60" t="s">
        <v>33</v>
      </c>
      <c r="S171" s="162" t="s">
        <v>559</v>
      </c>
      <c r="U171" s="44" t="s">
        <v>572</v>
      </c>
      <c r="V171" s="170">
        <v>5207</v>
      </c>
      <c r="W171" s="178">
        <v>42382</v>
      </c>
      <c r="Y171" s="44" t="s">
        <v>570</v>
      </c>
    </row>
    <row r="172" spans="1:42" s="154" customFormat="1" ht="15.75" thickBot="1" x14ac:dyDescent="0.3">
      <c r="A172" s="150">
        <v>42370</v>
      </c>
      <c r="B172" s="151" t="s">
        <v>269</v>
      </c>
      <c r="C172" s="151"/>
      <c r="D172" s="56"/>
      <c r="E172" s="151"/>
      <c r="F172" s="57"/>
      <c r="G172" s="58"/>
      <c r="H172" s="151"/>
      <c r="I172" s="151" t="s">
        <v>271</v>
      </c>
      <c r="J172" s="151"/>
      <c r="K172" s="151"/>
      <c r="L172" s="151"/>
      <c r="M172" s="59"/>
      <c r="N172" s="59"/>
      <c r="O172" s="59"/>
      <c r="P172" s="59"/>
      <c r="Q172" s="59"/>
      <c r="R172" s="157"/>
      <c r="S172" s="162" t="s">
        <v>559</v>
      </c>
      <c r="U172" s="154" t="s">
        <v>575</v>
      </c>
      <c r="V172" s="170">
        <v>100000</v>
      </c>
      <c r="W172" s="178">
        <v>42377</v>
      </c>
      <c r="Y172" s="154" t="s">
        <v>570</v>
      </c>
    </row>
    <row r="173" spans="1:42" s="154" customFormat="1" ht="15.75" thickBot="1" x14ac:dyDescent="0.3">
      <c r="A173" s="150">
        <v>42370</v>
      </c>
      <c r="B173" s="151" t="s">
        <v>269</v>
      </c>
      <c r="C173" s="151"/>
      <c r="D173" s="56"/>
      <c r="E173" s="151"/>
      <c r="F173" s="57"/>
      <c r="G173" s="58"/>
      <c r="H173" s="151"/>
      <c r="I173" s="151" t="s">
        <v>271</v>
      </c>
      <c r="J173" s="151"/>
      <c r="K173" s="151"/>
      <c r="L173" s="151"/>
      <c r="M173" s="59"/>
      <c r="N173" s="59"/>
      <c r="O173" s="59"/>
      <c r="P173" s="59"/>
      <c r="Q173" s="59"/>
      <c r="R173" s="157"/>
      <c r="S173" s="162" t="s">
        <v>559</v>
      </c>
      <c r="U173" s="154" t="s">
        <v>579</v>
      </c>
      <c r="V173" s="170">
        <v>146693.17000000001</v>
      </c>
      <c r="W173" s="178">
        <v>42382</v>
      </c>
      <c r="Y173" s="154" t="s">
        <v>570</v>
      </c>
    </row>
    <row r="174" spans="1:42" ht="15.75" thickBot="1" x14ac:dyDescent="0.3">
      <c r="A174" s="150">
        <v>42370</v>
      </c>
      <c r="B174" t="s">
        <v>509</v>
      </c>
      <c r="C174">
        <v>520810</v>
      </c>
      <c r="D174" s="56" t="s">
        <v>472</v>
      </c>
      <c r="E174" t="s">
        <v>473</v>
      </c>
      <c r="F174" s="57">
        <v>2015</v>
      </c>
      <c r="G174" s="58">
        <v>42388</v>
      </c>
      <c r="H174" t="s">
        <v>474</v>
      </c>
      <c r="I174" t="s">
        <v>510</v>
      </c>
      <c r="J174" t="s">
        <v>30</v>
      </c>
      <c r="K174" t="s">
        <v>511</v>
      </c>
      <c r="L174" t="s">
        <v>512</v>
      </c>
      <c r="M174" s="59">
        <v>177103.45</v>
      </c>
      <c r="N174" s="151">
        <v>0</v>
      </c>
      <c r="O174" s="59">
        <v>2896.55</v>
      </c>
      <c r="P174" s="59">
        <v>180000</v>
      </c>
      <c r="Q174" s="59"/>
      <c r="R174" s="60" t="s">
        <v>478</v>
      </c>
      <c r="S174" s="158" t="s">
        <v>565</v>
      </c>
      <c r="U174" s="44" t="s">
        <v>571</v>
      </c>
      <c r="V174" s="170">
        <v>280000</v>
      </c>
      <c r="W174" s="178">
        <v>42388</v>
      </c>
      <c r="Y174" s="44" t="s">
        <v>570</v>
      </c>
    </row>
    <row r="175" spans="1:42" s="64" customFormat="1" ht="15.75" thickBot="1" x14ac:dyDescent="0.3">
      <c r="A175" s="150">
        <v>42370</v>
      </c>
      <c r="B175" s="168" t="s">
        <v>265</v>
      </c>
      <c r="C175">
        <v>1520104</v>
      </c>
      <c r="D175" s="56">
        <v>7493</v>
      </c>
      <c r="E175" t="s">
        <v>258</v>
      </c>
      <c r="F175" s="57">
        <v>2016</v>
      </c>
      <c r="G175" s="58">
        <v>42391</v>
      </c>
      <c r="H175" t="s">
        <v>28</v>
      </c>
      <c r="I175" t="s">
        <v>266</v>
      </c>
      <c r="J175" t="s">
        <v>30</v>
      </c>
      <c r="K175" t="s">
        <v>267</v>
      </c>
      <c r="L175" t="s">
        <v>268</v>
      </c>
      <c r="M175" s="59">
        <v>223973.72</v>
      </c>
      <c r="N175" s="59">
        <v>11198.69</v>
      </c>
      <c r="O175" s="59">
        <v>37627.589999999997</v>
      </c>
      <c r="P175" s="59">
        <v>272800</v>
      </c>
      <c r="Q175" s="59"/>
      <c r="R175" s="60" t="s">
        <v>33</v>
      </c>
      <c r="S175" s="162" t="s">
        <v>559</v>
      </c>
      <c r="T175" s="154"/>
      <c r="V175" s="170"/>
      <c r="W175" s="44"/>
      <c r="X175" s="44"/>
      <c r="Y175" s="44" t="s">
        <v>569</v>
      </c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</row>
    <row r="176" spans="1:42" ht="15.75" thickBot="1" x14ac:dyDescent="0.3">
      <c r="A176" s="150">
        <v>42370</v>
      </c>
      <c r="B176" t="s">
        <v>26</v>
      </c>
      <c r="C176">
        <v>520220</v>
      </c>
      <c r="D176" s="56">
        <v>1794</v>
      </c>
      <c r="E176" t="s">
        <v>27</v>
      </c>
      <c r="F176" s="57">
        <v>2016</v>
      </c>
      <c r="G176" s="58">
        <v>42373</v>
      </c>
      <c r="H176" t="s">
        <v>28</v>
      </c>
      <c r="I176" t="s">
        <v>29</v>
      </c>
      <c r="J176" t="s">
        <v>30</v>
      </c>
      <c r="K176" t="s">
        <v>31</v>
      </c>
      <c r="L176" t="s">
        <v>32</v>
      </c>
      <c r="M176" s="59">
        <v>238135.88</v>
      </c>
      <c r="N176" s="59">
        <v>2381.36</v>
      </c>
      <c r="O176" s="59">
        <v>38482.76</v>
      </c>
      <c r="P176" s="59">
        <v>279000</v>
      </c>
      <c r="Q176" s="59"/>
      <c r="R176" s="60" t="s">
        <v>33</v>
      </c>
      <c r="S176" s="162" t="s">
        <v>559</v>
      </c>
      <c r="Y176" s="44" t="s">
        <v>569</v>
      </c>
    </row>
    <row r="177" spans="1:42" ht="15.75" thickBot="1" x14ac:dyDescent="0.3">
      <c r="A177" s="150">
        <v>42370</v>
      </c>
      <c r="B177" t="s">
        <v>291</v>
      </c>
      <c r="C177">
        <v>1520302</v>
      </c>
      <c r="D177" s="56">
        <v>7401</v>
      </c>
      <c r="E177" t="s">
        <v>283</v>
      </c>
      <c r="F177" s="57">
        <v>2016</v>
      </c>
      <c r="G177" s="58">
        <v>42395</v>
      </c>
      <c r="H177" t="s">
        <v>28</v>
      </c>
      <c r="I177" t="s">
        <v>292</v>
      </c>
      <c r="J177" t="s">
        <v>30</v>
      </c>
      <c r="K177" t="s">
        <v>293</v>
      </c>
      <c r="L177" t="s">
        <v>294</v>
      </c>
      <c r="M177" s="59">
        <v>371182.27</v>
      </c>
      <c r="N177" s="59">
        <v>18559.11</v>
      </c>
      <c r="O177" s="59">
        <v>62358.62</v>
      </c>
      <c r="P177" s="59">
        <v>452100</v>
      </c>
      <c r="Q177" s="59"/>
      <c r="R177" s="60" t="s">
        <v>33</v>
      </c>
      <c r="S177" s="162" t="s">
        <v>559</v>
      </c>
      <c r="U177" s="44" t="s">
        <v>575</v>
      </c>
      <c r="V177" s="170">
        <v>30000</v>
      </c>
      <c r="W177" s="178">
        <v>42329</v>
      </c>
      <c r="Y177" s="44" t="s">
        <v>570</v>
      </c>
    </row>
    <row r="178" spans="1:42" s="154" customFormat="1" ht="15.75" thickBot="1" x14ac:dyDescent="0.3">
      <c r="A178" s="150">
        <v>42370</v>
      </c>
      <c r="B178" s="151" t="s">
        <v>291</v>
      </c>
      <c r="C178" s="151"/>
      <c r="D178" s="56"/>
      <c r="E178" s="151"/>
      <c r="F178" s="57"/>
      <c r="G178" s="58"/>
      <c r="H178" s="151"/>
      <c r="I178" s="151" t="s">
        <v>292</v>
      </c>
      <c r="J178" s="151"/>
      <c r="K178" s="151"/>
      <c r="L178" s="151"/>
      <c r="M178" s="59"/>
      <c r="N178" s="59"/>
      <c r="O178" s="59"/>
      <c r="P178" s="59"/>
      <c r="Q178" s="59"/>
      <c r="R178" s="157"/>
      <c r="S178" s="162" t="s">
        <v>559</v>
      </c>
      <c r="U178" s="154" t="s">
        <v>573</v>
      </c>
      <c r="V178" s="170">
        <v>20000</v>
      </c>
      <c r="W178" s="178">
        <v>42326</v>
      </c>
      <c r="Y178" s="154" t="s">
        <v>570</v>
      </c>
    </row>
    <row r="179" spans="1:42" s="154" customFormat="1" ht="15.75" thickBot="1" x14ac:dyDescent="0.3">
      <c r="A179" s="150">
        <v>42370</v>
      </c>
      <c r="B179" s="151" t="s">
        <v>291</v>
      </c>
      <c r="C179" s="151"/>
      <c r="D179" s="56"/>
      <c r="E179" s="151"/>
      <c r="F179" s="57"/>
      <c r="G179" s="58"/>
      <c r="H179" s="151"/>
      <c r="I179" s="151" t="s">
        <v>292</v>
      </c>
      <c r="J179" s="151"/>
      <c r="K179" s="151"/>
      <c r="L179" s="151"/>
      <c r="M179" s="59"/>
      <c r="N179" s="59"/>
      <c r="O179" s="59"/>
      <c r="P179" s="59"/>
      <c r="Q179" s="59"/>
      <c r="R179" s="157"/>
      <c r="S179" s="162" t="s">
        <v>559</v>
      </c>
      <c r="U179" s="154" t="s">
        <v>575</v>
      </c>
      <c r="V179" s="170">
        <v>100000</v>
      </c>
      <c r="W179" s="178">
        <v>42395</v>
      </c>
      <c r="Y179" s="154" t="s">
        <v>570</v>
      </c>
    </row>
    <row r="180" spans="1:42" s="154" customFormat="1" ht="15.75" thickBot="1" x14ac:dyDescent="0.3">
      <c r="A180" s="150">
        <v>42370</v>
      </c>
      <c r="B180" s="151" t="s">
        <v>291</v>
      </c>
      <c r="C180" s="151"/>
      <c r="D180" s="56"/>
      <c r="E180" s="151"/>
      <c r="F180" s="57"/>
      <c r="G180" s="58"/>
      <c r="H180" s="151"/>
      <c r="I180" s="151" t="s">
        <v>292</v>
      </c>
      <c r="J180" s="151"/>
      <c r="K180" s="151"/>
      <c r="L180" s="151"/>
      <c r="M180" s="59"/>
      <c r="N180" s="59"/>
      <c r="O180" s="59"/>
      <c r="P180" s="59"/>
      <c r="Q180" s="59"/>
      <c r="R180" s="157"/>
      <c r="S180" s="162" t="s">
        <v>559</v>
      </c>
      <c r="U180" s="154" t="s">
        <v>579</v>
      </c>
      <c r="V180" s="170">
        <v>302099.96000000002</v>
      </c>
      <c r="W180" s="178">
        <v>42395</v>
      </c>
      <c r="Y180" s="154" t="s">
        <v>570</v>
      </c>
    </row>
    <row r="181" spans="1:42" ht="15.75" thickBot="1" x14ac:dyDescent="0.3">
      <c r="A181" s="150">
        <v>42370</v>
      </c>
      <c r="B181" t="s">
        <v>195</v>
      </c>
      <c r="C181">
        <v>521801</v>
      </c>
      <c r="D181" s="56">
        <v>2201</v>
      </c>
      <c r="E181" t="s">
        <v>191</v>
      </c>
      <c r="F181" s="57">
        <v>2016</v>
      </c>
      <c r="G181" s="58">
        <v>42398</v>
      </c>
      <c r="H181" t="s">
        <v>45</v>
      </c>
      <c r="I181" t="s">
        <v>196</v>
      </c>
      <c r="J181" t="s">
        <v>30</v>
      </c>
      <c r="K181" t="s">
        <v>197</v>
      </c>
      <c r="L181" t="s">
        <v>198</v>
      </c>
      <c r="M181" s="59">
        <v>183534.48</v>
      </c>
      <c r="N181" s="151">
        <v>0</v>
      </c>
      <c r="O181" s="59">
        <v>29365.52</v>
      </c>
      <c r="P181" s="59">
        <v>212900</v>
      </c>
      <c r="Q181" s="59"/>
      <c r="R181" s="157" t="s">
        <v>33</v>
      </c>
      <c r="S181" s="158" t="s">
        <v>565</v>
      </c>
      <c r="U181" s="44" t="s">
        <v>579</v>
      </c>
      <c r="V181" s="170">
        <v>142896.95999999999</v>
      </c>
      <c r="W181" s="178">
        <v>42403</v>
      </c>
      <c r="Y181" s="154" t="s">
        <v>570</v>
      </c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</row>
    <row r="182" spans="1:42" s="154" customFormat="1" ht="15.75" thickBot="1" x14ac:dyDescent="0.3">
      <c r="A182" s="150">
        <v>42370</v>
      </c>
      <c r="B182" s="151" t="s">
        <v>195</v>
      </c>
      <c r="C182" s="151"/>
      <c r="D182" s="56"/>
      <c r="E182" s="151"/>
      <c r="F182" s="57"/>
      <c r="G182" s="58"/>
      <c r="H182" s="151"/>
      <c r="I182" s="151" t="s">
        <v>196</v>
      </c>
      <c r="J182" s="151"/>
      <c r="K182" s="151"/>
      <c r="L182" s="151"/>
      <c r="M182" s="59"/>
      <c r="N182" s="151"/>
      <c r="O182" s="59"/>
      <c r="P182" s="59"/>
      <c r="Q182" s="59"/>
      <c r="R182" s="157"/>
      <c r="S182" s="158" t="s">
        <v>565</v>
      </c>
      <c r="U182" s="154" t="s">
        <v>581</v>
      </c>
      <c r="V182" s="170">
        <v>70003.039999999994</v>
      </c>
      <c r="W182" s="178">
        <v>42403</v>
      </c>
      <c r="Y182" s="154" t="s">
        <v>570</v>
      </c>
    </row>
    <row r="183" spans="1:42" ht="15.75" thickBot="1" x14ac:dyDescent="0.3">
      <c r="A183" s="150">
        <v>42370</v>
      </c>
      <c r="B183" s="168" t="s">
        <v>115</v>
      </c>
      <c r="C183">
        <v>520818</v>
      </c>
      <c r="D183" s="56">
        <v>4495</v>
      </c>
      <c r="E183" t="s">
        <v>111</v>
      </c>
      <c r="F183" s="57">
        <v>2016</v>
      </c>
      <c r="G183" s="58">
        <v>42397</v>
      </c>
      <c r="H183" t="s">
        <v>28</v>
      </c>
      <c r="I183" t="s">
        <v>116</v>
      </c>
      <c r="J183" t="s">
        <v>30</v>
      </c>
      <c r="K183" t="s">
        <v>117</v>
      </c>
      <c r="L183" t="s">
        <v>118</v>
      </c>
      <c r="M183" s="59">
        <v>381243.06</v>
      </c>
      <c r="N183" s="59">
        <v>18929.349999999999</v>
      </c>
      <c r="O183" s="59">
        <v>64027.59</v>
      </c>
      <c r="P183" s="59">
        <v>464200</v>
      </c>
      <c r="Q183" s="59"/>
      <c r="R183" s="60" t="s">
        <v>33</v>
      </c>
      <c r="S183" s="162" t="s">
        <v>559</v>
      </c>
      <c r="T183" s="155"/>
      <c r="Y183" s="44" t="s">
        <v>569</v>
      </c>
    </row>
    <row r="184" spans="1:42" ht="15.75" thickBot="1" x14ac:dyDescent="0.3">
      <c r="A184" s="150">
        <v>42370</v>
      </c>
      <c r="B184" t="s">
        <v>295</v>
      </c>
      <c r="C184">
        <v>1520302</v>
      </c>
      <c r="D184" s="56">
        <v>7401</v>
      </c>
      <c r="E184" t="s">
        <v>283</v>
      </c>
      <c r="F184" s="57">
        <v>2016</v>
      </c>
      <c r="G184" s="58">
        <v>42395</v>
      </c>
      <c r="H184" t="s">
        <v>61</v>
      </c>
      <c r="I184" t="s">
        <v>296</v>
      </c>
      <c r="J184" t="s">
        <v>30</v>
      </c>
      <c r="K184" t="s">
        <v>297</v>
      </c>
      <c r="L184" t="s">
        <v>298</v>
      </c>
      <c r="M184" s="59">
        <v>371182.27</v>
      </c>
      <c r="N184" s="59">
        <v>18559.11</v>
      </c>
      <c r="O184" s="59">
        <v>62358.62</v>
      </c>
      <c r="P184" s="59">
        <v>452100</v>
      </c>
      <c r="Q184" s="59"/>
      <c r="R184" s="60" t="s">
        <v>33</v>
      </c>
      <c r="S184" s="162" t="s">
        <v>559</v>
      </c>
      <c r="U184" s="44" t="s">
        <v>581</v>
      </c>
      <c r="V184" s="170">
        <v>20000</v>
      </c>
      <c r="W184" s="178">
        <v>42305</v>
      </c>
      <c r="Y184" s="44" t="s">
        <v>570</v>
      </c>
    </row>
    <row r="185" spans="1:42" s="154" customFormat="1" ht="15.75" thickBot="1" x14ac:dyDescent="0.3">
      <c r="A185" s="150">
        <v>42370</v>
      </c>
      <c r="B185" s="151" t="s">
        <v>295</v>
      </c>
      <c r="C185" s="151"/>
      <c r="D185" s="56"/>
      <c r="E185" s="151"/>
      <c r="F185" s="57"/>
      <c r="G185" s="58"/>
      <c r="H185" s="151"/>
      <c r="I185" s="151" t="s">
        <v>296</v>
      </c>
      <c r="J185" s="151"/>
      <c r="K185" s="151"/>
      <c r="L185" s="151"/>
      <c r="M185" s="59"/>
      <c r="N185" s="59"/>
      <c r="O185" s="59"/>
      <c r="P185" s="59"/>
      <c r="Q185" s="59"/>
      <c r="R185" s="157"/>
      <c r="S185" s="162" t="s">
        <v>559</v>
      </c>
      <c r="U185" s="154" t="s">
        <v>574</v>
      </c>
      <c r="V185" s="170">
        <v>180000</v>
      </c>
      <c r="W185" s="178">
        <v>42360</v>
      </c>
      <c r="Y185" s="154" t="s">
        <v>570</v>
      </c>
    </row>
    <row r="186" spans="1:42" s="154" customFormat="1" ht="15.75" thickBot="1" x14ac:dyDescent="0.3">
      <c r="A186" s="150">
        <v>42370</v>
      </c>
      <c r="B186" s="151" t="s">
        <v>295</v>
      </c>
      <c r="C186" s="151"/>
      <c r="D186" s="56"/>
      <c r="E186" s="151"/>
      <c r="F186" s="57"/>
      <c r="G186" s="58"/>
      <c r="H186" s="151"/>
      <c r="I186" s="151" t="s">
        <v>296</v>
      </c>
      <c r="J186" s="151"/>
      <c r="K186" s="151"/>
      <c r="L186" s="151"/>
      <c r="M186" s="59"/>
      <c r="N186" s="59"/>
      <c r="O186" s="59"/>
      <c r="P186" s="59"/>
      <c r="Q186" s="59"/>
      <c r="R186" s="157"/>
      <c r="S186" s="162" t="s">
        <v>559</v>
      </c>
      <c r="U186" s="154" t="s">
        <v>579</v>
      </c>
      <c r="V186" s="170">
        <v>252100</v>
      </c>
      <c r="W186" s="178">
        <v>42396</v>
      </c>
      <c r="Y186" s="154" t="s">
        <v>570</v>
      </c>
    </row>
    <row r="187" spans="1:42" ht="15.75" thickBot="1" x14ac:dyDescent="0.3">
      <c r="A187" s="150">
        <v>42370</v>
      </c>
      <c r="B187" t="s">
        <v>86</v>
      </c>
      <c r="C187">
        <v>520814</v>
      </c>
      <c r="D187" s="56">
        <v>4493</v>
      </c>
      <c r="E187" t="s">
        <v>87</v>
      </c>
      <c r="F187" s="57">
        <v>2016</v>
      </c>
      <c r="G187" s="58">
        <v>42373</v>
      </c>
      <c r="H187" t="s">
        <v>39</v>
      </c>
      <c r="I187" t="s">
        <v>88</v>
      </c>
      <c r="J187" t="s">
        <v>30</v>
      </c>
      <c r="K187" t="s">
        <v>89</v>
      </c>
      <c r="L187" t="s">
        <v>90</v>
      </c>
      <c r="M187" s="59">
        <v>285895.74</v>
      </c>
      <c r="N187" s="59">
        <v>7121.5</v>
      </c>
      <c r="O187" s="59">
        <v>46882.76</v>
      </c>
      <c r="P187" s="59">
        <v>339900</v>
      </c>
      <c r="Q187" s="59"/>
      <c r="R187" s="60" t="s">
        <v>33</v>
      </c>
      <c r="S187" s="162" t="s">
        <v>559</v>
      </c>
      <c r="T187" s="65"/>
      <c r="V187" s="171"/>
      <c r="X187" s="65"/>
      <c r="Y187" s="44" t="s">
        <v>569</v>
      </c>
    </row>
    <row r="188" spans="1:42" ht="15.75" thickBot="1" x14ac:dyDescent="0.3">
      <c r="A188" s="150">
        <v>42370</v>
      </c>
      <c r="B188" t="s">
        <v>442</v>
      </c>
      <c r="C188">
        <v>520815</v>
      </c>
      <c r="D188" s="56">
        <v>4492</v>
      </c>
      <c r="E188" t="s">
        <v>92</v>
      </c>
      <c r="F188" s="57">
        <v>2016</v>
      </c>
      <c r="G188" s="58">
        <v>42396</v>
      </c>
      <c r="H188"/>
      <c r="I188" t="s">
        <v>443</v>
      </c>
      <c r="J188" t="s">
        <v>30</v>
      </c>
      <c r="K188" t="s">
        <v>398</v>
      </c>
      <c r="L188" t="s">
        <v>444</v>
      </c>
      <c r="M188" s="59">
        <v>282745.88</v>
      </c>
      <c r="N188" s="151">
        <v>0</v>
      </c>
      <c r="O188" s="59">
        <v>45239.34</v>
      </c>
      <c r="P188" s="59">
        <v>327985.21999999997</v>
      </c>
      <c r="Q188" s="59"/>
      <c r="R188" s="60" t="s">
        <v>365</v>
      </c>
      <c r="S188" s="161" t="s">
        <v>564</v>
      </c>
      <c r="T188" s="160" t="s">
        <v>564</v>
      </c>
      <c r="X188" s="44" t="s">
        <v>566</v>
      </c>
    </row>
    <row r="189" spans="1:42" ht="15.75" thickBot="1" x14ac:dyDescent="0.3">
      <c r="A189" s="150">
        <v>42370</v>
      </c>
      <c r="B189" t="s">
        <v>436</v>
      </c>
      <c r="C189">
        <v>520815</v>
      </c>
      <c r="D189" s="56">
        <v>4492</v>
      </c>
      <c r="E189" t="s">
        <v>92</v>
      </c>
      <c r="F189" s="57">
        <v>2016</v>
      </c>
      <c r="G189" s="58">
        <v>42399</v>
      </c>
      <c r="H189"/>
      <c r="I189" t="s">
        <v>437</v>
      </c>
      <c r="J189" t="s">
        <v>30</v>
      </c>
      <c r="K189" t="s">
        <v>398</v>
      </c>
      <c r="L189" t="s">
        <v>438</v>
      </c>
      <c r="M189" s="59">
        <v>282794.67</v>
      </c>
      <c r="N189" s="151">
        <v>0</v>
      </c>
      <c r="O189" s="59">
        <v>45247.15</v>
      </c>
      <c r="P189" s="59">
        <v>328041.82</v>
      </c>
      <c r="Q189" s="59"/>
      <c r="R189" s="60" t="s">
        <v>365</v>
      </c>
      <c r="S189" s="161" t="s">
        <v>564</v>
      </c>
      <c r="T189" s="160" t="s">
        <v>564</v>
      </c>
      <c r="X189" s="44" t="s">
        <v>566</v>
      </c>
    </row>
    <row r="190" spans="1:42" ht="15.75" thickBot="1" x14ac:dyDescent="0.3">
      <c r="A190" s="150">
        <v>42370</v>
      </c>
      <c r="B190" t="s">
        <v>396</v>
      </c>
      <c r="C190">
        <v>521801</v>
      </c>
      <c r="D190" s="56">
        <v>2201</v>
      </c>
      <c r="E190" t="s">
        <v>191</v>
      </c>
      <c r="F190" s="57">
        <v>2016</v>
      </c>
      <c r="G190" s="58">
        <v>42385</v>
      </c>
      <c r="H190"/>
      <c r="I190" t="s">
        <v>397</v>
      </c>
      <c r="J190" t="s">
        <v>30</v>
      </c>
      <c r="K190" t="s">
        <v>398</v>
      </c>
      <c r="L190" t="s">
        <v>399</v>
      </c>
      <c r="M190" s="59">
        <v>166577.14000000001</v>
      </c>
      <c r="N190" s="151">
        <v>0</v>
      </c>
      <c r="O190" s="59">
        <v>26652.34</v>
      </c>
      <c r="P190" s="59">
        <v>193229.48</v>
      </c>
      <c r="Q190" s="59"/>
      <c r="R190" s="60" t="s">
        <v>365</v>
      </c>
      <c r="S190" s="161" t="s">
        <v>564</v>
      </c>
      <c r="T190" s="160" t="s">
        <v>564</v>
      </c>
      <c r="X190" s="44" t="s">
        <v>566</v>
      </c>
    </row>
    <row r="191" spans="1:42" ht="15.75" thickBot="1" x14ac:dyDescent="0.3">
      <c r="A191" s="150">
        <v>42370</v>
      </c>
      <c r="B191" t="s">
        <v>428</v>
      </c>
      <c r="C191">
        <v>520814</v>
      </c>
      <c r="D191" s="56">
        <v>4493</v>
      </c>
      <c r="E191" t="s">
        <v>87</v>
      </c>
      <c r="F191" s="57">
        <v>2016</v>
      </c>
      <c r="G191" s="58">
        <v>42398</v>
      </c>
      <c r="H191"/>
      <c r="I191" t="s">
        <v>429</v>
      </c>
      <c r="J191" t="s">
        <v>30</v>
      </c>
      <c r="K191" t="s">
        <v>430</v>
      </c>
      <c r="L191" t="s">
        <v>431</v>
      </c>
      <c r="M191" s="59">
        <v>250700.09</v>
      </c>
      <c r="N191" s="151">
        <v>0</v>
      </c>
      <c r="O191" s="59">
        <v>40112.01</v>
      </c>
      <c r="P191" s="59">
        <v>290812.09999999998</v>
      </c>
      <c r="Q191" s="59"/>
      <c r="R191" s="60" t="s">
        <v>365</v>
      </c>
      <c r="S191" s="161" t="s">
        <v>564</v>
      </c>
      <c r="T191" s="160" t="s">
        <v>564</v>
      </c>
      <c r="X191" s="44" t="s">
        <v>568</v>
      </c>
    </row>
    <row r="192" spans="1:42" ht="15.75" thickBot="1" x14ac:dyDescent="0.3">
      <c r="A192" s="150">
        <v>42370</v>
      </c>
      <c r="B192" t="s">
        <v>153</v>
      </c>
      <c r="C192">
        <v>521502</v>
      </c>
      <c r="D192" s="56">
        <v>5611</v>
      </c>
      <c r="E192" t="s">
        <v>149</v>
      </c>
      <c r="F192" s="57">
        <v>2015</v>
      </c>
      <c r="G192" s="58">
        <v>42378</v>
      </c>
      <c r="H192" t="s">
        <v>73</v>
      </c>
      <c r="I192" t="s">
        <v>154</v>
      </c>
      <c r="J192" t="s">
        <v>30</v>
      </c>
      <c r="K192" t="s">
        <v>151</v>
      </c>
      <c r="L192" t="s">
        <v>155</v>
      </c>
      <c r="M192" s="59">
        <v>352232.56</v>
      </c>
      <c r="N192" s="59">
        <v>14577.78</v>
      </c>
      <c r="O192" s="59">
        <v>58689.66</v>
      </c>
      <c r="P192" s="59">
        <v>425500</v>
      </c>
      <c r="Q192" s="59"/>
      <c r="R192" s="156" t="s">
        <v>33</v>
      </c>
      <c r="S192" s="162" t="s">
        <v>559</v>
      </c>
      <c r="T192" s="160" t="s">
        <v>564</v>
      </c>
      <c r="Y192" s="44" t="s">
        <v>569</v>
      </c>
    </row>
    <row r="193" spans="1:25" ht="15.75" thickBot="1" x14ac:dyDescent="0.3">
      <c r="A193" s="150">
        <v>42370</v>
      </c>
      <c r="B193" t="s">
        <v>148</v>
      </c>
      <c r="C193">
        <v>521502</v>
      </c>
      <c r="D193" s="56">
        <v>5611</v>
      </c>
      <c r="E193" t="s">
        <v>149</v>
      </c>
      <c r="F193" s="57">
        <v>2015</v>
      </c>
      <c r="G193" s="58">
        <v>42382</v>
      </c>
      <c r="H193" t="s">
        <v>73</v>
      </c>
      <c r="I193" t="s">
        <v>150</v>
      </c>
      <c r="J193" t="s">
        <v>30</v>
      </c>
      <c r="K193" t="s">
        <v>151</v>
      </c>
      <c r="L193" t="s">
        <v>152</v>
      </c>
      <c r="M193" s="59">
        <v>352232.56</v>
      </c>
      <c r="N193" s="59">
        <v>14577.78</v>
      </c>
      <c r="O193" s="59">
        <v>58689.66</v>
      </c>
      <c r="P193" s="59">
        <v>425500</v>
      </c>
      <c r="Q193" s="59"/>
      <c r="R193" s="156" t="s">
        <v>33</v>
      </c>
      <c r="S193" s="162" t="s">
        <v>559</v>
      </c>
      <c r="T193" s="160" t="s">
        <v>564</v>
      </c>
      <c r="Y193" s="44" t="s">
        <v>569</v>
      </c>
    </row>
    <row r="194" spans="1:25" ht="15.75" thickBot="1" x14ac:dyDescent="0.3">
      <c r="A194" s="150">
        <v>42370</v>
      </c>
      <c r="B194" t="s">
        <v>432</v>
      </c>
      <c r="C194">
        <v>520815</v>
      </c>
      <c r="D194" s="56">
        <v>4492</v>
      </c>
      <c r="E194" t="s">
        <v>92</v>
      </c>
      <c r="F194" s="57">
        <v>2016</v>
      </c>
      <c r="G194" s="58">
        <v>42385</v>
      </c>
      <c r="H194"/>
      <c r="I194" t="s">
        <v>433</v>
      </c>
      <c r="J194" t="s">
        <v>30</v>
      </c>
      <c r="K194" t="s">
        <v>434</v>
      </c>
      <c r="L194" t="s">
        <v>435</v>
      </c>
      <c r="M194" s="59">
        <v>282794.67</v>
      </c>
      <c r="N194" s="151">
        <v>0</v>
      </c>
      <c r="O194" s="59">
        <v>45247.15</v>
      </c>
      <c r="P194" s="59">
        <v>328041.82</v>
      </c>
      <c r="Q194" s="59"/>
      <c r="R194" s="60" t="s">
        <v>365</v>
      </c>
      <c r="S194" s="161" t="s">
        <v>564</v>
      </c>
      <c r="T194" s="160" t="s">
        <v>564</v>
      </c>
      <c r="X194" s="154" t="s">
        <v>566</v>
      </c>
    </row>
    <row r="195" spans="1:25" ht="15.75" thickBot="1" x14ac:dyDescent="0.3">
      <c r="A195" s="150">
        <v>42370</v>
      </c>
      <c r="B195" t="s">
        <v>214</v>
      </c>
      <c r="C195">
        <v>521802</v>
      </c>
      <c r="D195" s="56">
        <v>2202</v>
      </c>
      <c r="E195" t="s">
        <v>206</v>
      </c>
      <c r="F195" s="57">
        <v>2016</v>
      </c>
      <c r="G195" s="58">
        <v>42380</v>
      </c>
      <c r="H195" t="s">
        <v>45</v>
      </c>
      <c r="I195" t="s">
        <v>215</v>
      </c>
      <c r="J195" t="s">
        <v>30</v>
      </c>
      <c r="K195" t="s">
        <v>216</v>
      </c>
      <c r="L195" t="s">
        <v>217</v>
      </c>
      <c r="M195" s="59">
        <v>189482.76</v>
      </c>
      <c r="N195" s="151">
        <v>0</v>
      </c>
      <c r="O195" s="59">
        <v>30317.24</v>
      </c>
      <c r="P195" s="59">
        <v>219800</v>
      </c>
      <c r="Q195" s="59"/>
      <c r="R195" s="60" t="s">
        <v>33</v>
      </c>
      <c r="S195" s="158" t="s">
        <v>565</v>
      </c>
      <c r="Y195" s="44" t="s">
        <v>569</v>
      </c>
    </row>
    <row r="196" spans="1:25" ht="15.75" thickBot="1" x14ac:dyDescent="0.3">
      <c r="A196" s="150">
        <v>42370</v>
      </c>
      <c r="B196" t="s">
        <v>408</v>
      </c>
      <c r="C196">
        <v>520226</v>
      </c>
      <c r="D196" s="56">
        <v>1783</v>
      </c>
      <c r="E196" t="s">
        <v>60</v>
      </c>
      <c r="F196" s="57">
        <v>2016</v>
      </c>
      <c r="G196" s="58">
        <v>42397</v>
      </c>
      <c r="H196"/>
      <c r="I196" t="s">
        <v>409</v>
      </c>
      <c r="J196" t="s">
        <v>30</v>
      </c>
      <c r="K196" t="s">
        <v>410</v>
      </c>
      <c r="L196" t="s">
        <v>411</v>
      </c>
      <c r="M196" s="59">
        <v>246304.31</v>
      </c>
      <c r="N196">
        <v>0</v>
      </c>
      <c r="O196" s="59">
        <v>39408.69</v>
      </c>
      <c r="P196" s="59">
        <v>285713</v>
      </c>
      <c r="Q196" s="59"/>
      <c r="R196" s="157" t="s">
        <v>365</v>
      </c>
      <c r="S196" s="161" t="s">
        <v>564</v>
      </c>
      <c r="T196" s="160" t="s">
        <v>564</v>
      </c>
      <c r="X196" s="44" t="s">
        <v>566</v>
      </c>
    </row>
    <row r="197" spans="1:25" ht="15" x14ac:dyDescent="0.25">
      <c r="A197" s="150">
        <v>42370</v>
      </c>
      <c r="B197" t="s">
        <v>492</v>
      </c>
      <c r="C197">
        <v>72502</v>
      </c>
      <c r="D197" s="56" t="s">
        <v>472</v>
      </c>
      <c r="E197" t="s">
        <v>473</v>
      </c>
      <c r="F197" s="57">
        <v>2016</v>
      </c>
      <c r="G197" s="58">
        <v>42374</v>
      </c>
      <c r="H197" t="s">
        <v>479</v>
      </c>
      <c r="I197" t="s">
        <v>493</v>
      </c>
      <c r="J197" t="s">
        <v>30</v>
      </c>
      <c r="K197" t="s">
        <v>494</v>
      </c>
      <c r="L197" t="s">
        <v>495</v>
      </c>
      <c r="M197" s="59">
        <v>138965.51999999999</v>
      </c>
      <c r="N197">
        <v>0</v>
      </c>
      <c r="O197" s="59">
        <v>3034.48</v>
      </c>
      <c r="P197" s="59">
        <v>142000</v>
      </c>
      <c r="Q197" s="59"/>
      <c r="R197" s="157" t="s">
        <v>478</v>
      </c>
      <c r="S197" s="158" t="s">
        <v>565</v>
      </c>
      <c r="U197" s="155"/>
      <c r="V197" s="173"/>
      <c r="Y197" s="44" t="s">
        <v>569</v>
      </c>
    </row>
    <row r="198" spans="1:25" x14ac:dyDescent="0.2">
      <c r="A198" s="150"/>
      <c r="B198" s="73"/>
      <c r="C198" s="74"/>
      <c r="D198" s="74"/>
      <c r="E198" s="75"/>
      <c r="F198" s="75"/>
      <c r="G198" s="76"/>
      <c r="H198" s="75"/>
      <c r="I198" s="75"/>
      <c r="J198" s="75"/>
      <c r="K198" s="75"/>
      <c r="L198" s="75"/>
      <c r="M198" s="77"/>
      <c r="N198" s="20"/>
      <c r="O198" s="20"/>
      <c r="P198" s="20"/>
      <c r="Q198" s="20"/>
      <c r="R198" s="60"/>
      <c r="S198" s="64"/>
    </row>
    <row r="199" spans="1:25" ht="12" customHeight="1" thickBot="1" x14ac:dyDescent="0.25">
      <c r="A199" s="55"/>
      <c r="B199" s="78"/>
      <c r="C199" s="79"/>
      <c r="D199" s="80"/>
      <c r="E199" s="81"/>
      <c r="F199" s="81"/>
      <c r="G199" s="82"/>
      <c r="H199" s="81"/>
      <c r="I199" s="81"/>
      <c r="J199" s="81"/>
      <c r="K199" s="81"/>
      <c r="L199" s="81"/>
      <c r="M199" s="83"/>
      <c r="N199" s="83"/>
      <c r="O199" s="83"/>
      <c r="P199" s="83"/>
      <c r="Q199" s="83"/>
      <c r="R199" s="64"/>
      <c r="S199" s="63"/>
    </row>
    <row r="200" spans="1:25" ht="12" customHeight="1" x14ac:dyDescent="0.2">
      <c r="A200" s="55"/>
      <c r="B200" s="84"/>
      <c r="C200" s="85"/>
      <c r="D200" s="85"/>
      <c r="E200" s="85"/>
      <c r="F200" s="86"/>
      <c r="G200" s="87"/>
      <c r="H200" s="88"/>
      <c r="I200" s="89"/>
      <c r="J200" s="90"/>
      <c r="K200" s="90"/>
      <c r="L200" s="86"/>
      <c r="M200" s="91"/>
      <c r="N200" s="92"/>
      <c r="O200" s="93"/>
      <c r="P200" s="93"/>
      <c r="Q200" s="93"/>
      <c r="R200" s="64"/>
      <c r="S200" s="63"/>
    </row>
    <row r="201" spans="1:25" ht="12" customHeight="1" x14ac:dyDescent="0.2">
      <c r="A201" s="55"/>
      <c r="B201" s="94"/>
      <c r="C201" s="95"/>
      <c r="D201" s="95"/>
      <c r="E201" s="96"/>
      <c r="F201" s="97"/>
      <c r="G201" s="98"/>
      <c r="H201" s="99"/>
      <c r="I201" s="100"/>
      <c r="J201" s="100"/>
      <c r="K201" s="100"/>
      <c r="L201" s="97"/>
      <c r="M201" s="101">
        <f>SUM(M6:M199)</f>
        <v>30477380.039999988</v>
      </c>
      <c r="N201" s="101">
        <f>SUM(N5:N200)</f>
        <v>799754.75999999989</v>
      </c>
      <c r="O201" s="101">
        <f>SUM(O5:O200)</f>
        <v>4698581.620000002</v>
      </c>
      <c r="P201" s="101">
        <f>SUM(P5:P200)</f>
        <v>35975716.419999994</v>
      </c>
      <c r="Q201" s="101">
        <f>SUBTOTAL(9,Q8:Q20)</f>
        <v>0</v>
      </c>
      <c r="R201" s="64"/>
      <c r="S201" s="63"/>
    </row>
    <row r="202" spans="1:25" ht="12" customHeight="1" thickBot="1" x14ac:dyDescent="0.25">
      <c r="A202" s="55"/>
      <c r="B202" s="102"/>
      <c r="C202" s="103"/>
      <c r="D202" s="103"/>
      <c r="E202" s="103"/>
      <c r="F202" s="104"/>
      <c r="G202" s="105"/>
      <c r="H202" s="106"/>
      <c r="I202" s="107"/>
      <c r="J202" s="108"/>
      <c r="K202" s="108"/>
      <c r="L202" s="104"/>
      <c r="M202" s="109"/>
      <c r="N202" s="110"/>
      <c r="O202" s="111"/>
      <c r="P202" s="111"/>
      <c r="Q202" s="111"/>
      <c r="R202" s="64"/>
      <c r="S202" s="63"/>
    </row>
    <row r="203" spans="1:25" ht="12" customHeight="1" x14ac:dyDescent="0.2">
      <c r="A203" s="55"/>
      <c r="C203" s="113"/>
      <c r="D203" s="113"/>
      <c r="E203" s="15"/>
      <c r="F203" s="114"/>
      <c r="G203" s="115"/>
      <c r="H203" s="116"/>
      <c r="I203" s="117" t="s">
        <v>545</v>
      </c>
      <c r="J203" s="118"/>
      <c r="K203" s="118"/>
      <c r="L203" s="16" t="s">
        <v>546</v>
      </c>
      <c r="M203" s="119">
        <v>19440808.559999999</v>
      </c>
      <c r="N203" s="119"/>
      <c r="O203" s="120"/>
      <c r="P203" s="121"/>
      <c r="Q203" s="120">
        <f>67*360</f>
        <v>24120</v>
      </c>
      <c r="R203" s="64"/>
      <c r="S203" s="63"/>
    </row>
    <row r="204" spans="1:25" ht="12" customHeight="1" x14ac:dyDescent="0.2">
      <c r="A204" s="55"/>
      <c r="C204" s="113"/>
      <c r="D204" s="113"/>
      <c r="E204" s="15"/>
      <c r="F204" s="114"/>
      <c r="G204" s="115"/>
      <c r="H204" s="116"/>
      <c r="I204" s="117" t="s">
        <v>547</v>
      </c>
      <c r="J204" s="118"/>
      <c r="K204" s="118"/>
      <c r="L204" s="16"/>
      <c r="M204" s="119"/>
      <c r="N204" s="119"/>
      <c r="O204" s="120"/>
      <c r="P204" s="121"/>
      <c r="Q204" s="120"/>
      <c r="R204" s="64"/>
      <c r="S204" s="63"/>
    </row>
    <row r="205" spans="1:25" ht="12" customHeight="1" x14ac:dyDescent="0.2">
      <c r="A205" s="55"/>
      <c r="B205" s="122"/>
      <c r="C205" s="113"/>
      <c r="D205" s="113"/>
      <c r="E205" s="15"/>
      <c r="F205" s="114"/>
      <c r="G205" s="115"/>
      <c r="H205" s="116"/>
      <c r="I205" s="117" t="s">
        <v>548</v>
      </c>
      <c r="J205" s="118"/>
      <c r="K205" s="118"/>
      <c r="L205" s="16" t="s">
        <v>546</v>
      </c>
      <c r="M205" s="119">
        <v>7244584.7999999998</v>
      </c>
      <c r="N205" s="120"/>
      <c r="O205" s="120"/>
      <c r="P205" s="121"/>
      <c r="Q205" s="123"/>
      <c r="R205" s="64"/>
      <c r="S205" s="63"/>
    </row>
    <row r="206" spans="1:25" x14ac:dyDescent="0.2">
      <c r="A206" s="55"/>
      <c r="B206" s="122"/>
      <c r="C206" s="113"/>
      <c r="D206" s="113"/>
      <c r="E206" s="15"/>
      <c r="F206" s="114"/>
      <c r="G206" s="115"/>
      <c r="H206" s="116"/>
      <c r="I206" s="117" t="s">
        <v>549</v>
      </c>
      <c r="J206" s="118"/>
      <c r="K206" s="118"/>
      <c r="L206" s="16" t="s">
        <v>546</v>
      </c>
      <c r="M206" s="124">
        <v>2691862.07</v>
      </c>
      <c r="N206" s="119"/>
      <c r="O206" s="119"/>
      <c r="P206" s="125"/>
      <c r="Q206" s="125"/>
      <c r="R206" s="64"/>
    </row>
    <row r="207" spans="1:25" x14ac:dyDescent="0.2">
      <c r="A207" s="55"/>
      <c r="B207" s="122"/>
      <c r="C207" s="113"/>
      <c r="D207" s="113"/>
      <c r="E207" s="15"/>
      <c r="F207" s="114"/>
      <c r="G207" s="115"/>
      <c r="H207" s="116"/>
      <c r="I207" s="117"/>
      <c r="J207" s="118"/>
      <c r="K207" s="118"/>
      <c r="L207" s="16" t="s">
        <v>546</v>
      </c>
      <c r="M207" s="124"/>
      <c r="N207" s="124"/>
      <c r="O207" s="124"/>
      <c r="P207" s="127"/>
      <c r="Q207" s="127"/>
      <c r="R207" s="64"/>
    </row>
    <row r="208" spans="1:25" ht="12" customHeight="1" x14ac:dyDescent="0.2">
      <c r="A208" s="55"/>
      <c r="B208" s="122"/>
      <c r="C208" s="113"/>
      <c r="D208" s="113"/>
      <c r="E208" s="15"/>
      <c r="F208" s="114"/>
      <c r="G208" s="128"/>
      <c r="H208" s="129"/>
      <c r="I208" s="117" t="s">
        <v>550</v>
      </c>
      <c r="J208" s="118"/>
      <c r="K208" s="118"/>
      <c r="L208" s="16" t="s">
        <v>546</v>
      </c>
      <c r="M208" s="130">
        <f>SUM(M203:M207)</f>
        <v>29377255.43</v>
      </c>
      <c r="N208" s="130">
        <v>736998.29</v>
      </c>
      <c r="O208" s="130"/>
      <c r="P208" s="130"/>
      <c r="Q208" s="130">
        <f>+Q201-Q203</f>
        <v>-24120</v>
      </c>
      <c r="R208" s="64"/>
      <c r="S208" s="63"/>
    </row>
    <row r="209" spans="1:19" ht="12" customHeight="1" x14ac:dyDescent="0.2">
      <c r="A209" s="55"/>
      <c r="B209" s="122"/>
      <c r="C209" s="113"/>
      <c r="D209" s="113"/>
      <c r="E209" s="15"/>
      <c r="F209" s="114"/>
      <c r="G209" s="115"/>
      <c r="H209" s="116"/>
      <c r="I209" s="17"/>
      <c r="J209" s="118"/>
      <c r="K209" s="118"/>
      <c r="L209" s="16" t="s">
        <v>551</v>
      </c>
      <c r="M209" s="131"/>
      <c r="N209" s="120"/>
      <c r="O209" s="132"/>
      <c r="P209" s="133"/>
      <c r="Q209" s="133"/>
      <c r="R209" s="64"/>
      <c r="S209" s="63"/>
    </row>
    <row r="210" spans="1:19" ht="12" customHeight="1" x14ac:dyDescent="0.2">
      <c r="A210" s="55"/>
      <c r="B210" s="122"/>
      <c r="C210" s="113"/>
      <c r="D210" s="113"/>
      <c r="E210" s="15"/>
      <c r="F210" s="114"/>
      <c r="G210" s="115"/>
      <c r="H210" s="116"/>
      <c r="I210" s="17"/>
      <c r="J210" s="118"/>
      <c r="K210" s="118"/>
      <c r="L210" s="16" t="s">
        <v>552</v>
      </c>
      <c r="M210" s="134">
        <f>+M201-M208</f>
        <v>1100124.6099999882</v>
      </c>
      <c r="N210" s="134">
        <f>+N201-N208</f>
        <v>62756.469999999856</v>
      </c>
      <c r="O210" s="132"/>
      <c r="P210" s="133"/>
      <c r="Q210" s="133"/>
      <c r="R210" s="64"/>
      <c r="S210" s="63"/>
    </row>
    <row r="211" spans="1:19" ht="12" customHeight="1" x14ac:dyDescent="0.2">
      <c r="A211" s="55"/>
      <c r="B211" s="61"/>
      <c r="C211" s="70"/>
      <c r="D211" s="63"/>
      <c r="E211" s="63"/>
      <c r="F211" s="63"/>
      <c r="G211" s="135"/>
      <c r="H211" s="136"/>
      <c r="I211" s="63"/>
      <c r="J211" s="63"/>
      <c r="K211" s="63"/>
      <c r="L211" s="63"/>
      <c r="M211" s="62"/>
      <c r="N211" s="62"/>
      <c r="O211" s="62"/>
      <c r="P211" s="62"/>
      <c r="Q211" s="126"/>
      <c r="R211" s="69"/>
    </row>
    <row r="212" spans="1:19" x14ac:dyDescent="0.2">
      <c r="A212" s="55"/>
      <c r="B212" s="61"/>
      <c r="C212" s="70"/>
      <c r="D212" s="63"/>
      <c r="E212" s="63"/>
      <c r="F212" s="63"/>
      <c r="G212" s="135"/>
      <c r="H212" s="136"/>
      <c r="I212" s="63"/>
      <c r="J212" s="63"/>
      <c r="K212" s="63"/>
      <c r="L212" s="63"/>
      <c r="M212" s="62"/>
      <c r="N212" s="62"/>
      <c r="O212" s="62" t="e">
        <f>+O216-#REF!-#REF!</f>
        <v>#REF!</v>
      </c>
      <c r="P212" s="62"/>
      <c r="Q212" s="126"/>
      <c r="R212" s="69"/>
    </row>
    <row r="213" spans="1:19" x14ac:dyDescent="0.2">
      <c r="A213" s="55"/>
      <c r="B213" s="61"/>
      <c r="C213" s="70"/>
      <c r="D213" s="63"/>
      <c r="E213" s="63"/>
      <c r="F213" s="63"/>
      <c r="G213" s="135"/>
      <c r="H213" s="137"/>
      <c r="I213" s="63"/>
      <c r="J213" s="63"/>
      <c r="K213" s="63"/>
      <c r="L213" s="63"/>
      <c r="M213" s="62"/>
      <c r="N213" s="62"/>
      <c r="O213" s="62" t="s">
        <v>553</v>
      </c>
      <c r="P213" s="62">
        <v>30108650.27</v>
      </c>
      <c r="Q213" s="68"/>
      <c r="R213" s="69"/>
    </row>
    <row r="214" spans="1:19" x14ac:dyDescent="0.2">
      <c r="A214" s="55"/>
      <c r="B214" s="61"/>
      <c r="C214" s="70"/>
      <c r="D214" s="63"/>
      <c r="E214" s="63"/>
      <c r="F214" s="63"/>
      <c r="G214" s="135"/>
      <c r="H214" s="136"/>
      <c r="I214" s="44"/>
      <c r="K214" s="63"/>
      <c r="L214" s="44"/>
      <c r="M214" s="131"/>
      <c r="N214" s="62"/>
      <c r="O214" s="62" t="s">
        <v>554</v>
      </c>
      <c r="P214" s="62">
        <f>+M201+N201</f>
        <v>31277134.79999999</v>
      </c>
      <c r="Q214" s="138"/>
      <c r="R214" s="69"/>
    </row>
    <row r="215" spans="1:19" x14ac:dyDescent="0.2">
      <c r="A215" s="55"/>
      <c r="B215" s="61"/>
      <c r="C215" s="70"/>
      <c r="D215" s="63"/>
      <c r="E215" s="63"/>
      <c r="F215" s="63"/>
      <c r="G215" s="135"/>
      <c r="H215" s="136"/>
      <c r="I215" s="44"/>
      <c r="K215" s="63"/>
      <c r="L215" s="44"/>
      <c r="M215" s="131"/>
      <c r="N215" s="62"/>
      <c r="O215" s="62"/>
      <c r="P215" s="139">
        <f>+P213-P214</f>
        <v>-1168484.52999999</v>
      </c>
      <c r="Q215" s="138"/>
      <c r="R215" s="69"/>
    </row>
    <row r="216" spans="1:19" x14ac:dyDescent="0.2">
      <c r="A216" s="55"/>
      <c r="B216" s="61"/>
      <c r="C216" s="70"/>
      <c r="D216" s="63"/>
      <c r="E216" s="63"/>
      <c r="F216" s="63"/>
      <c r="G216" s="135"/>
      <c r="H216" s="136"/>
      <c r="I216" s="44"/>
      <c r="K216" s="63"/>
      <c r="L216" s="44"/>
      <c r="M216" s="44"/>
      <c r="N216" s="140"/>
      <c r="O216" s="141"/>
      <c r="P216" s="62"/>
      <c r="Q216" s="138"/>
      <c r="R216" s="69"/>
    </row>
    <row r="217" spans="1:19" x14ac:dyDescent="0.2">
      <c r="A217" s="55"/>
      <c r="B217" s="61"/>
      <c r="C217" s="70"/>
      <c r="D217" s="63"/>
      <c r="E217" s="63"/>
      <c r="F217" s="63"/>
      <c r="G217" s="135"/>
      <c r="H217" s="136"/>
      <c r="I217" s="44"/>
      <c r="K217" s="63"/>
      <c r="L217" s="44"/>
      <c r="N217" s="140"/>
      <c r="O217" s="62"/>
      <c r="P217" s="62" t="s">
        <v>555</v>
      </c>
      <c r="Q217" s="138"/>
      <c r="R217" s="69"/>
    </row>
    <row r="218" spans="1:19" x14ac:dyDescent="0.2">
      <c r="A218" s="55"/>
      <c r="B218" s="61"/>
      <c r="C218" s="70"/>
      <c r="D218" s="63"/>
      <c r="E218" s="63"/>
      <c r="F218" s="63"/>
      <c r="G218" s="135"/>
      <c r="H218" s="136"/>
      <c r="I218" s="44"/>
      <c r="K218" s="63"/>
      <c r="L218" s="44"/>
      <c r="N218" s="140"/>
      <c r="O218" s="62"/>
      <c r="P218" s="62"/>
      <c r="R218" s="69"/>
    </row>
    <row r="219" spans="1:19" x14ac:dyDescent="0.2">
      <c r="A219" s="55"/>
      <c r="B219" s="61"/>
      <c r="C219" s="70"/>
      <c r="D219" s="63"/>
      <c r="E219" s="63"/>
      <c r="F219" s="63"/>
      <c r="G219" s="135"/>
      <c r="H219" s="136"/>
      <c r="I219" s="44"/>
      <c r="K219" s="63"/>
      <c r="L219" s="44"/>
      <c r="N219" s="140"/>
      <c r="O219" s="62"/>
      <c r="P219" s="62"/>
      <c r="R219" s="69"/>
    </row>
    <row r="220" spans="1:19" x14ac:dyDescent="0.2">
      <c r="A220" s="55"/>
      <c r="B220" s="61"/>
      <c r="C220" s="70"/>
      <c r="D220" s="63"/>
      <c r="E220" s="63"/>
      <c r="F220" s="63"/>
      <c r="G220" s="135"/>
      <c r="H220" s="136"/>
      <c r="I220" s="68"/>
      <c r="K220" s="63"/>
      <c r="L220" s="44"/>
      <c r="N220" s="140"/>
      <c r="O220" s="62"/>
      <c r="P220" s="62"/>
      <c r="R220" s="69"/>
    </row>
    <row r="221" spans="1:19" x14ac:dyDescent="0.2">
      <c r="A221" s="55"/>
      <c r="B221" s="61"/>
      <c r="C221" s="70"/>
      <c r="D221" s="63"/>
      <c r="E221" s="63"/>
      <c r="F221" s="63"/>
      <c r="G221" s="135"/>
      <c r="H221" s="136"/>
      <c r="I221" s="68"/>
      <c r="K221" s="63"/>
      <c r="L221" s="44"/>
      <c r="N221" s="140"/>
      <c r="O221" s="62"/>
      <c r="P221" s="62"/>
      <c r="R221" s="69"/>
    </row>
    <row r="222" spans="1:19" x14ac:dyDescent="0.2">
      <c r="A222" s="55"/>
      <c r="B222" s="61"/>
      <c r="C222" s="70"/>
      <c r="D222" s="63"/>
      <c r="E222" s="63"/>
      <c r="F222" s="63"/>
      <c r="G222" s="135"/>
      <c r="H222" s="136"/>
      <c r="I222" s="68"/>
      <c r="K222" s="63"/>
      <c r="L222" s="44"/>
      <c r="N222" s="140"/>
      <c r="O222" s="62"/>
      <c r="P222" s="62"/>
      <c r="R222" s="69"/>
    </row>
    <row r="223" spans="1:19" x14ac:dyDescent="0.2">
      <c r="A223" s="55"/>
      <c r="B223" s="61"/>
      <c r="C223" s="70"/>
      <c r="D223" s="63"/>
      <c r="E223" s="63"/>
      <c r="F223" s="63"/>
      <c r="G223" s="135"/>
      <c r="H223" s="136"/>
      <c r="I223" s="68"/>
      <c r="K223" s="63"/>
      <c r="L223" s="44"/>
      <c r="N223" s="140"/>
      <c r="O223" s="62"/>
      <c r="P223" s="62"/>
      <c r="R223" s="69"/>
    </row>
    <row r="224" spans="1:19" x14ac:dyDescent="0.2">
      <c r="A224" s="55"/>
      <c r="B224" s="61"/>
      <c r="C224" s="70"/>
      <c r="D224" s="142"/>
      <c r="E224" s="70"/>
      <c r="F224" s="69"/>
      <c r="G224" s="143"/>
      <c r="H224" s="144"/>
      <c r="I224" s="68"/>
      <c r="J224" s="63"/>
      <c r="K224" s="63"/>
      <c r="L224" s="69"/>
      <c r="N224" s="140"/>
      <c r="O224" s="62"/>
      <c r="P224" s="62"/>
      <c r="R224" s="69"/>
    </row>
    <row r="225" spans="1:18" x14ac:dyDescent="0.2">
      <c r="A225" s="55"/>
      <c r="B225" s="61"/>
      <c r="C225" s="70"/>
      <c r="D225" s="63"/>
      <c r="E225" s="63"/>
      <c r="F225" s="63"/>
      <c r="G225" s="135"/>
      <c r="H225" s="136"/>
      <c r="I225" s="68"/>
      <c r="K225" s="63"/>
      <c r="L225" s="44"/>
      <c r="N225" s="140"/>
      <c r="O225" s="44"/>
      <c r="P225" s="44"/>
      <c r="Q225" s="145"/>
      <c r="R225" s="69"/>
    </row>
    <row r="226" spans="1:18" x14ac:dyDescent="0.2">
      <c r="A226" s="55"/>
      <c r="B226" s="61"/>
      <c r="C226" s="70"/>
      <c r="D226" s="63"/>
      <c r="E226" s="63"/>
      <c r="F226" s="63"/>
      <c r="G226" s="135"/>
      <c r="H226" s="136"/>
      <c r="I226" s="68"/>
      <c r="K226" s="63"/>
      <c r="L226" s="44"/>
      <c r="N226" s="140"/>
      <c r="O226" s="44"/>
      <c r="P226" s="44"/>
      <c r="Q226" s="145"/>
      <c r="R226" s="69"/>
    </row>
    <row r="227" spans="1:18" x14ac:dyDescent="0.2">
      <c r="A227" s="55"/>
      <c r="B227" s="61"/>
      <c r="C227" s="70"/>
      <c r="D227" s="63"/>
      <c r="E227" s="63"/>
      <c r="F227" s="63"/>
      <c r="G227" s="135"/>
      <c r="H227" s="136"/>
      <c r="I227" s="68"/>
      <c r="L227" s="44"/>
      <c r="N227" s="140"/>
      <c r="O227" s="44"/>
      <c r="P227" s="44"/>
      <c r="Q227" s="145"/>
      <c r="R227" s="69"/>
    </row>
    <row r="228" spans="1:18" x14ac:dyDescent="0.2">
      <c r="A228" s="55"/>
      <c r="B228" s="61"/>
      <c r="C228" s="70"/>
      <c r="D228" s="63"/>
      <c r="E228" s="63"/>
      <c r="F228" s="63"/>
      <c r="G228" s="135"/>
      <c r="H228" s="136"/>
      <c r="I228" s="68"/>
      <c r="L228" s="44"/>
      <c r="N228" s="140"/>
      <c r="O228" s="44"/>
      <c r="P228" s="44"/>
      <c r="Q228" s="145"/>
      <c r="R228" s="69"/>
    </row>
    <row r="229" spans="1:18" x14ac:dyDescent="0.2">
      <c r="A229" s="55"/>
      <c r="B229" s="61"/>
      <c r="C229" s="70"/>
      <c r="D229" s="63"/>
      <c r="E229" s="63"/>
      <c r="F229" s="63"/>
      <c r="G229" s="135"/>
      <c r="H229" s="136"/>
      <c r="I229" s="68"/>
      <c r="L229" s="44"/>
      <c r="N229" s="140"/>
      <c r="O229" s="44"/>
      <c r="P229" s="44"/>
      <c r="Q229" s="145"/>
      <c r="R229" s="69"/>
    </row>
    <row r="230" spans="1:18" x14ac:dyDescent="0.2">
      <c r="A230" s="55"/>
      <c r="B230" s="61"/>
      <c r="C230" s="70"/>
      <c r="D230" s="63"/>
      <c r="E230" s="63"/>
      <c r="F230" s="63"/>
      <c r="G230" s="135"/>
      <c r="H230" s="136"/>
      <c r="I230" s="68"/>
      <c r="L230" s="44"/>
      <c r="N230" s="140"/>
      <c r="O230" s="44"/>
      <c r="P230" s="44"/>
      <c r="Q230" s="145"/>
      <c r="R230" s="69"/>
    </row>
    <row r="231" spans="1:18" x14ac:dyDescent="0.2">
      <c r="A231" s="55"/>
      <c r="B231" s="61"/>
      <c r="C231" s="70"/>
      <c r="D231" s="63"/>
      <c r="E231" s="63"/>
      <c r="F231" s="63"/>
      <c r="G231" s="135"/>
      <c r="H231" s="136"/>
      <c r="I231" s="68"/>
      <c r="L231" s="44"/>
      <c r="N231" s="140"/>
      <c r="O231" s="44"/>
      <c r="P231" s="44"/>
      <c r="Q231" s="145"/>
      <c r="R231" s="69"/>
    </row>
    <row r="232" spans="1:18" x14ac:dyDescent="0.2">
      <c r="A232" s="55"/>
      <c r="B232" s="61"/>
      <c r="C232" s="70"/>
      <c r="D232" s="63"/>
      <c r="E232" s="63"/>
      <c r="F232" s="63"/>
      <c r="G232" s="135"/>
      <c r="H232" s="136"/>
      <c r="I232" s="68"/>
      <c r="L232" s="44"/>
      <c r="N232" s="140"/>
      <c r="O232" s="44"/>
      <c r="P232" s="44"/>
      <c r="Q232" s="145"/>
      <c r="R232" s="69"/>
    </row>
    <row r="233" spans="1:18" x14ac:dyDescent="0.2">
      <c r="A233" s="55"/>
      <c r="B233" s="61"/>
      <c r="C233" s="70"/>
      <c r="D233" s="63"/>
      <c r="E233" s="63"/>
      <c r="F233" s="63"/>
      <c r="G233" s="135"/>
      <c r="H233" s="136"/>
      <c r="I233" s="68"/>
      <c r="L233" s="44"/>
      <c r="N233" s="140"/>
      <c r="O233" s="44"/>
      <c r="P233" s="44"/>
      <c r="Q233" s="145"/>
      <c r="R233" s="69"/>
    </row>
    <row r="234" spans="1:18" x14ac:dyDescent="0.2">
      <c r="A234" s="55"/>
      <c r="B234" s="61"/>
      <c r="C234" s="70"/>
      <c r="D234" s="63"/>
      <c r="E234" s="63"/>
      <c r="F234" s="63"/>
      <c r="G234" s="135"/>
      <c r="H234" s="136"/>
      <c r="I234" s="68"/>
      <c r="L234" s="44"/>
      <c r="N234" s="140"/>
      <c r="O234" s="44"/>
      <c r="P234" s="44"/>
      <c r="Q234" s="145"/>
      <c r="R234" s="69"/>
    </row>
    <row r="235" spans="1:18" x14ac:dyDescent="0.2">
      <c r="A235" s="55"/>
      <c r="B235" s="61"/>
      <c r="C235" s="70"/>
      <c r="D235" s="63"/>
      <c r="E235" s="63"/>
      <c r="F235" s="63"/>
      <c r="G235" s="135"/>
      <c r="H235" s="136"/>
      <c r="I235" s="68"/>
      <c r="L235" s="44"/>
      <c r="N235" s="140"/>
      <c r="Q235" s="145"/>
      <c r="R235" s="69"/>
    </row>
    <row r="236" spans="1:18" x14ac:dyDescent="0.2">
      <c r="B236" s="61"/>
      <c r="C236" s="70"/>
      <c r="D236" s="63"/>
      <c r="E236" s="63"/>
      <c r="F236" s="63"/>
      <c r="G236" s="135"/>
      <c r="H236" s="136"/>
      <c r="I236" s="68"/>
      <c r="L236" s="44"/>
      <c r="N236" s="140"/>
      <c r="Q236" s="145"/>
      <c r="R236" s="69"/>
    </row>
    <row r="237" spans="1:18" x14ac:dyDescent="0.2">
      <c r="B237" s="61"/>
      <c r="C237" s="70"/>
      <c r="D237" s="63"/>
      <c r="E237" s="63"/>
      <c r="F237" s="63"/>
      <c r="G237" s="135"/>
      <c r="H237" s="136"/>
      <c r="I237" s="68"/>
      <c r="L237" s="44"/>
      <c r="N237" s="140"/>
      <c r="Q237" s="145"/>
      <c r="R237" s="69"/>
    </row>
    <row r="238" spans="1:18" x14ac:dyDescent="0.2">
      <c r="B238" s="61"/>
      <c r="C238" s="70"/>
      <c r="D238" s="63"/>
      <c r="E238" s="63"/>
      <c r="F238" s="63"/>
      <c r="G238" s="135"/>
      <c r="H238" s="136"/>
      <c r="I238" s="68"/>
      <c r="L238" s="44"/>
      <c r="N238" s="140"/>
      <c r="Q238" s="146"/>
      <c r="R238" s="69"/>
    </row>
    <row r="239" spans="1:18" x14ac:dyDescent="0.2">
      <c r="B239" s="61"/>
      <c r="C239" s="70"/>
      <c r="D239" s="63"/>
      <c r="E239" s="63"/>
      <c r="F239" s="63"/>
      <c r="G239" s="135"/>
      <c r="H239" s="136"/>
      <c r="I239" s="68"/>
      <c r="L239" s="44"/>
      <c r="N239" s="140"/>
      <c r="Q239" s="146"/>
    </row>
    <row r="240" spans="1:18" x14ac:dyDescent="0.2">
      <c r="B240" s="61"/>
      <c r="C240" s="70"/>
      <c r="D240" s="63"/>
      <c r="E240" s="63"/>
      <c r="F240" s="63"/>
      <c r="G240" s="135"/>
      <c r="H240" s="136"/>
      <c r="I240" s="68"/>
      <c r="L240" s="44"/>
      <c r="N240" s="140"/>
      <c r="Q240" s="146"/>
    </row>
    <row r="241" spans="2:17" x14ac:dyDescent="0.2">
      <c r="B241" s="61"/>
      <c r="C241" s="70"/>
      <c r="D241" s="63"/>
      <c r="E241" s="63"/>
      <c r="F241" s="63"/>
      <c r="G241" s="135"/>
      <c r="H241" s="136"/>
      <c r="I241" s="68"/>
      <c r="L241" s="44"/>
      <c r="N241" s="140"/>
      <c r="Q241" s="146"/>
    </row>
    <row r="242" spans="2:17" x14ac:dyDescent="0.2">
      <c r="B242" s="61"/>
      <c r="C242" s="70"/>
      <c r="D242" s="63"/>
      <c r="E242" s="63"/>
      <c r="F242" s="63"/>
      <c r="G242" s="135"/>
      <c r="H242" s="136"/>
      <c r="I242" s="68"/>
      <c r="L242" s="44"/>
      <c r="M242" s="140"/>
      <c r="N242" s="140"/>
      <c r="Q242" s="146"/>
    </row>
    <row r="243" spans="2:17" x14ac:dyDescent="0.2">
      <c r="B243" s="61"/>
      <c r="C243" s="70"/>
      <c r="D243" s="142"/>
      <c r="E243" s="70"/>
      <c r="F243" s="69"/>
      <c r="G243" s="143"/>
      <c r="H243" s="144"/>
      <c r="I243" s="147"/>
      <c r="J243" s="63"/>
      <c r="K243" s="63"/>
      <c r="L243" s="69"/>
      <c r="M243" s="62"/>
      <c r="N243" s="140"/>
      <c r="Q243" s="146"/>
    </row>
    <row r="244" spans="2:17" x14ac:dyDescent="0.2">
      <c r="B244" s="122"/>
      <c r="C244" s="113"/>
      <c r="D244" s="113"/>
      <c r="E244" s="15"/>
      <c r="F244" s="114"/>
      <c r="G244" s="114"/>
      <c r="H244" s="15"/>
      <c r="I244" s="17"/>
      <c r="K244" s="63"/>
      <c r="M244" s="62"/>
      <c r="N244" s="140"/>
      <c r="Q244" s="146"/>
    </row>
    <row r="245" spans="2:17" x14ac:dyDescent="0.2">
      <c r="B245" s="122"/>
      <c r="C245" s="113"/>
      <c r="D245" s="113"/>
      <c r="E245" s="15"/>
      <c r="F245" s="114"/>
      <c r="G245" s="114"/>
      <c r="H245" s="15"/>
      <c r="I245" s="17"/>
      <c r="M245" s="62"/>
      <c r="N245" s="140"/>
      <c r="Q245" s="146"/>
    </row>
    <row r="246" spans="2:17" x14ac:dyDescent="0.2">
      <c r="B246" s="122"/>
      <c r="C246" s="113"/>
      <c r="D246" s="113"/>
      <c r="E246" s="15"/>
      <c r="F246" s="114"/>
      <c r="G246" s="114"/>
      <c r="H246" s="15"/>
      <c r="I246" s="17"/>
      <c r="M246" s="62"/>
      <c r="N246" s="140"/>
      <c r="Q246" s="146"/>
    </row>
    <row r="247" spans="2:17" x14ac:dyDescent="0.2">
      <c r="B247" s="122"/>
      <c r="C247" s="113"/>
      <c r="D247" s="113"/>
      <c r="E247" s="15"/>
      <c r="F247" s="114"/>
      <c r="G247" s="114"/>
      <c r="H247" s="15"/>
      <c r="I247" s="17"/>
      <c r="M247" s="62"/>
      <c r="N247" s="140"/>
      <c r="Q247" s="146"/>
    </row>
    <row r="248" spans="2:17" x14ac:dyDescent="0.2">
      <c r="B248" s="122"/>
      <c r="C248" s="113"/>
      <c r="D248" s="113"/>
      <c r="E248" s="15"/>
      <c r="F248" s="114"/>
      <c r="G248" s="114"/>
      <c r="H248" s="15"/>
      <c r="I248" s="17"/>
      <c r="M248" s="62"/>
      <c r="N248" s="140"/>
      <c r="Q248" s="146"/>
    </row>
    <row r="249" spans="2:17" x14ac:dyDescent="0.2">
      <c r="B249" s="122"/>
      <c r="C249" s="113"/>
      <c r="D249" s="113"/>
      <c r="E249" s="15"/>
      <c r="F249" s="114"/>
      <c r="G249" s="114"/>
      <c r="H249" s="15"/>
      <c r="I249" s="17"/>
      <c r="M249" s="62"/>
      <c r="N249" s="140"/>
      <c r="Q249" s="146"/>
    </row>
    <row r="250" spans="2:17" x14ac:dyDescent="0.2">
      <c r="B250" s="122"/>
      <c r="C250" s="113"/>
      <c r="D250" s="113"/>
      <c r="E250" s="15"/>
      <c r="F250" s="114"/>
      <c r="G250" s="114"/>
      <c r="H250" s="15"/>
      <c r="I250" s="17"/>
      <c r="M250" s="62"/>
      <c r="N250" s="140"/>
      <c r="Q250" s="146"/>
    </row>
    <row r="251" spans="2:17" x14ac:dyDescent="0.2">
      <c r="B251" s="122"/>
      <c r="C251" s="113"/>
      <c r="D251" s="113"/>
      <c r="E251" s="15"/>
      <c r="F251" s="114"/>
      <c r="G251" s="114"/>
      <c r="H251" s="15"/>
      <c r="I251" s="17"/>
      <c r="M251" s="62"/>
      <c r="N251" s="140"/>
      <c r="Q251" s="146"/>
    </row>
    <row r="252" spans="2:17" x14ac:dyDescent="0.2">
      <c r="B252" s="122"/>
      <c r="C252" s="113"/>
      <c r="D252" s="113"/>
      <c r="E252" s="15"/>
      <c r="F252" s="114"/>
      <c r="G252" s="114"/>
      <c r="H252" s="15"/>
      <c r="I252" s="17"/>
      <c r="M252" s="62"/>
      <c r="N252" s="140"/>
      <c r="Q252" s="146"/>
    </row>
    <row r="253" spans="2:17" x14ac:dyDescent="0.2">
      <c r="B253" s="122"/>
      <c r="C253" s="113"/>
      <c r="D253" s="113"/>
      <c r="E253" s="15"/>
      <c r="F253" s="114"/>
      <c r="G253" s="114"/>
      <c r="H253" s="15"/>
      <c r="I253" s="17"/>
      <c r="M253" s="62"/>
      <c r="N253" s="140"/>
      <c r="Q253" s="146"/>
    </row>
    <row r="254" spans="2:17" x14ac:dyDescent="0.2">
      <c r="B254" s="122"/>
      <c r="C254" s="113"/>
      <c r="D254" s="113"/>
      <c r="E254" s="15"/>
      <c r="F254" s="114"/>
      <c r="G254" s="114"/>
      <c r="H254" s="15"/>
      <c r="I254" s="17"/>
      <c r="M254" s="62"/>
      <c r="N254" s="140"/>
      <c r="Q254" s="146"/>
    </row>
    <row r="255" spans="2:17" x14ac:dyDescent="0.2">
      <c r="B255" s="122"/>
      <c r="C255" s="113"/>
      <c r="D255" s="113"/>
      <c r="E255" s="15"/>
      <c r="F255" s="114"/>
      <c r="G255" s="114"/>
      <c r="H255" s="15"/>
      <c r="I255" s="17"/>
      <c r="M255" s="62"/>
      <c r="N255" s="140"/>
      <c r="Q255" s="146"/>
    </row>
    <row r="256" spans="2:17" x14ac:dyDescent="0.2">
      <c r="B256" s="122"/>
      <c r="C256" s="113"/>
      <c r="D256" s="113"/>
      <c r="E256" s="15"/>
      <c r="F256" s="114"/>
      <c r="G256" s="114"/>
      <c r="H256" s="15"/>
      <c r="I256" s="17"/>
      <c r="M256" s="62"/>
      <c r="N256" s="140"/>
      <c r="Q256" s="146"/>
    </row>
    <row r="257" spans="2:17" x14ac:dyDescent="0.2">
      <c r="B257" s="122"/>
      <c r="C257" s="113"/>
      <c r="D257" s="113"/>
      <c r="E257" s="15"/>
      <c r="F257" s="114"/>
      <c r="G257" s="114"/>
      <c r="H257" s="15"/>
      <c r="I257" s="17"/>
      <c r="M257" s="62"/>
      <c r="N257" s="140"/>
      <c r="Q257" s="146"/>
    </row>
    <row r="258" spans="2:17" x14ac:dyDescent="0.2">
      <c r="B258" s="122"/>
      <c r="C258" s="113"/>
      <c r="D258" s="113"/>
      <c r="E258" s="15"/>
      <c r="F258" s="114"/>
      <c r="G258" s="114"/>
      <c r="H258" s="15"/>
      <c r="I258" s="17"/>
      <c r="M258" s="62"/>
      <c r="N258" s="140"/>
      <c r="Q258" s="146"/>
    </row>
    <row r="259" spans="2:17" x14ac:dyDescent="0.2">
      <c r="B259" s="122"/>
      <c r="C259" s="113"/>
      <c r="D259" s="113"/>
      <c r="M259" s="62"/>
      <c r="N259" s="140"/>
      <c r="Q259" s="146"/>
    </row>
    <row r="260" spans="2:17" x14ac:dyDescent="0.2">
      <c r="B260" s="122"/>
      <c r="C260" s="113"/>
      <c r="D260" s="113"/>
      <c r="M260" s="62"/>
      <c r="N260" s="140"/>
      <c r="Q260" s="146"/>
    </row>
    <row r="261" spans="2:17" x14ac:dyDescent="0.2">
      <c r="B261" s="122"/>
      <c r="C261" s="113"/>
      <c r="D261" s="113"/>
      <c r="M261" s="62"/>
      <c r="N261" s="140"/>
      <c r="Q261" s="146"/>
    </row>
    <row r="262" spans="2:17" x14ac:dyDescent="0.2">
      <c r="B262" s="122"/>
      <c r="C262" s="113"/>
      <c r="D262" s="113"/>
      <c r="M262" s="62"/>
      <c r="N262" s="140"/>
      <c r="Q262" s="146"/>
    </row>
    <row r="263" spans="2:17" x14ac:dyDescent="0.2">
      <c r="B263" s="122"/>
      <c r="C263" s="113"/>
      <c r="D263" s="113"/>
      <c r="M263" s="62"/>
      <c r="N263" s="140"/>
      <c r="Q263" s="146"/>
    </row>
    <row r="264" spans="2:17" x14ac:dyDescent="0.2">
      <c r="B264" s="122"/>
      <c r="C264" s="113"/>
      <c r="D264" s="113"/>
      <c r="N264" s="140"/>
      <c r="Q264" s="146"/>
    </row>
    <row r="265" spans="2:17" x14ac:dyDescent="0.2">
      <c r="B265" s="122"/>
      <c r="C265" s="113"/>
      <c r="D265" s="113"/>
      <c r="N265" s="140"/>
      <c r="Q265" s="146"/>
    </row>
    <row r="266" spans="2:17" x14ac:dyDescent="0.2">
      <c r="B266" s="122"/>
      <c r="C266" s="113"/>
      <c r="D266" s="113"/>
      <c r="N266" s="140"/>
      <c r="Q266" s="146"/>
    </row>
    <row r="267" spans="2:17" x14ac:dyDescent="0.2">
      <c r="B267" s="122"/>
      <c r="C267" s="113"/>
      <c r="D267" s="113"/>
      <c r="N267" s="140"/>
      <c r="Q267" s="146"/>
    </row>
    <row r="268" spans="2:17" x14ac:dyDescent="0.2">
      <c r="B268" s="122"/>
      <c r="C268" s="113"/>
      <c r="D268" s="113"/>
      <c r="N268" s="140"/>
      <c r="Q268" s="146"/>
    </row>
    <row r="269" spans="2:17" x14ac:dyDescent="0.2">
      <c r="B269" s="122"/>
      <c r="C269" s="113"/>
      <c r="D269" s="113"/>
      <c r="N269" s="140"/>
      <c r="Q269" s="146"/>
    </row>
    <row r="270" spans="2:17" x14ac:dyDescent="0.2">
      <c r="B270" s="122"/>
      <c r="C270" s="113"/>
      <c r="D270" s="113"/>
      <c r="N270" s="140"/>
      <c r="Q270" s="146"/>
    </row>
    <row r="271" spans="2:17" x14ac:dyDescent="0.2">
      <c r="B271" s="122"/>
      <c r="C271" s="113"/>
      <c r="D271" s="113"/>
      <c r="N271" s="140"/>
      <c r="Q271" s="146"/>
    </row>
    <row r="272" spans="2:17" x14ac:dyDescent="0.2">
      <c r="B272" s="122"/>
      <c r="C272" s="113"/>
      <c r="D272" s="113"/>
      <c r="Q272" s="146"/>
    </row>
    <row r="273" spans="2:22" x14ac:dyDescent="0.2">
      <c r="B273" s="122"/>
      <c r="C273" s="113"/>
      <c r="D273" s="113"/>
      <c r="Q273" s="146"/>
    </row>
    <row r="274" spans="2:22" x14ac:dyDescent="0.2">
      <c r="B274" s="122"/>
      <c r="C274" s="113"/>
      <c r="D274" s="113"/>
      <c r="Q274" s="146"/>
    </row>
    <row r="275" spans="2:22" x14ac:dyDescent="0.2">
      <c r="B275" s="122"/>
      <c r="C275" s="113"/>
      <c r="D275" s="113"/>
      <c r="Q275" s="146"/>
    </row>
    <row r="276" spans="2:22" x14ac:dyDescent="0.2">
      <c r="B276" s="122"/>
      <c r="C276" s="113"/>
      <c r="D276" s="113"/>
      <c r="Q276" s="146"/>
    </row>
    <row r="277" spans="2:22" x14ac:dyDescent="0.2">
      <c r="B277" s="122"/>
      <c r="C277" s="113"/>
      <c r="D277" s="113"/>
      <c r="Q277" s="146"/>
    </row>
    <row r="278" spans="2:22" x14ac:dyDescent="0.2">
      <c r="B278" s="122"/>
      <c r="C278" s="113"/>
      <c r="D278" s="113"/>
      <c r="Q278" s="146"/>
    </row>
    <row r="279" spans="2:22" x14ac:dyDescent="0.2">
      <c r="B279" s="122"/>
      <c r="C279" s="113"/>
      <c r="D279" s="113"/>
      <c r="Q279" s="146"/>
    </row>
    <row r="280" spans="2:22" x14ac:dyDescent="0.2">
      <c r="B280" s="122"/>
      <c r="C280" s="113"/>
      <c r="D280" s="113"/>
      <c r="Q280" s="146"/>
    </row>
    <row r="281" spans="2:22" x14ac:dyDescent="0.2">
      <c r="B281" s="122"/>
      <c r="C281" s="113"/>
      <c r="D281" s="113"/>
      <c r="Q281" s="146"/>
    </row>
    <row r="282" spans="2:22" x14ac:dyDescent="0.2">
      <c r="B282" s="122"/>
      <c r="C282" s="113"/>
      <c r="D282" s="113"/>
      <c r="Q282" s="146"/>
    </row>
    <row r="283" spans="2:22" x14ac:dyDescent="0.2">
      <c r="B283" s="122"/>
      <c r="C283" s="113"/>
      <c r="D283" s="113"/>
      <c r="Q283" s="146"/>
    </row>
    <row r="284" spans="2:22" s="28" customFormat="1" x14ac:dyDescent="0.2">
      <c r="B284" s="122"/>
      <c r="C284" s="113"/>
      <c r="D284" s="113"/>
      <c r="E284" s="148"/>
      <c r="H284" s="148"/>
      <c r="I284" s="71"/>
      <c r="J284" s="44"/>
      <c r="K284" s="44"/>
      <c r="M284" s="68"/>
      <c r="N284" s="72"/>
      <c r="O284" s="68"/>
      <c r="P284" s="68"/>
      <c r="Q284" s="146"/>
      <c r="S284" s="44"/>
      <c r="T284" s="44"/>
      <c r="U284" s="44"/>
      <c r="V284" s="175"/>
    </row>
    <row r="285" spans="2:22" s="28" customFormat="1" x14ac:dyDescent="0.2">
      <c r="B285" s="122"/>
      <c r="C285" s="113"/>
      <c r="D285" s="113"/>
      <c r="E285" s="148"/>
      <c r="H285" s="148"/>
      <c r="I285" s="71"/>
      <c r="J285" s="44"/>
      <c r="K285" s="44"/>
      <c r="M285" s="68"/>
      <c r="N285" s="72"/>
      <c r="O285" s="68"/>
      <c r="P285" s="68"/>
      <c r="Q285" s="146"/>
      <c r="S285" s="44"/>
      <c r="T285" s="44"/>
      <c r="U285" s="44"/>
      <c r="V285" s="175"/>
    </row>
    <row r="286" spans="2:22" s="28" customFormat="1" x14ac:dyDescent="0.2">
      <c r="B286" s="122"/>
      <c r="C286" s="113"/>
      <c r="D286" s="113"/>
      <c r="E286" s="148"/>
      <c r="H286" s="148"/>
      <c r="I286" s="71"/>
      <c r="J286" s="44"/>
      <c r="K286" s="44"/>
      <c r="M286" s="68"/>
      <c r="N286" s="72"/>
      <c r="O286" s="68"/>
      <c r="P286" s="68"/>
      <c r="Q286" s="146"/>
      <c r="S286" s="44"/>
      <c r="T286" s="44"/>
      <c r="U286" s="44"/>
      <c r="V286" s="175"/>
    </row>
    <row r="287" spans="2:22" s="28" customFormat="1" x14ac:dyDescent="0.2">
      <c r="B287" s="122"/>
      <c r="C287" s="113"/>
      <c r="D287" s="113"/>
      <c r="E287" s="148"/>
      <c r="H287" s="148"/>
      <c r="I287" s="71"/>
      <c r="J287" s="44"/>
      <c r="K287" s="44"/>
      <c r="M287" s="68"/>
      <c r="N287" s="72"/>
      <c r="O287" s="68"/>
      <c r="P287" s="68"/>
      <c r="Q287" s="146"/>
      <c r="S287" s="44"/>
      <c r="T287" s="44"/>
      <c r="U287" s="44"/>
      <c r="V287" s="175"/>
    </row>
    <row r="288" spans="2:22" s="28" customFormat="1" x14ac:dyDescent="0.2">
      <c r="B288" s="122"/>
      <c r="C288" s="113"/>
      <c r="D288" s="113"/>
      <c r="E288" s="148"/>
      <c r="H288" s="148"/>
      <c r="I288" s="71"/>
      <c r="J288" s="44"/>
      <c r="K288" s="44"/>
      <c r="M288" s="68"/>
      <c r="N288" s="72"/>
      <c r="O288" s="68"/>
      <c r="P288" s="68"/>
      <c r="Q288" s="146"/>
      <c r="S288" s="44"/>
      <c r="T288" s="44"/>
      <c r="U288" s="44"/>
      <c r="V288" s="175"/>
    </row>
    <row r="289" spans="1:22" s="28" customFormat="1" x14ac:dyDescent="0.2">
      <c r="B289" s="122"/>
      <c r="C289" s="113"/>
      <c r="D289" s="113"/>
      <c r="E289" s="148"/>
      <c r="H289" s="148"/>
      <c r="I289" s="71"/>
      <c r="J289" s="44"/>
      <c r="K289" s="44"/>
      <c r="M289" s="68"/>
      <c r="N289" s="72"/>
      <c r="O289" s="68"/>
      <c r="P289" s="68"/>
      <c r="Q289" s="146"/>
      <c r="S289" s="44"/>
      <c r="T289" s="44"/>
      <c r="U289" s="44"/>
      <c r="V289" s="175"/>
    </row>
    <row r="290" spans="1:22" s="28" customFormat="1" x14ac:dyDescent="0.2">
      <c r="B290" s="122"/>
      <c r="C290" s="113"/>
      <c r="D290" s="113"/>
      <c r="E290" s="148"/>
      <c r="H290" s="148"/>
      <c r="I290" s="71"/>
      <c r="J290" s="44"/>
      <c r="K290" s="44"/>
      <c r="M290" s="68"/>
      <c r="N290" s="72"/>
      <c r="O290" s="68"/>
      <c r="P290" s="68"/>
      <c r="Q290" s="146"/>
      <c r="S290" s="44"/>
      <c r="T290" s="44"/>
      <c r="U290" s="44"/>
      <c r="V290" s="175"/>
    </row>
    <row r="291" spans="1:22" s="28" customFormat="1" x14ac:dyDescent="0.2">
      <c r="B291" s="122"/>
      <c r="C291" s="113"/>
      <c r="D291" s="113"/>
      <c r="E291" s="148"/>
      <c r="H291" s="148"/>
      <c r="I291" s="71"/>
      <c r="J291" s="44"/>
      <c r="K291" s="44"/>
      <c r="M291" s="68"/>
      <c r="N291" s="72"/>
      <c r="O291" s="68"/>
      <c r="P291" s="68"/>
      <c r="Q291" s="146"/>
      <c r="S291" s="44"/>
      <c r="T291" s="44"/>
      <c r="U291" s="44"/>
      <c r="V291" s="175"/>
    </row>
    <row r="292" spans="1:22" s="28" customFormat="1" x14ac:dyDescent="0.2">
      <c r="B292" s="122"/>
      <c r="C292" s="113"/>
      <c r="D292" s="113"/>
      <c r="E292" s="148"/>
      <c r="H292" s="148"/>
      <c r="I292" s="71"/>
      <c r="J292" s="44"/>
      <c r="K292" s="44"/>
      <c r="M292" s="68"/>
      <c r="N292" s="72"/>
      <c r="O292" s="68"/>
      <c r="P292" s="68"/>
      <c r="Q292" s="146"/>
      <c r="S292" s="44"/>
      <c r="T292" s="44"/>
      <c r="U292" s="44"/>
      <c r="V292" s="175"/>
    </row>
    <row r="293" spans="1:22" s="28" customFormat="1" x14ac:dyDescent="0.2">
      <c r="B293" s="122"/>
      <c r="C293" s="113"/>
      <c r="D293" s="113"/>
      <c r="E293" s="148"/>
      <c r="H293" s="148"/>
      <c r="I293" s="71"/>
      <c r="J293" s="44"/>
      <c r="K293" s="44"/>
      <c r="M293" s="68"/>
      <c r="N293" s="72"/>
      <c r="O293" s="68"/>
      <c r="P293" s="68"/>
      <c r="Q293" s="146"/>
      <c r="S293" s="44"/>
      <c r="T293" s="44"/>
      <c r="U293" s="44"/>
      <c r="V293" s="175"/>
    </row>
    <row r="294" spans="1:22" s="28" customFormat="1" x14ac:dyDescent="0.2">
      <c r="B294" s="122"/>
      <c r="C294" s="113"/>
      <c r="D294" s="113"/>
      <c r="E294" s="148"/>
      <c r="H294" s="148"/>
      <c r="I294" s="71"/>
      <c r="J294" s="44"/>
      <c r="K294" s="44"/>
      <c r="M294" s="68"/>
      <c r="N294" s="72"/>
      <c r="O294" s="68"/>
      <c r="P294" s="68"/>
      <c r="Q294" s="146"/>
      <c r="S294" s="44"/>
      <c r="T294" s="44"/>
      <c r="U294" s="44"/>
      <c r="V294" s="175"/>
    </row>
    <row r="295" spans="1:22" s="28" customFormat="1" x14ac:dyDescent="0.2">
      <c r="B295" s="122"/>
      <c r="C295" s="113"/>
      <c r="D295" s="113"/>
      <c r="E295" s="148"/>
      <c r="H295" s="148"/>
      <c r="I295" s="71"/>
      <c r="J295" s="44"/>
      <c r="K295" s="44"/>
      <c r="M295" s="68"/>
      <c r="N295" s="72"/>
      <c r="O295" s="68"/>
      <c r="P295" s="68"/>
      <c r="Q295" s="146"/>
      <c r="S295" s="44"/>
      <c r="T295" s="44"/>
      <c r="U295" s="44"/>
      <c r="V295" s="175"/>
    </row>
    <row r="296" spans="1:22" s="28" customFormat="1" x14ac:dyDescent="0.2">
      <c r="B296" s="122"/>
      <c r="C296" s="113"/>
      <c r="D296" s="113"/>
      <c r="E296" s="148"/>
      <c r="H296" s="148"/>
      <c r="I296" s="71"/>
      <c r="J296" s="44"/>
      <c r="K296" s="44"/>
      <c r="M296" s="68"/>
      <c r="N296" s="72"/>
      <c r="O296" s="68"/>
      <c r="P296" s="68"/>
      <c r="Q296" s="146"/>
      <c r="S296" s="44"/>
      <c r="T296" s="44"/>
      <c r="U296" s="44"/>
      <c r="V296" s="175"/>
    </row>
    <row r="297" spans="1:22" s="148" customFormat="1" x14ac:dyDescent="0.2">
      <c r="A297" s="114"/>
      <c r="B297" s="122"/>
      <c r="C297" s="113"/>
      <c r="D297" s="113"/>
      <c r="F297" s="28"/>
      <c r="G297" s="28"/>
      <c r="I297" s="71"/>
      <c r="J297" s="44"/>
      <c r="K297" s="44"/>
      <c r="L297" s="28"/>
      <c r="M297" s="68"/>
      <c r="N297" s="28"/>
      <c r="O297" s="68"/>
      <c r="P297" s="68"/>
      <c r="Q297" s="146"/>
      <c r="R297" s="28"/>
      <c r="S297" s="44"/>
      <c r="T297" s="44"/>
      <c r="U297" s="44"/>
      <c r="V297" s="176"/>
    </row>
    <row r="298" spans="1:22" s="148" customFormat="1" x14ac:dyDescent="0.2">
      <c r="A298" s="114"/>
      <c r="B298" s="122"/>
      <c r="C298" s="113"/>
      <c r="D298" s="113"/>
      <c r="F298" s="28"/>
      <c r="G298" s="28"/>
      <c r="I298" s="71"/>
      <c r="J298" s="44"/>
      <c r="K298" s="44"/>
      <c r="L298" s="28"/>
      <c r="M298" s="68"/>
      <c r="N298" s="28"/>
      <c r="O298" s="68"/>
      <c r="P298" s="68"/>
      <c r="Q298" s="146"/>
      <c r="R298" s="28"/>
      <c r="S298" s="44"/>
      <c r="T298" s="44"/>
      <c r="U298" s="44"/>
      <c r="V298" s="176"/>
    </row>
    <row r="299" spans="1:22" s="148" customFormat="1" x14ac:dyDescent="0.2">
      <c r="A299" s="114"/>
      <c r="B299" s="122"/>
      <c r="C299" s="113"/>
      <c r="D299" s="113"/>
      <c r="F299" s="28"/>
      <c r="G299" s="28"/>
      <c r="I299" s="71"/>
      <c r="J299" s="44"/>
      <c r="K299" s="44"/>
      <c r="L299" s="28"/>
      <c r="M299" s="68"/>
      <c r="N299" s="72"/>
      <c r="O299" s="68"/>
      <c r="P299" s="68"/>
      <c r="Q299" s="146"/>
      <c r="R299" s="28"/>
      <c r="S299" s="44"/>
      <c r="T299" s="44"/>
      <c r="U299" s="44"/>
      <c r="V299" s="176"/>
    </row>
    <row r="300" spans="1:22" s="148" customFormat="1" x14ac:dyDescent="0.2">
      <c r="A300" s="114"/>
      <c r="B300" s="122"/>
      <c r="C300" s="113"/>
      <c r="D300" s="113"/>
      <c r="F300" s="28"/>
      <c r="G300" s="28"/>
      <c r="I300" s="71"/>
      <c r="J300" s="44"/>
      <c r="K300" s="44"/>
      <c r="L300" s="28"/>
      <c r="M300" s="68"/>
      <c r="N300" s="72"/>
      <c r="O300" s="68"/>
      <c r="P300" s="68"/>
      <c r="Q300" s="146"/>
      <c r="R300" s="28"/>
      <c r="S300" s="44"/>
      <c r="T300" s="44"/>
      <c r="U300" s="44"/>
      <c r="V300" s="176"/>
    </row>
    <row r="301" spans="1:22" s="148" customFormat="1" x14ac:dyDescent="0.2">
      <c r="A301" s="114"/>
      <c r="B301" s="122"/>
      <c r="C301" s="113"/>
      <c r="D301" s="113"/>
      <c r="F301" s="28"/>
      <c r="G301" s="28"/>
      <c r="I301" s="71"/>
      <c r="J301" s="44"/>
      <c r="K301" s="44"/>
      <c r="L301" s="28"/>
      <c r="M301" s="68"/>
      <c r="N301" s="72"/>
      <c r="O301" s="68"/>
      <c r="P301" s="68"/>
      <c r="Q301" s="146"/>
      <c r="R301" s="28"/>
      <c r="S301" s="44"/>
      <c r="T301" s="44"/>
      <c r="U301" s="44"/>
      <c r="V301" s="176"/>
    </row>
    <row r="302" spans="1:22" s="148" customFormat="1" x14ac:dyDescent="0.2">
      <c r="A302" s="114"/>
      <c r="B302" s="122"/>
      <c r="C302" s="113"/>
      <c r="D302" s="113"/>
      <c r="F302" s="28"/>
      <c r="G302" s="28"/>
      <c r="I302" s="71"/>
      <c r="J302" s="44"/>
      <c r="K302" s="44"/>
      <c r="L302" s="28"/>
      <c r="M302" s="68"/>
      <c r="N302" s="72"/>
      <c r="O302" s="68"/>
      <c r="P302" s="68"/>
      <c r="Q302" s="146"/>
      <c r="R302" s="28"/>
      <c r="S302" s="44"/>
      <c r="T302" s="44"/>
      <c r="U302" s="44"/>
      <c r="V302" s="176"/>
    </row>
    <row r="303" spans="1:22" s="148" customFormat="1" x14ac:dyDescent="0.2">
      <c r="A303" s="114"/>
      <c r="B303" s="122"/>
      <c r="C303" s="113"/>
      <c r="D303" s="113"/>
      <c r="F303" s="28"/>
      <c r="G303" s="28"/>
      <c r="I303" s="71"/>
      <c r="J303" s="44"/>
      <c r="K303" s="44"/>
      <c r="L303" s="28"/>
      <c r="M303" s="68"/>
      <c r="N303" s="72"/>
      <c r="O303" s="68"/>
      <c r="P303" s="68"/>
      <c r="Q303" s="146"/>
      <c r="R303" s="28"/>
      <c r="S303" s="44"/>
      <c r="T303" s="44"/>
      <c r="U303" s="44"/>
      <c r="V303" s="176"/>
    </row>
    <row r="304" spans="1:22" s="148" customFormat="1" x14ac:dyDescent="0.2">
      <c r="A304" s="114"/>
      <c r="B304" s="122"/>
      <c r="C304" s="113"/>
      <c r="D304" s="113"/>
      <c r="F304" s="28"/>
      <c r="G304" s="28"/>
      <c r="I304" s="71"/>
      <c r="J304" s="44"/>
      <c r="K304" s="44"/>
      <c r="L304" s="28"/>
      <c r="M304" s="68"/>
      <c r="N304" s="72"/>
      <c r="O304" s="68"/>
      <c r="P304" s="68"/>
      <c r="Q304" s="146"/>
      <c r="R304" s="28"/>
      <c r="S304" s="44"/>
      <c r="T304" s="44"/>
      <c r="U304" s="44"/>
      <c r="V304" s="176"/>
    </row>
    <row r="305" spans="1:22" s="148" customFormat="1" ht="12" customHeight="1" x14ac:dyDescent="0.2">
      <c r="A305" s="114"/>
      <c r="B305" s="122"/>
      <c r="C305" s="113"/>
      <c r="D305" s="113"/>
      <c r="F305" s="28"/>
      <c r="G305" s="28"/>
      <c r="I305" s="71"/>
      <c r="J305" s="44"/>
      <c r="K305" s="44"/>
      <c r="L305" s="28"/>
      <c r="M305" s="68"/>
      <c r="N305" s="45"/>
      <c r="O305" s="68"/>
      <c r="P305" s="68"/>
      <c r="Q305" s="146"/>
      <c r="R305" s="28"/>
      <c r="S305" s="44"/>
      <c r="T305" s="44"/>
      <c r="U305" s="44"/>
      <c r="V305" s="176"/>
    </row>
    <row r="306" spans="1:22" s="148" customFormat="1" x14ac:dyDescent="0.2">
      <c r="A306" s="114"/>
      <c r="B306" s="122"/>
      <c r="C306" s="113"/>
      <c r="D306" s="113"/>
      <c r="F306" s="28"/>
      <c r="G306" s="28"/>
      <c r="I306" s="71"/>
      <c r="J306" s="44"/>
      <c r="K306" s="44"/>
      <c r="L306" s="28"/>
      <c r="M306" s="68"/>
      <c r="N306" s="45"/>
      <c r="O306" s="68"/>
      <c r="P306" s="68"/>
      <c r="Q306" s="146"/>
      <c r="R306" s="28"/>
      <c r="S306" s="44"/>
      <c r="T306" s="44"/>
      <c r="U306" s="44"/>
      <c r="V306" s="176"/>
    </row>
    <row r="307" spans="1:22" s="148" customFormat="1" x14ac:dyDescent="0.2">
      <c r="A307" s="114"/>
      <c r="B307" s="122"/>
      <c r="C307" s="113"/>
      <c r="D307" s="113"/>
      <c r="F307" s="28"/>
      <c r="G307" s="28"/>
      <c r="I307" s="71"/>
      <c r="J307" s="44"/>
      <c r="K307" s="44"/>
      <c r="L307" s="28"/>
      <c r="M307" s="68"/>
      <c r="O307" s="68"/>
      <c r="P307" s="68"/>
      <c r="Q307" s="146"/>
      <c r="R307" s="28"/>
      <c r="S307" s="44"/>
      <c r="T307" s="44"/>
      <c r="U307" s="44"/>
      <c r="V307" s="176"/>
    </row>
    <row r="308" spans="1:22" s="148" customFormat="1" x14ac:dyDescent="0.2">
      <c r="A308" s="114"/>
      <c r="B308" s="122"/>
      <c r="C308" s="113"/>
      <c r="D308" s="113"/>
      <c r="F308" s="28"/>
      <c r="G308" s="28"/>
      <c r="I308" s="71"/>
      <c r="J308" s="44"/>
      <c r="K308" s="44"/>
      <c r="L308" s="28"/>
      <c r="M308" s="68"/>
      <c r="O308" s="68"/>
      <c r="P308" s="68"/>
      <c r="Q308" s="146"/>
      <c r="R308" s="28"/>
      <c r="S308" s="44"/>
      <c r="T308" s="44"/>
      <c r="U308" s="44"/>
      <c r="V308" s="176"/>
    </row>
    <row r="309" spans="1:22" s="148" customFormat="1" x14ac:dyDescent="0.2">
      <c r="A309" s="114"/>
      <c r="B309" s="122"/>
      <c r="C309" s="113"/>
      <c r="D309" s="113"/>
      <c r="F309" s="28"/>
      <c r="G309" s="28"/>
      <c r="I309" s="71"/>
      <c r="J309" s="44"/>
      <c r="K309" s="44"/>
      <c r="L309" s="28"/>
      <c r="M309" s="68"/>
      <c r="Q309" s="146"/>
      <c r="R309" s="28"/>
      <c r="S309" s="44"/>
      <c r="T309" s="44"/>
      <c r="U309" s="44"/>
      <c r="V309" s="176"/>
    </row>
    <row r="310" spans="1:22" s="148" customFormat="1" x14ac:dyDescent="0.2">
      <c r="A310" s="114"/>
      <c r="B310" s="122"/>
      <c r="C310" s="113"/>
      <c r="D310" s="113"/>
      <c r="F310" s="28"/>
      <c r="G310" s="28"/>
      <c r="I310" s="71"/>
      <c r="J310" s="44"/>
      <c r="K310" s="44"/>
      <c r="L310" s="28"/>
      <c r="M310" s="68"/>
      <c r="Q310" s="146"/>
      <c r="R310" s="28"/>
      <c r="S310" s="44"/>
      <c r="T310" s="44"/>
      <c r="U310" s="44"/>
      <c r="V310" s="176"/>
    </row>
    <row r="311" spans="1:22" s="148" customFormat="1" x14ac:dyDescent="0.2">
      <c r="A311" s="114"/>
      <c r="B311" s="122"/>
      <c r="C311" s="113"/>
      <c r="D311" s="113"/>
      <c r="F311" s="28"/>
      <c r="G311" s="28"/>
      <c r="I311" s="71"/>
      <c r="J311" s="44"/>
      <c r="K311" s="44"/>
      <c r="L311" s="28"/>
      <c r="M311" s="68"/>
      <c r="Q311" s="146"/>
      <c r="R311" s="28"/>
      <c r="S311" s="44"/>
      <c r="T311" s="44"/>
      <c r="U311" s="44"/>
      <c r="V311" s="176"/>
    </row>
    <row r="312" spans="1:22" s="148" customFormat="1" x14ac:dyDescent="0.2">
      <c r="A312" s="114"/>
      <c r="B312" s="122"/>
      <c r="C312" s="113"/>
      <c r="D312" s="113"/>
      <c r="F312" s="28"/>
      <c r="G312" s="28"/>
      <c r="I312" s="71"/>
      <c r="J312" s="44"/>
      <c r="K312" s="44"/>
      <c r="L312" s="28"/>
      <c r="M312" s="68"/>
      <c r="Q312" s="146"/>
      <c r="R312" s="28"/>
      <c r="S312" s="44"/>
      <c r="T312" s="44"/>
      <c r="U312" s="44"/>
      <c r="V312" s="176"/>
    </row>
    <row r="313" spans="1:22" s="148" customFormat="1" x14ac:dyDescent="0.2">
      <c r="A313" s="114"/>
      <c r="B313" s="122"/>
      <c r="C313" s="113"/>
      <c r="D313" s="113"/>
      <c r="F313" s="28"/>
      <c r="G313" s="28"/>
      <c r="I313" s="71"/>
      <c r="J313" s="44"/>
      <c r="K313" s="44"/>
      <c r="L313" s="28"/>
      <c r="M313" s="68"/>
      <c r="Q313" s="146"/>
      <c r="R313" s="28"/>
      <c r="S313" s="44"/>
      <c r="T313" s="44"/>
      <c r="U313" s="44"/>
      <c r="V313" s="176"/>
    </row>
    <row r="314" spans="1:22" s="148" customFormat="1" x14ac:dyDescent="0.2">
      <c r="A314" s="114"/>
      <c r="B314" s="122"/>
      <c r="C314" s="113"/>
      <c r="D314" s="113"/>
      <c r="F314" s="28"/>
      <c r="G314" s="28"/>
      <c r="I314" s="71"/>
      <c r="J314" s="44"/>
      <c r="K314" s="44"/>
      <c r="L314" s="28"/>
      <c r="M314" s="68"/>
      <c r="Q314" s="146"/>
      <c r="R314" s="28"/>
      <c r="S314" s="44"/>
      <c r="T314" s="44"/>
      <c r="U314" s="44"/>
      <c r="V314" s="176"/>
    </row>
    <row r="315" spans="1:22" s="148" customFormat="1" x14ac:dyDescent="0.2">
      <c r="A315" s="114"/>
      <c r="B315" s="122"/>
      <c r="C315" s="113"/>
      <c r="D315" s="113"/>
      <c r="F315" s="28"/>
      <c r="G315" s="28"/>
      <c r="I315" s="71"/>
      <c r="J315" s="44"/>
      <c r="K315" s="44"/>
      <c r="L315" s="28"/>
      <c r="M315" s="68"/>
      <c r="Q315" s="146"/>
      <c r="R315" s="28"/>
      <c r="S315" s="44"/>
      <c r="T315" s="44"/>
      <c r="U315" s="44"/>
      <c r="V315" s="176"/>
    </row>
    <row r="316" spans="1:22" s="148" customFormat="1" x14ac:dyDescent="0.2">
      <c r="A316" s="114"/>
      <c r="B316" s="122"/>
      <c r="C316" s="113"/>
      <c r="D316" s="113"/>
      <c r="F316" s="28"/>
      <c r="G316" s="28"/>
      <c r="I316" s="71"/>
      <c r="J316" s="44"/>
      <c r="K316" s="44"/>
      <c r="L316" s="28"/>
      <c r="M316" s="68"/>
      <c r="Q316" s="146"/>
      <c r="R316" s="28"/>
      <c r="S316" s="44"/>
      <c r="T316" s="44"/>
      <c r="U316" s="44"/>
      <c r="V316" s="176"/>
    </row>
    <row r="317" spans="1:22" s="148" customFormat="1" x14ac:dyDescent="0.2">
      <c r="A317" s="114"/>
      <c r="B317" s="122"/>
      <c r="C317" s="113"/>
      <c r="D317" s="113"/>
      <c r="F317" s="28"/>
      <c r="G317" s="28"/>
      <c r="I317" s="71"/>
      <c r="J317" s="44"/>
      <c r="K317" s="44"/>
      <c r="L317" s="28"/>
      <c r="M317" s="68"/>
      <c r="Q317" s="146"/>
      <c r="R317" s="28"/>
      <c r="S317" s="44"/>
      <c r="T317" s="44"/>
      <c r="U317" s="44"/>
      <c r="V317" s="176"/>
    </row>
    <row r="318" spans="1:22" s="148" customFormat="1" x14ac:dyDescent="0.2">
      <c r="A318" s="114"/>
      <c r="B318" s="122"/>
      <c r="C318" s="113"/>
      <c r="D318" s="113"/>
      <c r="F318" s="28"/>
      <c r="G318" s="28"/>
      <c r="I318" s="71"/>
      <c r="J318" s="44"/>
      <c r="K318" s="44"/>
      <c r="L318" s="28"/>
      <c r="M318" s="68"/>
      <c r="Q318" s="146"/>
      <c r="R318" s="28"/>
      <c r="S318" s="44"/>
      <c r="T318" s="44"/>
      <c r="U318" s="44"/>
      <c r="V318" s="176"/>
    </row>
    <row r="319" spans="1:22" s="148" customFormat="1" x14ac:dyDescent="0.2">
      <c r="A319" s="114"/>
      <c r="B319" s="122"/>
      <c r="C319" s="113"/>
      <c r="D319" s="113"/>
      <c r="F319" s="28"/>
      <c r="G319" s="28"/>
      <c r="I319" s="71"/>
      <c r="J319" s="44"/>
      <c r="K319" s="44"/>
      <c r="L319" s="28"/>
      <c r="M319" s="68"/>
      <c r="N319" s="72"/>
      <c r="O319" s="68"/>
      <c r="P319" s="68"/>
      <c r="Q319" s="146"/>
      <c r="R319" s="28"/>
      <c r="S319" s="44"/>
      <c r="T319" s="44"/>
      <c r="U319" s="44"/>
      <c r="V319" s="176"/>
    </row>
    <row r="320" spans="1:22" s="148" customFormat="1" x14ac:dyDescent="0.2">
      <c r="A320" s="114"/>
      <c r="B320" s="122"/>
      <c r="C320" s="113"/>
      <c r="D320" s="113"/>
      <c r="F320" s="28"/>
      <c r="G320" s="28"/>
      <c r="I320" s="71"/>
      <c r="J320" s="44"/>
      <c r="K320" s="44"/>
      <c r="L320" s="28"/>
      <c r="M320" s="68"/>
      <c r="N320" s="72"/>
      <c r="O320" s="68"/>
      <c r="P320" s="68"/>
      <c r="Q320" s="146"/>
      <c r="R320" s="28"/>
      <c r="S320" s="44"/>
      <c r="T320" s="44"/>
      <c r="U320" s="44"/>
      <c r="V320" s="176"/>
    </row>
    <row r="321" spans="1:22" s="148" customFormat="1" x14ac:dyDescent="0.2">
      <c r="A321" s="114"/>
      <c r="B321" s="122"/>
      <c r="C321" s="113"/>
      <c r="D321" s="113"/>
      <c r="F321" s="28"/>
      <c r="G321" s="28"/>
      <c r="I321" s="71"/>
      <c r="J321" s="44"/>
      <c r="K321" s="44"/>
      <c r="L321" s="28"/>
      <c r="M321" s="68"/>
      <c r="N321" s="72"/>
      <c r="O321" s="68"/>
      <c r="P321" s="68"/>
      <c r="Q321" s="146"/>
      <c r="R321" s="28"/>
      <c r="S321" s="44"/>
      <c r="T321" s="44"/>
      <c r="U321" s="44"/>
      <c r="V321" s="176"/>
    </row>
    <row r="322" spans="1:22" s="148" customFormat="1" x14ac:dyDescent="0.2">
      <c r="A322" s="114"/>
      <c r="B322" s="122"/>
      <c r="C322" s="113"/>
      <c r="D322" s="113"/>
      <c r="F322" s="28"/>
      <c r="G322" s="28"/>
      <c r="I322" s="71"/>
      <c r="J322" s="44"/>
      <c r="K322" s="44"/>
      <c r="L322" s="28"/>
      <c r="M322" s="68"/>
      <c r="N322" s="72"/>
      <c r="O322" s="68"/>
      <c r="P322" s="68"/>
      <c r="Q322" s="146"/>
      <c r="R322" s="28"/>
      <c r="S322" s="44"/>
      <c r="T322" s="44"/>
      <c r="U322" s="44"/>
      <c r="V322" s="176"/>
    </row>
    <row r="323" spans="1:22" s="148" customFormat="1" x14ac:dyDescent="0.2">
      <c r="A323" s="114"/>
      <c r="B323" s="122"/>
      <c r="C323" s="113"/>
      <c r="D323" s="113"/>
      <c r="F323" s="28"/>
      <c r="G323" s="28"/>
      <c r="I323" s="71"/>
      <c r="J323" s="44"/>
      <c r="K323" s="44"/>
      <c r="L323" s="28"/>
      <c r="M323" s="68"/>
      <c r="N323" s="72"/>
      <c r="O323" s="68"/>
      <c r="P323" s="68"/>
      <c r="Q323" s="146"/>
      <c r="R323" s="28"/>
      <c r="S323" s="44"/>
      <c r="T323" s="44"/>
      <c r="U323" s="44"/>
      <c r="V323" s="176"/>
    </row>
    <row r="324" spans="1:22" s="148" customFormat="1" x14ac:dyDescent="0.2">
      <c r="A324" s="114"/>
      <c r="B324" s="122"/>
      <c r="C324" s="113"/>
      <c r="D324" s="113"/>
      <c r="F324" s="28"/>
      <c r="G324" s="28"/>
      <c r="I324" s="71"/>
      <c r="J324" s="44"/>
      <c r="K324" s="44"/>
      <c r="L324" s="28"/>
      <c r="M324" s="68"/>
      <c r="N324" s="72"/>
      <c r="O324" s="68"/>
      <c r="P324" s="68"/>
      <c r="Q324" s="146"/>
      <c r="R324" s="28"/>
      <c r="S324" s="44"/>
      <c r="T324" s="44"/>
      <c r="U324" s="44"/>
      <c r="V324" s="176"/>
    </row>
    <row r="325" spans="1:22" s="148" customFormat="1" x14ac:dyDescent="0.2">
      <c r="A325" s="114"/>
      <c r="B325" s="122"/>
      <c r="C325" s="113"/>
      <c r="D325" s="113"/>
      <c r="F325" s="28"/>
      <c r="G325" s="28"/>
      <c r="I325" s="71"/>
      <c r="J325" s="44"/>
      <c r="K325" s="44"/>
      <c r="L325" s="28"/>
      <c r="M325" s="68"/>
      <c r="N325" s="72"/>
      <c r="O325" s="68"/>
      <c r="P325" s="68"/>
      <c r="Q325" s="146"/>
      <c r="R325" s="28"/>
      <c r="S325" s="44"/>
      <c r="T325" s="44"/>
      <c r="U325" s="44"/>
      <c r="V325" s="176"/>
    </row>
    <row r="326" spans="1:22" s="148" customFormat="1" x14ac:dyDescent="0.2">
      <c r="A326" s="114"/>
      <c r="B326" s="122"/>
      <c r="C326" s="113"/>
      <c r="D326" s="113"/>
      <c r="F326" s="28"/>
      <c r="G326" s="28"/>
      <c r="I326" s="71"/>
      <c r="J326" s="44"/>
      <c r="K326" s="44"/>
      <c r="L326" s="28"/>
      <c r="M326" s="68"/>
      <c r="N326" s="72"/>
      <c r="O326" s="68"/>
      <c r="P326" s="68"/>
      <c r="Q326" s="146"/>
      <c r="R326" s="28"/>
      <c r="S326" s="44"/>
      <c r="T326" s="44"/>
      <c r="U326" s="44"/>
      <c r="V326" s="176"/>
    </row>
    <row r="327" spans="1:22" s="148" customFormat="1" x14ac:dyDescent="0.2">
      <c r="A327" s="114"/>
      <c r="B327" s="122"/>
      <c r="C327" s="113"/>
      <c r="D327" s="113"/>
      <c r="F327" s="28"/>
      <c r="G327" s="28"/>
      <c r="I327" s="71"/>
      <c r="J327" s="44"/>
      <c r="K327" s="44"/>
      <c r="L327" s="28"/>
      <c r="M327" s="68"/>
      <c r="N327" s="72"/>
      <c r="O327" s="68"/>
      <c r="P327" s="68"/>
      <c r="Q327" s="146"/>
      <c r="R327" s="28"/>
      <c r="S327" s="44"/>
      <c r="T327" s="44"/>
      <c r="U327" s="44"/>
      <c r="V327" s="176"/>
    </row>
    <row r="328" spans="1:22" s="148" customFormat="1" x14ac:dyDescent="0.2">
      <c r="A328" s="114"/>
      <c r="B328" s="122"/>
      <c r="C328" s="113"/>
      <c r="D328" s="113"/>
      <c r="F328" s="28"/>
      <c r="G328" s="28"/>
      <c r="I328" s="71"/>
      <c r="J328" s="44"/>
      <c r="K328" s="44"/>
      <c r="L328" s="28"/>
      <c r="M328" s="68"/>
      <c r="N328" s="72"/>
      <c r="O328" s="68"/>
      <c r="P328" s="68"/>
      <c r="Q328" s="72"/>
      <c r="R328" s="28"/>
      <c r="S328" s="44"/>
      <c r="T328" s="44"/>
      <c r="U328" s="44"/>
      <c r="V328" s="176"/>
    </row>
    <row r="329" spans="1:22" s="148" customFormat="1" x14ac:dyDescent="0.2">
      <c r="A329" s="114"/>
      <c r="B329" s="122"/>
      <c r="C329" s="113"/>
      <c r="D329" s="113"/>
      <c r="F329" s="28"/>
      <c r="G329" s="28"/>
      <c r="I329" s="71"/>
      <c r="J329" s="44"/>
      <c r="K329" s="44"/>
      <c r="L329" s="28"/>
      <c r="M329" s="68"/>
      <c r="N329" s="72"/>
      <c r="O329" s="68"/>
      <c r="P329" s="68"/>
      <c r="Q329" s="72"/>
      <c r="R329" s="28"/>
      <c r="S329" s="44"/>
      <c r="T329" s="44"/>
      <c r="U329" s="44"/>
      <c r="V329" s="176"/>
    </row>
    <row r="330" spans="1:22" s="148" customFormat="1" x14ac:dyDescent="0.2">
      <c r="A330" s="114"/>
      <c r="B330" s="122"/>
      <c r="C330" s="113"/>
      <c r="D330" s="113"/>
      <c r="F330" s="28"/>
      <c r="G330" s="28"/>
      <c r="I330" s="71"/>
      <c r="J330" s="44"/>
      <c r="K330" s="44"/>
      <c r="L330" s="28"/>
      <c r="M330" s="68"/>
      <c r="N330" s="72"/>
      <c r="O330" s="68"/>
      <c r="P330" s="68"/>
      <c r="Q330" s="72"/>
      <c r="R330" s="28"/>
      <c r="S330" s="44"/>
      <c r="T330" s="44"/>
      <c r="U330" s="44"/>
      <c r="V330" s="176"/>
    </row>
    <row r="331" spans="1:22" s="148" customFormat="1" x14ac:dyDescent="0.2">
      <c r="A331" s="114"/>
      <c r="B331" s="122"/>
      <c r="C331" s="113"/>
      <c r="D331" s="113"/>
      <c r="F331" s="28"/>
      <c r="G331" s="28"/>
      <c r="I331" s="71"/>
      <c r="J331" s="44"/>
      <c r="K331" s="44"/>
      <c r="L331" s="28"/>
      <c r="M331" s="68"/>
      <c r="N331" s="72"/>
      <c r="O331" s="68"/>
      <c r="P331" s="68"/>
      <c r="Q331" s="72"/>
      <c r="R331" s="28"/>
      <c r="S331" s="44"/>
      <c r="T331" s="44"/>
      <c r="U331" s="44"/>
      <c r="V331" s="176"/>
    </row>
    <row r="332" spans="1:22" s="148" customFormat="1" x14ac:dyDescent="0.2">
      <c r="A332" s="114"/>
      <c r="B332" s="122"/>
      <c r="C332" s="113"/>
      <c r="D332" s="113"/>
      <c r="F332" s="28"/>
      <c r="G332" s="28"/>
      <c r="I332" s="71"/>
      <c r="J332" s="44"/>
      <c r="K332" s="44"/>
      <c r="L332" s="28"/>
      <c r="M332" s="68"/>
      <c r="N332" s="72"/>
      <c r="O332" s="68"/>
      <c r="P332" s="68"/>
      <c r="Q332" s="72"/>
      <c r="R332" s="28"/>
      <c r="S332" s="44"/>
      <c r="T332" s="44"/>
      <c r="U332" s="44"/>
      <c r="V332" s="176"/>
    </row>
    <row r="333" spans="1:22" s="148" customFormat="1" x14ac:dyDescent="0.2">
      <c r="A333" s="114"/>
      <c r="B333" s="122"/>
      <c r="C333" s="113"/>
      <c r="D333" s="113"/>
      <c r="F333" s="28"/>
      <c r="G333" s="28"/>
      <c r="I333" s="71"/>
      <c r="J333" s="44"/>
      <c r="K333" s="44"/>
      <c r="L333" s="28"/>
      <c r="M333" s="68"/>
      <c r="N333" s="72"/>
      <c r="O333" s="68"/>
      <c r="P333" s="68"/>
      <c r="Q333" s="72"/>
      <c r="R333" s="28"/>
      <c r="S333" s="44"/>
      <c r="T333" s="44"/>
      <c r="U333" s="44"/>
      <c r="V333" s="176"/>
    </row>
    <row r="334" spans="1:22" s="148" customFormat="1" x14ac:dyDescent="0.2">
      <c r="A334" s="114"/>
      <c r="B334" s="122"/>
      <c r="C334" s="113"/>
      <c r="D334" s="113"/>
      <c r="F334" s="28"/>
      <c r="G334" s="28"/>
      <c r="I334" s="71"/>
      <c r="J334" s="44"/>
      <c r="K334" s="44"/>
      <c r="L334" s="28"/>
      <c r="M334" s="68"/>
      <c r="N334" s="72"/>
      <c r="O334" s="68"/>
      <c r="P334" s="68"/>
      <c r="Q334" s="72"/>
      <c r="R334" s="28"/>
      <c r="S334" s="44"/>
      <c r="T334" s="44"/>
      <c r="U334" s="44"/>
      <c r="V334" s="176"/>
    </row>
    <row r="335" spans="1:22" s="148" customFormat="1" x14ac:dyDescent="0.2">
      <c r="A335" s="114"/>
      <c r="B335" s="122"/>
      <c r="C335" s="113"/>
      <c r="D335" s="113"/>
      <c r="F335" s="28"/>
      <c r="G335" s="28"/>
      <c r="I335" s="71"/>
      <c r="J335" s="44"/>
      <c r="K335" s="44"/>
      <c r="L335" s="28"/>
      <c r="M335" s="68"/>
      <c r="N335" s="72"/>
      <c r="O335" s="68"/>
      <c r="P335" s="68"/>
      <c r="Q335" s="72"/>
      <c r="R335" s="28"/>
      <c r="S335" s="44"/>
      <c r="T335" s="44"/>
      <c r="U335" s="44"/>
      <c r="V335" s="176"/>
    </row>
    <row r="336" spans="1:22" s="148" customFormat="1" x14ac:dyDescent="0.2">
      <c r="A336" s="114"/>
      <c r="B336" s="122"/>
      <c r="C336" s="113"/>
      <c r="D336" s="113"/>
      <c r="F336" s="28"/>
      <c r="G336" s="28"/>
      <c r="I336" s="71"/>
      <c r="J336" s="44"/>
      <c r="K336" s="44"/>
      <c r="L336" s="28"/>
      <c r="M336" s="68"/>
      <c r="N336" s="72"/>
      <c r="O336" s="68"/>
      <c r="P336" s="68"/>
      <c r="Q336" s="72"/>
      <c r="R336" s="28"/>
      <c r="S336" s="44"/>
      <c r="T336" s="44"/>
      <c r="U336" s="44"/>
      <c r="V336" s="176"/>
    </row>
    <row r="337" spans="1:22" s="148" customFormat="1" x14ac:dyDescent="0.2">
      <c r="A337" s="114"/>
      <c r="B337" s="122"/>
      <c r="C337" s="113"/>
      <c r="D337" s="113"/>
      <c r="F337" s="28"/>
      <c r="G337" s="28"/>
      <c r="I337" s="71"/>
      <c r="J337" s="44"/>
      <c r="K337" s="44"/>
      <c r="L337" s="28"/>
      <c r="M337" s="68"/>
      <c r="N337" s="72"/>
      <c r="O337" s="68"/>
      <c r="P337" s="68"/>
      <c r="Q337" s="72"/>
      <c r="R337" s="28"/>
      <c r="S337" s="44"/>
      <c r="T337" s="44"/>
      <c r="U337" s="44"/>
      <c r="V337" s="176"/>
    </row>
    <row r="338" spans="1:22" s="148" customFormat="1" x14ac:dyDescent="0.2">
      <c r="A338" s="114"/>
      <c r="B338" s="122"/>
      <c r="C338" s="113"/>
      <c r="D338" s="113"/>
      <c r="F338" s="28"/>
      <c r="G338" s="28"/>
      <c r="I338" s="71"/>
      <c r="J338" s="44"/>
      <c r="K338" s="44"/>
      <c r="L338" s="28"/>
      <c r="M338" s="68"/>
      <c r="N338" s="72"/>
      <c r="O338" s="68"/>
      <c r="P338" s="68"/>
      <c r="Q338" s="72"/>
      <c r="R338" s="28"/>
      <c r="S338" s="44"/>
      <c r="T338" s="44"/>
      <c r="U338" s="44"/>
      <c r="V338" s="176"/>
    </row>
    <row r="339" spans="1:22" s="148" customFormat="1" x14ac:dyDescent="0.2">
      <c r="A339" s="114"/>
      <c r="B339" s="122"/>
      <c r="C339" s="113"/>
      <c r="D339" s="113"/>
      <c r="F339" s="28"/>
      <c r="G339" s="28"/>
      <c r="I339" s="71"/>
      <c r="J339" s="44"/>
      <c r="K339" s="44"/>
      <c r="L339" s="28"/>
      <c r="M339" s="68"/>
      <c r="N339" s="72"/>
      <c r="O339" s="68"/>
      <c r="P339" s="68"/>
      <c r="Q339" s="72"/>
      <c r="R339" s="28"/>
      <c r="S339" s="44"/>
      <c r="T339" s="44"/>
      <c r="U339" s="44"/>
      <c r="V339" s="176"/>
    </row>
    <row r="340" spans="1:22" s="148" customFormat="1" x14ac:dyDescent="0.2">
      <c r="A340" s="114"/>
      <c r="B340" s="122"/>
      <c r="C340" s="113"/>
      <c r="D340" s="113"/>
      <c r="F340" s="28"/>
      <c r="G340" s="28"/>
      <c r="I340" s="71"/>
      <c r="J340" s="44"/>
      <c r="K340" s="44"/>
      <c r="L340" s="28"/>
      <c r="M340" s="68"/>
      <c r="N340" s="72"/>
      <c r="O340" s="68"/>
      <c r="P340" s="68"/>
      <c r="Q340" s="72"/>
      <c r="R340" s="28"/>
      <c r="S340" s="44"/>
      <c r="T340" s="44"/>
      <c r="U340" s="44"/>
      <c r="V340" s="176"/>
    </row>
    <row r="341" spans="1:22" s="148" customFormat="1" x14ac:dyDescent="0.2">
      <c r="A341" s="114"/>
      <c r="B341" s="122"/>
      <c r="C341" s="113"/>
      <c r="D341" s="113"/>
      <c r="F341" s="28"/>
      <c r="G341" s="28"/>
      <c r="I341" s="71"/>
      <c r="J341" s="44"/>
      <c r="K341" s="44"/>
      <c r="L341" s="28"/>
      <c r="M341" s="68"/>
      <c r="N341" s="72"/>
      <c r="O341" s="68"/>
      <c r="P341" s="68"/>
      <c r="Q341" s="72"/>
      <c r="R341" s="28"/>
      <c r="S341" s="44"/>
      <c r="T341" s="44"/>
      <c r="U341" s="44"/>
      <c r="V341" s="176"/>
    </row>
    <row r="342" spans="1:22" s="148" customFormat="1" x14ac:dyDescent="0.2">
      <c r="A342" s="114"/>
      <c r="B342" s="122"/>
      <c r="C342" s="113"/>
      <c r="D342" s="113"/>
      <c r="F342" s="28"/>
      <c r="G342" s="28"/>
      <c r="I342" s="71"/>
      <c r="J342" s="44"/>
      <c r="K342" s="44"/>
      <c r="L342" s="28"/>
      <c r="M342" s="68"/>
      <c r="N342" s="72"/>
      <c r="O342" s="68"/>
      <c r="P342" s="68"/>
      <c r="Q342" s="72"/>
      <c r="R342" s="28"/>
      <c r="S342" s="44"/>
      <c r="T342" s="44"/>
      <c r="U342" s="44"/>
      <c r="V342" s="176"/>
    </row>
    <row r="343" spans="1:22" s="148" customFormat="1" x14ac:dyDescent="0.2">
      <c r="A343" s="114"/>
      <c r="B343" s="122"/>
      <c r="C343" s="113"/>
      <c r="D343" s="113"/>
      <c r="F343" s="28"/>
      <c r="G343" s="28"/>
      <c r="I343" s="71"/>
      <c r="J343" s="44"/>
      <c r="K343" s="44"/>
      <c r="L343" s="28"/>
      <c r="M343" s="68"/>
      <c r="N343" s="72"/>
      <c r="O343" s="68"/>
      <c r="P343" s="68"/>
      <c r="Q343" s="72"/>
      <c r="R343" s="28"/>
      <c r="S343" s="44"/>
      <c r="T343" s="44"/>
      <c r="U343" s="44"/>
      <c r="V343" s="176"/>
    </row>
    <row r="344" spans="1:22" s="148" customFormat="1" x14ac:dyDescent="0.2">
      <c r="A344" s="114"/>
      <c r="B344" s="122"/>
      <c r="C344" s="113"/>
      <c r="D344" s="113"/>
      <c r="F344" s="28"/>
      <c r="G344" s="28"/>
      <c r="I344" s="71"/>
      <c r="J344" s="44"/>
      <c r="K344" s="44"/>
      <c r="L344" s="28"/>
      <c r="M344" s="68"/>
      <c r="N344" s="72"/>
      <c r="O344" s="68"/>
      <c r="P344" s="68"/>
      <c r="Q344" s="72"/>
      <c r="R344" s="28"/>
      <c r="S344" s="44"/>
      <c r="T344" s="44"/>
      <c r="U344" s="44"/>
      <c r="V344" s="176"/>
    </row>
    <row r="345" spans="1:22" s="148" customFormat="1" x14ac:dyDescent="0.2">
      <c r="A345" s="114"/>
      <c r="B345" s="122"/>
      <c r="C345" s="113"/>
      <c r="D345" s="113"/>
      <c r="F345" s="28"/>
      <c r="G345" s="28"/>
      <c r="I345" s="71"/>
      <c r="J345" s="44"/>
      <c r="K345" s="44"/>
      <c r="L345" s="28"/>
      <c r="M345" s="68"/>
      <c r="N345" s="72"/>
      <c r="O345" s="68"/>
      <c r="P345" s="68"/>
      <c r="Q345" s="72"/>
      <c r="R345" s="28"/>
      <c r="S345" s="44"/>
      <c r="T345" s="44"/>
      <c r="U345" s="44"/>
      <c r="V345" s="176"/>
    </row>
    <row r="346" spans="1:22" s="148" customFormat="1" x14ac:dyDescent="0.2">
      <c r="A346" s="114"/>
      <c r="B346" s="122"/>
      <c r="C346" s="113"/>
      <c r="D346" s="113"/>
      <c r="F346" s="28"/>
      <c r="G346" s="28"/>
      <c r="I346" s="71"/>
      <c r="J346" s="44"/>
      <c r="K346" s="44"/>
      <c r="L346" s="28"/>
      <c r="M346" s="68"/>
      <c r="N346" s="72"/>
      <c r="O346" s="68"/>
      <c r="P346" s="68"/>
      <c r="Q346" s="72"/>
      <c r="R346" s="28"/>
      <c r="S346" s="44"/>
      <c r="T346" s="44"/>
      <c r="U346" s="44"/>
      <c r="V346" s="176"/>
    </row>
    <row r="347" spans="1:22" s="148" customFormat="1" x14ac:dyDescent="0.2">
      <c r="A347" s="114"/>
      <c r="B347" s="122"/>
      <c r="C347" s="113"/>
      <c r="D347" s="113"/>
      <c r="F347" s="28"/>
      <c r="G347" s="28"/>
      <c r="I347" s="71"/>
      <c r="J347" s="44"/>
      <c r="K347" s="44"/>
      <c r="L347" s="28"/>
      <c r="M347" s="68"/>
      <c r="N347" s="72"/>
      <c r="O347" s="68"/>
      <c r="P347" s="68"/>
      <c r="Q347" s="72"/>
      <c r="R347" s="28"/>
      <c r="S347" s="44"/>
      <c r="T347" s="44"/>
      <c r="U347" s="44"/>
      <c r="V347" s="176"/>
    </row>
    <row r="348" spans="1:22" s="148" customFormat="1" x14ac:dyDescent="0.2">
      <c r="A348" s="114"/>
      <c r="B348" s="122"/>
      <c r="C348" s="113"/>
      <c r="D348" s="113"/>
      <c r="F348" s="28"/>
      <c r="G348" s="28"/>
      <c r="I348" s="71"/>
      <c r="J348" s="44"/>
      <c r="K348" s="44"/>
      <c r="L348" s="28"/>
      <c r="M348" s="68"/>
      <c r="N348" s="72"/>
      <c r="O348" s="68"/>
      <c r="P348" s="68"/>
      <c r="Q348" s="72"/>
      <c r="R348" s="28"/>
      <c r="S348" s="44"/>
      <c r="T348" s="44"/>
      <c r="U348" s="44"/>
      <c r="V348" s="176"/>
    </row>
    <row r="349" spans="1:22" s="148" customFormat="1" x14ac:dyDescent="0.2">
      <c r="A349" s="114"/>
      <c r="B349" s="122"/>
      <c r="C349" s="113"/>
      <c r="D349" s="113"/>
      <c r="F349" s="28"/>
      <c r="G349" s="28"/>
      <c r="I349" s="71"/>
      <c r="J349" s="44"/>
      <c r="K349" s="44"/>
      <c r="L349" s="28"/>
      <c r="M349" s="68"/>
      <c r="N349" s="72"/>
      <c r="O349" s="68"/>
      <c r="P349" s="68"/>
      <c r="Q349" s="72"/>
      <c r="R349" s="28"/>
      <c r="S349" s="44"/>
      <c r="T349" s="44"/>
      <c r="U349" s="44"/>
      <c r="V349" s="176"/>
    </row>
    <row r="350" spans="1:22" s="148" customFormat="1" x14ac:dyDescent="0.2">
      <c r="A350" s="114"/>
      <c r="B350" s="122"/>
      <c r="C350" s="113"/>
      <c r="D350" s="113"/>
      <c r="F350" s="28"/>
      <c r="G350" s="28"/>
      <c r="I350" s="71"/>
      <c r="J350" s="44"/>
      <c r="K350" s="44"/>
      <c r="L350" s="28"/>
      <c r="M350" s="68"/>
      <c r="N350" s="72"/>
      <c r="O350" s="68"/>
      <c r="P350" s="68"/>
      <c r="Q350" s="72"/>
      <c r="R350" s="28"/>
      <c r="S350" s="44"/>
      <c r="T350" s="44"/>
      <c r="U350" s="44"/>
      <c r="V350" s="176"/>
    </row>
    <row r="351" spans="1:22" s="148" customFormat="1" x14ac:dyDescent="0.2">
      <c r="A351" s="114"/>
      <c r="B351" s="122"/>
      <c r="C351" s="113"/>
      <c r="D351" s="113"/>
      <c r="F351" s="28"/>
      <c r="G351" s="28"/>
      <c r="I351" s="71"/>
      <c r="J351" s="44"/>
      <c r="K351" s="44"/>
      <c r="L351" s="28"/>
      <c r="M351" s="68"/>
      <c r="N351" s="72"/>
      <c r="O351" s="68"/>
      <c r="P351" s="68"/>
      <c r="Q351" s="72"/>
      <c r="R351" s="28"/>
      <c r="S351" s="44"/>
      <c r="T351" s="44"/>
      <c r="U351" s="44"/>
      <c r="V351" s="176"/>
    </row>
    <row r="352" spans="1:22" s="148" customFormat="1" x14ac:dyDescent="0.2">
      <c r="A352" s="114"/>
      <c r="B352" s="122"/>
      <c r="C352" s="113"/>
      <c r="D352" s="113"/>
      <c r="F352" s="28"/>
      <c r="G352" s="28"/>
      <c r="I352" s="71"/>
      <c r="J352" s="44"/>
      <c r="K352" s="44"/>
      <c r="L352" s="28"/>
      <c r="M352" s="68"/>
      <c r="N352" s="72"/>
      <c r="O352" s="68"/>
      <c r="P352" s="68"/>
      <c r="Q352" s="72"/>
      <c r="R352" s="28"/>
      <c r="S352" s="44"/>
      <c r="T352" s="44"/>
      <c r="U352" s="44"/>
      <c r="V352" s="176"/>
    </row>
    <row r="353" spans="1:22" s="148" customFormat="1" x14ac:dyDescent="0.2">
      <c r="A353" s="114"/>
      <c r="B353" s="122"/>
      <c r="C353" s="113"/>
      <c r="D353" s="113"/>
      <c r="F353" s="28"/>
      <c r="G353" s="28"/>
      <c r="I353" s="71"/>
      <c r="J353" s="44"/>
      <c r="K353" s="44"/>
      <c r="L353" s="28"/>
      <c r="M353" s="68"/>
      <c r="N353" s="72"/>
      <c r="O353" s="68"/>
      <c r="P353" s="68"/>
      <c r="Q353" s="72"/>
      <c r="R353" s="28"/>
      <c r="S353" s="44"/>
      <c r="T353" s="44"/>
      <c r="U353" s="44"/>
      <c r="V353" s="176"/>
    </row>
    <row r="354" spans="1:22" s="148" customFormat="1" x14ac:dyDescent="0.2">
      <c r="A354" s="114"/>
      <c r="B354" s="122"/>
      <c r="C354" s="113"/>
      <c r="D354" s="113"/>
      <c r="F354" s="28"/>
      <c r="G354" s="28"/>
      <c r="I354" s="71"/>
      <c r="J354" s="44"/>
      <c r="K354" s="44"/>
      <c r="L354" s="28"/>
      <c r="M354" s="68"/>
      <c r="N354" s="72"/>
      <c r="O354" s="68"/>
      <c r="P354" s="68"/>
      <c r="Q354" s="72"/>
      <c r="R354" s="28"/>
      <c r="S354" s="44"/>
      <c r="T354" s="44"/>
      <c r="U354" s="44"/>
      <c r="V354" s="176"/>
    </row>
    <row r="355" spans="1:22" s="148" customFormat="1" x14ac:dyDescent="0.2">
      <c r="A355" s="114"/>
      <c r="B355" s="122"/>
      <c r="C355" s="113"/>
      <c r="D355" s="113"/>
      <c r="F355" s="28"/>
      <c r="G355" s="28"/>
      <c r="I355" s="71"/>
      <c r="J355" s="44"/>
      <c r="K355" s="44"/>
      <c r="L355" s="28"/>
      <c r="M355" s="68"/>
      <c r="N355" s="72"/>
      <c r="O355" s="68"/>
      <c r="P355" s="68"/>
      <c r="Q355" s="72"/>
      <c r="R355" s="28"/>
      <c r="S355" s="44"/>
      <c r="T355" s="44"/>
      <c r="U355" s="44"/>
      <c r="V355" s="176"/>
    </row>
    <row r="356" spans="1:22" s="148" customFormat="1" x14ac:dyDescent="0.2">
      <c r="A356" s="114"/>
      <c r="B356" s="122"/>
      <c r="C356" s="113"/>
      <c r="D356" s="113"/>
      <c r="F356" s="28"/>
      <c r="G356" s="28"/>
      <c r="I356" s="71"/>
      <c r="J356" s="44"/>
      <c r="K356" s="44"/>
      <c r="L356" s="28"/>
      <c r="M356" s="68"/>
      <c r="N356" s="72"/>
      <c r="O356" s="68"/>
      <c r="P356" s="68"/>
      <c r="Q356" s="72"/>
      <c r="R356" s="28"/>
      <c r="S356" s="44"/>
      <c r="T356" s="44"/>
      <c r="U356" s="44"/>
      <c r="V356" s="176"/>
    </row>
    <row r="357" spans="1:22" s="148" customFormat="1" x14ac:dyDescent="0.2">
      <c r="A357" s="114"/>
      <c r="B357" s="122"/>
      <c r="C357" s="113"/>
      <c r="D357" s="113"/>
      <c r="F357" s="28"/>
      <c r="G357" s="28"/>
      <c r="I357" s="71"/>
      <c r="J357" s="44"/>
      <c r="K357" s="44"/>
      <c r="L357" s="28"/>
      <c r="M357" s="68"/>
      <c r="N357" s="72"/>
      <c r="O357" s="68"/>
      <c r="P357" s="68"/>
      <c r="Q357" s="72"/>
      <c r="R357" s="28"/>
      <c r="S357" s="44"/>
      <c r="T357" s="44"/>
      <c r="U357" s="44"/>
      <c r="V357" s="176"/>
    </row>
    <row r="358" spans="1:22" s="148" customFormat="1" x14ac:dyDescent="0.2">
      <c r="A358" s="114"/>
      <c r="B358" s="122"/>
      <c r="C358" s="113"/>
      <c r="D358" s="113"/>
      <c r="F358" s="28"/>
      <c r="G358" s="28"/>
      <c r="I358" s="71"/>
      <c r="J358" s="44"/>
      <c r="K358" s="44"/>
      <c r="L358" s="28"/>
      <c r="M358" s="68"/>
      <c r="N358" s="72"/>
      <c r="O358" s="68"/>
      <c r="P358" s="68"/>
      <c r="Q358" s="72"/>
      <c r="R358" s="28"/>
      <c r="S358" s="44"/>
      <c r="T358" s="44"/>
      <c r="U358" s="44"/>
      <c r="V358" s="176"/>
    </row>
    <row r="359" spans="1:22" s="148" customFormat="1" x14ac:dyDescent="0.2">
      <c r="A359" s="114"/>
      <c r="B359" s="122"/>
      <c r="C359" s="113"/>
      <c r="D359" s="113"/>
      <c r="F359" s="28"/>
      <c r="G359" s="28"/>
      <c r="I359" s="71"/>
      <c r="J359" s="44"/>
      <c r="K359" s="44"/>
      <c r="L359" s="28"/>
      <c r="M359" s="68"/>
      <c r="N359" s="72"/>
      <c r="O359" s="68"/>
      <c r="P359" s="68"/>
      <c r="Q359" s="72"/>
      <c r="R359" s="28"/>
      <c r="S359" s="44"/>
      <c r="T359" s="44"/>
      <c r="U359" s="44"/>
      <c r="V359" s="176"/>
    </row>
    <row r="360" spans="1:22" s="148" customFormat="1" x14ac:dyDescent="0.2">
      <c r="A360" s="114"/>
      <c r="B360" s="122"/>
      <c r="C360" s="113"/>
      <c r="D360" s="113"/>
      <c r="F360" s="28"/>
      <c r="G360" s="28"/>
      <c r="I360" s="71"/>
      <c r="J360" s="44"/>
      <c r="K360" s="44"/>
      <c r="L360" s="28"/>
      <c r="M360" s="68"/>
      <c r="N360" s="72"/>
      <c r="O360" s="68"/>
      <c r="P360" s="68"/>
      <c r="Q360" s="72"/>
      <c r="R360" s="28"/>
      <c r="S360" s="44"/>
      <c r="T360" s="44"/>
      <c r="U360" s="44"/>
      <c r="V360" s="176"/>
    </row>
    <row r="361" spans="1:22" s="148" customFormat="1" x14ac:dyDescent="0.2">
      <c r="A361" s="114"/>
      <c r="B361" s="122"/>
      <c r="C361" s="113"/>
      <c r="D361" s="113"/>
      <c r="F361" s="28"/>
      <c r="G361" s="28"/>
      <c r="I361" s="71"/>
      <c r="J361" s="44"/>
      <c r="K361" s="44"/>
      <c r="L361" s="28"/>
      <c r="M361" s="68"/>
      <c r="N361" s="72"/>
      <c r="O361" s="68"/>
      <c r="P361" s="68"/>
      <c r="Q361" s="72"/>
      <c r="R361" s="28"/>
      <c r="S361" s="44"/>
      <c r="T361" s="44"/>
      <c r="U361" s="44"/>
      <c r="V361" s="176"/>
    </row>
    <row r="362" spans="1:22" s="148" customFormat="1" x14ac:dyDescent="0.2">
      <c r="A362" s="114"/>
      <c r="B362" s="122"/>
      <c r="C362" s="113"/>
      <c r="D362" s="113"/>
      <c r="F362" s="28"/>
      <c r="G362" s="28"/>
      <c r="I362" s="71"/>
      <c r="J362" s="44"/>
      <c r="K362" s="44"/>
      <c r="L362" s="28"/>
      <c r="M362" s="68"/>
      <c r="N362" s="72"/>
      <c r="O362" s="68"/>
      <c r="P362" s="68"/>
      <c r="Q362" s="72"/>
      <c r="R362" s="28"/>
      <c r="S362" s="44"/>
      <c r="T362" s="44"/>
      <c r="U362" s="44"/>
      <c r="V362" s="176"/>
    </row>
    <row r="363" spans="1:22" s="148" customFormat="1" x14ac:dyDescent="0.2">
      <c r="A363" s="114"/>
      <c r="B363" s="122"/>
      <c r="C363" s="113"/>
      <c r="D363" s="113"/>
      <c r="F363" s="28"/>
      <c r="G363" s="28"/>
      <c r="I363" s="71"/>
      <c r="J363" s="44"/>
      <c r="K363" s="44"/>
      <c r="L363" s="28"/>
      <c r="M363" s="68"/>
      <c r="N363" s="72"/>
      <c r="O363" s="68"/>
      <c r="P363" s="68"/>
      <c r="Q363" s="72"/>
      <c r="R363" s="28"/>
      <c r="S363" s="44"/>
      <c r="T363" s="44"/>
      <c r="U363" s="44"/>
      <c r="V363" s="176"/>
    </row>
    <row r="364" spans="1:22" s="148" customFormat="1" x14ac:dyDescent="0.2">
      <c r="A364" s="114"/>
      <c r="B364" s="122"/>
      <c r="C364" s="113"/>
      <c r="D364" s="113"/>
      <c r="F364" s="28"/>
      <c r="G364" s="28"/>
      <c r="I364" s="71"/>
      <c r="J364" s="44"/>
      <c r="K364" s="44"/>
      <c r="L364" s="28"/>
      <c r="M364" s="68"/>
      <c r="N364" s="72"/>
      <c r="O364" s="68"/>
      <c r="P364" s="68"/>
      <c r="Q364" s="72"/>
      <c r="R364" s="28"/>
      <c r="S364" s="44"/>
      <c r="T364" s="44"/>
      <c r="U364" s="44"/>
      <c r="V364" s="176"/>
    </row>
    <row r="365" spans="1:22" s="148" customFormat="1" x14ac:dyDescent="0.2">
      <c r="A365" s="114"/>
      <c r="B365" s="122"/>
      <c r="C365" s="113"/>
      <c r="D365" s="113"/>
      <c r="F365" s="28"/>
      <c r="G365" s="28"/>
      <c r="I365" s="71"/>
      <c r="J365" s="44"/>
      <c r="K365" s="44"/>
      <c r="L365" s="28"/>
      <c r="M365" s="68"/>
      <c r="N365" s="72"/>
      <c r="O365" s="68"/>
      <c r="P365" s="68"/>
      <c r="Q365" s="72"/>
      <c r="R365" s="28"/>
      <c r="S365" s="44"/>
      <c r="T365" s="44"/>
      <c r="U365" s="44"/>
      <c r="V365" s="176"/>
    </row>
    <row r="366" spans="1:22" s="148" customFormat="1" x14ac:dyDescent="0.2">
      <c r="A366" s="114"/>
      <c r="B366" s="122"/>
      <c r="C366" s="113"/>
      <c r="D366" s="113"/>
      <c r="F366" s="28"/>
      <c r="G366" s="28"/>
      <c r="I366" s="71"/>
      <c r="J366" s="44"/>
      <c r="K366" s="44"/>
      <c r="L366" s="28"/>
      <c r="M366" s="68"/>
      <c r="N366" s="72"/>
      <c r="O366" s="68"/>
      <c r="P366" s="68"/>
      <c r="Q366" s="72"/>
      <c r="R366" s="28"/>
      <c r="S366" s="44"/>
      <c r="T366" s="44"/>
      <c r="U366" s="44"/>
      <c r="V366" s="176"/>
    </row>
    <row r="367" spans="1:22" s="148" customFormat="1" x14ac:dyDescent="0.2">
      <c r="A367" s="114"/>
      <c r="B367" s="122"/>
      <c r="C367" s="113"/>
      <c r="D367" s="113"/>
      <c r="F367" s="28"/>
      <c r="G367" s="28"/>
      <c r="I367" s="71"/>
      <c r="J367" s="44"/>
      <c r="K367" s="44"/>
      <c r="L367" s="28"/>
      <c r="M367" s="68"/>
      <c r="N367" s="72"/>
      <c r="O367" s="68"/>
      <c r="P367" s="68"/>
      <c r="Q367" s="72"/>
      <c r="R367" s="28"/>
      <c r="S367" s="44"/>
      <c r="T367" s="44"/>
      <c r="U367" s="44"/>
      <c r="V367" s="176"/>
    </row>
    <row r="368" spans="1:22" s="148" customFormat="1" x14ac:dyDescent="0.2">
      <c r="A368" s="114"/>
      <c r="B368" s="122"/>
      <c r="C368" s="113"/>
      <c r="D368" s="113"/>
      <c r="F368" s="28"/>
      <c r="G368" s="28"/>
      <c r="I368" s="71"/>
      <c r="J368" s="44"/>
      <c r="K368" s="44"/>
      <c r="L368" s="28"/>
      <c r="M368" s="68"/>
      <c r="N368" s="72"/>
      <c r="O368" s="68"/>
      <c r="P368" s="68"/>
      <c r="Q368" s="72"/>
      <c r="R368" s="28"/>
      <c r="S368" s="44"/>
      <c r="T368" s="44"/>
      <c r="U368" s="44"/>
      <c r="V368" s="176"/>
    </row>
    <row r="369" spans="1:22" s="148" customFormat="1" x14ac:dyDescent="0.2">
      <c r="A369" s="114"/>
      <c r="B369" s="122"/>
      <c r="C369" s="113"/>
      <c r="D369" s="113"/>
      <c r="F369" s="28"/>
      <c r="G369" s="28"/>
      <c r="I369" s="71"/>
      <c r="J369" s="44"/>
      <c r="K369" s="44"/>
      <c r="L369" s="28"/>
      <c r="M369" s="68"/>
      <c r="N369" s="72"/>
      <c r="O369" s="68"/>
      <c r="P369" s="68"/>
      <c r="Q369" s="72"/>
      <c r="R369" s="28"/>
      <c r="S369" s="44"/>
      <c r="T369" s="44"/>
      <c r="U369" s="44"/>
      <c r="V369" s="176"/>
    </row>
    <row r="370" spans="1:22" s="148" customFormat="1" x14ac:dyDescent="0.2">
      <c r="A370" s="114"/>
      <c r="B370" s="122"/>
      <c r="C370" s="113"/>
      <c r="D370" s="113"/>
      <c r="F370" s="28"/>
      <c r="G370" s="28"/>
      <c r="I370" s="71"/>
      <c r="J370" s="44"/>
      <c r="K370" s="44"/>
      <c r="L370" s="28"/>
      <c r="M370" s="68"/>
      <c r="N370" s="72"/>
      <c r="O370" s="68"/>
      <c r="P370" s="68"/>
      <c r="Q370" s="72"/>
      <c r="R370" s="28"/>
      <c r="S370" s="44"/>
      <c r="T370" s="44"/>
      <c r="U370" s="44"/>
      <c r="V370" s="176"/>
    </row>
    <row r="371" spans="1:22" s="148" customFormat="1" x14ac:dyDescent="0.2">
      <c r="A371" s="114"/>
      <c r="B371" s="122"/>
      <c r="C371" s="113"/>
      <c r="D371" s="113"/>
      <c r="F371" s="28"/>
      <c r="G371" s="28"/>
      <c r="I371" s="71"/>
      <c r="J371" s="44"/>
      <c r="K371" s="44"/>
      <c r="L371" s="28"/>
      <c r="M371" s="68"/>
      <c r="N371" s="72"/>
      <c r="O371" s="68"/>
      <c r="P371" s="68"/>
      <c r="Q371" s="72"/>
      <c r="R371" s="28"/>
      <c r="S371" s="44"/>
      <c r="T371" s="44"/>
      <c r="U371" s="44"/>
      <c r="V371" s="176"/>
    </row>
    <row r="372" spans="1:22" s="148" customFormat="1" x14ac:dyDescent="0.2">
      <c r="A372" s="114"/>
      <c r="B372" s="122"/>
      <c r="C372" s="113"/>
      <c r="D372" s="113"/>
      <c r="F372" s="28"/>
      <c r="G372" s="28"/>
      <c r="I372" s="71"/>
      <c r="J372" s="44"/>
      <c r="K372" s="44"/>
      <c r="L372" s="28"/>
      <c r="M372" s="68"/>
      <c r="N372" s="72"/>
      <c r="O372" s="68"/>
      <c r="P372" s="68"/>
      <c r="Q372" s="72"/>
      <c r="R372" s="28"/>
      <c r="S372" s="44"/>
      <c r="T372" s="44"/>
      <c r="U372" s="44"/>
      <c r="V372" s="176"/>
    </row>
    <row r="373" spans="1:22" s="148" customFormat="1" x14ac:dyDescent="0.2">
      <c r="A373" s="114"/>
      <c r="B373" s="122"/>
      <c r="C373" s="113"/>
      <c r="D373" s="113"/>
      <c r="F373" s="28"/>
      <c r="G373" s="28"/>
      <c r="I373" s="71"/>
      <c r="J373" s="44"/>
      <c r="K373" s="44"/>
      <c r="L373" s="28"/>
      <c r="M373" s="68"/>
      <c r="N373" s="72"/>
      <c r="O373" s="68"/>
      <c r="P373" s="68"/>
      <c r="Q373" s="72"/>
      <c r="R373" s="28"/>
      <c r="S373" s="44"/>
      <c r="T373" s="44"/>
      <c r="U373" s="44"/>
      <c r="V373" s="176"/>
    </row>
    <row r="374" spans="1:22" s="148" customFormat="1" x14ac:dyDescent="0.2">
      <c r="A374" s="114"/>
      <c r="B374" s="122"/>
      <c r="C374" s="113"/>
      <c r="D374" s="113"/>
      <c r="F374" s="28"/>
      <c r="G374" s="28"/>
      <c r="I374" s="71"/>
      <c r="J374" s="44"/>
      <c r="K374" s="44"/>
      <c r="L374" s="28"/>
      <c r="M374" s="68"/>
      <c r="N374" s="72"/>
      <c r="O374" s="68"/>
      <c r="P374" s="68"/>
      <c r="Q374" s="72"/>
      <c r="R374" s="28"/>
      <c r="S374" s="44"/>
      <c r="T374" s="44"/>
      <c r="U374" s="44"/>
      <c r="V374" s="176"/>
    </row>
    <row r="375" spans="1:22" s="148" customFormat="1" x14ac:dyDescent="0.2">
      <c r="A375" s="114"/>
      <c r="B375" s="122"/>
      <c r="C375" s="113"/>
      <c r="D375" s="113"/>
      <c r="F375" s="28"/>
      <c r="G375" s="28"/>
      <c r="I375" s="71"/>
      <c r="J375" s="44"/>
      <c r="K375" s="44"/>
      <c r="L375" s="28"/>
      <c r="M375" s="68"/>
      <c r="N375" s="72"/>
      <c r="O375" s="68"/>
      <c r="P375" s="68"/>
      <c r="Q375" s="72"/>
      <c r="R375" s="28"/>
      <c r="S375" s="44"/>
      <c r="T375" s="44"/>
      <c r="U375" s="44"/>
      <c r="V375" s="176"/>
    </row>
    <row r="376" spans="1:22" s="148" customFormat="1" x14ac:dyDescent="0.2">
      <c r="A376" s="114"/>
      <c r="B376" s="122"/>
      <c r="C376" s="113"/>
      <c r="D376" s="113"/>
      <c r="F376" s="28"/>
      <c r="G376" s="28"/>
      <c r="I376" s="71"/>
      <c r="J376" s="44"/>
      <c r="K376" s="44"/>
      <c r="L376" s="28"/>
      <c r="M376" s="68"/>
      <c r="N376" s="72"/>
      <c r="O376" s="68"/>
      <c r="P376" s="68"/>
      <c r="Q376" s="72"/>
      <c r="R376" s="28"/>
      <c r="S376" s="44"/>
      <c r="T376" s="44"/>
      <c r="U376" s="44"/>
      <c r="V376" s="176"/>
    </row>
    <row r="377" spans="1:22" s="148" customFormat="1" x14ac:dyDescent="0.2">
      <c r="A377" s="114"/>
      <c r="B377" s="122"/>
      <c r="C377" s="113"/>
      <c r="D377" s="113"/>
      <c r="F377" s="28"/>
      <c r="G377" s="28"/>
      <c r="I377" s="71"/>
      <c r="J377" s="44"/>
      <c r="K377" s="44"/>
      <c r="L377" s="28"/>
      <c r="M377" s="68"/>
      <c r="N377" s="72"/>
      <c r="O377" s="68"/>
      <c r="P377" s="68"/>
      <c r="Q377" s="72"/>
      <c r="R377" s="28"/>
      <c r="S377" s="44"/>
      <c r="T377" s="44"/>
      <c r="U377" s="44"/>
      <c r="V377" s="176"/>
    </row>
    <row r="378" spans="1:22" s="148" customFormat="1" x14ac:dyDescent="0.2">
      <c r="A378" s="114"/>
      <c r="B378" s="122"/>
      <c r="C378" s="113"/>
      <c r="D378" s="113"/>
      <c r="F378" s="28"/>
      <c r="G378" s="28"/>
      <c r="I378" s="71"/>
      <c r="J378" s="44"/>
      <c r="K378" s="44"/>
      <c r="L378" s="28"/>
      <c r="M378" s="68"/>
      <c r="N378" s="72"/>
      <c r="O378" s="68"/>
      <c r="P378" s="68"/>
      <c r="Q378" s="72"/>
      <c r="R378" s="28"/>
      <c r="S378" s="44"/>
      <c r="T378" s="44"/>
      <c r="U378" s="44"/>
      <c r="V378" s="176"/>
    </row>
    <row r="379" spans="1:22" s="148" customFormat="1" x14ac:dyDescent="0.2">
      <c r="A379" s="114"/>
      <c r="B379" s="122"/>
      <c r="C379" s="113"/>
      <c r="D379" s="113"/>
      <c r="F379" s="28"/>
      <c r="G379" s="28"/>
      <c r="I379" s="71"/>
      <c r="J379" s="44"/>
      <c r="K379" s="44"/>
      <c r="L379" s="28"/>
      <c r="M379" s="68"/>
      <c r="N379" s="72"/>
      <c r="O379" s="68"/>
      <c r="P379" s="68"/>
      <c r="Q379" s="72"/>
      <c r="R379" s="28"/>
      <c r="S379" s="44"/>
      <c r="T379" s="44"/>
      <c r="U379" s="44"/>
      <c r="V379" s="176"/>
    </row>
    <row r="380" spans="1:22" s="148" customFormat="1" x14ac:dyDescent="0.2">
      <c r="A380" s="114"/>
      <c r="B380" s="122"/>
      <c r="C380" s="113"/>
      <c r="D380" s="113"/>
      <c r="F380" s="28"/>
      <c r="G380" s="28"/>
      <c r="I380" s="71"/>
      <c r="J380" s="44"/>
      <c r="K380" s="44"/>
      <c r="L380" s="28"/>
      <c r="M380" s="68"/>
      <c r="N380" s="72"/>
      <c r="O380" s="68"/>
      <c r="P380" s="68"/>
      <c r="Q380" s="72"/>
      <c r="R380" s="28"/>
      <c r="S380" s="44"/>
      <c r="T380" s="44"/>
      <c r="U380" s="44"/>
      <c r="V380" s="176"/>
    </row>
    <row r="381" spans="1:22" s="148" customFormat="1" x14ac:dyDescent="0.2">
      <c r="A381" s="114"/>
      <c r="B381" s="122"/>
      <c r="C381" s="113"/>
      <c r="D381" s="113"/>
      <c r="F381" s="28"/>
      <c r="G381" s="28"/>
      <c r="I381" s="71"/>
      <c r="J381" s="44"/>
      <c r="K381" s="44"/>
      <c r="L381" s="28"/>
      <c r="M381" s="68"/>
      <c r="N381" s="72"/>
      <c r="O381" s="68"/>
      <c r="P381" s="68"/>
      <c r="Q381" s="72"/>
      <c r="R381" s="28"/>
      <c r="S381" s="44"/>
      <c r="T381" s="44"/>
      <c r="U381" s="44"/>
      <c r="V381" s="176"/>
    </row>
    <row r="382" spans="1:22" s="148" customFormat="1" x14ac:dyDescent="0.2">
      <c r="A382" s="114"/>
      <c r="B382" s="122"/>
      <c r="C382" s="113"/>
      <c r="D382" s="113"/>
      <c r="F382" s="28"/>
      <c r="G382" s="28"/>
      <c r="I382" s="71"/>
      <c r="J382" s="44"/>
      <c r="K382" s="44"/>
      <c r="L382" s="28"/>
      <c r="M382" s="68"/>
      <c r="N382" s="72"/>
      <c r="O382" s="68"/>
      <c r="P382" s="68"/>
      <c r="Q382" s="72"/>
      <c r="R382" s="28"/>
      <c r="S382" s="44"/>
      <c r="T382" s="44"/>
      <c r="U382" s="44"/>
      <c r="V382" s="176"/>
    </row>
    <row r="383" spans="1:22" s="148" customFormat="1" x14ac:dyDescent="0.2">
      <c r="A383" s="114"/>
      <c r="B383" s="122"/>
      <c r="C383" s="113"/>
      <c r="D383" s="113"/>
      <c r="F383" s="28"/>
      <c r="G383" s="28"/>
      <c r="I383" s="71"/>
      <c r="J383" s="44"/>
      <c r="K383" s="44"/>
      <c r="L383" s="28"/>
      <c r="M383" s="68"/>
      <c r="N383" s="72"/>
      <c r="O383" s="68"/>
      <c r="P383" s="68"/>
      <c r="Q383" s="72"/>
      <c r="R383" s="28"/>
      <c r="S383" s="44"/>
      <c r="T383" s="44"/>
      <c r="U383" s="44"/>
      <c r="V383" s="176"/>
    </row>
    <row r="384" spans="1:22" s="148" customFormat="1" x14ac:dyDescent="0.2">
      <c r="A384" s="114"/>
      <c r="B384" s="122"/>
      <c r="C384" s="113"/>
      <c r="D384" s="113"/>
      <c r="F384" s="28"/>
      <c r="G384" s="28"/>
      <c r="I384" s="71"/>
      <c r="J384" s="44"/>
      <c r="K384" s="44"/>
      <c r="L384" s="28"/>
      <c r="M384" s="68"/>
      <c r="N384" s="72"/>
      <c r="O384" s="68"/>
      <c r="P384" s="68"/>
      <c r="Q384" s="72"/>
      <c r="R384" s="28"/>
      <c r="S384" s="44"/>
      <c r="T384" s="44"/>
      <c r="U384" s="44"/>
      <c r="V384" s="176"/>
    </row>
    <row r="385" spans="1:22" s="148" customFormat="1" x14ac:dyDescent="0.2">
      <c r="A385" s="114"/>
      <c r="B385" s="122"/>
      <c r="C385" s="113"/>
      <c r="D385" s="113"/>
      <c r="F385" s="28"/>
      <c r="G385" s="28"/>
      <c r="I385" s="71"/>
      <c r="J385" s="44"/>
      <c r="K385" s="44"/>
      <c r="L385" s="28"/>
      <c r="M385" s="68"/>
      <c r="N385" s="72"/>
      <c r="O385" s="68"/>
      <c r="P385" s="68"/>
      <c r="Q385" s="72"/>
      <c r="R385" s="28"/>
      <c r="S385" s="44"/>
      <c r="T385" s="44"/>
      <c r="U385" s="44"/>
      <c r="V385" s="176"/>
    </row>
    <row r="386" spans="1:22" s="148" customFormat="1" x14ac:dyDescent="0.2">
      <c r="A386" s="114"/>
      <c r="B386" s="122"/>
      <c r="C386" s="113"/>
      <c r="D386" s="113"/>
      <c r="F386" s="28"/>
      <c r="G386" s="28"/>
      <c r="I386" s="71"/>
      <c r="J386" s="44"/>
      <c r="K386" s="44"/>
      <c r="L386" s="28"/>
      <c r="M386" s="68"/>
      <c r="N386" s="72"/>
      <c r="O386" s="68"/>
      <c r="P386" s="68"/>
      <c r="Q386" s="72"/>
      <c r="R386" s="28"/>
      <c r="S386" s="44"/>
      <c r="T386" s="44"/>
      <c r="U386" s="44"/>
      <c r="V386" s="176"/>
    </row>
    <row r="387" spans="1:22" s="148" customFormat="1" x14ac:dyDescent="0.2">
      <c r="A387" s="114"/>
      <c r="B387" s="122"/>
      <c r="C387" s="113"/>
      <c r="D387" s="113"/>
      <c r="F387" s="28"/>
      <c r="G387" s="28"/>
      <c r="I387" s="71"/>
      <c r="J387" s="44"/>
      <c r="K387" s="44"/>
      <c r="L387" s="28"/>
      <c r="M387" s="68"/>
      <c r="N387" s="72"/>
      <c r="O387" s="68"/>
      <c r="P387" s="68"/>
      <c r="Q387" s="72"/>
      <c r="R387" s="28"/>
      <c r="S387" s="44"/>
      <c r="T387" s="44"/>
      <c r="U387" s="44"/>
      <c r="V387" s="176"/>
    </row>
    <row r="388" spans="1:22" s="148" customFormat="1" x14ac:dyDescent="0.2">
      <c r="A388" s="114"/>
      <c r="B388" s="122"/>
      <c r="C388" s="113"/>
      <c r="D388" s="113"/>
      <c r="F388" s="28"/>
      <c r="G388" s="28"/>
      <c r="I388" s="71"/>
      <c r="J388" s="44"/>
      <c r="K388" s="44"/>
      <c r="L388" s="28"/>
      <c r="M388" s="68"/>
      <c r="N388" s="72"/>
      <c r="O388" s="68"/>
      <c r="P388" s="68"/>
      <c r="Q388" s="72"/>
      <c r="R388" s="28"/>
      <c r="S388" s="44"/>
      <c r="T388" s="44"/>
      <c r="U388" s="44"/>
      <c r="V388" s="176"/>
    </row>
    <row r="389" spans="1:22" s="148" customFormat="1" x14ac:dyDescent="0.2">
      <c r="A389" s="114"/>
      <c r="B389" s="122"/>
      <c r="C389" s="113"/>
      <c r="D389" s="113"/>
      <c r="F389" s="28"/>
      <c r="G389" s="28"/>
      <c r="I389" s="71"/>
      <c r="J389" s="44"/>
      <c r="K389" s="44"/>
      <c r="L389" s="28"/>
      <c r="M389" s="68"/>
      <c r="N389" s="72"/>
      <c r="O389" s="68"/>
      <c r="P389" s="68"/>
      <c r="Q389" s="72"/>
      <c r="R389" s="28"/>
      <c r="S389" s="44"/>
      <c r="T389" s="44"/>
      <c r="U389" s="44"/>
      <c r="V389" s="176"/>
    </row>
    <row r="390" spans="1:22" s="148" customFormat="1" x14ac:dyDescent="0.2">
      <c r="A390" s="114"/>
      <c r="B390" s="122"/>
      <c r="C390" s="113"/>
      <c r="D390" s="113"/>
      <c r="F390" s="28"/>
      <c r="G390" s="28"/>
      <c r="I390" s="71"/>
      <c r="J390" s="44"/>
      <c r="K390" s="44"/>
      <c r="L390" s="28"/>
      <c r="M390" s="68"/>
      <c r="N390" s="72"/>
      <c r="O390" s="68"/>
      <c r="P390" s="68"/>
      <c r="Q390" s="72"/>
      <c r="R390" s="28"/>
      <c r="S390" s="44"/>
      <c r="T390" s="44"/>
      <c r="U390" s="44"/>
      <c r="V390" s="176"/>
    </row>
    <row r="391" spans="1:22" s="148" customFormat="1" x14ac:dyDescent="0.2">
      <c r="A391" s="114"/>
      <c r="B391" s="122"/>
      <c r="C391" s="113"/>
      <c r="D391" s="113"/>
      <c r="F391" s="28"/>
      <c r="G391" s="28"/>
      <c r="I391" s="71"/>
      <c r="J391" s="44"/>
      <c r="K391" s="44"/>
      <c r="L391" s="28"/>
      <c r="M391" s="68"/>
      <c r="N391" s="72"/>
      <c r="O391" s="68"/>
      <c r="P391" s="68"/>
      <c r="Q391" s="72"/>
      <c r="R391" s="28"/>
      <c r="S391" s="44"/>
      <c r="T391" s="44"/>
      <c r="U391" s="44"/>
      <c r="V391" s="176"/>
    </row>
    <row r="392" spans="1:22" s="148" customFormat="1" x14ac:dyDescent="0.2">
      <c r="A392" s="114"/>
      <c r="B392" s="122"/>
      <c r="C392" s="113"/>
      <c r="D392" s="113"/>
      <c r="F392" s="28"/>
      <c r="G392" s="28"/>
      <c r="I392" s="71"/>
      <c r="J392" s="44"/>
      <c r="K392" s="44"/>
      <c r="L392" s="28"/>
      <c r="M392" s="68"/>
      <c r="N392" s="72"/>
      <c r="O392" s="68"/>
      <c r="P392" s="68"/>
      <c r="Q392" s="72"/>
      <c r="R392" s="28"/>
      <c r="S392" s="44"/>
      <c r="T392" s="44"/>
      <c r="U392" s="44"/>
      <c r="V392" s="176"/>
    </row>
    <row r="393" spans="1:22" s="148" customFormat="1" x14ac:dyDescent="0.2">
      <c r="A393" s="114"/>
      <c r="B393" s="122"/>
      <c r="C393" s="113"/>
      <c r="D393" s="113"/>
      <c r="F393" s="28"/>
      <c r="G393" s="28"/>
      <c r="I393" s="71"/>
      <c r="J393" s="44"/>
      <c r="K393" s="44"/>
      <c r="L393" s="28"/>
      <c r="M393" s="68"/>
      <c r="N393" s="72"/>
      <c r="O393" s="68"/>
      <c r="P393" s="68"/>
      <c r="Q393" s="72"/>
      <c r="R393" s="28"/>
      <c r="S393" s="44"/>
      <c r="T393" s="44"/>
      <c r="U393" s="44"/>
      <c r="V393" s="176"/>
    </row>
    <row r="394" spans="1:22" s="148" customFormat="1" x14ac:dyDescent="0.2">
      <c r="A394" s="114"/>
      <c r="B394" s="122"/>
      <c r="C394" s="113"/>
      <c r="D394" s="113"/>
      <c r="F394" s="28"/>
      <c r="G394" s="28"/>
      <c r="I394" s="71"/>
      <c r="J394" s="44"/>
      <c r="K394" s="44"/>
      <c r="L394" s="28"/>
      <c r="M394" s="68"/>
      <c r="N394" s="72"/>
      <c r="O394" s="68"/>
      <c r="P394" s="68"/>
      <c r="Q394" s="72"/>
      <c r="R394" s="28"/>
      <c r="S394" s="44"/>
      <c r="T394" s="44"/>
      <c r="U394" s="44"/>
      <c r="V394" s="176"/>
    </row>
    <row r="395" spans="1:22" s="148" customFormat="1" x14ac:dyDescent="0.2">
      <c r="A395" s="114"/>
      <c r="B395" s="122"/>
      <c r="C395" s="113"/>
      <c r="D395" s="113"/>
      <c r="F395" s="28"/>
      <c r="G395" s="28"/>
      <c r="I395" s="71"/>
      <c r="J395" s="44"/>
      <c r="K395" s="44"/>
      <c r="L395" s="28"/>
      <c r="M395" s="68"/>
      <c r="N395" s="72"/>
      <c r="O395" s="68"/>
      <c r="P395" s="68"/>
      <c r="Q395" s="72"/>
      <c r="R395" s="28"/>
      <c r="S395" s="44"/>
      <c r="T395" s="44"/>
      <c r="U395" s="44"/>
      <c r="V395" s="176"/>
    </row>
    <row r="396" spans="1:22" s="148" customFormat="1" x14ac:dyDescent="0.2">
      <c r="A396" s="114"/>
      <c r="B396" s="122"/>
      <c r="C396" s="113"/>
      <c r="D396" s="113"/>
      <c r="F396" s="28"/>
      <c r="G396" s="28"/>
      <c r="I396" s="71"/>
      <c r="J396" s="44"/>
      <c r="K396" s="44"/>
      <c r="L396" s="28"/>
      <c r="M396" s="68"/>
      <c r="N396" s="72"/>
      <c r="O396" s="68"/>
      <c r="P396" s="68"/>
      <c r="Q396" s="72"/>
      <c r="R396" s="28"/>
      <c r="S396" s="44"/>
      <c r="T396" s="44"/>
      <c r="U396" s="44"/>
      <c r="V396" s="176"/>
    </row>
    <row r="397" spans="1:22" s="148" customFormat="1" x14ac:dyDescent="0.2">
      <c r="A397" s="114"/>
      <c r="B397" s="122"/>
      <c r="C397" s="113"/>
      <c r="D397" s="113"/>
      <c r="F397" s="28"/>
      <c r="G397" s="28"/>
      <c r="I397" s="71"/>
      <c r="J397" s="44"/>
      <c r="K397" s="44"/>
      <c r="L397" s="28"/>
      <c r="M397" s="68"/>
      <c r="N397" s="72"/>
      <c r="O397" s="68"/>
      <c r="P397" s="68"/>
      <c r="Q397" s="72"/>
      <c r="R397" s="28"/>
      <c r="S397" s="44"/>
      <c r="T397" s="44"/>
      <c r="U397" s="44"/>
      <c r="V397" s="176"/>
    </row>
    <row r="398" spans="1:22" s="148" customFormat="1" x14ac:dyDescent="0.2">
      <c r="A398" s="114"/>
      <c r="B398" s="122"/>
      <c r="C398" s="113"/>
      <c r="D398" s="113"/>
      <c r="F398" s="28"/>
      <c r="G398" s="28"/>
      <c r="I398" s="71"/>
      <c r="J398" s="44"/>
      <c r="K398" s="44"/>
      <c r="L398" s="28"/>
      <c r="M398" s="68"/>
      <c r="N398" s="72"/>
      <c r="O398" s="68"/>
      <c r="P398" s="68"/>
      <c r="Q398" s="72"/>
      <c r="R398" s="28"/>
      <c r="S398" s="44"/>
      <c r="T398" s="44"/>
      <c r="U398" s="44"/>
      <c r="V398" s="176"/>
    </row>
    <row r="399" spans="1:22" s="148" customFormat="1" x14ac:dyDescent="0.2">
      <c r="A399" s="114"/>
      <c r="B399" s="122"/>
      <c r="C399" s="113"/>
      <c r="D399" s="113"/>
      <c r="F399" s="28"/>
      <c r="G399" s="28"/>
      <c r="I399" s="71"/>
      <c r="J399" s="44"/>
      <c r="K399" s="44"/>
      <c r="L399" s="28"/>
      <c r="M399" s="68"/>
      <c r="N399" s="72"/>
      <c r="O399" s="68"/>
      <c r="P399" s="68"/>
      <c r="Q399" s="72"/>
      <c r="R399" s="28"/>
      <c r="S399" s="44"/>
      <c r="T399" s="44"/>
      <c r="U399" s="44"/>
      <c r="V399" s="176"/>
    </row>
    <row r="400" spans="1:22" s="148" customFormat="1" x14ac:dyDescent="0.2">
      <c r="A400" s="114"/>
      <c r="B400" s="122"/>
      <c r="C400" s="113"/>
      <c r="D400" s="113"/>
      <c r="F400" s="28"/>
      <c r="G400" s="28"/>
      <c r="I400" s="71"/>
      <c r="J400" s="44"/>
      <c r="K400" s="44"/>
      <c r="L400" s="28"/>
      <c r="M400" s="68"/>
      <c r="N400" s="72"/>
      <c r="O400" s="68"/>
      <c r="P400" s="68"/>
      <c r="Q400" s="72"/>
      <c r="R400" s="28"/>
      <c r="S400" s="44"/>
      <c r="T400" s="44"/>
      <c r="U400" s="44"/>
      <c r="V400" s="176"/>
    </row>
    <row r="401" spans="1:22" s="148" customFormat="1" x14ac:dyDescent="0.2">
      <c r="A401" s="114"/>
      <c r="B401" s="122"/>
      <c r="C401" s="113"/>
      <c r="D401" s="113"/>
      <c r="F401" s="28"/>
      <c r="G401" s="28"/>
      <c r="I401" s="71"/>
      <c r="J401" s="44"/>
      <c r="K401" s="44"/>
      <c r="L401" s="28"/>
      <c r="M401" s="68"/>
      <c r="N401" s="72"/>
      <c r="O401" s="68"/>
      <c r="P401" s="68"/>
      <c r="Q401" s="72"/>
      <c r="R401" s="28"/>
      <c r="S401" s="44"/>
      <c r="T401" s="44"/>
      <c r="U401" s="44"/>
      <c r="V401" s="176"/>
    </row>
    <row r="402" spans="1:22" s="148" customFormat="1" x14ac:dyDescent="0.2">
      <c r="A402" s="114"/>
      <c r="B402" s="122"/>
      <c r="C402" s="113"/>
      <c r="D402" s="113"/>
      <c r="F402" s="28"/>
      <c r="G402" s="28"/>
      <c r="I402" s="71"/>
      <c r="J402" s="44"/>
      <c r="K402" s="44"/>
      <c r="L402" s="28"/>
      <c r="M402" s="68"/>
      <c r="N402" s="72"/>
      <c r="O402" s="68"/>
      <c r="P402" s="68"/>
      <c r="Q402" s="72"/>
      <c r="R402" s="28"/>
      <c r="S402" s="44"/>
      <c r="T402" s="44"/>
      <c r="U402" s="44"/>
      <c r="V402" s="176"/>
    </row>
    <row r="403" spans="1:22" s="148" customFormat="1" x14ac:dyDescent="0.2">
      <c r="A403" s="114"/>
      <c r="B403" s="122"/>
      <c r="C403" s="113"/>
      <c r="D403" s="113"/>
      <c r="F403" s="28"/>
      <c r="G403" s="28"/>
      <c r="I403" s="71"/>
      <c r="J403" s="44"/>
      <c r="K403" s="44"/>
      <c r="L403" s="28"/>
      <c r="M403" s="68"/>
      <c r="N403" s="72"/>
      <c r="O403" s="68"/>
      <c r="P403" s="68"/>
      <c r="Q403" s="72"/>
      <c r="R403" s="28"/>
      <c r="S403" s="44"/>
      <c r="T403" s="44"/>
      <c r="U403" s="44"/>
      <c r="V403" s="176"/>
    </row>
    <row r="404" spans="1:22" s="148" customFormat="1" x14ac:dyDescent="0.2">
      <c r="A404" s="114"/>
      <c r="B404" s="122"/>
      <c r="C404" s="113"/>
      <c r="D404" s="113"/>
      <c r="F404" s="28"/>
      <c r="G404" s="28"/>
      <c r="I404" s="71"/>
      <c r="J404" s="44"/>
      <c r="K404" s="44"/>
      <c r="L404" s="28"/>
      <c r="M404" s="68"/>
      <c r="N404" s="72"/>
      <c r="O404" s="68"/>
      <c r="P404" s="68"/>
      <c r="Q404" s="72"/>
      <c r="R404" s="28"/>
      <c r="S404" s="44"/>
      <c r="T404" s="44"/>
      <c r="U404" s="44"/>
      <c r="V404" s="176"/>
    </row>
    <row r="405" spans="1:22" s="148" customFormat="1" x14ac:dyDescent="0.2">
      <c r="A405" s="114"/>
      <c r="B405" s="122"/>
      <c r="C405" s="113"/>
      <c r="D405" s="113"/>
      <c r="F405" s="28"/>
      <c r="G405" s="28"/>
      <c r="I405" s="71"/>
      <c r="J405" s="44"/>
      <c r="K405" s="44"/>
      <c r="L405" s="28"/>
      <c r="M405" s="68"/>
      <c r="N405" s="72"/>
      <c r="O405" s="68"/>
      <c r="P405" s="68"/>
      <c r="Q405" s="72"/>
      <c r="R405" s="28"/>
      <c r="S405" s="44"/>
      <c r="T405" s="44"/>
      <c r="U405" s="44"/>
      <c r="V405" s="176"/>
    </row>
    <row r="406" spans="1:22" s="148" customFormat="1" x14ac:dyDescent="0.2">
      <c r="A406" s="114"/>
      <c r="B406" s="122"/>
      <c r="C406" s="113"/>
      <c r="D406" s="113"/>
      <c r="F406" s="28"/>
      <c r="G406" s="28"/>
      <c r="I406" s="71"/>
      <c r="J406" s="44"/>
      <c r="K406" s="44"/>
      <c r="L406" s="28"/>
      <c r="M406" s="68"/>
      <c r="N406" s="72"/>
      <c r="O406" s="68"/>
      <c r="P406" s="68"/>
      <c r="Q406" s="72"/>
      <c r="R406" s="28"/>
      <c r="S406" s="44"/>
      <c r="T406" s="44"/>
      <c r="U406" s="44"/>
      <c r="V406" s="176"/>
    </row>
    <row r="407" spans="1:22" s="148" customFormat="1" x14ac:dyDescent="0.2">
      <c r="A407" s="114"/>
      <c r="B407" s="122"/>
      <c r="C407" s="113"/>
      <c r="D407" s="113"/>
      <c r="F407" s="28"/>
      <c r="G407" s="28"/>
      <c r="I407" s="71"/>
      <c r="J407" s="44"/>
      <c r="K407" s="44"/>
      <c r="L407" s="28"/>
      <c r="M407" s="68"/>
      <c r="N407" s="72"/>
      <c r="O407" s="68"/>
      <c r="P407" s="68"/>
      <c r="Q407" s="72"/>
      <c r="R407" s="28"/>
      <c r="S407" s="44"/>
      <c r="T407" s="44"/>
      <c r="U407" s="44"/>
      <c r="V407" s="176"/>
    </row>
    <row r="408" spans="1:22" s="148" customFormat="1" x14ac:dyDescent="0.2">
      <c r="A408" s="114"/>
      <c r="B408" s="122"/>
      <c r="C408" s="113"/>
      <c r="D408" s="113"/>
      <c r="F408" s="28"/>
      <c r="G408" s="28"/>
      <c r="I408" s="71"/>
      <c r="J408" s="44"/>
      <c r="K408" s="44"/>
      <c r="L408" s="28"/>
      <c r="M408" s="68"/>
      <c r="N408" s="72"/>
      <c r="O408" s="68"/>
      <c r="P408" s="68"/>
      <c r="Q408" s="72"/>
      <c r="R408" s="28"/>
      <c r="S408" s="44"/>
      <c r="T408" s="44"/>
      <c r="U408" s="44"/>
      <c r="V408" s="176"/>
    </row>
    <row r="409" spans="1:22" s="148" customFormat="1" x14ac:dyDescent="0.2">
      <c r="A409" s="114"/>
      <c r="B409" s="122"/>
      <c r="C409" s="113"/>
      <c r="D409" s="113"/>
      <c r="F409" s="28"/>
      <c r="G409" s="28"/>
      <c r="I409" s="71"/>
      <c r="J409" s="44"/>
      <c r="K409" s="44"/>
      <c r="L409" s="28"/>
      <c r="M409" s="68"/>
      <c r="N409" s="72"/>
      <c r="O409" s="68"/>
      <c r="P409" s="68"/>
      <c r="Q409" s="72"/>
      <c r="R409" s="28"/>
      <c r="S409" s="44"/>
      <c r="T409" s="44"/>
      <c r="U409" s="44"/>
      <c r="V409" s="176"/>
    </row>
    <row r="410" spans="1:22" s="148" customFormat="1" x14ac:dyDescent="0.2">
      <c r="A410" s="114"/>
      <c r="B410" s="122"/>
      <c r="C410" s="113"/>
      <c r="D410" s="113"/>
      <c r="F410" s="28"/>
      <c r="G410" s="28"/>
      <c r="I410" s="71"/>
      <c r="J410" s="44"/>
      <c r="K410" s="44"/>
      <c r="L410" s="28"/>
      <c r="M410" s="68"/>
      <c r="N410" s="72"/>
      <c r="O410" s="68"/>
      <c r="P410" s="68"/>
      <c r="Q410" s="72"/>
      <c r="R410" s="28"/>
      <c r="S410" s="44"/>
      <c r="T410" s="44"/>
      <c r="U410" s="44"/>
      <c r="V410" s="176"/>
    </row>
    <row r="411" spans="1:22" s="148" customFormat="1" x14ac:dyDescent="0.2">
      <c r="A411" s="114"/>
      <c r="B411" s="122"/>
      <c r="C411" s="113"/>
      <c r="D411" s="113"/>
      <c r="F411" s="28"/>
      <c r="G411" s="28"/>
      <c r="I411" s="71"/>
      <c r="J411" s="44"/>
      <c r="K411" s="44"/>
      <c r="L411" s="28"/>
      <c r="M411" s="68"/>
      <c r="N411" s="72"/>
      <c r="O411" s="68"/>
      <c r="P411" s="68"/>
      <c r="Q411" s="72"/>
      <c r="R411" s="28"/>
      <c r="S411" s="44"/>
      <c r="T411" s="44"/>
      <c r="U411" s="44"/>
      <c r="V411" s="176"/>
    </row>
    <row r="412" spans="1:22" s="148" customFormat="1" x14ac:dyDescent="0.2">
      <c r="A412" s="114"/>
      <c r="B412" s="122"/>
      <c r="C412" s="113"/>
      <c r="D412" s="113"/>
      <c r="F412" s="28"/>
      <c r="G412" s="28"/>
      <c r="I412" s="71"/>
      <c r="J412" s="44"/>
      <c r="K412" s="44"/>
      <c r="L412" s="28"/>
      <c r="M412" s="68"/>
      <c r="N412" s="72"/>
      <c r="O412" s="68"/>
      <c r="P412" s="68"/>
      <c r="Q412" s="72"/>
      <c r="R412" s="28"/>
      <c r="S412" s="44"/>
      <c r="T412" s="44"/>
      <c r="U412" s="44"/>
      <c r="V412" s="176"/>
    </row>
    <row r="413" spans="1:22" s="148" customFormat="1" x14ac:dyDescent="0.2">
      <c r="A413" s="114"/>
      <c r="B413" s="122"/>
      <c r="C413" s="113"/>
      <c r="D413" s="113"/>
      <c r="F413" s="28"/>
      <c r="G413" s="28"/>
      <c r="I413" s="71"/>
      <c r="J413" s="44"/>
      <c r="K413" s="44"/>
      <c r="L413" s="28"/>
      <c r="M413" s="68"/>
      <c r="N413" s="72"/>
      <c r="O413" s="68"/>
      <c r="P413" s="68"/>
      <c r="Q413" s="72"/>
      <c r="R413" s="28"/>
      <c r="S413" s="44"/>
      <c r="T413" s="44"/>
      <c r="U413" s="44"/>
      <c r="V413" s="176"/>
    </row>
    <row r="414" spans="1:22" s="148" customFormat="1" x14ac:dyDescent="0.2">
      <c r="A414" s="114"/>
      <c r="B414" s="122"/>
      <c r="C414" s="113"/>
      <c r="D414" s="113"/>
      <c r="F414" s="28"/>
      <c r="G414" s="28"/>
      <c r="I414" s="71"/>
      <c r="J414" s="44"/>
      <c r="K414" s="44"/>
      <c r="L414" s="28"/>
      <c r="M414" s="68"/>
      <c r="N414" s="72"/>
      <c r="O414" s="68"/>
      <c r="P414" s="68"/>
      <c r="Q414" s="72"/>
      <c r="R414" s="28"/>
      <c r="S414" s="44"/>
      <c r="T414" s="44"/>
      <c r="U414" s="44"/>
      <c r="V414" s="176"/>
    </row>
    <row r="415" spans="1:22" s="148" customFormat="1" x14ac:dyDescent="0.2">
      <c r="A415" s="114"/>
      <c r="B415" s="122"/>
      <c r="C415" s="113"/>
      <c r="D415" s="113"/>
      <c r="F415" s="28"/>
      <c r="G415" s="28"/>
      <c r="I415" s="71"/>
      <c r="J415" s="44"/>
      <c r="K415" s="44"/>
      <c r="L415" s="28"/>
      <c r="M415" s="68"/>
      <c r="N415" s="72"/>
      <c r="O415" s="68"/>
      <c r="P415" s="68"/>
      <c r="Q415" s="72"/>
      <c r="R415" s="28"/>
      <c r="S415" s="44"/>
      <c r="T415" s="44"/>
      <c r="U415" s="44"/>
      <c r="V415" s="176"/>
    </row>
    <row r="416" spans="1:22" s="148" customFormat="1" x14ac:dyDescent="0.2">
      <c r="A416" s="114"/>
      <c r="B416" s="122"/>
      <c r="C416" s="113"/>
      <c r="D416" s="113"/>
      <c r="F416" s="28"/>
      <c r="G416" s="28"/>
      <c r="I416" s="71"/>
      <c r="J416" s="44"/>
      <c r="K416" s="44"/>
      <c r="L416" s="28"/>
      <c r="M416" s="68"/>
      <c r="N416" s="72"/>
      <c r="O416" s="68"/>
      <c r="P416" s="68"/>
      <c r="Q416" s="72"/>
      <c r="R416" s="28"/>
      <c r="S416" s="44"/>
      <c r="T416" s="44"/>
      <c r="U416" s="44"/>
      <c r="V416" s="176"/>
    </row>
    <row r="417" spans="1:22" s="148" customFormat="1" x14ac:dyDescent="0.2">
      <c r="A417" s="114"/>
      <c r="B417" s="122"/>
      <c r="C417" s="113"/>
      <c r="D417" s="113"/>
      <c r="F417" s="28"/>
      <c r="G417" s="28"/>
      <c r="I417" s="71"/>
      <c r="J417" s="44"/>
      <c r="K417" s="44"/>
      <c r="L417" s="28"/>
      <c r="M417" s="68"/>
      <c r="N417" s="72"/>
      <c r="O417" s="68"/>
      <c r="P417" s="68"/>
      <c r="Q417" s="72"/>
      <c r="R417" s="28"/>
      <c r="S417" s="44"/>
      <c r="T417" s="44"/>
      <c r="U417" s="44"/>
      <c r="V417" s="176"/>
    </row>
    <row r="418" spans="1:22" s="148" customFormat="1" x14ac:dyDescent="0.2">
      <c r="A418" s="114"/>
      <c r="B418" s="122"/>
      <c r="C418" s="113"/>
      <c r="D418" s="113"/>
      <c r="F418" s="28"/>
      <c r="G418" s="28"/>
      <c r="I418" s="71"/>
      <c r="J418" s="44"/>
      <c r="K418" s="44"/>
      <c r="L418" s="28"/>
      <c r="M418" s="68"/>
      <c r="N418" s="72"/>
      <c r="O418" s="68"/>
      <c r="P418" s="68"/>
      <c r="Q418" s="72"/>
      <c r="R418" s="28"/>
      <c r="S418" s="44"/>
      <c r="T418" s="44"/>
      <c r="U418" s="44"/>
      <c r="V418" s="176"/>
    </row>
    <row r="419" spans="1:22" s="148" customFormat="1" x14ac:dyDescent="0.2">
      <c r="A419" s="114"/>
      <c r="B419" s="122"/>
      <c r="C419" s="113"/>
      <c r="D419" s="113"/>
      <c r="F419" s="28"/>
      <c r="G419" s="28"/>
      <c r="I419" s="71"/>
      <c r="J419" s="44"/>
      <c r="K419" s="44"/>
      <c r="L419" s="28"/>
      <c r="M419" s="68"/>
      <c r="N419" s="72"/>
      <c r="O419" s="68"/>
      <c r="P419" s="68"/>
      <c r="Q419" s="72"/>
      <c r="R419" s="28"/>
      <c r="S419" s="44"/>
      <c r="T419" s="44"/>
      <c r="U419" s="44"/>
      <c r="V419" s="176"/>
    </row>
    <row r="420" spans="1:22" s="148" customFormat="1" x14ac:dyDescent="0.2">
      <c r="A420" s="114"/>
      <c r="B420" s="122"/>
      <c r="C420" s="113"/>
      <c r="D420" s="113"/>
      <c r="F420" s="28"/>
      <c r="G420" s="28"/>
      <c r="I420" s="71"/>
      <c r="J420" s="44"/>
      <c r="K420" s="44"/>
      <c r="L420" s="28"/>
      <c r="M420" s="68"/>
      <c r="N420" s="72"/>
      <c r="O420" s="68"/>
      <c r="P420" s="68"/>
      <c r="Q420" s="72"/>
      <c r="R420" s="28"/>
      <c r="S420" s="44"/>
      <c r="T420" s="44"/>
      <c r="U420" s="44"/>
      <c r="V420" s="176"/>
    </row>
    <row r="421" spans="1:22" s="148" customFormat="1" x14ac:dyDescent="0.2">
      <c r="A421" s="114"/>
      <c r="B421" s="122"/>
      <c r="C421" s="113"/>
      <c r="D421" s="113"/>
      <c r="F421" s="28"/>
      <c r="G421" s="28"/>
      <c r="I421" s="71"/>
      <c r="J421" s="44"/>
      <c r="K421" s="44"/>
      <c r="L421" s="28"/>
      <c r="M421" s="68"/>
      <c r="N421" s="72"/>
      <c r="O421" s="68"/>
      <c r="P421" s="68"/>
      <c r="Q421" s="72"/>
      <c r="R421" s="28"/>
      <c r="S421" s="44"/>
      <c r="T421" s="44"/>
      <c r="U421" s="44"/>
      <c r="V421" s="176"/>
    </row>
    <row r="422" spans="1:22" s="148" customFormat="1" x14ac:dyDescent="0.2">
      <c r="A422" s="114"/>
      <c r="B422" s="122"/>
      <c r="C422" s="113"/>
      <c r="D422" s="113"/>
      <c r="F422" s="28"/>
      <c r="G422" s="28"/>
      <c r="I422" s="71"/>
      <c r="J422" s="44"/>
      <c r="K422" s="44"/>
      <c r="L422" s="28"/>
      <c r="M422" s="68"/>
      <c r="N422" s="72"/>
      <c r="O422" s="68"/>
      <c r="P422" s="68"/>
      <c r="Q422" s="72"/>
      <c r="R422" s="28"/>
      <c r="S422" s="44"/>
      <c r="T422" s="44"/>
      <c r="U422" s="44"/>
      <c r="V422" s="176"/>
    </row>
    <row r="423" spans="1:22" s="148" customFormat="1" x14ac:dyDescent="0.2">
      <c r="A423" s="114"/>
      <c r="B423" s="122"/>
      <c r="C423" s="113"/>
      <c r="D423" s="113"/>
      <c r="F423" s="28"/>
      <c r="G423" s="28"/>
      <c r="I423" s="71"/>
      <c r="J423" s="44"/>
      <c r="K423" s="44"/>
      <c r="L423" s="28"/>
      <c r="M423" s="68"/>
      <c r="N423" s="72"/>
      <c r="O423" s="68"/>
      <c r="P423" s="68"/>
      <c r="Q423" s="72"/>
      <c r="R423" s="28"/>
      <c r="S423" s="44"/>
      <c r="T423" s="44"/>
      <c r="U423" s="44"/>
      <c r="V423" s="176"/>
    </row>
    <row r="424" spans="1:22" s="148" customFormat="1" x14ac:dyDescent="0.2">
      <c r="A424" s="114"/>
      <c r="B424" s="122"/>
      <c r="C424" s="113"/>
      <c r="D424" s="113"/>
      <c r="F424" s="28"/>
      <c r="G424" s="28"/>
      <c r="I424" s="71"/>
      <c r="J424" s="44"/>
      <c r="K424" s="44"/>
      <c r="L424" s="28"/>
      <c r="M424" s="68"/>
      <c r="N424" s="72"/>
      <c r="O424" s="68"/>
      <c r="P424" s="68"/>
      <c r="Q424" s="72"/>
      <c r="R424" s="28"/>
      <c r="S424" s="44"/>
      <c r="T424" s="44"/>
      <c r="U424" s="44"/>
      <c r="V424" s="176"/>
    </row>
    <row r="425" spans="1:22" s="148" customFormat="1" x14ac:dyDescent="0.2">
      <c r="A425" s="114"/>
      <c r="B425" s="122"/>
      <c r="C425" s="113"/>
      <c r="D425" s="113"/>
      <c r="F425" s="28"/>
      <c r="G425" s="28"/>
      <c r="I425" s="71"/>
      <c r="J425" s="44"/>
      <c r="K425" s="44"/>
      <c r="L425" s="28"/>
      <c r="M425" s="68"/>
      <c r="N425" s="72"/>
      <c r="O425" s="68"/>
      <c r="P425" s="68"/>
      <c r="Q425" s="72"/>
      <c r="R425" s="28"/>
      <c r="S425" s="44"/>
      <c r="T425" s="44"/>
      <c r="U425" s="44"/>
      <c r="V425" s="176"/>
    </row>
    <row r="426" spans="1:22" s="148" customFormat="1" x14ac:dyDescent="0.2">
      <c r="A426" s="114"/>
      <c r="B426" s="122"/>
      <c r="C426" s="113"/>
      <c r="D426" s="113"/>
      <c r="F426" s="28"/>
      <c r="G426" s="28"/>
      <c r="I426" s="71"/>
      <c r="J426" s="44"/>
      <c r="K426" s="44"/>
      <c r="L426" s="28"/>
      <c r="M426" s="68"/>
      <c r="N426" s="72"/>
      <c r="O426" s="68"/>
      <c r="P426" s="68"/>
      <c r="Q426" s="72"/>
      <c r="R426" s="28"/>
      <c r="S426" s="44"/>
      <c r="T426" s="44"/>
      <c r="U426" s="44"/>
      <c r="V426" s="176"/>
    </row>
    <row r="427" spans="1:22" s="148" customFormat="1" x14ac:dyDescent="0.2">
      <c r="A427" s="114"/>
      <c r="B427" s="122"/>
      <c r="C427" s="113"/>
      <c r="D427" s="113"/>
      <c r="F427" s="28"/>
      <c r="G427" s="28"/>
      <c r="I427" s="71"/>
      <c r="J427" s="44"/>
      <c r="K427" s="44"/>
      <c r="L427" s="28"/>
      <c r="M427" s="68"/>
      <c r="N427" s="72"/>
      <c r="O427" s="68"/>
      <c r="P427" s="68"/>
      <c r="Q427" s="72"/>
      <c r="R427" s="28"/>
      <c r="S427" s="44"/>
      <c r="T427" s="44"/>
      <c r="U427" s="44"/>
      <c r="V427" s="176"/>
    </row>
    <row r="428" spans="1:22" s="148" customFormat="1" x14ac:dyDescent="0.2">
      <c r="A428" s="114"/>
      <c r="B428" s="122"/>
      <c r="C428" s="113"/>
      <c r="D428" s="113"/>
      <c r="F428" s="28"/>
      <c r="G428" s="28"/>
      <c r="I428" s="71"/>
      <c r="J428" s="44"/>
      <c r="K428" s="44"/>
      <c r="L428" s="28"/>
      <c r="M428" s="68"/>
      <c r="N428" s="72"/>
      <c r="O428" s="68"/>
      <c r="P428" s="68"/>
      <c r="Q428" s="72"/>
      <c r="R428" s="28"/>
      <c r="S428" s="44"/>
      <c r="T428" s="44"/>
      <c r="U428" s="44"/>
      <c r="V428" s="176"/>
    </row>
    <row r="429" spans="1:22" s="148" customFormat="1" x14ac:dyDescent="0.2">
      <c r="A429" s="114"/>
      <c r="B429" s="122"/>
      <c r="C429" s="113"/>
      <c r="D429" s="113"/>
      <c r="F429" s="28"/>
      <c r="G429" s="28"/>
      <c r="I429" s="71"/>
      <c r="J429" s="44"/>
      <c r="K429" s="44"/>
      <c r="L429" s="28"/>
      <c r="M429" s="68"/>
      <c r="N429" s="72"/>
      <c r="O429" s="68"/>
      <c r="P429" s="68"/>
      <c r="Q429" s="72"/>
      <c r="R429" s="28"/>
      <c r="S429" s="44"/>
      <c r="T429" s="44"/>
      <c r="U429" s="44"/>
      <c r="V429" s="176"/>
    </row>
    <row r="430" spans="1:22" s="148" customFormat="1" x14ac:dyDescent="0.2">
      <c r="A430" s="114"/>
      <c r="B430" s="122"/>
      <c r="C430" s="113"/>
      <c r="D430" s="113"/>
      <c r="F430" s="28"/>
      <c r="G430" s="28"/>
      <c r="I430" s="71"/>
      <c r="J430" s="44"/>
      <c r="K430" s="44"/>
      <c r="L430" s="28"/>
      <c r="M430" s="68"/>
      <c r="N430" s="72"/>
      <c r="O430" s="68"/>
      <c r="P430" s="68"/>
      <c r="Q430" s="72"/>
      <c r="R430" s="28"/>
      <c r="S430" s="44"/>
      <c r="T430" s="44"/>
      <c r="U430" s="44"/>
      <c r="V430" s="176"/>
    </row>
    <row r="431" spans="1:22" s="148" customFormat="1" x14ac:dyDescent="0.2">
      <c r="A431" s="114"/>
      <c r="B431" s="122"/>
      <c r="C431" s="113"/>
      <c r="D431" s="113"/>
      <c r="F431" s="28"/>
      <c r="G431" s="28"/>
      <c r="I431" s="71"/>
      <c r="J431" s="44"/>
      <c r="K431" s="44"/>
      <c r="L431" s="28"/>
      <c r="M431" s="68"/>
      <c r="N431" s="72"/>
      <c r="O431" s="68"/>
      <c r="P431" s="68"/>
      <c r="Q431" s="72"/>
      <c r="R431" s="28"/>
      <c r="S431" s="44"/>
      <c r="T431" s="44"/>
      <c r="U431" s="44"/>
      <c r="V431" s="176"/>
    </row>
    <row r="432" spans="1:22" s="148" customFormat="1" x14ac:dyDescent="0.2">
      <c r="A432" s="114"/>
      <c r="B432" s="122"/>
      <c r="C432" s="113"/>
      <c r="D432" s="113"/>
      <c r="F432" s="28"/>
      <c r="G432" s="28"/>
      <c r="I432" s="71"/>
      <c r="J432" s="44"/>
      <c r="K432" s="44"/>
      <c r="L432" s="28"/>
      <c r="M432" s="68"/>
      <c r="N432" s="72"/>
      <c r="O432" s="68"/>
      <c r="P432" s="68"/>
      <c r="Q432" s="72"/>
      <c r="R432" s="28"/>
      <c r="S432" s="44"/>
      <c r="T432" s="44"/>
      <c r="U432" s="44"/>
      <c r="V432" s="176"/>
    </row>
    <row r="433" spans="1:22" s="148" customFormat="1" x14ac:dyDescent="0.2">
      <c r="A433" s="114"/>
      <c r="B433" s="122"/>
      <c r="C433" s="113"/>
      <c r="D433" s="113"/>
      <c r="F433" s="28"/>
      <c r="G433" s="28"/>
      <c r="I433" s="71"/>
      <c r="J433" s="44"/>
      <c r="K433" s="44"/>
      <c r="L433" s="28"/>
      <c r="M433" s="68"/>
      <c r="N433" s="72"/>
      <c r="O433" s="68"/>
      <c r="P433" s="68"/>
      <c r="Q433" s="72"/>
      <c r="R433" s="28"/>
      <c r="S433" s="44"/>
      <c r="T433" s="44"/>
      <c r="U433" s="44"/>
      <c r="V433" s="176"/>
    </row>
    <row r="434" spans="1:22" s="148" customFormat="1" x14ac:dyDescent="0.2">
      <c r="A434" s="114"/>
      <c r="B434" s="122"/>
      <c r="C434" s="113"/>
      <c r="D434" s="113"/>
      <c r="F434" s="28"/>
      <c r="G434" s="28"/>
      <c r="I434" s="71"/>
      <c r="J434" s="44"/>
      <c r="K434" s="44"/>
      <c r="L434" s="28"/>
      <c r="M434" s="68"/>
      <c r="N434" s="72"/>
      <c r="O434" s="68"/>
      <c r="P434" s="68"/>
      <c r="Q434" s="72"/>
      <c r="R434" s="28"/>
      <c r="S434" s="44"/>
      <c r="T434" s="44"/>
      <c r="U434" s="44"/>
      <c r="V434" s="176"/>
    </row>
    <row r="435" spans="1:22" s="148" customFormat="1" x14ac:dyDescent="0.2">
      <c r="A435" s="114"/>
      <c r="B435" s="122"/>
      <c r="C435" s="113"/>
      <c r="D435" s="113"/>
      <c r="F435" s="28"/>
      <c r="G435" s="28"/>
      <c r="I435" s="71"/>
      <c r="J435" s="44"/>
      <c r="K435" s="44"/>
      <c r="L435" s="28"/>
      <c r="M435" s="68"/>
      <c r="N435" s="72"/>
      <c r="O435" s="68"/>
      <c r="P435" s="68"/>
      <c r="Q435" s="72"/>
      <c r="R435" s="28"/>
      <c r="S435" s="44"/>
      <c r="T435" s="44"/>
      <c r="U435" s="44"/>
      <c r="V435" s="176"/>
    </row>
    <row r="436" spans="1:22" s="148" customFormat="1" x14ac:dyDescent="0.2">
      <c r="A436" s="114"/>
      <c r="B436" s="122"/>
      <c r="C436" s="113"/>
      <c r="D436" s="113"/>
      <c r="F436" s="28"/>
      <c r="G436" s="28"/>
      <c r="I436" s="71"/>
      <c r="J436" s="44"/>
      <c r="K436" s="44"/>
      <c r="L436" s="28"/>
      <c r="M436" s="68"/>
      <c r="N436" s="72"/>
      <c r="O436" s="68"/>
      <c r="P436" s="68"/>
      <c r="Q436" s="72"/>
      <c r="R436" s="28"/>
      <c r="S436" s="44"/>
      <c r="T436" s="44"/>
      <c r="U436" s="44"/>
      <c r="V436" s="176"/>
    </row>
    <row r="437" spans="1:22" s="148" customFormat="1" x14ac:dyDescent="0.2">
      <c r="A437" s="114"/>
      <c r="B437" s="122"/>
      <c r="C437" s="113"/>
      <c r="D437" s="113"/>
      <c r="F437" s="28"/>
      <c r="G437" s="28"/>
      <c r="I437" s="71"/>
      <c r="J437" s="44"/>
      <c r="K437" s="44"/>
      <c r="L437" s="28"/>
      <c r="M437" s="68"/>
      <c r="N437" s="72"/>
      <c r="O437" s="68"/>
      <c r="P437" s="68"/>
      <c r="Q437" s="72"/>
      <c r="R437" s="28"/>
      <c r="S437" s="44"/>
      <c r="T437" s="44"/>
      <c r="U437" s="44"/>
      <c r="V437" s="176"/>
    </row>
    <row r="438" spans="1:22" s="148" customFormat="1" x14ac:dyDescent="0.2">
      <c r="A438" s="114"/>
      <c r="B438" s="122"/>
      <c r="C438" s="113"/>
      <c r="D438" s="113"/>
      <c r="F438" s="28"/>
      <c r="G438" s="28"/>
      <c r="I438" s="71"/>
      <c r="J438" s="44"/>
      <c r="K438" s="44"/>
      <c r="L438" s="28"/>
      <c r="M438" s="68"/>
      <c r="N438" s="72"/>
      <c r="O438" s="68"/>
      <c r="P438" s="68"/>
      <c r="Q438" s="72"/>
      <c r="R438" s="28"/>
      <c r="S438" s="44"/>
      <c r="T438" s="44"/>
      <c r="U438" s="44"/>
      <c r="V438" s="176"/>
    </row>
    <row r="439" spans="1:22" s="148" customFormat="1" x14ac:dyDescent="0.2">
      <c r="A439" s="114"/>
      <c r="B439" s="122"/>
      <c r="C439" s="113"/>
      <c r="D439" s="113"/>
      <c r="F439" s="28"/>
      <c r="G439" s="28"/>
      <c r="I439" s="71"/>
      <c r="J439" s="44"/>
      <c r="K439" s="44"/>
      <c r="L439" s="28"/>
      <c r="M439" s="68"/>
      <c r="N439" s="72"/>
      <c r="O439" s="68"/>
      <c r="P439" s="68"/>
      <c r="Q439" s="72"/>
      <c r="R439" s="28"/>
      <c r="S439" s="44"/>
      <c r="T439" s="44"/>
      <c r="U439" s="44"/>
      <c r="V439" s="176"/>
    </row>
    <row r="440" spans="1:22" s="148" customFormat="1" x14ac:dyDescent="0.2">
      <c r="A440" s="114"/>
      <c r="B440" s="122"/>
      <c r="C440" s="113"/>
      <c r="D440" s="113"/>
      <c r="F440" s="28"/>
      <c r="G440" s="28"/>
      <c r="I440" s="71"/>
      <c r="J440" s="44"/>
      <c r="K440" s="44"/>
      <c r="L440" s="28"/>
      <c r="M440" s="68"/>
      <c r="N440" s="72"/>
      <c r="O440" s="68"/>
      <c r="P440" s="68"/>
      <c r="Q440" s="72"/>
      <c r="R440" s="28"/>
      <c r="S440" s="44"/>
      <c r="T440" s="44"/>
      <c r="U440" s="44"/>
      <c r="V440" s="176"/>
    </row>
    <row r="441" spans="1:22" s="148" customFormat="1" x14ac:dyDescent="0.2">
      <c r="A441" s="114"/>
      <c r="B441" s="122"/>
      <c r="C441" s="113"/>
      <c r="D441" s="113"/>
      <c r="F441" s="28"/>
      <c r="G441" s="28"/>
      <c r="I441" s="71"/>
      <c r="J441" s="44"/>
      <c r="K441" s="44"/>
      <c r="L441" s="28"/>
      <c r="M441" s="68"/>
      <c r="N441" s="72"/>
      <c r="O441" s="68"/>
      <c r="P441" s="68"/>
      <c r="Q441" s="72"/>
      <c r="R441" s="28"/>
      <c r="S441" s="44"/>
      <c r="T441" s="44"/>
      <c r="U441" s="44"/>
      <c r="V441" s="176"/>
    </row>
    <row r="442" spans="1:22" s="148" customFormat="1" x14ac:dyDescent="0.2">
      <c r="A442" s="114"/>
      <c r="B442" s="122"/>
      <c r="C442" s="113"/>
      <c r="D442" s="113"/>
      <c r="F442" s="28"/>
      <c r="G442" s="28"/>
      <c r="I442" s="71"/>
      <c r="J442" s="44"/>
      <c r="K442" s="44"/>
      <c r="L442" s="28"/>
      <c r="M442" s="68"/>
      <c r="N442" s="72"/>
      <c r="O442" s="68"/>
      <c r="P442" s="68"/>
      <c r="Q442" s="72"/>
      <c r="R442" s="28"/>
      <c r="S442" s="44"/>
      <c r="T442" s="44"/>
      <c r="U442" s="44"/>
      <c r="V442" s="176"/>
    </row>
    <row r="443" spans="1:22" s="148" customFormat="1" x14ac:dyDescent="0.2">
      <c r="A443" s="114"/>
      <c r="B443" s="122"/>
      <c r="C443" s="113"/>
      <c r="D443" s="113"/>
      <c r="F443" s="28"/>
      <c r="G443" s="28"/>
      <c r="I443" s="71"/>
      <c r="J443" s="44"/>
      <c r="K443" s="44"/>
      <c r="L443" s="28"/>
      <c r="M443" s="68"/>
      <c r="N443" s="72"/>
      <c r="O443" s="68"/>
      <c r="P443" s="68"/>
      <c r="Q443" s="72"/>
      <c r="R443" s="28"/>
      <c r="S443" s="44"/>
      <c r="T443" s="44"/>
      <c r="U443" s="44"/>
      <c r="V443" s="176"/>
    </row>
    <row r="444" spans="1:22" s="148" customFormat="1" x14ac:dyDescent="0.2">
      <c r="A444" s="114"/>
      <c r="B444" s="122"/>
      <c r="C444" s="113"/>
      <c r="D444" s="113"/>
      <c r="F444" s="28"/>
      <c r="G444" s="28"/>
      <c r="I444" s="71"/>
      <c r="J444" s="44"/>
      <c r="K444" s="44"/>
      <c r="L444" s="28"/>
      <c r="M444" s="68"/>
      <c r="N444" s="72"/>
      <c r="O444" s="68"/>
      <c r="P444" s="68"/>
      <c r="Q444" s="72"/>
      <c r="R444" s="28"/>
      <c r="S444" s="44"/>
      <c r="T444" s="44"/>
      <c r="U444" s="44"/>
      <c r="V444" s="176"/>
    </row>
    <row r="445" spans="1:22" s="148" customFormat="1" x14ac:dyDescent="0.2">
      <c r="A445" s="114"/>
      <c r="B445" s="122"/>
      <c r="C445" s="113"/>
      <c r="D445" s="113"/>
      <c r="F445" s="28"/>
      <c r="G445" s="28"/>
      <c r="I445" s="71"/>
      <c r="J445" s="44"/>
      <c r="K445" s="44"/>
      <c r="L445" s="28"/>
      <c r="M445" s="68"/>
      <c r="N445" s="72"/>
      <c r="O445" s="68"/>
      <c r="P445" s="68"/>
      <c r="Q445" s="72"/>
      <c r="R445" s="28"/>
      <c r="S445" s="44"/>
      <c r="T445" s="44"/>
      <c r="U445" s="44"/>
      <c r="V445" s="176"/>
    </row>
    <row r="446" spans="1:22" s="148" customFormat="1" x14ac:dyDescent="0.2">
      <c r="A446" s="114"/>
      <c r="B446" s="122"/>
      <c r="C446" s="113"/>
      <c r="D446" s="113"/>
      <c r="F446" s="28"/>
      <c r="G446" s="28"/>
      <c r="I446" s="71"/>
      <c r="J446" s="44"/>
      <c r="K446" s="44"/>
      <c r="L446" s="28"/>
      <c r="M446" s="68"/>
      <c r="N446" s="72"/>
      <c r="O446" s="68"/>
      <c r="P446" s="68"/>
      <c r="Q446" s="72"/>
      <c r="R446" s="28"/>
      <c r="S446" s="44"/>
      <c r="T446" s="44"/>
      <c r="U446" s="44"/>
      <c r="V446" s="176"/>
    </row>
    <row r="447" spans="1:22" s="148" customFormat="1" x14ac:dyDescent="0.2">
      <c r="A447" s="114"/>
      <c r="B447" s="122"/>
      <c r="C447" s="113"/>
      <c r="D447" s="113"/>
      <c r="F447" s="28"/>
      <c r="G447" s="28"/>
      <c r="I447" s="71"/>
      <c r="J447" s="44"/>
      <c r="K447" s="44"/>
      <c r="L447" s="28"/>
      <c r="M447" s="68"/>
      <c r="N447" s="72"/>
      <c r="O447" s="68"/>
      <c r="P447" s="68"/>
      <c r="Q447" s="72"/>
      <c r="R447" s="28"/>
      <c r="S447" s="44"/>
      <c r="T447" s="44"/>
      <c r="U447" s="44"/>
      <c r="V447" s="176"/>
    </row>
    <row r="448" spans="1:22" s="148" customFormat="1" x14ac:dyDescent="0.2">
      <c r="A448" s="114"/>
      <c r="B448" s="122"/>
      <c r="C448" s="113"/>
      <c r="D448" s="113"/>
      <c r="F448" s="28"/>
      <c r="G448" s="28"/>
      <c r="I448" s="71"/>
      <c r="J448" s="44"/>
      <c r="K448" s="44"/>
      <c r="L448" s="28"/>
      <c r="M448" s="68"/>
      <c r="N448" s="72"/>
      <c r="O448" s="68"/>
      <c r="P448" s="68"/>
      <c r="Q448" s="72"/>
      <c r="R448" s="28"/>
      <c r="S448" s="44"/>
      <c r="T448" s="44"/>
      <c r="U448" s="44"/>
      <c r="V448" s="176"/>
    </row>
    <row r="449" spans="1:22" s="148" customFormat="1" x14ac:dyDescent="0.2">
      <c r="A449" s="114"/>
      <c r="B449" s="122"/>
      <c r="C449" s="113"/>
      <c r="D449" s="113"/>
      <c r="F449" s="28"/>
      <c r="G449" s="28"/>
      <c r="I449" s="71"/>
      <c r="J449" s="44"/>
      <c r="K449" s="44"/>
      <c r="L449" s="28"/>
      <c r="M449" s="68"/>
      <c r="N449" s="72"/>
      <c r="O449" s="68"/>
      <c r="P449" s="68"/>
      <c r="Q449" s="72"/>
      <c r="R449" s="28"/>
      <c r="S449" s="44"/>
      <c r="T449" s="44"/>
      <c r="U449" s="44"/>
      <c r="V449" s="176"/>
    </row>
    <row r="450" spans="1:22" s="148" customFormat="1" x14ac:dyDescent="0.2">
      <c r="A450" s="114"/>
      <c r="B450" s="122"/>
      <c r="C450" s="113"/>
      <c r="D450" s="113"/>
      <c r="F450" s="28"/>
      <c r="G450" s="28"/>
      <c r="I450" s="71"/>
      <c r="J450" s="44"/>
      <c r="K450" s="44"/>
      <c r="L450" s="28"/>
      <c r="M450" s="68"/>
      <c r="N450" s="72"/>
      <c r="O450" s="68"/>
      <c r="P450" s="68"/>
      <c r="Q450" s="72"/>
      <c r="R450" s="28"/>
      <c r="S450" s="44"/>
      <c r="T450" s="44"/>
      <c r="U450" s="44"/>
      <c r="V450" s="176"/>
    </row>
    <row r="451" spans="1:22" s="148" customFormat="1" x14ac:dyDescent="0.2">
      <c r="A451" s="114"/>
      <c r="B451" s="122"/>
      <c r="C451" s="113"/>
      <c r="D451" s="113"/>
      <c r="F451" s="28"/>
      <c r="G451" s="28"/>
      <c r="I451" s="71"/>
      <c r="J451" s="44"/>
      <c r="K451" s="44"/>
      <c r="L451" s="28"/>
      <c r="M451" s="68"/>
      <c r="N451" s="72"/>
      <c r="O451" s="68"/>
      <c r="P451" s="68"/>
      <c r="Q451" s="72"/>
      <c r="R451" s="28"/>
      <c r="S451" s="44"/>
      <c r="T451" s="44"/>
      <c r="U451" s="44"/>
      <c r="V451" s="176"/>
    </row>
    <row r="452" spans="1:22" s="148" customFormat="1" x14ac:dyDescent="0.2">
      <c r="A452" s="114"/>
      <c r="B452" s="122"/>
      <c r="C452" s="113"/>
      <c r="D452" s="113"/>
      <c r="F452" s="28"/>
      <c r="G452" s="28"/>
      <c r="I452" s="71"/>
      <c r="J452" s="44"/>
      <c r="K452" s="44"/>
      <c r="L452" s="28"/>
      <c r="M452" s="68"/>
      <c r="N452" s="72"/>
      <c r="O452" s="68"/>
      <c r="P452" s="68"/>
      <c r="Q452" s="72"/>
      <c r="R452" s="28"/>
      <c r="S452" s="44"/>
      <c r="T452" s="44"/>
      <c r="U452" s="44"/>
      <c r="V452" s="176"/>
    </row>
    <row r="453" spans="1:22" s="148" customFormat="1" x14ac:dyDescent="0.2">
      <c r="A453" s="114"/>
      <c r="B453" s="122"/>
      <c r="C453" s="113"/>
      <c r="D453" s="113"/>
      <c r="F453" s="28"/>
      <c r="G453" s="28"/>
      <c r="I453" s="71"/>
      <c r="J453" s="44"/>
      <c r="K453" s="44"/>
      <c r="L453" s="28"/>
      <c r="M453" s="68"/>
      <c r="N453" s="72"/>
      <c r="O453" s="68"/>
      <c r="P453" s="68"/>
      <c r="Q453" s="72"/>
      <c r="R453" s="28"/>
      <c r="S453" s="44"/>
      <c r="T453" s="44"/>
      <c r="U453" s="44"/>
      <c r="V453" s="176"/>
    </row>
    <row r="454" spans="1:22" s="148" customFormat="1" x14ac:dyDescent="0.2">
      <c r="A454" s="114"/>
      <c r="B454" s="122"/>
      <c r="C454" s="113"/>
      <c r="D454" s="113"/>
      <c r="F454" s="28"/>
      <c r="G454" s="28"/>
      <c r="I454" s="71"/>
      <c r="J454" s="44"/>
      <c r="K454" s="44"/>
      <c r="L454" s="28"/>
      <c r="M454" s="68"/>
      <c r="N454" s="72"/>
      <c r="O454" s="68"/>
      <c r="P454" s="68"/>
      <c r="Q454" s="72"/>
      <c r="R454" s="28"/>
      <c r="S454" s="44"/>
      <c r="T454" s="44"/>
      <c r="U454" s="44"/>
      <c r="V454" s="176"/>
    </row>
    <row r="455" spans="1:22" s="148" customFormat="1" x14ac:dyDescent="0.2">
      <c r="A455" s="114"/>
      <c r="B455" s="122"/>
      <c r="C455" s="113"/>
      <c r="D455" s="113"/>
      <c r="F455" s="28"/>
      <c r="G455" s="28"/>
      <c r="I455" s="71"/>
      <c r="J455" s="44"/>
      <c r="K455" s="44"/>
      <c r="L455" s="28"/>
      <c r="M455" s="68"/>
      <c r="N455" s="72"/>
      <c r="O455" s="68"/>
      <c r="P455" s="68"/>
      <c r="Q455" s="72"/>
      <c r="R455" s="28"/>
      <c r="S455" s="44"/>
      <c r="T455" s="44"/>
      <c r="U455" s="44"/>
      <c r="V455" s="176"/>
    </row>
    <row r="456" spans="1:22" s="148" customFormat="1" x14ac:dyDescent="0.2">
      <c r="A456" s="114"/>
      <c r="B456" s="122"/>
      <c r="C456" s="113"/>
      <c r="D456" s="113"/>
      <c r="F456" s="28"/>
      <c r="G456" s="28"/>
      <c r="I456" s="71"/>
      <c r="J456" s="44"/>
      <c r="K456" s="44"/>
      <c r="L456" s="28"/>
      <c r="M456" s="68"/>
      <c r="N456" s="72"/>
      <c r="O456" s="68"/>
      <c r="P456" s="68"/>
      <c r="Q456" s="72"/>
      <c r="R456" s="28"/>
      <c r="S456" s="44"/>
      <c r="T456" s="44"/>
      <c r="U456" s="44"/>
      <c r="V456" s="176"/>
    </row>
    <row r="457" spans="1:22" s="148" customFormat="1" x14ac:dyDescent="0.2">
      <c r="A457" s="114"/>
      <c r="B457" s="122"/>
      <c r="C457" s="113"/>
      <c r="D457" s="113"/>
      <c r="F457" s="28"/>
      <c r="G457" s="28"/>
      <c r="I457" s="71"/>
      <c r="J457" s="44"/>
      <c r="K457" s="44"/>
      <c r="L457" s="28"/>
      <c r="M457" s="68"/>
      <c r="N457" s="72"/>
      <c r="O457" s="68"/>
      <c r="P457" s="68"/>
      <c r="Q457" s="72"/>
      <c r="R457" s="28"/>
      <c r="S457" s="44"/>
      <c r="T457" s="44"/>
      <c r="U457" s="44"/>
      <c r="V457" s="176"/>
    </row>
    <row r="458" spans="1:22" s="148" customFormat="1" x14ac:dyDescent="0.2">
      <c r="A458" s="114"/>
      <c r="B458" s="122"/>
      <c r="C458" s="113"/>
      <c r="D458" s="113"/>
      <c r="F458" s="28"/>
      <c r="G458" s="28"/>
      <c r="I458" s="71"/>
      <c r="J458" s="44"/>
      <c r="K458" s="44"/>
      <c r="L458" s="28"/>
      <c r="M458" s="68"/>
      <c r="N458" s="72"/>
      <c r="O458" s="68"/>
      <c r="P458" s="68"/>
      <c r="Q458" s="72"/>
      <c r="R458" s="28"/>
      <c r="S458" s="44"/>
      <c r="T458" s="44"/>
      <c r="U458" s="44"/>
      <c r="V458" s="176"/>
    </row>
    <row r="459" spans="1:22" s="148" customFormat="1" x14ac:dyDescent="0.2">
      <c r="A459" s="114"/>
      <c r="B459" s="122"/>
      <c r="C459" s="113"/>
      <c r="D459" s="113"/>
      <c r="F459" s="28"/>
      <c r="G459" s="28"/>
      <c r="I459" s="71"/>
      <c r="J459" s="44"/>
      <c r="K459" s="44"/>
      <c r="L459" s="28"/>
      <c r="M459" s="68"/>
      <c r="N459" s="72"/>
      <c r="O459" s="68"/>
      <c r="P459" s="68"/>
      <c r="Q459" s="72"/>
      <c r="R459" s="28"/>
      <c r="S459" s="44"/>
      <c r="T459" s="44"/>
      <c r="U459" s="44"/>
      <c r="V459" s="176"/>
    </row>
    <row r="460" spans="1:22" s="148" customFormat="1" x14ac:dyDescent="0.2">
      <c r="A460" s="114"/>
      <c r="B460" s="122"/>
      <c r="C460" s="113"/>
      <c r="D460" s="113"/>
      <c r="F460" s="28"/>
      <c r="G460" s="28"/>
      <c r="I460" s="71"/>
      <c r="J460" s="44"/>
      <c r="K460" s="44"/>
      <c r="L460" s="28"/>
      <c r="M460" s="68"/>
      <c r="N460" s="72"/>
      <c r="O460" s="68"/>
      <c r="P460" s="68"/>
      <c r="Q460" s="72"/>
      <c r="R460" s="28"/>
      <c r="S460" s="44"/>
      <c r="T460" s="44"/>
      <c r="U460" s="44"/>
      <c r="V460" s="176"/>
    </row>
    <row r="461" spans="1:22" s="148" customFormat="1" x14ac:dyDescent="0.2">
      <c r="A461" s="114"/>
      <c r="B461" s="122"/>
      <c r="C461" s="113"/>
      <c r="D461" s="113"/>
      <c r="F461" s="28"/>
      <c r="G461" s="28"/>
      <c r="I461" s="71"/>
      <c r="J461" s="44"/>
      <c r="K461" s="44"/>
      <c r="L461" s="28"/>
      <c r="M461" s="68"/>
      <c r="N461" s="72"/>
      <c r="O461" s="68"/>
      <c r="P461" s="68"/>
      <c r="Q461" s="72"/>
      <c r="R461" s="28"/>
      <c r="S461" s="44"/>
      <c r="T461" s="44"/>
      <c r="U461" s="44"/>
      <c r="V461" s="176"/>
    </row>
    <row r="462" spans="1:22" s="148" customFormat="1" x14ac:dyDescent="0.2">
      <c r="A462" s="114"/>
      <c r="B462" s="122"/>
      <c r="C462" s="113"/>
      <c r="D462" s="113"/>
      <c r="F462" s="28"/>
      <c r="G462" s="28"/>
      <c r="I462" s="71"/>
      <c r="J462" s="44"/>
      <c r="K462" s="44"/>
      <c r="L462" s="28"/>
      <c r="M462" s="68"/>
      <c r="N462" s="72"/>
      <c r="O462" s="68"/>
      <c r="P462" s="68"/>
      <c r="Q462" s="72"/>
      <c r="R462" s="28"/>
      <c r="S462" s="44"/>
      <c r="T462" s="44"/>
      <c r="U462" s="44"/>
      <c r="V462" s="176"/>
    </row>
    <row r="463" spans="1:22" s="148" customFormat="1" x14ac:dyDescent="0.2">
      <c r="A463" s="114"/>
      <c r="B463" s="122"/>
      <c r="C463" s="113"/>
      <c r="D463" s="113"/>
      <c r="F463" s="28"/>
      <c r="G463" s="28"/>
      <c r="I463" s="71"/>
      <c r="J463" s="44"/>
      <c r="K463" s="44"/>
      <c r="L463" s="28"/>
      <c r="M463" s="68"/>
      <c r="N463" s="72"/>
      <c r="O463" s="68"/>
      <c r="P463" s="68"/>
      <c r="Q463" s="72"/>
      <c r="R463" s="28"/>
      <c r="S463" s="44"/>
      <c r="T463" s="44"/>
      <c r="U463" s="44"/>
      <c r="V463" s="176"/>
    </row>
    <row r="464" spans="1:22" s="148" customFormat="1" x14ac:dyDescent="0.2">
      <c r="A464" s="114"/>
      <c r="B464" s="122"/>
      <c r="C464" s="113"/>
      <c r="D464" s="113"/>
      <c r="F464" s="28"/>
      <c r="G464" s="28"/>
      <c r="I464" s="71"/>
      <c r="J464" s="44"/>
      <c r="K464" s="44"/>
      <c r="L464" s="28"/>
      <c r="M464" s="68"/>
      <c r="N464" s="72"/>
      <c r="O464" s="68"/>
      <c r="P464" s="68"/>
      <c r="Q464" s="72"/>
      <c r="R464" s="28"/>
      <c r="S464" s="44"/>
      <c r="T464" s="44"/>
      <c r="U464" s="44"/>
      <c r="V464" s="176"/>
    </row>
    <row r="465" spans="1:22" s="148" customFormat="1" x14ac:dyDescent="0.2">
      <c r="A465" s="114"/>
      <c r="B465" s="122"/>
      <c r="C465" s="113"/>
      <c r="D465" s="113"/>
      <c r="F465" s="28"/>
      <c r="G465" s="28"/>
      <c r="I465" s="71"/>
      <c r="J465" s="44"/>
      <c r="K465" s="44"/>
      <c r="L465" s="28"/>
      <c r="M465" s="68"/>
      <c r="N465" s="72"/>
      <c r="O465" s="68"/>
      <c r="P465" s="68"/>
      <c r="Q465" s="72"/>
      <c r="R465" s="28"/>
      <c r="S465" s="44"/>
      <c r="T465" s="44"/>
      <c r="U465" s="44"/>
      <c r="V465" s="176"/>
    </row>
    <row r="466" spans="1:22" s="148" customFormat="1" x14ac:dyDescent="0.2">
      <c r="A466" s="114"/>
      <c r="B466" s="122"/>
      <c r="C466" s="113"/>
      <c r="D466" s="113"/>
      <c r="F466" s="28"/>
      <c r="G466" s="28"/>
      <c r="I466" s="71"/>
      <c r="J466" s="44"/>
      <c r="K466" s="44"/>
      <c r="L466" s="28"/>
      <c r="M466" s="68"/>
      <c r="N466" s="72"/>
      <c r="O466" s="68"/>
      <c r="P466" s="68"/>
      <c r="Q466" s="72"/>
      <c r="R466" s="28"/>
      <c r="S466" s="44"/>
      <c r="T466" s="44"/>
      <c r="U466" s="44"/>
      <c r="V466" s="176"/>
    </row>
    <row r="467" spans="1:22" s="148" customFormat="1" x14ac:dyDescent="0.2">
      <c r="A467" s="114"/>
      <c r="B467" s="122"/>
      <c r="C467" s="113"/>
      <c r="D467" s="113"/>
      <c r="F467" s="28"/>
      <c r="G467" s="28"/>
      <c r="I467" s="71"/>
      <c r="J467" s="44"/>
      <c r="K467" s="44"/>
      <c r="L467" s="28"/>
      <c r="M467" s="68"/>
      <c r="N467" s="72"/>
      <c r="O467" s="68"/>
      <c r="P467" s="68"/>
      <c r="Q467" s="72"/>
      <c r="R467" s="28"/>
      <c r="S467" s="44"/>
      <c r="T467" s="44"/>
      <c r="U467" s="44"/>
      <c r="V467" s="176"/>
    </row>
    <row r="468" spans="1:22" s="148" customFormat="1" x14ac:dyDescent="0.2">
      <c r="A468" s="114"/>
      <c r="B468" s="122"/>
      <c r="C468" s="113"/>
      <c r="D468" s="113"/>
      <c r="F468" s="28"/>
      <c r="G468" s="28"/>
      <c r="I468" s="71"/>
      <c r="J468" s="44"/>
      <c r="K468" s="44"/>
      <c r="L468" s="28"/>
      <c r="M468" s="68"/>
      <c r="N468" s="72"/>
      <c r="O468" s="68"/>
      <c r="P468" s="68"/>
      <c r="Q468" s="72"/>
      <c r="R468" s="28"/>
      <c r="S468" s="44"/>
      <c r="T468" s="44"/>
      <c r="U468" s="44"/>
      <c r="V468" s="176"/>
    </row>
    <row r="469" spans="1:22" s="148" customFormat="1" x14ac:dyDescent="0.2">
      <c r="A469" s="114"/>
      <c r="B469" s="122"/>
      <c r="C469" s="113"/>
      <c r="D469" s="113"/>
      <c r="F469" s="28"/>
      <c r="G469" s="28"/>
      <c r="I469" s="71"/>
      <c r="J469" s="44"/>
      <c r="K469" s="44"/>
      <c r="L469" s="28"/>
      <c r="M469" s="68"/>
      <c r="N469" s="72"/>
      <c r="O469" s="68"/>
      <c r="P469" s="68"/>
      <c r="Q469" s="72"/>
      <c r="R469" s="28"/>
      <c r="S469" s="44"/>
      <c r="T469" s="44"/>
      <c r="U469" s="44"/>
      <c r="V469" s="176"/>
    </row>
    <row r="470" spans="1:22" s="148" customFormat="1" x14ac:dyDescent="0.2">
      <c r="A470" s="114"/>
      <c r="B470" s="122"/>
      <c r="C470" s="113"/>
      <c r="D470" s="113"/>
      <c r="F470" s="28"/>
      <c r="G470" s="28"/>
      <c r="I470" s="71"/>
      <c r="J470" s="44"/>
      <c r="K470" s="44"/>
      <c r="L470" s="28"/>
      <c r="M470" s="68"/>
      <c r="N470" s="72"/>
      <c r="O470" s="68"/>
      <c r="P470" s="68"/>
      <c r="Q470" s="72"/>
      <c r="R470" s="28"/>
      <c r="S470" s="44"/>
      <c r="T470" s="44"/>
      <c r="U470" s="44"/>
      <c r="V470" s="176"/>
    </row>
    <row r="471" spans="1:22" s="148" customFormat="1" x14ac:dyDescent="0.2">
      <c r="A471" s="114"/>
      <c r="B471" s="122"/>
      <c r="C471" s="113"/>
      <c r="D471" s="113"/>
      <c r="F471" s="28"/>
      <c r="G471" s="28"/>
      <c r="I471" s="71"/>
      <c r="J471" s="44"/>
      <c r="K471" s="44"/>
      <c r="L471" s="28"/>
      <c r="M471" s="68"/>
      <c r="N471" s="72"/>
      <c r="O471" s="68"/>
      <c r="P471" s="68"/>
      <c r="Q471" s="72"/>
      <c r="R471" s="28"/>
      <c r="S471" s="44"/>
      <c r="T471" s="44"/>
      <c r="U471" s="44"/>
      <c r="V471" s="176"/>
    </row>
    <row r="472" spans="1:22" s="148" customFormat="1" x14ac:dyDescent="0.2">
      <c r="A472" s="114"/>
      <c r="B472" s="122"/>
      <c r="C472" s="113"/>
      <c r="D472" s="113"/>
      <c r="F472" s="28"/>
      <c r="G472" s="28"/>
      <c r="I472" s="71"/>
      <c r="J472" s="44"/>
      <c r="K472" s="44"/>
      <c r="L472" s="28"/>
      <c r="M472" s="68"/>
      <c r="N472" s="72"/>
      <c r="O472" s="68"/>
      <c r="P472" s="68"/>
      <c r="Q472" s="72"/>
      <c r="R472" s="28"/>
      <c r="S472" s="44"/>
      <c r="T472" s="44"/>
      <c r="U472" s="44"/>
      <c r="V472" s="176"/>
    </row>
    <row r="473" spans="1:22" s="148" customFormat="1" x14ac:dyDescent="0.2">
      <c r="A473" s="114"/>
      <c r="B473" s="122"/>
      <c r="C473" s="113"/>
      <c r="D473" s="113"/>
      <c r="F473" s="28"/>
      <c r="G473" s="28"/>
      <c r="I473" s="71"/>
      <c r="J473" s="44"/>
      <c r="K473" s="44"/>
      <c r="L473" s="28"/>
      <c r="M473" s="68"/>
      <c r="N473" s="72"/>
      <c r="O473" s="68"/>
      <c r="P473" s="68"/>
      <c r="Q473" s="72"/>
      <c r="R473" s="28"/>
      <c r="S473" s="44"/>
      <c r="T473" s="44"/>
      <c r="U473" s="44"/>
      <c r="V473" s="176"/>
    </row>
    <row r="474" spans="1:22" s="148" customFormat="1" x14ac:dyDescent="0.2">
      <c r="A474" s="114"/>
      <c r="B474" s="122"/>
      <c r="C474" s="113"/>
      <c r="D474" s="113"/>
      <c r="F474" s="28"/>
      <c r="G474" s="28"/>
      <c r="I474" s="71"/>
      <c r="J474" s="44"/>
      <c r="K474" s="44"/>
      <c r="L474" s="28"/>
      <c r="M474" s="68"/>
      <c r="N474" s="72"/>
      <c r="O474" s="68"/>
      <c r="P474" s="68"/>
      <c r="Q474" s="72"/>
      <c r="R474" s="28"/>
      <c r="S474" s="44"/>
      <c r="T474" s="44"/>
      <c r="U474" s="44"/>
      <c r="V474" s="176"/>
    </row>
    <row r="475" spans="1:22" s="148" customFormat="1" x14ac:dyDescent="0.2">
      <c r="A475" s="114"/>
      <c r="B475" s="122"/>
      <c r="C475" s="113"/>
      <c r="D475" s="113"/>
      <c r="F475" s="28"/>
      <c r="G475" s="28"/>
      <c r="I475" s="71"/>
      <c r="J475" s="44"/>
      <c r="K475" s="44"/>
      <c r="L475" s="28"/>
      <c r="M475" s="68"/>
      <c r="N475" s="72"/>
      <c r="O475" s="68"/>
      <c r="P475" s="68"/>
      <c r="Q475" s="72"/>
      <c r="R475" s="28"/>
      <c r="S475" s="44"/>
      <c r="T475" s="44"/>
      <c r="U475" s="44"/>
      <c r="V475" s="176"/>
    </row>
    <row r="476" spans="1:22" s="148" customFormat="1" x14ac:dyDescent="0.2">
      <c r="A476" s="114"/>
      <c r="B476" s="122"/>
      <c r="C476" s="113"/>
      <c r="D476" s="113"/>
      <c r="F476" s="28"/>
      <c r="G476" s="28"/>
      <c r="I476" s="71"/>
      <c r="J476" s="44"/>
      <c r="K476" s="44"/>
      <c r="L476" s="28"/>
      <c r="M476" s="68"/>
      <c r="N476" s="72"/>
      <c r="O476" s="68"/>
      <c r="P476" s="68"/>
      <c r="Q476" s="72"/>
      <c r="R476" s="28"/>
      <c r="S476" s="44"/>
      <c r="T476" s="44"/>
      <c r="U476" s="44"/>
      <c r="V476" s="176"/>
    </row>
    <row r="477" spans="1:22" s="148" customFormat="1" x14ac:dyDescent="0.2">
      <c r="A477" s="114"/>
      <c r="B477" s="122"/>
      <c r="C477" s="113"/>
      <c r="D477" s="113"/>
      <c r="F477" s="28"/>
      <c r="G477" s="28"/>
      <c r="I477" s="71"/>
      <c r="J477" s="44"/>
      <c r="K477" s="44"/>
      <c r="L477" s="28"/>
      <c r="M477" s="68"/>
      <c r="N477" s="72"/>
      <c r="O477" s="68"/>
      <c r="P477" s="68"/>
      <c r="Q477" s="72"/>
      <c r="R477" s="28"/>
      <c r="S477" s="44"/>
      <c r="T477" s="44"/>
      <c r="U477" s="44"/>
      <c r="V477" s="176"/>
    </row>
    <row r="478" spans="1:22" s="148" customFormat="1" x14ac:dyDescent="0.2">
      <c r="A478" s="114"/>
      <c r="B478" s="122"/>
      <c r="C478" s="113"/>
      <c r="D478" s="113"/>
      <c r="F478" s="28"/>
      <c r="G478" s="28"/>
      <c r="I478" s="71"/>
      <c r="J478" s="44"/>
      <c r="K478" s="44"/>
      <c r="L478" s="28"/>
      <c r="M478" s="68"/>
      <c r="N478" s="72"/>
      <c r="O478" s="68"/>
      <c r="P478" s="68"/>
      <c r="Q478" s="72"/>
      <c r="R478" s="28"/>
      <c r="S478" s="44"/>
      <c r="T478" s="44"/>
      <c r="U478" s="44"/>
      <c r="V478" s="176"/>
    </row>
    <row r="479" spans="1:22" s="148" customFormat="1" x14ac:dyDescent="0.2">
      <c r="A479" s="114"/>
      <c r="B479" s="122"/>
      <c r="C479" s="113"/>
      <c r="D479" s="113"/>
      <c r="F479" s="28"/>
      <c r="G479" s="28"/>
      <c r="I479" s="71"/>
      <c r="J479" s="44"/>
      <c r="K479" s="44"/>
      <c r="L479" s="28"/>
      <c r="M479" s="68"/>
      <c r="N479" s="72"/>
      <c r="O479" s="68"/>
      <c r="P479" s="68"/>
      <c r="Q479" s="72"/>
      <c r="R479" s="28"/>
      <c r="S479" s="44"/>
      <c r="T479" s="44"/>
      <c r="U479" s="44"/>
      <c r="V479" s="176"/>
    </row>
    <row r="480" spans="1:22" s="148" customFormat="1" x14ac:dyDescent="0.2">
      <c r="A480" s="114"/>
      <c r="B480" s="122"/>
      <c r="C480" s="113"/>
      <c r="D480" s="113"/>
      <c r="F480" s="28"/>
      <c r="G480" s="28"/>
      <c r="I480" s="71"/>
      <c r="J480" s="44"/>
      <c r="K480" s="44"/>
      <c r="L480" s="28"/>
      <c r="M480" s="68"/>
      <c r="N480" s="72"/>
      <c r="O480" s="68"/>
      <c r="P480" s="68"/>
      <c r="Q480" s="72"/>
      <c r="R480" s="28"/>
      <c r="S480" s="44"/>
      <c r="T480" s="44"/>
      <c r="U480" s="44"/>
      <c r="V480" s="176"/>
    </row>
    <row r="481" spans="1:22" s="148" customFormat="1" x14ac:dyDescent="0.2">
      <c r="A481" s="114"/>
      <c r="B481" s="122"/>
      <c r="C481" s="113"/>
      <c r="D481" s="113"/>
      <c r="F481" s="28"/>
      <c r="G481" s="28"/>
      <c r="I481" s="71"/>
      <c r="J481" s="44"/>
      <c r="K481" s="44"/>
      <c r="L481" s="28"/>
      <c r="M481" s="68"/>
      <c r="N481" s="72"/>
      <c r="O481" s="68"/>
      <c r="P481" s="68"/>
      <c r="Q481" s="72"/>
      <c r="R481" s="28"/>
      <c r="S481" s="44"/>
      <c r="T481" s="44"/>
      <c r="U481" s="44"/>
      <c r="V481" s="176"/>
    </row>
    <row r="482" spans="1:22" s="148" customFormat="1" x14ac:dyDescent="0.2">
      <c r="A482" s="114"/>
      <c r="B482" s="122"/>
      <c r="C482" s="113"/>
      <c r="D482" s="113"/>
      <c r="F482" s="28"/>
      <c r="G482" s="28"/>
      <c r="I482" s="71"/>
      <c r="J482" s="44"/>
      <c r="K482" s="44"/>
      <c r="L482" s="28"/>
      <c r="M482" s="68"/>
      <c r="N482" s="72"/>
      <c r="O482" s="68"/>
      <c r="P482" s="68"/>
      <c r="Q482" s="72"/>
      <c r="R482" s="28"/>
      <c r="S482" s="44"/>
      <c r="T482" s="44"/>
      <c r="U482" s="44"/>
      <c r="V482" s="176"/>
    </row>
    <row r="483" spans="1:22" s="148" customFormat="1" x14ac:dyDescent="0.2">
      <c r="A483" s="114"/>
      <c r="B483" s="122"/>
      <c r="C483" s="113"/>
      <c r="D483" s="113"/>
      <c r="F483" s="28"/>
      <c r="G483" s="28"/>
      <c r="I483" s="71"/>
      <c r="J483" s="44"/>
      <c r="K483" s="44"/>
      <c r="L483" s="28"/>
      <c r="M483" s="68"/>
      <c r="N483" s="72"/>
      <c r="O483" s="68"/>
      <c r="P483" s="68"/>
      <c r="Q483" s="72"/>
      <c r="R483" s="28"/>
      <c r="S483" s="44"/>
      <c r="T483" s="44"/>
      <c r="U483" s="44"/>
      <c r="V483" s="176"/>
    </row>
    <row r="484" spans="1:22" s="148" customFormat="1" x14ac:dyDescent="0.2">
      <c r="A484" s="114"/>
      <c r="B484" s="122"/>
      <c r="C484" s="113"/>
      <c r="D484" s="113"/>
      <c r="F484" s="28"/>
      <c r="G484" s="28"/>
      <c r="I484" s="71"/>
      <c r="J484" s="44"/>
      <c r="K484" s="44"/>
      <c r="L484" s="28"/>
      <c r="M484" s="68"/>
      <c r="N484" s="72"/>
      <c r="O484" s="68"/>
      <c r="P484" s="68"/>
      <c r="Q484" s="72"/>
      <c r="R484" s="28"/>
      <c r="S484" s="44"/>
      <c r="T484" s="44"/>
      <c r="U484" s="44"/>
      <c r="V484" s="176"/>
    </row>
    <row r="485" spans="1:22" s="148" customFormat="1" x14ac:dyDescent="0.2">
      <c r="A485" s="114"/>
      <c r="B485" s="122"/>
      <c r="C485" s="113"/>
      <c r="D485" s="113"/>
      <c r="F485" s="28"/>
      <c r="G485" s="28"/>
      <c r="I485" s="71"/>
      <c r="J485" s="44"/>
      <c r="K485" s="44"/>
      <c r="L485" s="28"/>
      <c r="M485" s="68"/>
      <c r="N485" s="72"/>
      <c r="O485" s="68"/>
      <c r="P485" s="68"/>
      <c r="Q485" s="72"/>
      <c r="R485" s="28"/>
      <c r="S485" s="44"/>
      <c r="T485" s="44"/>
      <c r="U485" s="44"/>
      <c r="V485" s="176"/>
    </row>
    <row r="486" spans="1:22" s="148" customFormat="1" x14ac:dyDescent="0.2">
      <c r="A486" s="114"/>
      <c r="B486" s="122"/>
      <c r="C486" s="113"/>
      <c r="D486" s="113"/>
      <c r="F486" s="28"/>
      <c r="G486" s="28"/>
      <c r="I486" s="71"/>
      <c r="J486" s="44"/>
      <c r="K486" s="44"/>
      <c r="L486" s="28"/>
      <c r="M486" s="68"/>
      <c r="N486" s="72"/>
      <c r="O486" s="68"/>
      <c r="P486" s="68"/>
      <c r="Q486" s="72"/>
      <c r="R486" s="28"/>
      <c r="S486" s="44"/>
      <c r="T486" s="44"/>
      <c r="U486" s="44"/>
      <c r="V486" s="176"/>
    </row>
    <row r="487" spans="1:22" s="148" customFormat="1" x14ac:dyDescent="0.2">
      <c r="A487" s="114"/>
      <c r="B487" s="122"/>
      <c r="C487" s="113"/>
      <c r="D487" s="113"/>
      <c r="F487" s="28"/>
      <c r="G487" s="28"/>
      <c r="I487" s="71"/>
      <c r="J487" s="44"/>
      <c r="K487" s="44"/>
      <c r="L487" s="28"/>
      <c r="M487" s="68"/>
      <c r="N487" s="72"/>
      <c r="O487" s="68"/>
      <c r="P487" s="68"/>
      <c r="Q487" s="72"/>
      <c r="R487" s="28"/>
      <c r="S487" s="44"/>
      <c r="T487" s="44"/>
      <c r="U487" s="44"/>
      <c r="V487" s="176"/>
    </row>
    <row r="488" spans="1:22" s="148" customFormat="1" x14ac:dyDescent="0.2">
      <c r="A488" s="114"/>
      <c r="B488" s="122"/>
      <c r="C488" s="113"/>
      <c r="D488" s="113"/>
      <c r="F488" s="28"/>
      <c r="G488" s="28"/>
      <c r="I488" s="71"/>
      <c r="J488" s="44"/>
      <c r="K488" s="44"/>
      <c r="L488" s="28"/>
      <c r="M488" s="68"/>
      <c r="N488" s="72"/>
      <c r="O488" s="68"/>
      <c r="P488" s="68"/>
      <c r="Q488" s="72"/>
      <c r="R488" s="28"/>
      <c r="S488" s="44"/>
      <c r="T488" s="44"/>
      <c r="U488" s="44"/>
      <c r="V488" s="176"/>
    </row>
    <row r="489" spans="1:22" x14ac:dyDescent="0.2">
      <c r="A489" s="114"/>
      <c r="B489" s="122"/>
      <c r="C489" s="113"/>
      <c r="D489" s="113"/>
    </row>
    <row r="490" spans="1:22" x14ac:dyDescent="0.2">
      <c r="A490" s="114"/>
      <c r="B490" s="122"/>
      <c r="C490" s="113"/>
      <c r="D490" s="113"/>
    </row>
    <row r="491" spans="1:22" x14ac:dyDescent="0.2">
      <c r="A491" s="114"/>
      <c r="B491" s="122"/>
      <c r="C491" s="113"/>
      <c r="D491" s="113"/>
    </row>
    <row r="492" spans="1:22" x14ac:dyDescent="0.2">
      <c r="A492" s="114"/>
      <c r="B492" s="122"/>
      <c r="C492" s="113"/>
      <c r="D492" s="113"/>
    </row>
    <row r="493" spans="1:22" x14ac:dyDescent="0.2">
      <c r="A493" s="114"/>
      <c r="B493" s="122"/>
      <c r="C493" s="113"/>
      <c r="D493" s="113"/>
    </row>
    <row r="494" spans="1:22" x14ac:dyDescent="0.2">
      <c r="A494" s="114"/>
      <c r="B494" s="122"/>
      <c r="C494" s="113"/>
      <c r="D494" s="113"/>
    </row>
    <row r="495" spans="1:22" x14ac:dyDescent="0.2">
      <c r="A495" s="114"/>
      <c r="B495" s="122"/>
      <c r="C495" s="113"/>
      <c r="D495" s="113"/>
    </row>
    <row r="496" spans="1:22" x14ac:dyDescent="0.2">
      <c r="A496" s="114"/>
      <c r="B496" s="122"/>
      <c r="C496" s="113"/>
      <c r="D496" s="113"/>
    </row>
    <row r="497" spans="1:22" x14ac:dyDescent="0.2">
      <c r="A497" s="114"/>
      <c r="B497" s="122"/>
      <c r="C497" s="113"/>
      <c r="D497" s="113"/>
    </row>
    <row r="498" spans="1:22" x14ac:dyDescent="0.2">
      <c r="A498" s="114"/>
      <c r="B498" s="122"/>
      <c r="C498" s="113"/>
      <c r="D498" s="113"/>
    </row>
    <row r="499" spans="1:22" s="148" customFormat="1" x14ac:dyDescent="0.2">
      <c r="A499" s="114"/>
      <c r="B499" s="122"/>
      <c r="C499" s="113"/>
      <c r="D499" s="113"/>
      <c r="F499" s="28"/>
      <c r="G499" s="28"/>
      <c r="I499" s="71"/>
      <c r="J499" s="44"/>
      <c r="K499" s="44"/>
      <c r="L499" s="28"/>
      <c r="M499" s="68"/>
      <c r="N499" s="72"/>
      <c r="O499" s="68"/>
      <c r="P499" s="68"/>
      <c r="Q499" s="72"/>
      <c r="R499" s="28"/>
      <c r="S499" s="44"/>
      <c r="T499" s="44"/>
      <c r="U499" s="44"/>
      <c r="V499" s="176"/>
    </row>
    <row r="500" spans="1:22" s="148" customFormat="1" x14ac:dyDescent="0.2">
      <c r="A500" s="114"/>
      <c r="B500" s="122"/>
      <c r="C500" s="113"/>
      <c r="D500" s="113"/>
      <c r="F500" s="28"/>
      <c r="G500" s="28"/>
      <c r="I500" s="71"/>
      <c r="J500" s="44"/>
      <c r="K500" s="44"/>
      <c r="L500" s="28"/>
      <c r="M500" s="68"/>
      <c r="N500" s="72"/>
      <c r="O500" s="68"/>
      <c r="P500" s="68"/>
      <c r="Q500" s="72"/>
      <c r="R500" s="28"/>
      <c r="S500" s="44"/>
      <c r="T500" s="44"/>
      <c r="U500" s="44"/>
      <c r="V500" s="176"/>
    </row>
    <row r="501" spans="1:22" s="148" customFormat="1" x14ac:dyDescent="0.2">
      <c r="A501" s="114"/>
      <c r="B501" s="122"/>
      <c r="C501" s="113"/>
      <c r="D501" s="113"/>
      <c r="F501" s="28"/>
      <c r="G501" s="28"/>
      <c r="I501" s="71"/>
      <c r="J501" s="44"/>
      <c r="K501" s="44"/>
      <c r="L501" s="28"/>
      <c r="M501" s="68"/>
      <c r="N501" s="72"/>
      <c r="O501" s="68"/>
      <c r="P501" s="68"/>
      <c r="Q501" s="72"/>
      <c r="R501" s="28"/>
      <c r="S501" s="44"/>
      <c r="T501" s="44"/>
      <c r="U501" s="44"/>
      <c r="V501" s="176"/>
    </row>
    <row r="502" spans="1:22" s="148" customFormat="1" x14ac:dyDescent="0.2">
      <c r="A502" s="114"/>
      <c r="B502" s="122"/>
      <c r="C502" s="113"/>
      <c r="D502" s="113"/>
      <c r="F502" s="28"/>
      <c r="G502" s="28"/>
      <c r="I502" s="71"/>
      <c r="J502" s="44"/>
      <c r="K502" s="44"/>
      <c r="L502" s="28"/>
      <c r="M502" s="68"/>
      <c r="N502" s="72"/>
      <c r="O502" s="68"/>
      <c r="P502" s="68"/>
      <c r="Q502" s="72"/>
      <c r="R502" s="28"/>
      <c r="S502" s="44"/>
      <c r="T502" s="44"/>
      <c r="U502" s="44"/>
      <c r="V502" s="176"/>
    </row>
    <row r="503" spans="1:22" s="148" customFormat="1" x14ac:dyDescent="0.2">
      <c r="A503" s="114"/>
      <c r="B503" s="122"/>
      <c r="C503" s="113"/>
      <c r="D503" s="113"/>
      <c r="F503" s="28"/>
      <c r="G503" s="28"/>
      <c r="I503" s="71"/>
      <c r="J503" s="44"/>
      <c r="K503" s="44"/>
      <c r="L503" s="28"/>
      <c r="M503" s="68"/>
      <c r="N503" s="72"/>
      <c r="O503" s="68"/>
      <c r="P503" s="68"/>
      <c r="Q503" s="72"/>
      <c r="R503" s="28"/>
      <c r="S503" s="44"/>
      <c r="T503" s="44"/>
      <c r="U503" s="44"/>
      <c r="V503" s="176"/>
    </row>
    <row r="504" spans="1:22" s="148" customFormat="1" x14ac:dyDescent="0.2">
      <c r="A504" s="114"/>
      <c r="B504" s="122"/>
      <c r="C504" s="113"/>
      <c r="D504" s="113"/>
      <c r="F504" s="28"/>
      <c r="G504" s="28"/>
      <c r="I504" s="71"/>
      <c r="J504" s="44"/>
      <c r="K504" s="44"/>
      <c r="L504" s="28"/>
      <c r="M504" s="68"/>
      <c r="N504" s="72"/>
      <c r="O504" s="68"/>
      <c r="P504" s="68"/>
      <c r="Q504" s="72"/>
      <c r="R504" s="28"/>
      <c r="S504" s="44"/>
      <c r="T504" s="44"/>
      <c r="U504" s="44"/>
      <c r="V504" s="176"/>
    </row>
    <row r="505" spans="1:22" s="148" customFormat="1" x14ac:dyDescent="0.2">
      <c r="A505" s="114"/>
      <c r="B505" s="122"/>
      <c r="C505" s="113"/>
      <c r="D505" s="113"/>
      <c r="F505" s="28"/>
      <c r="G505" s="28"/>
      <c r="I505" s="71"/>
      <c r="J505" s="44"/>
      <c r="K505" s="44"/>
      <c r="L505" s="28"/>
      <c r="M505" s="68"/>
      <c r="N505" s="72"/>
      <c r="O505" s="68"/>
      <c r="P505" s="68"/>
      <c r="Q505" s="72"/>
      <c r="R505" s="28"/>
      <c r="S505" s="44"/>
      <c r="T505" s="44"/>
      <c r="U505" s="44"/>
      <c r="V505" s="176"/>
    </row>
    <row r="506" spans="1:22" s="148" customFormat="1" x14ac:dyDescent="0.2">
      <c r="A506" s="114"/>
      <c r="B506" s="122"/>
      <c r="C506" s="113"/>
      <c r="D506" s="113"/>
      <c r="F506" s="28"/>
      <c r="G506" s="28"/>
      <c r="I506" s="71"/>
      <c r="J506" s="44"/>
      <c r="K506" s="44"/>
      <c r="L506" s="28"/>
      <c r="M506" s="68"/>
      <c r="N506" s="72"/>
      <c r="O506" s="68"/>
      <c r="P506" s="68"/>
      <c r="Q506" s="72"/>
      <c r="R506" s="28"/>
      <c r="S506" s="44"/>
      <c r="T506" s="44"/>
      <c r="U506" s="44"/>
      <c r="V506" s="176"/>
    </row>
    <row r="507" spans="1:22" s="148" customFormat="1" x14ac:dyDescent="0.2">
      <c r="A507" s="114"/>
      <c r="B507" s="122"/>
      <c r="C507" s="113"/>
      <c r="D507" s="113"/>
      <c r="F507" s="28"/>
      <c r="G507" s="28"/>
      <c r="I507" s="71"/>
      <c r="J507" s="44"/>
      <c r="K507" s="44"/>
      <c r="L507" s="28"/>
      <c r="M507" s="68"/>
      <c r="N507" s="72"/>
      <c r="O507" s="68"/>
      <c r="P507" s="68"/>
      <c r="Q507" s="72"/>
      <c r="R507" s="28"/>
      <c r="S507" s="44"/>
      <c r="T507" s="44"/>
      <c r="U507" s="44"/>
      <c r="V507" s="176"/>
    </row>
    <row r="508" spans="1:22" s="148" customFormat="1" x14ac:dyDescent="0.2">
      <c r="A508" s="114"/>
      <c r="B508" s="122"/>
      <c r="C508" s="113"/>
      <c r="D508" s="113"/>
      <c r="F508" s="28"/>
      <c r="G508" s="28"/>
      <c r="I508" s="71"/>
      <c r="J508" s="44"/>
      <c r="K508" s="44"/>
      <c r="L508" s="28"/>
      <c r="M508" s="68"/>
      <c r="N508" s="72"/>
      <c r="O508" s="68"/>
      <c r="P508" s="68"/>
      <c r="Q508" s="72"/>
      <c r="R508" s="28"/>
      <c r="S508" s="44"/>
      <c r="T508" s="44"/>
      <c r="U508" s="44"/>
      <c r="V508" s="176"/>
    </row>
    <row r="509" spans="1:22" s="148" customFormat="1" x14ac:dyDescent="0.2">
      <c r="A509" s="114"/>
      <c r="B509" s="122"/>
      <c r="C509" s="113"/>
      <c r="D509" s="113"/>
      <c r="F509" s="28"/>
      <c r="G509" s="28"/>
      <c r="I509" s="71"/>
      <c r="J509" s="44"/>
      <c r="K509" s="44"/>
      <c r="L509" s="28"/>
      <c r="M509" s="68"/>
      <c r="N509" s="72"/>
      <c r="O509" s="68"/>
      <c r="P509" s="68"/>
      <c r="Q509" s="72"/>
      <c r="R509" s="28"/>
      <c r="S509" s="44"/>
      <c r="T509" s="44"/>
      <c r="U509" s="44"/>
      <c r="V509" s="176"/>
    </row>
    <row r="510" spans="1:22" s="148" customFormat="1" x14ac:dyDescent="0.2">
      <c r="A510" s="114"/>
      <c r="B510" s="122"/>
      <c r="C510" s="113"/>
      <c r="D510" s="113"/>
      <c r="F510" s="28"/>
      <c r="G510" s="28"/>
      <c r="I510" s="71"/>
      <c r="J510" s="44"/>
      <c r="K510" s="44"/>
      <c r="L510" s="28"/>
      <c r="M510" s="68"/>
      <c r="N510" s="72"/>
      <c r="O510" s="68"/>
      <c r="P510" s="68"/>
      <c r="Q510" s="72"/>
      <c r="R510" s="28"/>
      <c r="S510" s="44"/>
      <c r="T510" s="44"/>
      <c r="U510" s="44"/>
      <c r="V510" s="176"/>
    </row>
    <row r="511" spans="1:22" s="148" customFormat="1" x14ac:dyDescent="0.2">
      <c r="A511" s="114"/>
      <c r="B511" s="122"/>
      <c r="C511" s="113"/>
      <c r="D511" s="113"/>
      <c r="F511" s="28"/>
      <c r="G511" s="28"/>
      <c r="I511" s="71"/>
      <c r="J511" s="44"/>
      <c r="K511" s="44"/>
      <c r="L511" s="28"/>
      <c r="M511" s="68"/>
      <c r="N511" s="72"/>
      <c r="O511" s="68"/>
      <c r="P511" s="68"/>
      <c r="Q511" s="72"/>
      <c r="R511" s="28"/>
      <c r="S511" s="44"/>
      <c r="T511" s="44"/>
      <c r="U511" s="44"/>
      <c r="V511" s="176"/>
    </row>
    <row r="512" spans="1:22" s="148" customFormat="1" x14ac:dyDescent="0.2">
      <c r="A512" s="114"/>
      <c r="B512" s="122"/>
      <c r="C512" s="113"/>
      <c r="D512" s="113"/>
      <c r="F512" s="28"/>
      <c r="G512" s="28"/>
      <c r="I512" s="71"/>
      <c r="J512" s="44"/>
      <c r="K512" s="44"/>
      <c r="L512" s="28"/>
      <c r="M512" s="68"/>
      <c r="N512" s="72"/>
      <c r="O512" s="68"/>
      <c r="P512" s="68"/>
      <c r="Q512" s="72"/>
      <c r="R512" s="28"/>
      <c r="S512" s="44"/>
      <c r="T512" s="44"/>
      <c r="U512" s="44"/>
      <c r="V512" s="176"/>
    </row>
    <row r="513" spans="1:22" s="148" customFormat="1" x14ac:dyDescent="0.2">
      <c r="A513" s="114"/>
      <c r="B513" s="122"/>
      <c r="C513" s="113"/>
      <c r="D513" s="113"/>
      <c r="F513" s="28"/>
      <c r="G513" s="28"/>
      <c r="I513" s="71"/>
      <c r="J513" s="44"/>
      <c r="K513" s="44"/>
      <c r="L513" s="28"/>
      <c r="M513" s="68"/>
      <c r="N513" s="72"/>
      <c r="O513" s="68"/>
      <c r="P513" s="68"/>
      <c r="Q513" s="72"/>
      <c r="R513" s="28"/>
      <c r="S513" s="44"/>
      <c r="T513" s="44"/>
      <c r="U513" s="44"/>
      <c r="V513" s="176"/>
    </row>
    <row r="514" spans="1:22" s="148" customFormat="1" x14ac:dyDescent="0.2">
      <c r="A514" s="114"/>
      <c r="B514" s="122"/>
      <c r="C514" s="113"/>
      <c r="D514" s="113"/>
      <c r="F514" s="28"/>
      <c r="G514" s="28"/>
      <c r="I514" s="71"/>
      <c r="J514" s="44"/>
      <c r="K514" s="44"/>
      <c r="L514" s="28"/>
      <c r="M514" s="68"/>
      <c r="N514" s="72"/>
      <c r="O514" s="68"/>
      <c r="P514" s="68"/>
      <c r="Q514" s="72"/>
      <c r="R514" s="28"/>
      <c r="S514" s="44"/>
      <c r="T514" s="44"/>
      <c r="U514" s="44"/>
      <c r="V514" s="176"/>
    </row>
    <row r="515" spans="1:22" s="148" customFormat="1" x14ac:dyDescent="0.2">
      <c r="A515" s="114"/>
      <c r="B515" s="122"/>
      <c r="C515" s="113"/>
      <c r="D515" s="113"/>
      <c r="F515" s="28"/>
      <c r="G515" s="28"/>
      <c r="I515" s="71"/>
      <c r="J515" s="44"/>
      <c r="K515" s="44"/>
      <c r="L515" s="28"/>
      <c r="M515" s="68"/>
      <c r="N515" s="72"/>
      <c r="O515" s="68"/>
      <c r="P515" s="68"/>
      <c r="Q515" s="72"/>
      <c r="R515" s="28"/>
      <c r="S515" s="44"/>
      <c r="T515" s="44"/>
      <c r="U515" s="44"/>
      <c r="V515" s="176"/>
    </row>
    <row r="516" spans="1:22" s="148" customFormat="1" x14ac:dyDescent="0.2">
      <c r="A516" s="114"/>
      <c r="B516" s="122"/>
      <c r="C516" s="113"/>
      <c r="D516" s="113"/>
      <c r="F516" s="28"/>
      <c r="G516" s="28"/>
      <c r="I516" s="71"/>
      <c r="J516" s="44"/>
      <c r="K516" s="44"/>
      <c r="L516" s="28"/>
      <c r="M516" s="68"/>
      <c r="N516" s="72"/>
      <c r="O516" s="68"/>
      <c r="P516" s="68"/>
      <c r="Q516" s="72"/>
      <c r="R516" s="28"/>
      <c r="S516" s="44"/>
      <c r="T516" s="44"/>
      <c r="U516" s="44"/>
      <c r="V516" s="176"/>
    </row>
    <row r="517" spans="1:22" s="148" customFormat="1" x14ac:dyDescent="0.2">
      <c r="A517" s="114"/>
      <c r="B517" s="122"/>
      <c r="C517" s="113"/>
      <c r="D517" s="113"/>
      <c r="F517" s="28"/>
      <c r="G517" s="28"/>
      <c r="I517" s="71"/>
      <c r="J517" s="44"/>
      <c r="K517" s="44"/>
      <c r="L517" s="28"/>
      <c r="M517" s="68"/>
      <c r="N517" s="72"/>
      <c r="O517" s="68"/>
      <c r="P517" s="68"/>
      <c r="Q517" s="72"/>
      <c r="R517" s="28"/>
      <c r="S517" s="44"/>
      <c r="T517" s="44"/>
      <c r="U517" s="44"/>
      <c r="V517" s="176"/>
    </row>
    <row r="518" spans="1:22" s="148" customFormat="1" x14ac:dyDescent="0.2">
      <c r="A518" s="114"/>
      <c r="B518" s="122"/>
      <c r="C518" s="113"/>
      <c r="D518" s="113"/>
      <c r="F518" s="28"/>
      <c r="G518" s="28"/>
      <c r="I518" s="71"/>
      <c r="J518" s="44"/>
      <c r="K518" s="44"/>
      <c r="L518" s="28"/>
      <c r="M518" s="68"/>
      <c r="N518" s="72"/>
      <c r="O518" s="68"/>
      <c r="P518" s="68"/>
      <c r="Q518" s="72"/>
      <c r="R518" s="28"/>
      <c r="S518" s="44"/>
      <c r="T518" s="44"/>
      <c r="U518" s="44"/>
      <c r="V518" s="176"/>
    </row>
    <row r="519" spans="1:22" s="148" customFormat="1" x14ac:dyDescent="0.2">
      <c r="A519" s="114"/>
      <c r="B519" s="122"/>
      <c r="C519" s="113"/>
      <c r="D519" s="113"/>
      <c r="F519" s="28"/>
      <c r="G519" s="28"/>
      <c r="I519" s="71"/>
      <c r="J519" s="44"/>
      <c r="K519" s="44"/>
      <c r="L519" s="28"/>
      <c r="M519" s="68"/>
      <c r="N519" s="72"/>
      <c r="O519" s="68"/>
      <c r="P519" s="68"/>
      <c r="Q519" s="72"/>
      <c r="R519" s="28"/>
      <c r="S519" s="44"/>
      <c r="T519" s="44"/>
      <c r="U519" s="44"/>
      <c r="V519" s="176"/>
    </row>
    <row r="520" spans="1:22" s="148" customFormat="1" x14ac:dyDescent="0.2">
      <c r="A520" s="114"/>
      <c r="B520" s="122"/>
      <c r="C520" s="113"/>
      <c r="D520" s="113"/>
      <c r="F520" s="28"/>
      <c r="G520" s="28"/>
      <c r="I520" s="71"/>
      <c r="J520" s="44"/>
      <c r="K520" s="44"/>
      <c r="L520" s="28"/>
      <c r="M520" s="68"/>
      <c r="N520" s="72"/>
      <c r="O520" s="68"/>
      <c r="P520" s="68"/>
      <c r="Q520" s="72"/>
      <c r="R520" s="28"/>
      <c r="S520" s="44"/>
      <c r="T520" s="44"/>
      <c r="U520" s="44"/>
      <c r="V520" s="176"/>
    </row>
    <row r="521" spans="1:22" s="148" customFormat="1" x14ac:dyDescent="0.2">
      <c r="A521" s="114"/>
      <c r="B521" s="122"/>
      <c r="C521" s="113"/>
      <c r="D521" s="113"/>
      <c r="F521" s="28"/>
      <c r="G521" s="28"/>
      <c r="I521" s="71"/>
      <c r="J521" s="44"/>
      <c r="K521" s="44"/>
      <c r="L521" s="28"/>
      <c r="M521" s="68"/>
      <c r="N521" s="72"/>
      <c r="O521" s="68"/>
      <c r="P521" s="68"/>
      <c r="Q521" s="72"/>
      <c r="R521" s="28"/>
      <c r="S521" s="44"/>
      <c r="T521" s="44"/>
      <c r="U521" s="44"/>
      <c r="V521" s="176"/>
    </row>
    <row r="522" spans="1:22" s="148" customFormat="1" x14ac:dyDescent="0.2">
      <c r="A522" s="114"/>
      <c r="B522" s="122"/>
      <c r="C522" s="113"/>
      <c r="D522" s="113"/>
      <c r="F522" s="28"/>
      <c r="G522" s="28"/>
      <c r="I522" s="71"/>
      <c r="J522" s="44"/>
      <c r="K522" s="44"/>
      <c r="L522" s="28"/>
      <c r="M522" s="68"/>
      <c r="N522" s="72"/>
      <c r="O522" s="68"/>
      <c r="P522" s="68"/>
      <c r="Q522" s="72"/>
      <c r="R522" s="28"/>
      <c r="S522" s="44"/>
      <c r="T522" s="44"/>
      <c r="U522" s="44"/>
      <c r="V522" s="176"/>
    </row>
    <row r="523" spans="1:22" s="148" customFormat="1" x14ac:dyDescent="0.2">
      <c r="A523" s="114"/>
      <c r="B523" s="122"/>
      <c r="C523" s="113"/>
      <c r="D523" s="113"/>
      <c r="F523" s="28"/>
      <c r="G523" s="28"/>
      <c r="I523" s="71"/>
      <c r="J523" s="44"/>
      <c r="K523" s="44"/>
      <c r="L523" s="28"/>
      <c r="M523" s="68"/>
      <c r="N523" s="72"/>
      <c r="O523" s="68"/>
      <c r="P523" s="68"/>
      <c r="Q523" s="72"/>
      <c r="R523" s="28"/>
      <c r="S523" s="44"/>
      <c r="T523" s="44"/>
      <c r="U523" s="44"/>
      <c r="V523" s="176"/>
    </row>
    <row r="524" spans="1:22" s="148" customFormat="1" x14ac:dyDescent="0.2">
      <c r="A524" s="114"/>
      <c r="B524" s="122"/>
      <c r="C524" s="113"/>
      <c r="D524" s="113"/>
      <c r="F524" s="28"/>
      <c r="G524" s="28"/>
      <c r="I524" s="71"/>
      <c r="J524" s="44"/>
      <c r="K524" s="44"/>
      <c r="L524" s="28"/>
      <c r="M524" s="68"/>
      <c r="N524" s="72"/>
      <c r="O524" s="68"/>
      <c r="P524" s="68"/>
      <c r="Q524" s="72"/>
      <c r="R524" s="28"/>
      <c r="S524" s="44"/>
      <c r="T524" s="44"/>
      <c r="U524" s="44"/>
      <c r="V524" s="176"/>
    </row>
    <row r="525" spans="1:22" s="148" customFormat="1" x14ac:dyDescent="0.2">
      <c r="A525" s="114"/>
      <c r="B525" s="122"/>
      <c r="C525" s="113"/>
      <c r="D525" s="113"/>
      <c r="F525" s="28"/>
      <c r="G525" s="28"/>
      <c r="I525" s="71"/>
      <c r="J525" s="44"/>
      <c r="K525" s="44"/>
      <c r="L525" s="28"/>
      <c r="M525" s="68"/>
      <c r="N525" s="72"/>
      <c r="O525" s="68"/>
      <c r="P525" s="68"/>
      <c r="Q525" s="72"/>
      <c r="R525" s="28"/>
      <c r="S525" s="44"/>
      <c r="T525" s="44"/>
      <c r="U525" s="44"/>
      <c r="V525" s="176"/>
    </row>
    <row r="526" spans="1:22" s="148" customFormat="1" x14ac:dyDescent="0.2">
      <c r="A526" s="114"/>
      <c r="B526" s="122"/>
      <c r="C526" s="113"/>
      <c r="D526" s="113"/>
      <c r="F526" s="28"/>
      <c r="G526" s="28"/>
      <c r="I526" s="71"/>
      <c r="J526" s="44"/>
      <c r="K526" s="44"/>
      <c r="L526" s="28"/>
      <c r="M526" s="68"/>
      <c r="N526" s="72"/>
      <c r="O526" s="68"/>
      <c r="P526" s="68"/>
      <c r="Q526" s="72"/>
      <c r="R526" s="28"/>
      <c r="S526" s="44"/>
      <c r="T526" s="44"/>
      <c r="U526" s="44"/>
      <c r="V526" s="176"/>
    </row>
    <row r="527" spans="1:22" s="148" customFormat="1" x14ac:dyDescent="0.2">
      <c r="A527" s="114"/>
      <c r="B527" s="122"/>
      <c r="C527" s="113"/>
      <c r="D527" s="113"/>
      <c r="F527" s="28"/>
      <c r="G527" s="28"/>
      <c r="I527" s="71"/>
      <c r="J527" s="44"/>
      <c r="K527" s="44"/>
      <c r="L527" s="28"/>
      <c r="M527" s="68"/>
      <c r="N527" s="72"/>
      <c r="O527" s="68"/>
      <c r="P527" s="68"/>
      <c r="Q527" s="72"/>
      <c r="R527" s="28"/>
      <c r="S527" s="44"/>
      <c r="T527" s="44"/>
      <c r="U527" s="44"/>
      <c r="V527" s="176"/>
    </row>
    <row r="528" spans="1:22" s="148" customFormat="1" x14ac:dyDescent="0.2">
      <c r="A528" s="114"/>
      <c r="B528" s="122"/>
      <c r="C528" s="113"/>
      <c r="D528" s="113"/>
      <c r="F528" s="28"/>
      <c r="G528" s="28"/>
      <c r="I528" s="71"/>
      <c r="J528" s="44"/>
      <c r="K528" s="44"/>
      <c r="L528" s="28"/>
      <c r="M528" s="68"/>
      <c r="N528" s="72"/>
      <c r="O528" s="68"/>
      <c r="P528" s="68"/>
      <c r="Q528" s="72"/>
      <c r="R528" s="28"/>
      <c r="S528" s="44"/>
      <c r="T528" s="44"/>
      <c r="U528" s="44"/>
      <c r="V528" s="176"/>
    </row>
    <row r="529" spans="1:22" s="148" customFormat="1" x14ac:dyDescent="0.2">
      <c r="A529" s="114"/>
      <c r="B529" s="122"/>
      <c r="C529" s="113"/>
      <c r="D529" s="113"/>
      <c r="F529" s="28"/>
      <c r="G529" s="28"/>
      <c r="I529" s="71"/>
      <c r="J529" s="44"/>
      <c r="K529" s="44"/>
      <c r="L529" s="28"/>
      <c r="M529" s="68"/>
      <c r="N529" s="72"/>
      <c r="O529" s="68"/>
      <c r="P529" s="68"/>
      <c r="Q529" s="72"/>
      <c r="R529" s="28"/>
      <c r="S529" s="44"/>
      <c r="T529" s="44"/>
      <c r="U529" s="44"/>
      <c r="V529" s="176"/>
    </row>
    <row r="530" spans="1:22" s="148" customFormat="1" x14ac:dyDescent="0.2">
      <c r="A530" s="114"/>
      <c r="B530" s="122"/>
      <c r="C530" s="113"/>
      <c r="D530" s="113"/>
      <c r="F530" s="28"/>
      <c r="G530" s="28"/>
      <c r="I530" s="71"/>
      <c r="J530" s="44"/>
      <c r="K530" s="44"/>
      <c r="L530" s="28"/>
      <c r="M530" s="68"/>
      <c r="N530" s="72"/>
      <c r="O530" s="68"/>
      <c r="P530" s="68"/>
      <c r="Q530" s="72"/>
      <c r="R530" s="28"/>
      <c r="S530" s="44"/>
      <c r="T530" s="44"/>
      <c r="U530" s="44"/>
      <c r="V530" s="176"/>
    </row>
    <row r="531" spans="1:22" s="148" customFormat="1" x14ac:dyDescent="0.2">
      <c r="A531" s="114"/>
      <c r="B531" s="122"/>
      <c r="C531" s="113"/>
      <c r="D531" s="113"/>
      <c r="F531" s="28"/>
      <c r="G531" s="28"/>
      <c r="I531" s="71"/>
      <c r="J531" s="44"/>
      <c r="K531" s="44"/>
      <c r="L531" s="28"/>
      <c r="M531" s="68"/>
      <c r="N531" s="72"/>
      <c r="O531" s="68"/>
      <c r="P531" s="68"/>
      <c r="Q531" s="72"/>
      <c r="R531" s="28"/>
      <c r="S531" s="44"/>
      <c r="T531" s="44"/>
      <c r="U531" s="44"/>
      <c r="V531" s="176"/>
    </row>
    <row r="532" spans="1:22" s="148" customFormat="1" x14ac:dyDescent="0.2">
      <c r="A532" s="114"/>
      <c r="B532" s="122"/>
      <c r="C532" s="113"/>
      <c r="D532" s="113"/>
      <c r="F532" s="28"/>
      <c r="G532" s="28"/>
      <c r="I532" s="71"/>
      <c r="J532" s="44"/>
      <c r="K532" s="44"/>
      <c r="L532" s="28"/>
      <c r="M532" s="68"/>
      <c r="N532" s="72"/>
      <c r="O532" s="68"/>
      <c r="P532" s="68"/>
      <c r="Q532" s="72"/>
      <c r="R532" s="28"/>
      <c r="S532" s="44"/>
      <c r="T532" s="44"/>
      <c r="U532" s="44"/>
      <c r="V532" s="176"/>
    </row>
    <row r="533" spans="1:22" s="148" customFormat="1" x14ac:dyDescent="0.2">
      <c r="A533" s="114"/>
      <c r="B533" s="122"/>
      <c r="C533" s="113"/>
      <c r="D533" s="113"/>
      <c r="F533" s="28"/>
      <c r="G533" s="28"/>
      <c r="I533" s="71"/>
      <c r="J533" s="44"/>
      <c r="K533" s="44"/>
      <c r="L533" s="28"/>
      <c r="M533" s="68"/>
      <c r="N533" s="72"/>
      <c r="O533" s="68"/>
      <c r="P533" s="68"/>
      <c r="Q533" s="72"/>
      <c r="R533" s="28"/>
      <c r="S533" s="44"/>
      <c r="T533" s="44"/>
      <c r="U533" s="44"/>
      <c r="V533" s="176"/>
    </row>
    <row r="534" spans="1:22" s="148" customFormat="1" x14ac:dyDescent="0.2">
      <c r="A534" s="114"/>
      <c r="B534" s="122"/>
      <c r="C534" s="113"/>
      <c r="D534" s="113"/>
      <c r="F534" s="28"/>
      <c r="G534" s="28"/>
      <c r="I534" s="71"/>
      <c r="J534" s="44"/>
      <c r="K534" s="44"/>
      <c r="L534" s="28"/>
      <c r="M534" s="68"/>
      <c r="N534" s="72"/>
      <c r="O534" s="68"/>
      <c r="P534" s="68"/>
      <c r="Q534" s="72"/>
      <c r="R534" s="28"/>
      <c r="S534" s="44"/>
      <c r="T534" s="44"/>
      <c r="U534" s="44"/>
      <c r="V534" s="176"/>
    </row>
    <row r="535" spans="1:22" s="148" customFormat="1" x14ac:dyDescent="0.2">
      <c r="A535" s="114"/>
      <c r="B535" s="122"/>
      <c r="C535" s="113"/>
      <c r="D535" s="113"/>
      <c r="F535" s="28"/>
      <c r="G535" s="28"/>
      <c r="I535" s="71"/>
      <c r="J535" s="44"/>
      <c r="K535" s="44"/>
      <c r="L535" s="28"/>
      <c r="M535" s="68"/>
      <c r="N535" s="72"/>
      <c r="O535" s="68"/>
      <c r="P535" s="68"/>
      <c r="Q535" s="72"/>
      <c r="R535" s="28"/>
      <c r="S535" s="44"/>
      <c r="T535" s="44"/>
      <c r="U535" s="44"/>
      <c r="V535" s="176"/>
    </row>
    <row r="536" spans="1:22" s="148" customFormat="1" x14ac:dyDescent="0.2">
      <c r="A536" s="114"/>
      <c r="B536" s="122"/>
      <c r="C536" s="113"/>
      <c r="D536" s="113"/>
      <c r="F536" s="28"/>
      <c r="G536" s="28"/>
      <c r="I536" s="71"/>
      <c r="J536" s="44"/>
      <c r="K536" s="44"/>
      <c r="L536" s="28"/>
      <c r="M536" s="68"/>
      <c r="N536" s="72"/>
      <c r="O536" s="68"/>
      <c r="P536" s="68"/>
      <c r="Q536" s="72"/>
      <c r="R536" s="28"/>
      <c r="S536" s="44"/>
      <c r="T536" s="44"/>
      <c r="U536" s="44"/>
      <c r="V536" s="176"/>
    </row>
    <row r="537" spans="1:22" s="148" customFormat="1" x14ac:dyDescent="0.2">
      <c r="A537" s="114"/>
      <c r="B537" s="122"/>
      <c r="C537" s="113"/>
      <c r="D537" s="113"/>
      <c r="F537" s="28"/>
      <c r="G537" s="28"/>
      <c r="I537" s="71"/>
      <c r="J537" s="44"/>
      <c r="K537" s="44"/>
      <c r="L537" s="28"/>
      <c r="M537" s="68"/>
      <c r="N537" s="72"/>
      <c r="O537" s="68"/>
      <c r="P537" s="68"/>
      <c r="Q537" s="72"/>
      <c r="R537" s="28"/>
      <c r="S537" s="44"/>
      <c r="T537" s="44"/>
      <c r="U537" s="44"/>
      <c r="V537" s="176"/>
    </row>
    <row r="538" spans="1:22" s="148" customFormat="1" x14ac:dyDescent="0.2">
      <c r="A538" s="114"/>
      <c r="B538" s="122"/>
      <c r="C538" s="113"/>
      <c r="D538" s="113"/>
      <c r="F538" s="28"/>
      <c r="G538" s="28"/>
      <c r="I538" s="71"/>
      <c r="J538" s="44"/>
      <c r="K538" s="44"/>
      <c r="L538" s="28"/>
      <c r="M538" s="68"/>
      <c r="N538" s="72"/>
      <c r="O538" s="68"/>
      <c r="P538" s="68"/>
      <c r="Q538" s="72"/>
      <c r="R538" s="28"/>
      <c r="S538" s="44"/>
      <c r="T538" s="44"/>
      <c r="U538" s="44"/>
      <c r="V538" s="176"/>
    </row>
    <row r="539" spans="1:22" s="148" customFormat="1" x14ac:dyDescent="0.2">
      <c r="A539" s="114"/>
      <c r="B539" s="122"/>
      <c r="C539" s="113"/>
      <c r="D539" s="113"/>
      <c r="F539" s="28"/>
      <c r="G539" s="28"/>
      <c r="I539" s="71"/>
      <c r="J539" s="44"/>
      <c r="K539" s="44"/>
      <c r="L539" s="28"/>
      <c r="M539" s="68"/>
      <c r="N539" s="72"/>
      <c r="O539" s="68"/>
      <c r="P539" s="68"/>
      <c r="Q539" s="72"/>
      <c r="R539" s="28"/>
      <c r="S539" s="44"/>
      <c r="T539" s="44"/>
      <c r="U539" s="44"/>
      <c r="V539" s="176"/>
    </row>
    <row r="540" spans="1:22" s="148" customFormat="1" x14ac:dyDescent="0.2">
      <c r="A540" s="114"/>
      <c r="B540" s="122"/>
      <c r="C540" s="113"/>
      <c r="D540" s="113"/>
      <c r="F540" s="28"/>
      <c r="G540" s="28"/>
      <c r="I540" s="71"/>
      <c r="J540" s="44"/>
      <c r="K540" s="44"/>
      <c r="L540" s="28"/>
      <c r="M540" s="68"/>
      <c r="N540" s="72"/>
      <c r="O540" s="68"/>
      <c r="P540" s="68"/>
      <c r="Q540" s="72"/>
      <c r="R540" s="28"/>
      <c r="S540" s="44"/>
      <c r="T540" s="44"/>
      <c r="U540" s="44"/>
      <c r="V540" s="176"/>
    </row>
    <row r="541" spans="1:22" s="148" customFormat="1" x14ac:dyDescent="0.2">
      <c r="A541" s="114"/>
      <c r="B541" s="122"/>
      <c r="C541" s="113"/>
      <c r="D541" s="113"/>
      <c r="F541" s="28"/>
      <c r="G541" s="28"/>
      <c r="I541" s="71"/>
      <c r="J541" s="44"/>
      <c r="K541" s="44"/>
      <c r="L541" s="28"/>
      <c r="M541" s="68"/>
      <c r="N541" s="72"/>
      <c r="O541" s="68"/>
      <c r="P541" s="68"/>
      <c r="Q541" s="72"/>
      <c r="R541" s="28"/>
      <c r="S541" s="44"/>
      <c r="T541" s="44"/>
      <c r="U541" s="44"/>
      <c r="V541" s="176"/>
    </row>
    <row r="542" spans="1:22" s="148" customFormat="1" x14ac:dyDescent="0.2">
      <c r="A542" s="114"/>
      <c r="B542" s="122"/>
      <c r="C542" s="113"/>
      <c r="D542" s="113"/>
      <c r="F542" s="28"/>
      <c r="G542" s="28"/>
      <c r="I542" s="71"/>
      <c r="J542" s="44"/>
      <c r="K542" s="44"/>
      <c r="L542" s="28"/>
      <c r="M542" s="68"/>
      <c r="N542" s="72"/>
      <c r="O542" s="68"/>
      <c r="P542" s="68"/>
      <c r="Q542" s="72"/>
      <c r="R542" s="28"/>
      <c r="S542" s="44"/>
      <c r="T542" s="44"/>
      <c r="U542" s="44"/>
      <c r="V542" s="176"/>
    </row>
    <row r="543" spans="1:22" s="148" customFormat="1" x14ac:dyDescent="0.2">
      <c r="A543" s="114"/>
      <c r="B543" s="122"/>
      <c r="C543" s="113"/>
      <c r="D543" s="113"/>
      <c r="F543" s="28"/>
      <c r="G543" s="28"/>
      <c r="I543" s="71"/>
      <c r="J543" s="44"/>
      <c r="K543" s="44"/>
      <c r="L543" s="28"/>
      <c r="M543" s="68"/>
      <c r="N543" s="72"/>
      <c r="O543" s="68"/>
      <c r="P543" s="68"/>
      <c r="Q543" s="72"/>
      <c r="R543" s="28"/>
      <c r="S543" s="44"/>
      <c r="T543" s="44"/>
      <c r="U543" s="44"/>
      <c r="V543" s="176"/>
    </row>
    <row r="544" spans="1:22" s="148" customFormat="1" x14ac:dyDescent="0.2">
      <c r="A544" s="114"/>
      <c r="B544" s="122"/>
      <c r="C544" s="113"/>
      <c r="D544" s="113"/>
      <c r="F544" s="28"/>
      <c r="G544" s="28"/>
      <c r="I544" s="71"/>
      <c r="J544" s="44"/>
      <c r="K544" s="44"/>
      <c r="L544" s="28"/>
      <c r="M544" s="68"/>
      <c r="N544" s="72"/>
      <c r="O544" s="68"/>
      <c r="P544" s="68"/>
      <c r="Q544" s="72"/>
      <c r="R544" s="28"/>
      <c r="S544" s="44"/>
      <c r="T544" s="44"/>
      <c r="U544" s="44"/>
      <c r="V544" s="176"/>
    </row>
    <row r="545" spans="1:22" s="148" customFormat="1" x14ac:dyDescent="0.2">
      <c r="A545" s="114"/>
      <c r="B545" s="122"/>
      <c r="C545" s="113"/>
      <c r="D545" s="113"/>
      <c r="F545" s="28"/>
      <c r="G545" s="28"/>
      <c r="I545" s="71"/>
      <c r="J545" s="44"/>
      <c r="K545" s="44"/>
      <c r="L545" s="28"/>
      <c r="M545" s="68"/>
      <c r="N545" s="72"/>
      <c r="O545" s="68"/>
      <c r="P545" s="68"/>
      <c r="Q545" s="72"/>
      <c r="R545" s="28"/>
      <c r="S545" s="44"/>
      <c r="T545" s="44"/>
      <c r="U545" s="44"/>
      <c r="V545" s="176"/>
    </row>
    <row r="546" spans="1:22" s="148" customFormat="1" x14ac:dyDescent="0.2">
      <c r="A546" s="114"/>
      <c r="B546" s="122"/>
      <c r="C546" s="113"/>
      <c r="D546" s="113"/>
      <c r="F546" s="28"/>
      <c r="G546" s="28"/>
      <c r="I546" s="71"/>
      <c r="J546" s="44"/>
      <c r="K546" s="44"/>
      <c r="L546" s="28"/>
      <c r="M546" s="68"/>
      <c r="N546" s="72"/>
      <c r="O546" s="68"/>
      <c r="P546" s="68"/>
      <c r="Q546" s="72"/>
      <c r="R546" s="28"/>
      <c r="S546" s="44"/>
      <c r="T546" s="44"/>
      <c r="U546" s="44"/>
      <c r="V546" s="176"/>
    </row>
    <row r="547" spans="1:22" s="148" customFormat="1" x14ac:dyDescent="0.2">
      <c r="A547" s="114"/>
      <c r="B547" s="122"/>
      <c r="C547" s="113"/>
      <c r="D547" s="113"/>
      <c r="F547" s="28"/>
      <c r="G547" s="28"/>
      <c r="I547" s="71"/>
      <c r="J547" s="44"/>
      <c r="K547" s="44"/>
      <c r="L547" s="28"/>
      <c r="M547" s="68"/>
      <c r="N547" s="72"/>
      <c r="O547" s="68"/>
      <c r="P547" s="68"/>
      <c r="Q547" s="72"/>
      <c r="R547" s="28"/>
      <c r="S547" s="44"/>
      <c r="T547" s="44"/>
      <c r="U547" s="44"/>
      <c r="V547" s="176"/>
    </row>
    <row r="548" spans="1:22" s="148" customFormat="1" x14ac:dyDescent="0.2">
      <c r="A548" s="114"/>
      <c r="B548" s="122"/>
      <c r="C548" s="113"/>
      <c r="D548" s="113"/>
      <c r="F548" s="28"/>
      <c r="G548" s="28"/>
      <c r="I548" s="71"/>
      <c r="J548" s="44"/>
      <c r="K548" s="44"/>
      <c r="L548" s="28"/>
      <c r="M548" s="68"/>
      <c r="N548" s="72"/>
      <c r="O548" s="68"/>
      <c r="P548" s="68"/>
      <c r="Q548" s="72"/>
      <c r="R548" s="28"/>
      <c r="S548" s="44"/>
      <c r="T548" s="44"/>
      <c r="U548" s="44"/>
      <c r="V548" s="176"/>
    </row>
    <row r="549" spans="1:22" s="148" customFormat="1" x14ac:dyDescent="0.2">
      <c r="A549" s="114"/>
      <c r="B549" s="122"/>
      <c r="C549" s="113"/>
      <c r="D549" s="113"/>
      <c r="F549" s="28"/>
      <c r="G549" s="28"/>
      <c r="I549" s="71"/>
      <c r="J549" s="44"/>
      <c r="K549" s="44"/>
      <c r="L549" s="28"/>
      <c r="M549" s="68"/>
      <c r="N549" s="72"/>
      <c r="O549" s="68"/>
      <c r="P549" s="68"/>
      <c r="Q549" s="72"/>
      <c r="R549" s="28"/>
      <c r="S549" s="44"/>
      <c r="T549" s="44"/>
      <c r="U549" s="44"/>
      <c r="V549" s="176"/>
    </row>
    <row r="550" spans="1:22" s="148" customFormat="1" x14ac:dyDescent="0.2">
      <c r="A550" s="114"/>
      <c r="B550" s="122"/>
      <c r="C550" s="113"/>
      <c r="D550" s="113"/>
      <c r="F550" s="28"/>
      <c r="G550" s="28"/>
      <c r="I550" s="71"/>
      <c r="J550" s="44"/>
      <c r="K550" s="44"/>
      <c r="L550" s="28"/>
      <c r="M550" s="68"/>
      <c r="N550" s="72"/>
      <c r="O550" s="68"/>
      <c r="P550" s="68"/>
      <c r="Q550" s="72"/>
      <c r="R550" s="28"/>
      <c r="S550" s="44"/>
      <c r="T550" s="44"/>
      <c r="U550" s="44"/>
      <c r="V550" s="176"/>
    </row>
    <row r="551" spans="1:22" s="148" customFormat="1" x14ac:dyDescent="0.2">
      <c r="A551" s="114"/>
      <c r="B551" s="122"/>
      <c r="C551" s="113"/>
      <c r="D551" s="113"/>
      <c r="F551" s="28"/>
      <c r="G551" s="28"/>
      <c r="I551" s="71"/>
      <c r="J551" s="44"/>
      <c r="K551" s="44"/>
      <c r="L551" s="28"/>
      <c r="M551" s="68"/>
      <c r="N551" s="72"/>
      <c r="O551" s="68"/>
      <c r="P551" s="68"/>
      <c r="Q551" s="72"/>
      <c r="R551" s="28"/>
      <c r="S551" s="44"/>
      <c r="T551" s="44"/>
      <c r="U551" s="44"/>
      <c r="V551" s="176"/>
    </row>
    <row r="552" spans="1:22" s="148" customFormat="1" x14ac:dyDescent="0.2">
      <c r="A552" s="114"/>
      <c r="B552" s="122"/>
      <c r="C552" s="113"/>
      <c r="D552" s="113"/>
      <c r="F552" s="28"/>
      <c r="G552" s="28"/>
      <c r="I552" s="71"/>
      <c r="J552" s="44"/>
      <c r="K552" s="44"/>
      <c r="L552" s="28"/>
      <c r="M552" s="68"/>
      <c r="N552" s="72"/>
      <c r="O552" s="68"/>
      <c r="P552" s="68"/>
      <c r="Q552" s="72"/>
      <c r="R552" s="28"/>
      <c r="S552" s="44"/>
      <c r="T552" s="44"/>
      <c r="U552" s="44"/>
      <c r="V552" s="176"/>
    </row>
    <row r="553" spans="1:22" s="148" customFormat="1" x14ac:dyDescent="0.2">
      <c r="A553" s="114"/>
      <c r="B553" s="122"/>
      <c r="C553" s="113"/>
      <c r="D553" s="113"/>
      <c r="F553" s="28"/>
      <c r="G553" s="28"/>
      <c r="I553" s="71"/>
      <c r="J553" s="44"/>
      <c r="K553" s="44"/>
      <c r="L553" s="28"/>
      <c r="M553" s="68"/>
      <c r="N553" s="72"/>
      <c r="O553" s="68"/>
      <c r="P553" s="68"/>
      <c r="Q553" s="72"/>
      <c r="R553" s="28"/>
      <c r="S553" s="44"/>
      <c r="T553" s="44"/>
      <c r="U553" s="44"/>
      <c r="V553" s="176"/>
    </row>
    <row r="554" spans="1:22" s="148" customFormat="1" x14ac:dyDescent="0.2">
      <c r="A554" s="114"/>
      <c r="B554" s="122"/>
      <c r="C554" s="113"/>
      <c r="D554" s="113"/>
      <c r="F554" s="28"/>
      <c r="G554" s="28"/>
      <c r="I554" s="71"/>
      <c r="J554" s="44"/>
      <c r="K554" s="44"/>
      <c r="L554" s="28"/>
      <c r="M554" s="68"/>
      <c r="N554" s="72"/>
      <c r="O554" s="68"/>
      <c r="P554" s="68"/>
      <c r="Q554" s="72"/>
      <c r="R554" s="28"/>
      <c r="S554" s="44"/>
      <c r="T554" s="44"/>
      <c r="U554" s="44"/>
      <c r="V554" s="176"/>
    </row>
    <row r="555" spans="1:22" s="148" customFormat="1" x14ac:dyDescent="0.2">
      <c r="A555" s="114"/>
      <c r="B555" s="122"/>
      <c r="C555" s="113"/>
      <c r="D555" s="113"/>
      <c r="F555" s="28"/>
      <c r="G555" s="28"/>
      <c r="I555" s="71"/>
      <c r="J555" s="44"/>
      <c r="K555" s="44"/>
      <c r="L555" s="28"/>
      <c r="M555" s="68"/>
      <c r="N555" s="72"/>
      <c r="O555" s="68"/>
      <c r="P555" s="68"/>
      <c r="Q555" s="72"/>
      <c r="R555" s="28"/>
      <c r="S555" s="44"/>
      <c r="T555" s="44"/>
      <c r="U555" s="44"/>
      <c r="V555" s="176"/>
    </row>
    <row r="556" spans="1:22" s="148" customFormat="1" x14ac:dyDescent="0.2">
      <c r="A556" s="114"/>
      <c r="B556" s="122"/>
      <c r="C556" s="113"/>
      <c r="D556" s="113"/>
      <c r="F556" s="28"/>
      <c r="G556" s="28"/>
      <c r="I556" s="71"/>
      <c r="J556" s="44"/>
      <c r="K556" s="44"/>
      <c r="L556" s="28"/>
      <c r="M556" s="68"/>
      <c r="N556" s="72"/>
      <c r="O556" s="68"/>
      <c r="P556" s="68"/>
      <c r="Q556" s="72"/>
      <c r="R556" s="28"/>
      <c r="S556" s="44"/>
      <c r="T556" s="44"/>
      <c r="U556" s="44"/>
      <c r="V556" s="176"/>
    </row>
    <row r="557" spans="1:22" s="148" customFormat="1" x14ac:dyDescent="0.2">
      <c r="A557" s="114"/>
      <c r="B557" s="122"/>
      <c r="C557" s="113"/>
      <c r="D557" s="113"/>
      <c r="F557" s="28"/>
      <c r="G557" s="28"/>
      <c r="I557" s="71"/>
      <c r="J557" s="44"/>
      <c r="K557" s="44"/>
      <c r="L557" s="28"/>
      <c r="M557" s="68"/>
      <c r="N557" s="72"/>
      <c r="O557" s="68"/>
      <c r="P557" s="68"/>
      <c r="Q557" s="72"/>
      <c r="R557" s="28"/>
      <c r="S557" s="44"/>
      <c r="T557" s="44"/>
      <c r="U557" s="44"/>
      <c r="V557" s="176"/>
    </row>
    <row r="558" spans="1:22" s="148" customFormat="1" x14ac:dyDescent="0.2">
      <c r="A558" s="114"/>
      <c r="B558" s="122"/>
      <c r="C558" s="113"/>
      <c r="D558" s="113"/>
      <c r="F558" s="28"/>
      <c r="G558" s="28"/>
      <c r="I558" s="71"/>
      <c r="J558" s="44"/>
      <c r="K558" s="44"/>
      <c r="L558" s="28"/>
      <c r="M558" s="68"/>
      <c r="N558" s="72"/>
      <c r="O558" s="68"/>
      <c r="P558" s="68"/>
      <c r="Q558" s="72"/>
      <c r="R558" s="28"/>
      <c r="S558" s="44"/>
      <c r="T558" s="44"/>
      <c r="U558" s="44"/>
      <c r="V558" s="176"/>
    </row>
    <row r="559" spans="1:22" s="148" customFormat="1" x14ac:dyDescent="0.2">
      <c r="A559" s="114"/>
      <c r="B559" s="122"/>
      <c r="C559" s="113"/>
      <c r="D559" s="113"/>
      <c r="F559" s="28"/>
      <c r="G559" s="28"/>
      <c r="I559" s="71"/>
      <c r="J559" s="44"/>
      <c r="K559" s="44"/>
      <c r="L559" s="28"/>
      <c r="M559" s="68"/>
      <c r="N559" s="72"/>
      <c r="O559" s="68"/>
      <c r="P559" s="68"/>
      <c r="Q559" s="72"/>
      <c r="R559" s="28"/>
      <c r="S559" s="44"/>
      <c r="T559" s="44"/>
      <c r="U559" s="44"/>
      <c r="V559" s="176"/>
    </row>
    <row r="560" spans="1:22" s="148" customFormat="1" x14ac:dyDescent="0.2">
      <c r="A560" s="114"/>
      <c r="B560" s="122"/>
      <c r="C560" s="113"/>
      <c r="D560" s="113"/>
      <c r="F560" s="28"/>
      <c r="G560" s="28"/>
      <c r="I560" s="71"/>
      <c r="J560" s="44"/>
      <c r="K560" s="44"/>
      <c r="L560" s="28"/>
      <c r="M560" s="68"/>
      <c r="N560" s="72"/>
      <c r="O560" s="68"/>
      <c r="P560" s="68"/>
      <c r="Q560" s="72"/>
      <c r="R560" s="28"/>
      <c r="S560" s="44"/>
      <c r="T560" s="44"/>
      <c r="U560" s="44"/>
      <c r="V560" s="176"/>
    </row>
    <row r="561" spans="1:22" s="148" customFormat="1" x14ac:dyDescent="0.2">
      <c r="A561" s="114"/>
      <c r="B561" s="122"/>
      <c r="C561" s="113"/>
      <c r="D561" s="113"/>
      <c r="F561" s="28"/>
      <c r="G561" s="28"/>
      <c r="I561" s="71"/>
      <c r="J561" s="44"/>
      <c r="K561" s="44"/>
      <c r="L561" s="28"/>
      <c r="M561" s="68"/>
      <c r="N561" s="72"/>
      <c r="O561" s="68"/>
      <c r="P561" s="68"/>
      <c r="Q561" s="72"/>
      <c r="R561" s="28"/>
      <c r="S561" s="44"/>
      <c r="T561" s="44"/>
      <c r="U561" s="44"/>
      <c r="V561" s="176"/>
    </row>
    <row r="562" spans="1:22" s="148" customFormat="1" x14ac:dyDescent="0.2">
      <c r="A562" s="114"/>
      <c r="B562" s="122"/>
      <c r="C562" s="113"/>
      <c r="D562" s="113"/>
      <c r="F562" s="28"/>
      <c r="G562" s="28"/>
      <c r="I562" s="71"/>
      <c r="J562" s="44"/>
      <c r="K562" s="44"/>
      <c r="L562" s="28"/>
      <c r="M562" s="68"/>
      <c r="N562" s="72"/>
      <c r="O562" s="68"/>
      <c r="P562" s="68"/>
      <c r="Q562" s="72"/>
      <c r="R562" s="28"/>
      <c r="S562" s="44"/>
      <c r="T562" s="44"/>
      <c r="U562" s="44"/>
      <c r="V562" s="176"/>
    </row>
    <row r="563" spans="1:22" s="148" customFormat="1" x14ac:dyDescent="0.2">
      <c r="A563" s="114"/>
      <c r="B563" s="122"/>
      <c r="C563" s="113"/>
      <c r="D563" s="113"/>
      <c r="F563" s="28"/>
      <c r="G563" s="28"/>
      <c r="I563" s="71"/>
      <c r="J563" s="44"/>
      <c r="K563" s="44"/>
      <c r="L563" s="28"/>
      <c r="M563" s="68"/>
      <c r="N563" s="72"/>
      <c r="O563" s="68"/>
      <c r="P563" s="68"/>
      <c r="Q563" s="72"/>
      <c r="R563" s="28"/>
      <c r="S563" s="44"/>
      <c r="T563" s="44"/>
      <c r="U563" s="44"/>
      <c r="V563" s="176"/>
    </row>
    <row r="564" spans="1:22" s="148" customFormat="1" x14ac:dyDescent="0.2">
      <c r="A564" s="114"/>
      <c r="B564" s="122"/>
      <c r="C564" s="113"/>
      <c r="D564" s="113"/>
      <c r="F564" s="28"/>
      <c r="G564" s="28"/>
      <c r="I564" s="71"/>
      <c r="J564" s="44"/>
      <c r="K564" s="44"/>
      <c r="L564" s="28"/>
      <c r="M564" s="68"/>
      <c r="N564" s="72"/>
      <c r="O564" s="68"/>
      <c r="P564" s="68"/>
      <c r="Q564" s="72"/>
      <c r="R564" s="28"/>
      <c r="S564" s="44"/>
      <c r="T564" s="44"/>
      <c r="U564" s="44"/>
      <c r="V564" s="176"/>
    </row>
    <row r="565" spans="1:22" s="148" customFormat="1" x14ac:dyDescent="0.2">
      <c r="A565" s="114"/>
      <c r="B565" s="122"/>
      <c r="C565" s="113"/>
      <c r="D565" s="113"/>
      <c r="F565" s="28"/>
      <c r="G565" s="28"/>
      <c r="I565" s="71"/>
      <c r="J565" s="44"/>
      <c r="K565" s="44"/>
      <c r="L565" s="28"/>
      <c r="M565" s="68"/>
      <c r="N565" s="72"/>
      <c r="O565" s="68"/>
      <c r="P565" s="68"/>
      <c r="Q565" s="72"/>
      <c r="R565" s="28"/>
      <c r="S565" s="44"/>
      <c r="T565" s="44"/>
      <c r="U565" s="44"/>
      <c r="V565" s="176"/>
    </row>
    <row r="566" spans="1:22" s="148" customFormat="1" x14ac:dyDescent="0.2">
      <c r="A566" s="114"/>
      <c r="B566" s="122"/>
      <c r="C566" s="113"/>
      <c r="D566" s="113"/>
      <c r="F566" s="28"/>
      <c r="G566" s="28"/>
      <c r="I566" s="71"/>
      <c r="J566" s="44"/>
      <c r="K566" s="44"/>
      <c r="L566" s="28"/>
      <c r="M566" s="68"/>
      <c r="N566" s="72"/>
      <c r="O566" s="68"/>
      <c r="P566" s="68"/>
      <c r="Q566" s="72"/>
      <c r="R566" s="28"/>
      <c r="S566" s="44"/>
      <c r="T566" s="44"/>
      <c r="U566" s="44"/>
      <c r="V566" s="176"/>
    </row>
    <row r="567" spans="1:22" s="148" customFormat="1" x14ac:dyDescent="0.2">
      <c r="A567" s="114"/>
      <c r="B567" s="122"/>
      <c r="C567" s="113"/>
      <c r="D567" s="113"/>
      <c r="F567" s="28"/>
      <c r="G567" s="28"/>
      <c r="I567" s="71"/>
      <c r="J567" s="44"/>
      <c r="K567" s="44"/>
      <c r="L567" s="28"/>
      <c r="M567" s="68"/>
      <c r="N567" s="72"/>
      <c r="O567" s="68"/>
      <c r="P567" s="68"/>
      <c r="Q567" s="72"/>
      <c r="R567" s="28"/>
      <c r="S567" s="44"/>
      <c r="T567" s="44"/>
      <c r="U567" s="44"/>
      <c r="V567" s="176"/>
    </row>
    <row r="568" spans="1:22" s="148" customFormat="1" x14ac:dyDescent="0.2">
      <c r="A568" s="114"/>
      <c r="B568" s="122"/>
      <c r="C568" s="113"/>
      <c r="D568" s="113"/>
      <c r="F568" s="28"/>
      <c r="G568" s="28"/>
      <c r="I568" s="71"/>
      <c r="J568" s="44"/>
      <c r="K568" s="44"/>
      <c r="L568" s="28"/>
      <c r="M568" s="68"/>
      <c r="N568" s="72"/>
      <c r="O568" s="68"/>
      <c r="P568" s="68"/>
      <c r="Q568" s="72"/>
      <c r="R568" s="28"/>
      <c r="S568" s="44"/>
      <c r="T568" s="44"/>
      <c r="U568" s="44"/>
      <c r="V568" s="176"/>
    </row>
    <row r="569" spans="1:22" s="148" customFormat="1" x14ac:dyDescent="0.2">
      <c r="A569" s="114"/>
      <c r="B569" s="122"/>
      <c r="C569" s="113"/>
      <c r="D569" s="113"/>
      <c r="F569" s="28"/>
      <c r="G569" s="28"/>
      <c r="I569" s="71"/>
      <c r="J569" s="44"/>
      <c r="K569" s="44"/>
      <c r="L569" s="28"/>
      <c r="M569" s="68"/>
      <c r="N569" s="72"/>
      <c r="O569" s="68"/>
      <c r="P569" s="68"/>
      <c r="Q569" s="72"/>
      <c r="R569" s="28"/>
      <c r="S569" s="44"/>
      <c r="T569" s="44"/>
      <c r="U569" s="44"/>
      <c r="V569" s="176"/>
    </row>
    <row r="570" spans="1:22" s="148" customFormat="1" x14ac:dyDescent="0.2">
      <c r="A570" s="114"/>
      <c r="B570" s="122"/>
      <c r="C570" s="113"/>
      <c r="D570" s="113"/>
      <c r="F570" s="28"/>
      <c r="G570" s="28"/>
      <c r="I570" s="71"/>
      <c r="J570" s="44"/>
      <c r="K570" s="44"/>
      <c r="L570" s="28"/>
      <c r="M570" s="68"/>
      <c r="N570" s="72"/>
      <c r="O570" s="68"/>
      <c r="P570" s="68"/>
      <c r="Q570" s="72"/>
      <c r="R570" s="28"/>
      <c r="S570" s="44"/>
      <c r="T570" s="44"/>
      <c r="U570" s="44"/>
      <c r="V570" s="176"/>
    </row>
    <row r="571" spans="1:22" s="148" customFormat="1" x14ac:dyDescent="0.2">
      <c r="A571" s="114"/>
      <c r="B571" s="122"/>
      <c r="C571" s="113"/>
      <c r="D571" s="113"/>
      <c r="F571" s="28"/>
      <c r="G571" s="28"/>
      <c r="I571" s="71"/>
      <c r="J571" s="44"/>
      <c r="K571" s="44"/>
      <c r="L571" s="28"/>
      <c r="M571" s="68"/>
      <c r="N571" s="72"/>
      <c r="O571" s="68"/>
      <c r="P571" s="68"/>
      <c r="Q571" s="72"/>
      <c r="R571" s="28"/>
      <c r="S571" s="44"/>
      <c r="T571" s="44"/>
      <c r="U571" s="44"/>
      <c r="V571" s="176"/>
    </row>
    <row r="572" spans="1:22" s="148" customFormat="1" x14ac:dyDescent="0.2">
      <c r="A572" s="114"/>
      <c r="B572" s="122"/>
      <c r="C572" s="113"/>
      <c r="D572" s="113"/>
      <c r="F572" s="28"/>
      <c r="G572" s="28"/>
      <c r="I572" s="71"/>
      <c r="J572" s="44"/>
      <c r="K572" s="44"/>
      <c r="L572" s="28"/>
      <c r="M572" s="68"/>
      <c r="N572" s="72"/>
      <c r="O572" s="68"/>
      <c r="P572" s="68"/>
      <c r="Q572" s="72"/>
      <c r="R572" s="28"/>
      <c r="S572" s="44"/>
      <c r="T572" s="44"/>
      <c r="U572" s="44"/>
      <c r="V572" s="176"/>
    </row>
    <row r="573" spans="1:22" s="148" customFormat="1" x14ac:dyDescent="0.2">
      <c r="A573" s="114"/>
      <c r="B573" s="122"/>
      <c r="C573" s="113"/>
      <c r="D573" s="113"/>
      <c r="F573" s="28"/>
      <c r="G573" s="28"/>
      <c r="I573" s="71"/>
      <c r="J573" s="44"/>
      <c r="K573" s="44"/>
      <c r="L573" s="28"/>
      <c r="M573" s="68"/>
      <c r="N573" s="72"/>
      <c r="O573" s="68"/>
      <c r="P573" s="68"/>
      <c r="Q573" s="72"/>
      <c r="R573" s="28"/>
      <c r="S573" s="44"/>
      <c r="T573" s="44"/>
      <c r="U573" s="44"/>
      <c r="V573" s="176"/>
    </row>
    <row r="574" spans="1:22" s="148" customFormat="1" x14ac:dyDescent="0.2">
      <c r="A574" s="114"/>
      <c r="B574" s="122"/>
      <c r="C574" s="113"/>
      <c r="D574" s="113"/>
      <c r="F574" s="28"/>
      <c r="G574" s="28"/>
      <c r="I574" s="71"/>
      <c r="J574" s="44"/>
      <c r="K574" s="44"/>
      <c r="L574" s="28"/>
      <c r="M574" s="68"/>
      <c r="N574" s="72"/>
      <c r="O574" s="68"/>
      <c r="P574" s="68"/>
      <c r="Q574" s="72"/>
      <c r="R574" s="28"/>
      <c r="S574" s="44"/>
      <c r="T574" s="44"/>
      <c r="U574" s="44"/>
      <c r="V574" s="176"/>
    </row>
    <row r="575" spans="1:22" s="148" customFormat="1" x14ac:dyDescent="0.2">
      <c r="A575" s="114"/>
      <c r="B575" s="122"/>
      <c r="C575" s="113"/>
      <c r="D575" s="113"/>
      <c r="F575" s="28"/>
      <c r="G575" s="28"/>
      <c r="I575" s="71"/>
      <c r="J575" s="44"/>
      <c r="K575" s="44"/>
      <c r="L575" s="28"/>
      <c r="M575" s="68"/>
      <c r="N575" s="72"/>
      <c r="O575" s="68"/>
      <c r="P575" s="68"/>
      <c r="Q575" s="72"/>
      <c r="R575" s="28"/>
      <c r="S575" s="44"/>
      <c r="T575" s="44"/>
      <c r="U575" s="44"/>
      <c r="V575" s="176"/>
    </row>
    <row r="576" spans="1:22" s="148" customFormat="1" x14ac:dyDescent="0.2">
      <c r="A576" s="114"/>
      <c r="B576" s="122"/>
      <c r="C576" s="113"/>
      <c r="D576" s="113"/>
      <c r="F576" s="28"/>
      <c r="G576" s="28"/>
      <c r="I576" s="71"/>
      <c r="J576" s="44"/>
      <c r="K576" s="44"/>
      <c r="L576" s="28"/>
      <c r="M576" s="68"/>
      <c r="N576" s="72"/>
      <c r="O576" s="68"/>
      <c r="P576" s="68"/>
      <c r="Q576" s="72"/>
      <c r="R576" s="28"/>
      <c r="S576" s="44"/>
      <c r="T576" s="44"/>
      <c r="U576" s="44"/>
      <c r="V576" s="176"/>
    </row>
    <row r="577" spans="1:22" s="148" customFormat="1" x14ac:dyDescent="0.2">
      <c r="A577" s="114"/>
      <c r="B577" s="122"/>
      <c r="C577" s="113"/>
      <c r="D577" s="113"/>
      <c r="F577" s="28"/>
      <c r="G577" s="28"/>
      <c r="I577" s="71"/>
      <c r="J577" s="44"/>
      <c r="K577" s="44"/>
      <c r="L577" s="28"/>
      <c r="M577" s="68"/>
      <c r="N577" s="72"/>
      <c r="O577" s="68"/>
      <c r="P577" s="68"/>
      <c r="Q577" s="72"/>
      <c r="R577" s="28"/>
      <c r="S577" s="44"/>
      <c r="T577" s="44"/>
      <c r="U577" s="44"/>
      <c r="V577" s="176"/>
    </row>
    <row r="578" spans="1:22" s="148" customFormat="1" x14ac:dyDescent="0.2">
      <c r="A578" s="114"/>
      <c r="B578" s="122"/>
      <c r="C578" s="113"/>
      <c r="D578" s="113"/>
      <c r="F578" s="28"/>
      <c r="G578" s="28"/>
      <c r="I578" s="71"/>
      <c r="J578" s="44"/>
      <c r="K578" s="44"/>
      <c r="L578" s="28"/>
      <c r="M578" s="68"/>
      <c r="N578" s="72"/>
      <c r="O578" s="68"/>
      <c r="P578" s="68"/>
      <c r="Q578" s="72"/>
      <c r="R578" s="28"/>
      <c r="S578" s="44"/>
      <c r="T578" s="44"/>
      <c r="U578" s="44"/>
      <c r="V578" s="176"/>
    </row>
    <row r="579" spans="1:22" s="112" customFormat="1" x14ac:dyDescent="0.2">
      <c r="A579" s="114"/>
      <c r="B579" s="122"/>
      <c r="C579" s="113"/>
      <c r="D579" s="113"/>
      <c r="E579" s="148"/>
      <c r="F579" s="28"/>
      <c r="G579" s="28"/>
      <c r="H579" s="148"/>
      <c r="I579" s="71"/>
      <c r="J579" s="44"/>
      <c r="K579" s="44"/>
      <c r="L579" s="28"/>
      <c r="M579" s="68"/>
      <c r="N579" s="72"/>
      <c r="O579" s="68"/>
      <c r="P579" s="68"/>
      <c r="Q579" s="72"/>
      <c r="R579" s="28"/>
      <c r="S579" s="44"/>
      <c r="T579" s="44"/>
      <c r="U579" s="44"/>
      <c r="V579" s="177"/>
    </row>
    <row r="580" spans="1:22" s="112" customFormat="1" x14ac:dyDescent="0.2">
      <c r="A580" s="114"/>
      <c r="B580" s="122"/>
      <c r="C580" s="113"/>
      <c r="D580" s="113"/>
      <c r="E580" s="148"/>
      <c r="F580" s="28"/>
      <c r="G580" s="28"/>
      <c r="H580" s="148"/>
      <c r="I580" s="71"/>
      <c r="J580" s="44"/>
      <c r="K580" s="44"/>
      <c r="L580" s="28"/>
      <c r="M580" s="68"/>
      <c r="N580" s="72"/>
      <c r="O580" s="68"/>
      <c r="P580" s="68"/>
      <c r="Q580" s="72"/>
      <c r="R580" s="28"/>
      <c r="S580" s="44"/>
      <c r="T580" s="44"/>
      <c r="U580" s="44"/>
      <c r="V580" s="177"/>
    </row>
    <row r="581" spans="1:22" s="112" customFormat="1" x14ac:dyDescent="0.2">
      <c r="A581" s="114"/>
      <c r="B581" s="122"/>
      <c r="C581" s="113"/>
      <c r="D581" s="113"/>
      <c r="E581" s="148"/>
      <c r="F581" s="28"/>
      <c r="G581" s="28"/>
      <c r="H581" s="148"/>
      <c r="I581" s="71"/>
      <c r="J581" s="44"/>
      <c r="K581" s="44"/>
      <c r="L581" s="28"/>
      <c r="M581" s="68"/>
      <c r="N581" s="72"/>
      <c r="O581" s="68"/>
      <c r="P581" s="68"/>
      <c r="Q581" s="72"/>
      <c r="R581" s="28"/>
      <c r="S581" s="44"/>
      <c r="T581" s="44"/>
      <c r="U581" s="44"/>
      <c r="V581" s="177"/>
    </row>
    <row r="582" spans="1:22" s="112" customFormat="1" x14ac:dyDescent="0.2">
      <c r="A582" s="114"/>
      <c r="B582" s="122"/>
      <c r="C582" s="113"/>
      <c r="D582" s="113"/>
      <c r="E582" s="148"/>
      <c r="F582" s="28"/>
      <c r="G582" s="28"/>
      <c r="H582" s="148"/>
      <c r="I582" s="71"/>
      <c r="J582" s="44"/>
      <c r="K582" s="44"/>
      <c r="L582" s="28"/>
      <c r="M582" s="68"/>
      <c r="N582" s="72"/>
      <c r="O582" s="68"/>
      <c r="P582" s="68"/>
      <c r="Q582" s="72"/>
      <c r="R582" s="28"/>
      <c r="S582" s="44"/>
      <c r="T582" s="44"/>
      <c r="U582" s="44"/>
      <c r="V582" s="177"/>
    </row>
    <row r="583" spans="1:22" s="112" customFormat="1" x14ac:dyDescent="0.2">
      <c r="A583" s="114"/>
      <c r="B583" s="122"/>
      <c r="C583" s="113"/>
      <c r="D583" s="113"/>
      <c r="E583" s="148"/>
      <c r="F583" s="28"/>
      <c r="G583" s="28"/>
      <c r="H583" s="148"/>
      <c r="I583" s="71"/>
      <c r="J583" s="44"/>
      <c r="K583" s="44"/>
      <c r="L583" s="28"/>
      <c r="M583" s="68"/>
      <c r="N583" s="72"/>
      <c r="O583" s="68"/>
      <c r="P583" s="68"/>
      <c r="Q583" s="72"/>
      <c r="R583" s="28"/>
      <c r="S583" s="44"/>
      <c r="T583" s="44"/>
      <c r="U583" s="44"/>
      <c r="V583" s="177"/>
    </row>
    <row r="584" spans="1:22" s="112" customFormat="1" x14ac:dyDescent="0.2">
      <c r="A584" s="114"/>
      <c r="B584" s="122"/>
      <c r="C584" s="113"/>
      <c r="D584" s="113"/>
      <c r="E584" s="148"/>
      <c r="F584" s="28"/>
      <c r="G584" s="28"/>
      <c r="H584" s="148"/>
      <c r="I584" s="71"/>
      <c r="J584" s="44"/>
      <c r="K584" s="44"/>
      <c r="L584" s="28"/>
      <c r="M584" s="68"/>
      <c r="N584" s="72"/>
      <c r="O584" s="68"/>
      <c r="P584" s="68"/>
      <c r="Q584" s="72"/>
      <c r="R584" s="28"/>
      <c r="S584" s="44"/>
      <c r="T584" s="44"/>
      <c r="U584" s="44"/>
      <c r="V584" s="177"/>
    </row>
    <row r="585" spans="1:22" s="112" customFormat="1" x14ac:dyDescent="0.2">
      <c r="A585" s="114"/>
      <c r="B585" s="122"/>
      <c r="C585" s="113"/>
      <c r="D585" s="113"/>
      <c r="E585" s="148"/>
      <c r="F585" s="28"/>
      <c r="G585" s="28"/>
      <c r="H585" s="148"/>
      <c r="I585" s="71"/>
      <c r="J585" s="44"/>
      <c r="K585" s="44"/>
      <c r="L585" s="28"/>
      <c r="M585" s="68"/>
      <c r="N585" s="72"/>
      <c r="O585" s="68"/>
      <c r="P585" s="68"/>
      <c r="Q585" s="72"/>
      <c r="R585" s="28"/>
      <c r="S585" s="44"/>
      <c r="T585" s="44"/>
      <c r="U585" s="44"/>
      <c r="V585" s="177"/>
    </row>
    <row r="586" spans="1:22" s="112" customFormat="1" x14ac:dyDescent="0.2">
      <c r="A586" s="114"/>
      <c r="B586" s="122"/>
      <c r="C586" s="113"/>
      <c r="D586" s="113"/>
      <c r="E586" s="148"/>
      <c r="F586" s="28"/>
      <c r="G586" s="28"/>
      <c r="H586" s="148"/>
      <c r="I586" s="71"/>
      <c r="J586" s="44"/>
      <c r="K586" s="44"/>
      <c r="L586" s="28"/>
      <c r="M586" s="68"/>
      <c r="N586" s="72"/>
      <c r="O586" s="68"/>
      <c r="P586" s="68"/>
      <c r="Q586" s="72"/>
      <c r="R586" s="28"/>
      <c r="S586" s="44"/>
      <c r="T586" s="44"/>
      <c r="U586" s="44"/>
      <c r="V586" s="177"/>
    </row>
    <row r="587" spans="1:22" s="112" customFormat="1" x14ac:dyDescent="0.2">
      <c r="A587" s="114"/>
      <c r="B587" s="122"/>
      <c r="C587" s="113"/>
      <c r="D587" s="113"/>
      <c r="E587" s="148"/>
      <c r="F587" s="28"/>
      <c r="G587" s="28"/>
      <c r="H587" s="148"/>
      <c r="I587" s="71"/>
      <c r="J587" s="44"/>
      <c r="K587" s="44"/>
      <c r="L587" s="28"/>
      <c r="M587" s="68"/>
      <c r="N587" s="72"/>
      <c r="O587" s="68"/>
      <c r="P587" s="68"/>
      <c r="Q587" s="72"/>
      <c r="R587" s="28"/>
      <c r="S587" s="44"/>
      <c r="T587" s="44"/>
      <c r="U587" s="44"/>
      <c r="V587" s="177"/>
    </row>
    <row r="588" spans="1:22" s="112" customFormat="1" x14ac:dyDescent="0.2">
      <c r="A588" s="114"/>
      <c r="B588" s="122"/>
      <c r="C588" s="113"/>
      <c r="D588" s="113"/>
      <c r="E588" s="148"/>
      <c r="F588" s="28"/>
      <c r="G588" s="28"/>
      <c r="H588" s="148"/>
      <c r="I588" s="71"/>
      <c r="J588" s="44"/>
      <c r="K588" s="44"/>
      <c r="L588" s="28"/>
      <c r="M588" s="68"/>
      <c r="N588" s="72"/>
      <c r="O588" s="68"/>
      <c r="P588" s="68"/>
      <c r="Q588" s="72"/>
      <c r="R588" s="28"/>
      <c r="S588" s="44"/>
      <c r="T588" s="44"/>
      <c r="U588" s="44"/>
      <c r="V588" s="177"/>
    </row>
    <row r="589" spans="1:22" s="112" customFormat="1" x14ac:dyDescent="0.2">
      <c r="A589" s="114"/>
      <c r="B589" s="122"/>
      <c r="C589" s="113"/>
      <c r="D589" s="113"/>
      <c r="E589" s="148"/>
      <c r="F589" s="28"/>
      <c r="G589" s="28"/>
      <c r="H589" s="148"/>
      <c r="I589" s="71"/>
      <c r="J589" s="44"/>
      <c r="K589" s="44"/>
      <c r="L589" s="28"/>
      <c r="M589" s="68"/>
      <c r="N589" s="72"/>
      <c r="O589" s="68"/>
      <c r="P589" s="68"/>
      <c r="Q589" s="72"/>
      <c r="R589" s="28"/>
      <c r="S589" s="44"/>
      <c r="T589" s="44"/>
      <c r="U589" s="44"/>
      <c r="V589" s="177"/>
    </row>
    <row r="590" spans="1:22" s="112" customFormat="1" x14ac:dyDescent="0.2">
      <c r="A590" s="114"/>
      <c r="B590" s="122"/>
      <c r="C590" s="113"/>
      <c r="D590" s="113"/>
      <c r="E590" s="148"/>
      <c r="F590" s="28"/>
      <c r="G590" s="28"/>
      <c r="H590" s="148"/>
      <c r="I590" s="71"/>
      <c r="J590" s="44"/>
      <c r="K590" s="44"/>
      <c r="L590" s="28"/>
      <c r="M590" s="68"/>
      <c r="N590" s="72"/>
      <c r="O590" s="68"/>
      <c r="P590" s="68"/>
      <c r="Q590" s="72"/>
      <c r="R590" s="28"/>
      <c r="S590" s="44"/>
      <c r="T590" s="44"/>
      <c r="U590" s="44"/>
      <c r="V590" s="177"/>
    </row>
    <row r="591" spans="1:22" s="112" customFormat="1" x14ac:dyDescent="0.2">
      <c r="A591" s="114"/>
      <c r="B591" s="122"/>
      <c r="C591" s="113"/>
      <c r="D591" s="113"/>
      <c r="E591" s="148"/>
      <c r="F591" s="28"/>
      <c r="G591" s="28"/>
      <c r="H591" s="148"/>
      <c r="I591" s="71"/>
      <c r="J591" s="44"/>
      <c r="K591" s="44"/>
      <c r="L591" s="28"/>
      <c r="M591" s="68"/>
      <c r="N591" s="72"/>
      <c r="O591" s="68"/>
      <c r="P591" s="68"/>
      <c r="Q591" s="72"/>
      <c r="R591" s="28"/>
      <c r="S591" s="44"/>
      <c r="T591" s="44"/>
      <c r="U591" s="44"/>
      <c r="V591" s="177"/>
    </row>
    <row r="592" spans="1:22" s="112" customFormat="1" x14ac:dyDescent="0.2">
      <c r="A592" s="114"/>
      <c r="B592" s="122"/>
      <c r="C592" s="113"/>
      <c r="D592" s="113"/>
      <c r="E592" s="148"/>
      <c r="F592" s="28"/>
      <c r="G592" s="28"/>
      <c r="H592" s="148"/>
      <c r="I592" s="71"/>
      <c r="J592" s="44"/>
      <c r="K592" s="44"/>
      <c r="L592" s="28"/>
      <c r="M592" s="68"/>
      <c r="N592" s="72"/>
      <c r="O592" s="68"/>
      <c r="P592" s="68"/>
      <c r="Q592" s="72"/>
      <c r="R592" s="28"/>
      <c r="S592" s="44"/>
      <c r="T592" s="44"/>
      <c r="U592" s="44"/>
      <c r="V592" s="177"/>
    </row>
    <row r="593" spans="1:22" s="112" customFormat="1" x14ac:dyDescent="0.2">
      <c r="A593" s="114"/>
      <c r="B593" s="122"/>
      <c r="C593" s="113"/>
      <c r="D593" s="113"/>
      <c r="E593" s="148"/>
      <c r="F593" s="28"/>
      <c r="G593" s="28"/>
      <c r="H593" s="148"/>
      <c r="I593" s="71"/>
      <c r="J593" s="44"/>
      <c r="K593" s="44"/>
      <c r="L593" s="28"/>
      <c r="M593" s="68"/>
      <c r="N593" s="72"/>
      <c r="O593" s="68"/>
      <c r="P593" s="68"/>
      <c r="Q593" s="72"/>
      <c r="R593" s="28"/>
      <c r="S593" s="44"/>
      <c r="T593" s="44"/>
      <c r="U593" s="44"/>
      <c r="V593" s="177"/>
    </row>
    <row r="594" spans="1:22" s="112" customFormat="1" x14ac:dyDescent="0.2">
      <c r="A594" s="114"/>
      <c r="B594" s="122"/>
      <c r="C594" s="113"/>
      <c r="D594" s="113"/>
      <c r="E594" s="148"/>
      <c r="F594" s="28"/>
      <c r="G594" s="28"/>
      <c r="H594" s="148"/>
      <c r="I594" s="71"/>
      <c r="J594" s="44"/>
      <c r="K594" s="44"/>
      <c r="L594" s="28"/>
      <c r="M594" s="68"/>
      <c r="N594" s="72"/>
      <c r="O594" s="68"/>
      <c r="P594" s="68"/>
      <c r="Q594" s="72"/>
      <c r="R594" s="28"/>
      <c r="S594" s="44"/>
      <c r="T594" s="44"/>
      <c r="U594" s="44"/>
      <c r="V594" s="177"/>
    </row>
    <row r="595" spans="1:22" s="112" customFormat="1" x14ac:dyDescent="0.2">
      <c r="A595" s="114"/>
      <c r="B595" s="122"/>
      <c r="C595" s="113"/>
      <c r="D595" s="113"/>
      <c r="E595" s="148"/>
      <c r="F595" s="28"/>
      <c r="G595" s="28"/>
      <c r="H595" s="148"/>
      <c r="I595" s="71"/>
      <c r="J595" s="44"/>
      <c r="K595" s="44"/>
      <c r="L595" s="28"/>
      <c r="M595" s="68"/>
      <c r="N595" s="72"/>
      <c r="O595" s="68"/>
      <c r="P595" s="68"/>
      <c r="Q595" s="72"/>
      <c r="R595" s="28"/>
      <c r="S595" s="44"/>
      <c r="T595" s="44"/>
      <c r="U595" s="44"/>
      <c r="V595" s="177"/>
    </row>
    <row r="596" spans="1:22" s="112" customFormat="1" x14ac:dyDescent="0.2">
      <c r="A596" s="114"/>
      <c r="B596" s="122"/>
      <c r="C596" s="113"/>
      <c r="D596" s="113"/>
      <c r="E596" s="148"/>
      <c r="F596" s="28"/>
      <c r="G596" s="28"/>
      <c r="H596" s="148"/>
      <c r="I596" s="71"/>
      <c r="J596" s="44"/>
      <c r="K596" s="44"/>
      <c r="L596" s="28"/>
      <c r="M596" s="68"/>
      <c r="N596" s="72"/>
      <c r="O596" s="68"/>
      <c r="P596" s="68"/>
      <c r="Q596" s="72"/>
      <c r="R596" s="28"/>
      <c r="S596" s="44"/>
      <c r="T596" s="44"/>
      <c r="U596" s="44"/>
      <c r="V596" s="177"/>
    </row>
    <row r="597" spans="1:22" s="112" customFormat="1" x14ac:dyDescent="0.2">
      <c r="A597" s="114"/>
      <c r="B597" s="122"/>
      <c r="C597" s="113"/>
      <c r="D597" s="113"/>
      <c r="E597" s="148"/>
      <c r="F597" s="28"/>
      <c r="G597" s="28"/>
      <c r="H597" s="148"/>
      <c r="I597" s="71"/>
      <c r="J597" s="44"/>
      <c r="K597" s="44"/>
      <c r="L597" s="28"/>
      <c r="M597" s="68"/>
      <c r="N597" s="72"/>
      <c r="O597" s="68"/>
      <c r="P597" s="68"/>
      <c r="Q597" s="72"/>
      <c r="R597" s="28"/>
      <c r="S597" s="44"/>
      <c r="T597" s="44"/>
      <c r="U597" s="44"/>
      <c r="V597" s="177"/>
    </row>
    <row r="598" spans="1:22" s="112" customFormat="1" x14ac:dyDescent="0.2">
      <c r="A598" s="114"/>
      <c r="B598" s="122"/>
      <c r="C598" s="113"/>
      <c r="D598" s="113"/>
      <c r="E598" s="148"/>
      <c r="F598" s="28"/>
      <c r="G598" s="28"/>
      <c r="H598" s="148"/>
      <c r="I598" s="71"/>
      <c r="J598" s="44"/>
      <c r="K598" s="44"/>
      <c r="L598" s="28"/>
      <c r="M598" s="68"/>
      <c r="N598" s="72"/>
      <c r="O598" s="68"/>
      <c r="P598" s="68"/>
      <c r="Q598" s="72"/>
      <c r="R598" s="28"/>
      <c r="S598" s="44"/>
      <c r="T598" s="44"/>
      <c r="U598" s="44"/>
      <c r="V598" s="177"/>
    </row>
    <row r="599" spans="1:22" s="112" customFormat="1" x14ac:dyDescent="0.2">
      <c r="A599" s="114"/>
      <c r="B599" s="122"/>
      <c r="C599" s="113"/>
      <c r="D599" s="113"/>
      <c r="E599" s="148"/>
      <c r="F599" s="28"/>
      <c r="G599" s="28"/>
      <c r="H599" s="148"/>
      <c r="I599" s="71"/>
      <c r="J599" s="44"/>
      <c r="K599" s="44"/>
      <c r="L599" s="28"/>
      <c r="M599" s="68"/>
      <c r="N599" s="72"/>
      <c r="O599" s="68"/>
      <c r="P599" s="68"/>
      <c r="Q599" s="72"/>
      <c r="R599" s="28"/>
      <c r="S599" s="44"/>
      <c r="T599" s="44"/>
      <c r="U599" s="44"/>
      <c r="V599" s="177"/>
    </row>
    <row r="600" spans="1:22" s="112" customFormat="1" x14ac:dyDescent="0.2">
      <c r="A600" s="114"/>
      <c r="B600" s="122"/>
      <c r="C600" s="113"/>
      <c r="D600" s="113"/>
      <c r="E600" s="148"/>
      <c r="F600" s="28"/>
      <c r="G600" s="28"/>
      <c r="H600" s="148"/>
      <c r="I600" s="71"/>
      <c r="J600" s="44"/>
      <c r="K600" s="44"/>
      <c r="L600" s="28"/>
      <c r="M600" s="68"/>
      <c r="N600" s="72"/>
      <c r="O600" s="68"/>
      <c r="P600" s="68"/>
      <c r="Q600" s="72"/>
      <c r="R600" s="28"/>
      <c r="S600" s="44"/>
      <c r="T600" s="44"/>
      <c r="U600" s="44"/>
      <c r="V600" s="177"/>
    </row>
    <row r="601" spans="1:22" s="112" customFormat="1" x14ac:dyDescent="0.2">
      <c r="A601" s="114"/>
      <c r="B601" s="122"/>
      <c r="C601" s="113"/>
      <c r="D601" s="113"/>
      <c r="E601" s="148"/>
      <c r="F601" s="28"/>
      <c r="G601" s="28"/>
      <c r="H601" s="148"/>
      <c r="I601" s="71"/>
      <c r="J601" s="44"/>
      <c r="K601" s="44"/>
      <c r="L601" s="28"/>
      <c r="M601" s="68"/>
      <c r="N601" s="72"/>
      <c r="O601" s="68"/>
      <c r="P601" s="68"/>
      <c r="Q601" s="72"/>
      <c r="R601" s="28"/>
      <c r="S601" s="44"/>
      <c r="T601" s="44"/>
      <c r="U601" s="44"/>
      <c r="V601" s="177"/>
    </row>
    <row r="602" spans="1:22" s="112" customFormat="1" x14ac:dyDescent="0.2">
      <c r="A602" s="114"/>
      <c r="B602" s="122"/>
      <c r="C602" s="113"/>
      <c r="D602" s="113"/>
      <c r="E602" s="148"/>
      <c r="F602" s="28"/>
      <c r="G602" s="28"/>
      <c r="H602" s="148"/>
      <c r="I602" s="71"/>
      <c r="J602" s="44"/>
      <c r="K602" s="44"/>
      <c r="L602" s="28"/>
      <c r="M602" s="68"/>
      <c r="N602" s="72"/>
      <c r="O602" s="68"/>
      <c r="P602" s="68"/>
      <c r="Q602" s="72"/>
      <c r="R602" s="28"/>
      <c r="S602" s="44"/>
      <c r="T602" s="44"/>
      <c r="U602" s="44"/>
      <c r="V602" s="177"/>
    </row>
    <row r="603" spans="1:22" s="112" customFormat="1" x14ac:dyDescent="0.2">
      <c r="A603" s="114"/>
      <c r="B603" s="122"/>
      <c r="C603" s="113"/>
      <c r="D603" s="113"/>
      <c r="E603" s="148"/>
      <c r="F603" s="28"/>
      <c r="G603" s="28"/>
      <c r="H603" s="148"/>
      <c r="I603" s="71"/>
      <c r="J603" s="44"/>
      <c r="K603" s="44"/>
      <c r="L603" s="28"/>
      <c r="M603" s="68"/>
      <c r="N603" s="72"/>
      <c r="O603" s="68"/>
      <c r="P603" s="68"/>
      <c r="Q603" s="72"/>
      <c r="R603" s="28"/>
      <c r="S603" s="44"/>
      <c r="T603" s="44"/>
      <c r="U603" s="44"/>
      <c r="V603" s="177"/>
    </row>
    <row r="604" spans="1:22" s="112" customFormat="1" x14ac:dyDescent="0.2">
      <c r="A604" s="114"/>
      <c r="B604" s="122"/>
      <c r="C604" s="113"/>
      <c r="D604" s="113"/>
      <c r="E604" s="148"/>
      <c r="F604" s="28"/>
      <c r="G604" s="28"/>
      <c r="H604" s="148"/>
      <c r="I604" s="71"/>
      <c r="J604" s="44"/>
      <c r="K604" s="44"/>
      <c r="L604" s="28"/>
      <c r="M604" s="68"/>
      <c r="N604" s="72"/>
      <c r="O604" s="68"/>
      <c r="P604" s="68"/>
      <c r="Q604" s="72"/>
      <c r="R604" s="28"/>
      <c r="S604" s="44"/>
      <c r="T604" s="44"/>
      <c r="U604" s="44"/>
      <c r="V604" s="177"/>
    </row>
    <row r="605" spans="1:22" s="112" customFormat="1" x14ac:dyDescent="0.2">
      <c r="A605" s="114"/>
      <c r="B605" s="122"/>
      <c r="C605" s="113"/>
      <c r="D605" s="113"/>
      <c r="E605" s="148"/>
      <c r="F605" s="28"/>
      <c r="G605" s="28"/>
      <c r="H605" s="148"/>
      <c r="I605" s="71"/>
      <c r="J605" s="44"/>
      <c r="K605" s="44"/>
      <c r="L605" s="28"/>
      <c r="M605" s="68"/>
      <c r="N605" s="72"/>
      <c r="O605" s="68"/>
      <c r="P605" s="68"/>
      <c r="Q605" s="72"/>
      <c r="R605" s="28"/>
      <c r="S605" s="44"/>
      <c r="T605" s="44"/>
      <c r="U605" s="44"/>
      <c r="V605" s="177"/>
    </row>
    <row r="606" spans="1:22" s="112" customFormat="1" x14ac:dyDescent="0.2">
      <c r="A606" s="114"/>
      <c r="C606" s="149"/>
      <c r="D606" s="149"/>
      <c r="E606" s="148"/>
      <c r="F606" s="28"/>
      <c r="G606" s="28"/>
      <c r="H606" s="148"/>
      <c r="I606" s="71"/>
      <c r="J606" s="44"/>
      <c r="K606" s="44"/>
      <c r="L606" s="28"/>
      <c r="M606" s="68"/>
      <c r="N606" s="72"/>
      <c r="O606" s="68"/>
      <c r="P606" s="68"/>
      <c r="Q606" s="72"/>
      <c r="R606" s="28"/>
      <c r="S606" s="44"/>
      <c r="T606" s="44"/>
      <c r="U606" s="44"/>
      <c r="V606" s="177"/>
    </row>
    <row r="607" spans="1:22" s="112" customFormat="1" x14ac:dyDescent="0.2">
      <c r="A607" s="114"/>
      <c r="C607" s="149"/>
      <c r="D607" s="149"/>
      <c r="E607" s="148"/>
      <c r="F607" s="28"/>
      <c r="G607" s="28"/>
      <c r="H607" s="148"/>
      <c r="I607" s="71"/>
      <c r="J607" s="44"/>
      <c r="K607" s="44"/>
      <c r="L607" s="28"/>
      <c r="M607" s="68"/>
      <c r="N607" s="72"/>
      <c r="O607" s="68"/>
      <c r="P607" s="68"/>
      <c r="Q607" s="72"/>
      <c r="R607" s="28"/>
      <c r="S607" s="44"/>
      <c r="T607" s="44"/>
      <c r="U607" s="44"/>
      <c r="V607" s="177"/>
    </row>
    <row r="608" spans="1:22" s="112" customFormat="1" x14ac:dyDescent="0.2">
      <c r="A608" s="114"/>
      <c r="C608" s="149"/>
      <c r="D608" s="149"/>
      <c r="E608" s="148"/>
      <c r="F608" s="28"/>
      <c r="G608" s="28"/>
      <c r="H608" s="148"/>
      <c r="I608" s="71"/>
      <c r="J608" s="44"/>
      <c r="K608" s="44"/>
      <c r="L608" s="28"/>
      <c r="M608" s="68"/>
      <c r="N608" s="72"/>
      <c r="O608" s="68"/>
      <c r="P608" s="68"/>
      <c r="Q608" s="72"/>
      <c r="R608" s="28"/>
      <c r="S608" s="44"/>
      <c r="T608" s="44"/>
      <c r="U608" s="44"/>
      <c r="V608" s="177"/>
    </row>
    <row r="609" spans="1:22" s="112" customFormat="1" x14ac:dyDescent="0.2">
      <c r="A609" s="114"/>
      <c r="C609" s="149"/>
      <c r="D609" s="149"/>
      <c r="E609" s="148"/>
      <c r="F609" s="28"/>
      <c r="G609" s="28"/>
      <c r="H609" s="148"/>
      <c r="I609" s="71"/>
      <c r="J609" s="44"/>
      <c r="K609" s="44"/>
      <c r="L609" s="28"/>
      <c r="M609" s="68"/>
      <c r="N609" s="72"/>
      <c r="O609" s="68"/>
      <c r="P609" s="68"/>
      <c r="Q609" s="72"/>
      <c r="R609" s="28"/>
      <c r="S609" s="44"/>
      <c r="T609" s="44"/>
      <c r="U609" s="44"/>
      <c r="V609" s="177"/>
    </row>
    <row r="610" spans="1:22" s="112" customFormat="1" x14ac:dyDescent="0.2">
      <c r="A610" s="114"/>
      <c r="C610" s="149"/>
      <c r="D610" s="149"/>
      <c r="E610" s="148"/>
      <c r="F610" s="28"/>
      <c r="G610" s="28"/>
      <c r="H610" s="148"/>
      <c r="I610" s="71"/>
      <c r="J610" s="44"/>
      <c r="K610" s="44"/>
      <c r="L610" s="28"/>
      <c r="M610" s="68"/>
      <c r="N610" s="72"/>
      <c r="O610" s="68"/>
      <c r="P610" s="68"/>
      <c r="Q610" s="72"/>
      <c r="R610" s="28"/>
      <c r="S610" s="44"/>
      <c r="T610" s="44"/>
      <c r="U610" s="44"/>
      <c r="V610" s="177"/>
    </row>
    <row r="611" spans="1:22" s="112" customFormat="1" x14ac:dyDescent="0.2">
      <c r="A611" s="114"/>
      <c r="C611" s="149"/>
      <c r="D611" s="149"/>
      <c r="E611" s="148"/>
      <c r="F611" s="28"/>
      <c r="G611" s="28"/>
      <c r="H611" s="148"/>
      <c r="I611" s="71"/>
      <c r="J611" s="44"/>
      <c r="K611" s="44"/>
      <c r="L611" s="28"/>
      <c r="M611" s="68"/>
      <c r="N611" s="72"/>
      <c r="O611" s="68"/>
      <c r="P611" s="68"/>
      <c r="Q611" s="72"/>
      <c r="R611" s="28"/>
      <c r="S611" s="44"/>
      <c r="T611" s="44"/>
      <c r="U611" s="44"/>
      <c r="V611" s="177"/>
    </row>
    <row r="612" spans="1:22" s="112" customFormat="1" x14ac:dyDescent="0.2">
      <c r="A612" s="114"/>
      <c r="C612" s="149"/>
      <c r="D612" s="149"/>
      <c r="E612" s="148"/>
      <c r="F612" s="28"/>
      <c r="G612" s="28"/>
      <c r="H612" s="148"/>
      <c r="I612" s="71"/>
      <c r="J612" s="44"/>
      <c r="K612" s="44"/>
      <c r="L612" s="28"/>
      <c r="M612" s="68"/>
      <c r="N612" s="72"/>
      <c r="O612" s="68"/>
      <c r="P612" s="68"/>
      <c r="Q612" s="72"/>
      <c r="R612" s="28"/>
      <c r="S612" s="44"/>
      <c r="T612" s="44"/>
      <c r="U612" s="44"/>
      <c r="V612" s="177"/>
    </row>
    <row r="613" spans="1:22" s="112" customFormat="1" x14ac:dyDescent="0.2">
      <c r="A613" s="114"/>
      <c r="C613" s="149"/>
      <c r="D613" s="149"/>
      <c r="E613" s="148"/>
      <c r="F613" s="28"/>
      <c r="G613" s="28"/>
      <c r="H613" s="148"/>
      <c r="I613" s="71"/>
      <c r="J613" s="44"/>
      <c r="K613" s="44"/>
      <c r="L613" s="28"/>
      <c r="M613" s="68"/>
      <c r="N613" s="72"/>
      <c r="O613" s="68"/>
      <c r="P613" s="68"/>
      <c r="Q613" s="72"/>
      <c r="R613" s="28"/>
      <c r="S613" s="44"/>
      <c r="T613" s="44"/>
      <c r="U613" s="44"/>
      <c r="V613" s="177"/>
    </row>
    <row r="614" spans="1:22" s="112" customFormat="1" x14ac:dyDescent="0.2">
      <c r="A614" s="114"/>
      <c r="C614" s="149"/>
      <c r="D614" s="149"/>
      <c r="E614" s="148"/>
      <c r="F614" s="28"/>
      <c r="G614" s="28"/>
      <c r="H614" s="148"/>
      <c r="I614" s="71"/>
      <c r="J614" s="44"/>
      <c r="K614" s="44"/>
      <c r="L614" s="28"/>
      <c r="M614" s="68"/>
      <c r="N614" s="72"/>
      <c r="O614" s="68"/>
      <c r="P614" s="68"/>
      <c r="Q614" s="72"/>
      <c r="R614" s="28"/>
      <c r="S614" s="44"/>
      <c r="T614" s="44"/>
      <c r="U614" s="44"/>
      <c r="V614" s="177"/>
    </row>
    <row r="615" spans="1:22" s="112" customFormat="1" x14ac:dyDescent="0.2">
      <c r="A615" s="114"/>
      <c r="C615" s="149"/>
      <c r="D615" s="149"/>
      <c r="E615" s="148"/>
      <c r="F615" s="28"/>
      <c r="G615" s="28"/>
      <c r="H615" s="148"/>
      <c r="I615" s="71"/>
      <c r="J615" s="44"/>
      <c r="K615" s="44"/>
      <c r="L615" s="28"/>
      <c r="M615" s="68"/>
      <c r="N615" s="72"/>
      <c r="O615" s="68"/>
      <c r="P615" s="68"/>
      <c r="Q615" s="72"/>
      <c r="R615" s="28"/>
      <c r="S615" s="44"/>
      <c r="T615" s="44"/>
      <c r="U615" s="44"/>
      <c r="V615" s="177"/>
    </row>
    <row r="616" spans="1:22" s="112" customFormat="1" x14ac:dyDescent="0.2">
      <c r="A616" s="114"/>
      <c r="C616" s="149"/>
      <c r="D616" s="149"/>
      <c r="E616" s="148"/>
      <c r="F616" s="28"/>
      <c r="G616" s="28"/>
      <c r="H616" s="148"/>
      <c r="I616" s="71"/>
      <c r="J616" s="44"/>
      <c r="K616" s="44"/>
      <c r="L616" s="28"/>
      <c r="M616" s="68"/>
      <c r="N616" s="72"/>
      <c r="O616" s="68"/>
      <c r="P616" s="68"/>
      <c r="Q616" s="72"/>
      <c r="R616" s="28"/>
      <c r="S616" s="44"/>
      <c r="T616" s="44"/>
      <c r="U616" s="44"/>
      <c r="V616" s="177"/>
    </row>
    <row r="617" spans="1:22" s="112" customFormat="1" x14ac:dyDescent="0.2">
      <c r="A617" s="114"/>
      <c r="C617" s="149"/>
      <c r="D617" s="149"/>
      <c r="E617" s="148"/>
      <c r="F617" s="28"/>
      <c r="G617" s="28"/>
      <c r="H617" s="148"/>
      <c r="I617" s="71"/>
      <c r="J617" s="44"/>
      <c r="K617" s="44"/>
      <c r="L617" s="28"/>
      <c r="M617" s="68"/>
      <c r="N617" s="72"/>
      <c r="O617" s="68"/>
      <c r="P617" s="68"/>
      <c r="Q617" s="72"/>
      <c r="R617" s="28"/>
      <c r="S617" s="44"/>
      <c r="T617" s="44"/>
      <c r="U617" s="44"/>
      <c r="V617" s="177"/>
    </row>
    <row r="618" spans="1:22" s="112" customFormat="1" x14ac:dyDescent="0.2">
      <c r="A618" s="114"/>
      <c r="C618" s="149"/>
      <c r="D618" s="149"/>
      <c r="E618" s="148"/>
      <c r="F618" s="28"/>
      <c r="G618" s="28"/>
      <c r="H618" s="148"/>
      <c r="I618" s="71"/>
      <c r="J618" s="44"/>
      <c r="K618" s="44"/>
      <c r="L618" s="28"/>
      <c r="M618" s="68"/>
      <c r="N618" s="72"/>
      <c r="O618" s="68"/>
      <c r="P618" s="68"/>
      <c r="Q618" s="72"/>
      <c r="R618" s="28"/>
      <c r="S618" s="44"/>
      <c r="T618" s="44"/>
      <c r="U618" s="44"/>
      <c r="V618" s="177"/>
    </row>
    <row r="619" spans="1:22" s="112" customFormat="1" x14ac:dyDescent="0.2">
      <c r="A619" s="114"/>
      <c r="C619" s="149"/>
      <c r="D619" s="149"/>
      <c r="E619" s="148"/>
      <c r="F619" s="28"/>
      <c r="G619" s="28"/>
      <c r="H619" s="148"/>
      <c r="I619" s="71"/>
      <c r="J619" s="44"/>
      <c r="K619" s="44"/>
      <c r="L619" s="28"/>
      <c r="M619" s="68"/>
      <c r="N619" s="72"/>
      <c r="O619" s="68"/>
      <c r="P619" s="68"/>
      <c r="Q619" s="72"/>
      <c r="R619" s="28"/>
      <c r="S619" s="44"/>
      <c r="T619" s="44"/>
      <c r="U619" s="44"/>
      <c r="V619" s="177"/>
    </row>
    <row r="620" spans="1:22" s="112" customFormat="1" x14ac:dyDescent="0.2">
      <c r="A620" s="114"/>
      <c r="C620" s="149"/>
      <c r="D620" s="149"/>
      <c r="E620" s="148"/>
      <c r="F620" s="28"/>
      <c r="G620" s="28"/>
      <c r="H620" s="148"/>
      <c r="I620" s="71"/>
      <c r="J620" s="44"/>
      <c r="K620" s="44"/>
      <c r="L620" s="28"/>
      <c r="M620" s="68"/>
      <c r="N620" s="72"/>
      <c r="O620" s="68"/>
      <c r="P620" s="68"/>
      <c r="Q620" s="72"/>
      <c r="R620" s="28"/>
      <c r="S620" s="44"/>
      <c r="T620" s="44"/>
      <c r="U620" s="44"/>
      <c r="V620" s="177"/>
    </row>
    <row r="621" spans="1:22" s="112" customFormat="1" x14ac:dyDescent="0.2">
      <c r="A621" s="114"/>
      <c r="C621" s="149"/>
      <c r="D621" s="149"/>
      <c r="E621" s="148"/>
      <c r="F621" s="28"/>
      <c r="G621" s="28"/>
      <c r="H621" s="148"/>
      <c r="I621" s="71"/>
      <c r="J621" s="44"/>
      <c r="K621" s="44"/>
      <c r="L621" s="28"/>
      <c r="M621" s="68"/>
      <c r="N621" s="72"/>
      <c r="O621" s="68"/>
      <c r="P621" s="68"/>
      <c r="Q621" s="72"/>
      <c r="R621" s="28"/>
      <c r="S621" s="44"/>
      <c r="T621" s="44"/>
      <c r="U621" s="44"/>
      <c r="V621" s="177"/>
    </row>
    <row r="622" spans="1:22" s="112" customFormat="1" x14ac:dyDescent="0.2">
      <c r="A622" s="114"/>
      <c r="C622" s="149"/>
      <c r="D622" s="149"/>
      <c r="E622" s="148"/>
      <c r="F622" s="28"/>
      <c r="G622" s="28"/>
      <c r="H622" s="148"/>
      <c r="I622" s="71"/>
      <c r="J622" s="44"/>
      <c r="K622" s="44"/>
      <c r="L622" s="28"/>
      <c r="M622" s="68"/>
      <c r="N622" s="72"/>
      <c r="O622" s="68"/>
      <c r="P622" s="68"/>
      <c r="Q622" s="72"/>
      <c r="R622" s="28"/>
      <c r="S622" s="44"/>
      <c r="T622" s="44"/>
      <c r="U622" s="44"/>
      <c r="V622" s="177"/>
    </row>
    <row r="623" spans="1:22" s="112" customFormat="1" x14ac:dyDescent="0.2">
      <c r="A623" s="114"/>
      <c r="C623" s="149"/>
      <c r="D623" s="149"/>
      <c r="E623" s="148"/>
      <c r="F623" s="28"/>
      <c r="G623" s="28"/>
      <c r="H623" s="148"/>
      <c r="I623" s="71"/>
      <c r="J623" s="44"/>
      <c r="K623" s="44"/>
      <c r="L623" s="28"/>
      <c r="M623" s="68"/>
      <c r="N623" s="72"/>
      <c r="O623" s="68"/>
      <c r="P623" s="68"/>
      <c r="Q623" s="72"/>
      <c r="R623" s="28"/>
      <c r="S623" s="44"/>
      <c r="T623" s="44"/>
      <c r="U623" s="44"/>
      <c r="V623" s="177"/>
    </row>
    <row r="624" spans="1:22" s="112" customFormat="1" x14ac:dyDescent="0.2">
      <c r="A624" s="114"/>
      <c r="C624" s="149"/>
      <c r="D624" s="149"/>
      <c r="E624" s="148"/>
      <c r="F624" s="28"/>
      <c r="G624" s="28"/>
      <c r="H624" s="148"/>
      <c r="I624" s="71"/>
      <c r="J624" s="44"/>
      <c r="K624" s="44"/>
      <c r="L624" s="28"/>
      <c r="M624" s="68"/>
      <c r="N624" s="72"/>
      <c r="O624" s="68"/>
      <c r="P624" s="68"/>
      <c r="Q624" s="72"/>
      <c r="R624" s="28"/>
      <c r="S624" s="44"/>
      <c r="T624" s="44"/>
      <c r="U624" s="44"/>
      <c r="V624" s="177"/>
    </row>
    <row r="625" spans="1:22" s="112" customFormat="1" x14ac:dyDescent="0.2">
      <c r="A625" s="114"/>
      <c r="C625" s="149"/>
      <c r="D625" s="149"/>
      <c r="E625" s="148"/>
      <c r="F625" s="28"/>
      <c r="G625" s="28"/>
      <c r="H625" s="148"/>
      <c r="I625" s="71"/>
      <c r="J625" s="44"/>
      <c r="K625" s="44"/>
      <c r="L625" s="28"/>
      <c r="M625" s="68"/>
      <c r="N625" s="72"/>
      <c r="O625" s="68"/>
      <c r="P625" s="68"/>
      <c r="Q625" s="72"/>
      <c r="R625" s="28"/>
      <c r="S625" s="44"/>
      <c r="T625" s="44"/>
      <c r="U625" s="44"/>
      <c r="V625" s="177"/>
    </row>
    <row r="626" spans="1:22" s="112" customFormat="1" x14ac:dyDescent="0.2">
      <c r="A626" s="114"/>
      <c r="C626" s="149"/>
      <c r="D626" s="149"/>
      <c r="E626" s="148"/>
      <c r="F626" s="28"/>
      <c r="G626" s="28"/>
      <c r="H626" s="148"/>
      <c r="I626" s="71"/>
      <c r="J626" s="44"/>
      <c r="K626" s="44"/>
      <c r="L626" s="28"/>
      <c r="M626" s="68"/>
      <c r="N626" s="72"/>
      <c r="O626" s="68"/>
      <c r="P626" s="68"/>
      <c r="Q626" s="72"/>
      <c r="R626" s="28"/>
      <c r="S626" s="44"/>
      <c r="T626" s="44"/>
      <c r="U626" s="44"/>
      <c r="V626" s="177"/>
    </row>
    <row r="627" spans="1:22" s="112" customFormat="1" x14ac:dyDescent="0.2">
      <c r="A627" s="114"/>
      <c r="C627" s="149"/>
      <c r="D627" s="149"/>
      <c r="E627" s="148"/>
      <c r="F627" s="28"/>
      <c r="G627" s="28"/>
      <c r="H627" s="148"/>
      <c r="I627" s="71"/>
      <c r="J627" s="44"/>
      <c r="K627" s="44"/>
      <c r="L627" s="28"/>
      <c r="M627" s="68"/>
      <c r="N627" s="72"/>
      <c r="O627" s="68"/>
      <c r="P627" s="68"/>
      <c r="Q627" s="72"/>
      <c r="R627" s="28"/>
      <c r="S627" s="44"/>
      <c r="T627" s="44"/>
      <c r="U627" s="44"/>
      <c r="V627" s="177"/>
    </row>
    <row r="628" spans="1:22" s="112" customFormat="1" x14ac:dyDescent="0.2">
      <c r="A628" s="114"/>
      <c r="C628" s="149"/>
      <c r="D628" s="149"/>
      <c r="E628" s="148"/>
      <c r="F628" s="28"/>
      <c r="G628" s="28"/>
      <c r="H628" s="148"/>
      <c r="I628" s="71"/>
      <c r="J628" s="44"/>
      <c r="K628" s="44"/>
      <c r="L628" s="28"/>
      <c r="M628" s="68"/>
      <c r="N628" s="72"/>
      <c r="O628" s="68"/>
      <c r="P628" s="68"/>
      <c r="Q628" s="72"/>
      <c r="R628" s="28"/>
      <c r="S628" s="44"/>
      <c r="T628" s="44"/>
      <c r="U628" s="44"/>
      <c r="V628" s="177"/>
    </row>
    <row r="629" spans="1:22" s="112" customFormat="1" x14ac:dyDescent="0.2">
      <c r="A629" s="114"/>
      <c r="C629" s="149"/>
      <c r="D629" s="149"/>
      <c r="E629" s="148"/>
      <c r="F629" s="28"/>
      <c r="G629" s="28"/>
      <c r="H629" s="148"/>
      <c r="I629" s="71"/>
      <c r="J629" s="44"/>
      <c r="K629" s="44"/>
      <c r="L629" s="28"/>
      <c r="M629" s="68"/>
      <c r="N629" s="72"/>
      <c r="O629" s="68"/>
      <c r="P629" s="68"/>
      <c r="Q629" s="72"/>
      <c r="R629" s="28"/>
      <c r="S629" s="44"/>
      <c r="T629" s="44"/>
      <c r="U629" s="44"/>
      <c r="V629" s="177"/>
    </row>
    <row r="630" spans="1:22" s="112" customFormat="1" x14ac:dyDescent="0.2">
      <c r="A630" s="114"/>
      <c r="C630" s="149"/>
      <c r="D630" s="149"/>
      <c r="E630" s="148"/>
      <c r="F630" s="28"/>
      <c r="G630" s="28"/>
      <c r="H630" s="148"/>
      <c r="I630" s="71"/>
      <c r="J630" s="44"/>
      <c r="K630" s="44"/>
      <c r="L630" s="28"/>
      <c r="M630" s="68"/>
      <c r="N630" s="72"/>
      <c r="O630" s="68"/>
      <c r="P630" s="68"/>
      <c r="Q630" s="72"/>
      <c r="R630" s="28"/>
      <c r="S630" s="44"/>
      <c r="T630" s="44"/>
      <c r="U630" s="44"/>
      <c r="V630" s="177"/>
    </row>
    <row r="631" spans="1:22" s="112" customFormat="1" x14ac:dyDescent="0.2">
      <c r="A631" s="114"/>
      <c r="C631" s="149"/>
      <c r="D631" s="149"/>
      <c r="E631" s="148"/>
      <c r="F631" s="28"/>
      <c r="G631" s="28"/>
      <c r="H631" s="148"/>
      <c r="I631" s="71"/>
      <c r="J631" s="44"/>
      <c r="K631" s="44"/>
      <c r="L631" s="28"/>
      <c r="M631" s="68"/>
      <c r="N631" s="72"/>
      <c r="O631" s="68"/>
      <c r="P631" s="68"/>
      <c r="Q631" s="72"/>
      <c r="R631" s="28"/>
      <c r="S631" s="44"/>
      <c r="T631" s="44"/>
      <c r="U631" s="44"/>
      <c r="V631" s="177"/>
    </row>
    <row r="632" spans="1:22" s="112" customFormat="1" x14ac:dyDescent="0.2">
      <c r="A632" s="114"/>
      <c r="C632" s="149"/>
      <c r="D632" s="149"/>
      <c r="E632" s="148"/>
      <c r="F632" s="28"/>
      <c r="G632" s="28"/>
      <c r="H632" s="148"/>
      <c r="I632" s="71"/>
      <c r="J632" s="44"/>
      <c r="K632" s="44"/>
      <c r="L632" s="28"/>
      <c r="M632" s="68"/>
      <c r="N632" s="72"/>
      <c r="O632" s="68"/>
      <c r="P632" s="68"/>
      <c r="Q632" s="72"/>
      <c r="R632" s="28"/>
      <c r="S632" s="44"/>
      <c r="T632" s="44"/>
      <c r="U632" s="44"/>
      <c r="V632" s="177"/>
    </row>
    <row r="633" spans="1:22" s="112" customFormat="1" x14ac:dyDescent="0.2">
      <c r="A633" s="114"/>
      <c r="C633" s="149"/>
      <c r="D633" s="149"/>
      <c r="E633" s="148"/>
      <c r="F633" s="28"/>
      <c r="G633" s="28"/>
      <c r="H633" s="148"/>
      <c r="I633" s="71"/>
      <c r="J633" s="44"/>
      <c r="K633" s="44"/>
      <c r="L633" s="28"/>
      <c r="M633" s="68"/>
      <c r="N633" s="72"/>
      <c r="O633" s="68"/>
      <c r="P633" s="68"/>
      <c r="Q633" s="72"/>
      <c r="R633" s="28"/>
      <c r="S633" s="44"/>
      <c r="T633" s="44"/>
      <c r="U633" s="44"/>
      <c r="V633" s="177"/>
    </row>
    <row r="634" spans="1:22" s="112" customFormat="1" x14ac:dyDescent="0.2">
      <c r="A634" s="114"/>
      <c r="C634" s="149"/>
      <c r="D634" s="149"/>
      <c r="E634" s="148"/>
      <c r="F634" s="28"/>
      <c r="G634" s="28"/>
      <c r="H634" s="148"/>
      <c r="I634" s="71"/>
      <c r="J634" s="44"/>
      <c r="K634" s="44"/>
      <c r="L634" s="28"/>
      <c r="M634" s="68"/>
      <c r="N634" s="72"/>
      <c r="O634" s="68"/>
      <c r="P634" s="68"/>
      <c r="Q634" s="72"/>
      <c r="R634" s="28"/>
      <c r="S634" s="44"/>
      <c r="T634" s="44"/>
      <c r="U634" s="44"/>
      <c r="V634" s="177"/>
    </row>
    <row r="635" spans="1:22" s="112" customFormat="1" x14ac:dyDescent="0.2">
      <c r="A635" s="114"/>
      <c r="C635" s="149"/>
      <c r="D635" s="149"/>
      <c r="E635" s="148"/>
      <c r="F635" s="28"/>
      <c r="G635" s="28"/>
      <c r="H635" s="148"/>
      <c r="I635" s="71"/>
      <c r="J635" s="44"/>
      <c r="K635" s="44"/>
      <c r="L635" s="28"/>
      <c r="M635" s="68"/>
      <c r="N635" s="72"/>
      <c r="O635" s="68"/>
      <c r="P635" s="68"/>
      <c r="Q635" s="72"/>
      <c r="R635" s="28"/>
      <c r="S635" s="44"/>
      <c r="T635" s="44"/>
      <c r="U635" s="44"/>
      <c r="V635" s="177"/>
    </row>
    <row r="636" spans="1:22" s="112" customFormat="1" x14ac:dyDescent="0.2">
      <c r="A636" s="114"/>
      <c r="C636" s="149"/>
      <c r="D636" s="149"/>
      <c r="E636" s="148"/>
      <c r="F636" s="28"/>
      <c r="G636" s="28"/>
      <c r="H636" s="148"/>
      <c r="I636" s="71"/>
      <c r="J636" s="44"/>
      <c r="K636" s="44"/>
      <c r="L636" s="28"/>
      <c r="M636" s="68"/>
      <c r="N636" s="72"/>
      <c r="O636" s="68"/>
      <c r="P636" s="68"/>
      <c r="Q636" s="72"/>
      <c r="R636" s="28"/>
      <c r="S636" s="44"/>
      <c r="T636" s="44"/>
      <c r="U636" s="44"/>
      <c r="V636" s="177"/>
    </row>
    <row r="637" spans="1:22" s="112" customFormat="1" x14ac:dyDescent="0.2">
      <c r="A637" s="114"/>
      <c r="C637" s="149"/>
      <c r="D637" s="149"/>
      <c r="E637" s="148"/>
      <c r="F637" s="28"/>
      <c r="G637" s="28"/>
      <c r="H637" s="148"/>
      <c r="I637" s="71"/>
      <c r="J637" s="44"/>
      <c r="K637" s="44"/>
      <c r="L637" s="28"/>
      <c r="M637" s="68"/>
      <c r="N637" s="72"/>
      <c r="O637" s="68"/>
      <c r="P637" s="68"/>
      <c r="Q637" s="72"/>
      <c r="R637" s="28"/>
      <c r="S637" s="44"/>
      <c r="T637" s="44"/>
      <c r="U637" s="44"/>
      <c r="V637" s="177"/>
    </row>
    <row r="638" spans="1:22" s="112" customFormat="1" x14ac:dyDescent="0.2">
      <c r="A638" s="114"/>
      <c r="C638" s="149"/>
      <c r="D638" s="149"/>
      <c r="E638" s="148"/>
      <c r="F638" s="28"/>
      <c r="G638" s="28"/>
      <c r="H638" s="148"/>
      <c r="I638" s="71"/>
      <c r="J638" s="44"/>
      <c r="K638" s="44"/>
      <c r="L638" s="28"/>
      <c r="M638" s="68"/>
      <c r="N638" s="72"/>
      <c r="O638" s="68"/>
      <c r="P638" s="68"/>
      <c r="Q638" s="72"/>
      <c r="R638" s="28"/>
      <c r="S638" s="44"/>
      <c r="T638" s="44"/>
      <c r="U638" s="44"/>
      <c r="V638" s="177"/>
    </row>
    <row r="639" spans="1:22" s="112" customFormat="1" x14ac:dyDescent="0.2">
      <c r="A639" s="114"/>
      <c r="C639" s="149"/>
      <c r="D639" s="149"/>
      <c r="E639" s="148"/>
      <c r="F639" s="28"/>
      <c r="G639" s="28"/>
      <c r="H639" s="148"/>
      <c r="I639" s="71"/>
      <c r="J639" s="44"/>
      <c r="K639" s="44"/>
      <c r="L639" s="28"/>
      <c r="M639" s="68"/>
      <c r="N639" s="72"/>
      <c r="O639" s="68"/>
      <c r="P639" s="68"/>
      <c r="Q639" s="72"/>
      <c r="R639" s="28"/>
      <c r="S639" s="44"/>
      <c r="T639" s="44"/>
      <c r="U639" s="44"/>
      <c r="V639" s="177"/>
    </row>
    <row r="640" spans="1:22" s="112" customFormat="1" x14ac:dyDescent="0.2">
      <c r="A640" s="114"/>
      <c r="C640" s="149"/>
      <c r="D640" s="149"/>
      <c r="E640" s="148"/>
      <c r="F640" s="28"/>
      <c r="G640" s="28"/>
      <c r="H640" s="148"/>
      <c r="I640" s="71"/>
      <c r="J640" s="44"/>
      <c r="K640" s="44"/>
      <c r="L640" s="28"/>
      <c r="M640" s="68"/>
      <c r="N640" s="72"/>
      <c r="O640" s="68"/>
      <c r="P640" s="68"/>
      <c r="Q640" s="72"/>
      <c r="R640" s="28"/>
      <c r="S640" s="44"/>
      <c r="T640" s="44"/>
      <c r="U640" s="44"/>
      <c r="V640" s="177"/>
    </row>
    <row r="641" spans="1:22" s="112" customFormat="1" x14ac:dyDescent="0.2">
      <c r="A641" s="114"/>
      <c r="C641" s="149"/>
      <c r="D641" s="149"/>
      <c r="E641" s="148"/>
      <c r="F641" s="28"/>
      <c r="G641" s="28"/>
      <c r="H641" s="148"/>
      <c r="I641" s="71"/>
      <c r="J641" s="44"/>
      <c r="K641" s="44"/>
      <c r="L641" s="28"/>
      <c r="M641" s="68"/>
      <c r="N641" s="72"/>
      <c r="O641" s="68"/>
      <c r="P641" s="68"/>
      <c r="Q641" s="72"/>
      <c r="R641" s="28"/>
      <c r="S641" s="44"/>
      <c r="T641" s="44"/>
      <c r="U641" s="44"/>
      <c r="V641" s="177"/>
    </row>
    <row r="642" spans="1:22" s="112" customFormat="1" x14ac:dyDescent="0.2">
      <c r="A642" s="114"/>
      <c r="C642" s="149"/>
      <c r="D642" s="149"/>
      <c r="E642" s="148"/>
      <c r="F642" s="28"/>
      <c r="G642" s="28"/>
      <c r="H642" s="148"/>
      <c r="I642" s="71"/>
      <c r="J642" s="44"/>
      <c r="K642" s="44"/>
      <c r="L642" s="28"/>
      <c r="M642" s="68"/>
      <c r="N642" s="72"/>
      <c r="O642" s="68"/>
      <c r="P642" s="68"/>
      <c r="Q642" s="72"/>
      <c r="R642" s="28"/>
      <c r="S642" s="44"/>
      <c r="T642" s="44"/>
      <c r="U642" s="44"/>
      <c r="V642" s="177"/>
    </row>
    <row r="643" spans="1:22" s="112" customFormat="1" x14ac:dyDescent="0.2">
      <c r="A643" s="114"/>
      <c r="C643" s="149"/>
      <c r="D643" s="149"/>
      <c r="E643" s="148"/>
      <c r="F643" s="28"/>
      <c r="G643" s="28"/>
      <c r="H643" s="148"/>
      <c r="I643" s="71"/>
      <c r="J643" s="44"/>
      <c r="K643" s="44"/>
      <c r="L643" s="28"/>
      <c r="M643" s="68"/>
      <c r="N643" s="72"/>
      <c r="O643" s="68"/>
      <c r="P643" s="68"/>
      <c r="Q643" s="72"/>
      <c r="R643" s="28"/>
      <c r="S643" s="44"/>
      <c r="T643" s="44"/>
      <c r="U643" s="44"/>
      <c r="V643" s="177"/>
    </row>
    <row r="644" spans="1:22" s="112" customFormat="1" x14ac:dyDescent="0.2">
      <c r="A644" s="114"/>
      <c r="C644" s="149"/>
      <c r="D644" s="149"/>
      <c r="E644" s="148"/>
      <c r="F644" s="28"/>
      <c r="G644" s="28"/>
      <c r="H644" s="148"/>
      <c r="I644" s="71"/>
      <c r="J644" s="44"/>
      <c r="K644" s="44"/>
      <c r="L644" s="28"/>
      <c r="M644" s="68"/>
      <c r="N644" s="72"/>
      <c r="O644" s="68"/>
      <c r="P644" s="68"/>
      <c r="Q644" s="72"/>
      <c r="R644" s="28"/>
      <c r="S644" s="44"/>
      <c r="T644" s="44"/>
      <c r="U644" s="44"/>
      <c r="V644" s="177"/>
    </row>
    <row r="645" spans="1:22" s="112" customFormat="1" x14ac:dyDescent="0.2">
      <c r="A645" s="114"/>
      <c r="C645" s="149"/>
      <c r="D645" s="149"/>
      <c r="E645" s="148"/>
      <c r="F645" s="28"/>
      <c r="G645" s="28"/>
      <c r="H645" s="148"/>
      <c r="I645" s="71"/>
      <c r="J645" s="44"/>
      <c r="K645" s="44"/>
      <c r="L645" s="28"/>
      <c r="M645" s="68"/>
      <c r="N645" s="72"/>
      <c r="O645" s="68"/>
      <c r="P645" s="68"/>
      <c r="Q645" s="72"/>
      <c r="R645" s="28"/>
      <c r="S645" s="44"/>
      <c r="T645" s="44"/>
      <c r="U645" s="44"/>
      <c r="V645" s="177"/>
    </row>
    <row r="646" spans="1:22" s="112" customFormat="1" x14ac:dyDescent="0.2">
      <c r="A646" s="114"/>
      <c r="C646" s="149"/>
      <c r="D646" s="149"/>
      <c r="E646" s="148"/>
      <c r="F646" s="28"/>
      <c r="G646" s="28"/>
      <c r="H646" s="148"/>
      <c r="I646" s="71"/>
      <c r="J646" s="44"/>
      <c r="K646" s="44"/>
      <c r="L646" s="28"/>
      <c r="M646" s="68"/>
      <c r="N646" s="72"/>
      <c r="O646" s="68"/>
      <c r="P646" s="68"/>
      <c r="Q646" s="72"/>
      <c r="R646" s="28"/>
      <c r="S646" s="44"/>
      <c r="T646" s="44"/>
      <c r="U646" s="44"/>
      <c r="V646" s="177"/>
    </row>
    <row r="647" spans="1:22" s="112" customFormat="1" x14ac:dyDescent="0.2">
      <c r="A647" s="114"/>
      <c r="C647" s="149"/>
      <c r="D647" s="149"/>
      <c r="E647" s="148"/>
      <c r="F647" s="28"/>
      <c r="G647" s="28"/>
      <c r="H647" s="148"/>
      <c r="I647" s="71"/>
      <c r="J647" s="44"/>
      <c r="K647" s="44"/>
      <c r="L647" s="28"/>
      <c r="M647" s="68"/>
      <c r="N647" s="72"/>
      <c r="O647" s="68"/>
      <c r="P647" s="68"/>
      <c r="Q647" s="72"/>
      <c r="R647" s="28"/>
      <c r="S647" s="44"/>
      <c r="T647" s="44"/>
      <c r="U647" s="44"/>
      <c r="V647" s="177"/>
    </row>
    <row r="648" spans="1:22" s="112" customFormat="1" x14ac:dyDescent="0.2">
      <c r="A648" s="114"/>
      <c r="C648" s="149"/>
      <c r="D648" s="149"/>
      <c r="E648" s="148"/>
      <c r="F648" s="28"/>
      <c r="G648" s="28"/>
      <c r="H648" s="148"/>
      <c r="I648" s="71"/>
      <c r="J648" s="44"/>
      <c r="K648" s="44"/>
      <c r="L648" s="28"/>
      <c r="M648" s="68"/>
      <c r="N648" s="72"/>
      <c r="O648" s="68"/>
      <c r="P648" s="68"/>
      <c r="Q648" s="72"/>
      <c r="R648" s="28"/>
      <c r="S648" s="44"/>
      <c r="T648" s="44"/>
      <c r="U648" s="44"/>
      <c r="V648" s="177"/>
    </row>
    <row r="649" spans="1:22" s="112" customFormat="1" x14ac:dyDescent="0.2">
      <c r="A649" s="114"/>
      <c r="C649" s="149"/>
      <c r="D649" s="149"/>
      <c r="E649" s="148"/>
      <c r="F649" s="28"/>
      <c r="G649" s="28"/>
      <c r="H649" s="148"/>
      <c r="I649" s="71"/>
      <c r="J649" s="44"/>
      <c r="K649" s="44"/>
      <c r="L649" s="28"/>
      <c r="M649" s="68"/>
      <c r="N649" s="72"/>
      <c r="O649" s="68"/>
      <c r="P649" s="68"/>
      <c r="Q649" s="72"/>
      <c r="R649" s="28"/>
      <c r="S649" s="44"/>
      <c r="T649" s="44"/>
      <c r="U649" s="44"/>
      <c r="V649" s="177"/>
    </row>
    <row r="650" spans="1:22" s="112" customFormat="1" x14ac:dyDescent="0.2">
      <c r="A650" s="114"/>
      <c r="C650" s="149"/>
      <c r="D650" s="149"/>
      <c r="E650" s="148"/>
      <c r="F650" s="28"/>
      <c r="G650" s="28"/>
      <c r="H650" s="148"/>
      <c r="I650" s="71"/>
      <c r="J650" s="44"/>
      <c r="K650" s="44"/>
      <c r="L650" s="28"/>
      <c r="M650" s="68"/>
      <c r="N650" s="72"/>
      <c r="O650" s="68"/>
      <c r="P650" s="68"/>
      <c r="Q650" s="72"/>
      <c r="R650" s="28"/>
      <c r="S650" s="44"/>
      <c r="T650" s="44"/>
      <c r="U650" s="44"/>
      <c r="V650" s="177"/>
    </row>
    <row r="651" spans="1:22" s="112" customFormat="1" x14ac:dyDescent="0.2">
      <c r="A651" s="114"/>
      <c r="C651" s="149"/>
      <c r="D651" s="149"/>
      <c r="E651" s="148"/>
      <c r="F651" s="28"/>
      <c r="G651" s="28"/>
      <c r="H651" s="148"/>
      <c r="I651" s="71"/>
      <c r="J651" s="44"/>
      <c r="K651" s="44"/>
      <c r="L651" s="28"/>
      <c r="M651" s="68"/>
      <c r="N651" s="72"/>
      <c r="O651" s="68"/>
      <c r="P651" s="68"/>
      <c r="Q651" s="72"/>
      <c r="R651" s="28"/>
      <c r="S651" s="44"/>
      <c r="T651" s="44"/>
      <c r="U651" s="44"/>
      <c r="V651" s="177"/>
    </row>
    <row r="652" spans="1:22" s="112" customFormat="1" x14ac:dyDescent="0.2">
      <c r="A652" s="114"/>
      <c r="C652" s="149"/>
      <c r="D652" s="149"/>
      <c r="E652" s="148"/>
      <c r="F652" s="28"/>
      <c r="G652" s="28"/>
      <c r="H652" s="148"/>
      <c r="I652" s="71"/>
      <c r="J652" s="44"/>
      <c r="K652" s="44"/>
      <c r="L652" s="28"/>
      <c r="M652" s="68"/>
      <c r="N652" s="72"/>
      <c r="O652" s="68"/>
      <c r="P652" s="68"/>
      <c r="Q652" s="72"/>
      <c r="R652" s="28"/>
      <c r="S652" s="44"/>
      <c r="T652" s="44"/>
      <c r="U652" s="44"/>
      <c r="V652" s="177"/>
    </row>
    <row r="653" spans="1:22" s="112" customFormat="1" x14ac:dyDescent="0.2">
      <c r="A653" s="114"/>
      <c r="C653" s="149"/>
      <c r="D653" s="149"/>
      <c r="E653" s="148"/>
      <c r="F653" s="28"/>
      <c r="G653" s="28"/>
      <c r="H653" s="148"/>
      <c r="I653" s="71"/>
      <c r="J653" s="44"/>
      <c r="K653" s="44"/>
      <c r="L653" s="28"/>
      <c r="M653" s="68"/>
      <c r="N653" s="72"/>
      <c r="O653" s="68"/>
      <c r="P653" s="68"/>
      <c r="Q653" s="72"/>
      <c r="R653" s="28"/>
      <c r="S653" s="44"/>
      <c r="T653" s="44"/>
      <c r="U653" s="44"/>
      <c r="V653" s="177"/>
    </row>
    <row r="654" spans="1:22" s="112" customFormat="1" x14ac:dyDescent="0.2">
      <c r="A654" s="114"/>
      <c r="C654" s="149"/>
      <c r="D654" s="149"/>
      <c r="E654" s="148"/>
      <c r="F654" s="28"/>
      <c r="G654" s="28"/>
      <c r="H654" s="148"/>
      <c r="I654" s="71"/>
      <c r="J654" s="44"/>
      <c r="K654" s="44"/>
      <c r="L654" s="28"/>
      <c r="M654" s="68"/>
      <c r="N654" s="72"/>
      <c r="O654" s="68"/>
      <c r="P654" s="68"/>
      <c r="Q654" s="72"/>
      <c r="R654" s="28"/>
      <c r="S654" s="44"/>
      <c r="T654" s="44"/>
      <c r="U654" s="44"/>
      <c r="V654" s="177"/>
    </row>
    <row r="655" spans="1:22" s="112" customFormat="1" x14ac:dyDescent="0.2">
      <c r="A655" s="114"/>
      <c r="C655" s="149"/>
      <c r="D655" s="149"/>
      <c r="E655" s="148"/>
      <c r="F655" s="28"/>
      <c r="G655" s="28"/>
      <c r="H655" s="148"/>
      <c r="I655" s="71"/>
      <c r="J655" s="44"/>
      <c r="K655" s="44"/>
      <c r="L655" s="28"/>
      <c r="M655" s="68"/>
      <c r="N655" s="72"/>
      <c r="O655" s="68"/>
      <c r="P655" s="68"/>
      <c r="Q655" s="72"/>
      <c r="R655" s="28"/>
      <c r="S655" s="44"/>
      <c r="T655" s="44"/>
      <c r="U655" s="44"/>
      <c r="V655" s="177"/>
    </row>
    <row r="656" spans="1:22" s="112" customFormat="1" x14ac:dyDescent="0.2">
      <c r="A656" s="114"/>
      <c r="C656" s="149"/>
      <c r="D656" s="149"/>
      <c r="E656" s="148"/>
      <c r="F656" s="28"/>
      <c r="G656" s="28"/>
      <c r="H656" s="148"/>
      <c r="I656" s="71"/>
      <c r="J656" s="44"/>
      <c r="K656" s="44"/>
      <c r="L656" s="28"/>
      <c r="M656" s="68"/>
      <c r="N656" s="72"/>
      <c r="O656" s="68"/>
      <c r="P656" s="68"/>
      <c r="Q656" s="72"/>
      <c r="R656" s="28"/>
      <c r="S656" s="44"/>
      <c r="T656" s="44"/>
      <c r="U656" s="44"/>
      <c r="V656" s="177"/>
    </row>
    <row r="657" spans="1:22" s="112" customFormat="1" x14ac:dyDescent="0.2">
      <c r="A657" s="114"/>
      <c r="C657" s="149"/>
      <c r="D657" s="149"/>
      <c r="E657" s="148"/>
      <c r="F657" s="28"/>
      <c r="G657" s="28"/>
      <c r="H657" s="148"/>
      <c r="I657" s="71"/>
      <c r="J657" s="44"/>
      <c r="K657" s="44"/>
      <c r="L657" s="28"/>
      <c r="M657" s="68"/>
      <c r="N657" s="72"/>
      <c r="O657" s="68"/>
      <c r="P657" s="68"/>
      <c r="Q657" s="72"/>
      <c r="R657" s="28"/>
      <c r="S657" s="44"/>
      <c r="T657" s="44"/>
      <c r="U657" s="44"/>
      <c r="V657" s="177"/>
    </row>
    <row r="658" spans="1:22" s="112" customFormat="1" x14ac:dyDescent="0.2">
      <c r="A658" s="114"/>
      <c r="C658" s="149"/>
      <c r="D658" s="149"/>
      <c r="E658" s="148"/>
      <c r="F658" s="28"/>
      <c r="G658" s="28"/>
      <c r="H658" s="148"/>
      <c r="I658" s="71"/>
      <c r="J658" s="44"/>
      <c r="K658" s="44"/>
      <c r="L658" s="28"/>
      <c r="M658" s="68"/>
      <c r="N658" s="72"/>
      <c r="O658" s="68"/>
      <c r="P658" s="68"/>
      <c r="Q658" s="72"/>
      <c r="R658" s="28"/>
      <c r="S658" s="44"/>
      <c r="T658" s="44"/>
      <c r="U658" s="44"/>
      <c r="V658" s="177"/>
    </row>
    <row r="659" spans="1:22" s="112" customFormat="1" x14ac:dyDescent="0.2">
      <c r="A659" s="114"/>
      <c r="C659" s="149"/>
      <c r="D659" s="149"/>
      <c r="E659" s="148"/>
      <c r="F659" s="28"/>
      <c r="G659" s="28"/>
      <c r="H659" s="148"/>
      <c r="I659" s="71"/>
      <c r="J659" s="44"/>
      <c r="K659" s="44"/>
      <c r="L659" s="28"/>
      <c r="M659" s="68"/>
      <c r="N659" s="72"/>
      <c r="O659" s="68"/>
      <c r="P659" s="68"/>
      <c r="Q659" s="72"/>
      <c r="R659" s="28"/>
      <c r="S659" s="44"/>
      <c r="T659" s="44"/>
      <c r="U659" s="44"/>
      <c r="V659" s="177"/>
    </row>
    <row r="660" spans="1:22" s="112" customFormat="1" x14ac:dyDescent="0.2">
      <c r="A660" s="114"/>
      <c r="C660" s="149"/>
      <c r="D660" s="149"/>
      <c r="E660" s="148"/>
      <c r="F660" s="28"/>
      <c r="G660" s="28"/>
      <c r="H660" s="148"/>
      <c r="I660" s="71"/>
      <c r="J660" s="44"/>
      <c r="K660" s="44"/>
      <c r="L660" s="28"/>
      <c r="M660" s="68"/>
      <c r="N660" s="72"/>
      <c r="O660" s="68"/>
      <c r="P660" s="68"/>
      <c r="Q660" s="72"/>
      <c r="R660" s="28"/>
      <c r="S660" s="44"/>
      <c r="T660" s="44"/>
      <c r="U660" s="44"/>
      <c r="V660" s="177"/>
    </row>
    <row r="661" spans="1:22" s="112" customFormat="1" x14ac:dyDescent="0.2">
      <c r="A661" s="114"/>
      <c r="C661" s="149"/>
      <c r="D661" s="149"/>
      <c r="E661" s="148"/>
      <c r="F661" s="28"/>
      <c r="G661" s="28"/>
      <c r="H661" s="148"/>
      <c r="I661" s="71"/>
      <c r="J661" s="44"/>
      <c r="K661" s="44"/>
      <c r="L661" s="28"/>
      <c r="M661" s="68"/>
      <c r="N661" s="72"/>
      <c r="O661" s="68"/>
      <c r="P661" s="68"/>
      <c r="Q661" s="72"/>
      <c r="R661" s="28"/>
      <c r="S661" s="44"/>
      <c r="T661" s="44"/>
      <c r="U661" s="44"/>
      <c r="V661" s="177"/>
    </row>
    <row r="662" spans="1:22" s="112" customFormat="1" x14ac:dyDescent="0.2">
      <c r="A662" s="114"/>
      <c r="C662" s="149"/>
      <c r="D662" s="149"/>
      <c r="E662" s="148"/>
      <c r="F662" s="28"/>
      <c r="G662" s="28"/>
      <c r="H662" s="148"/>
      <c r="I662" s="71"/>
      <c r="J662" s="44"/>
      <c r="K662" s="44"/>
      <c r="L662" s="28"/>
      <c r="M662" s="68"/>
      <c r="N662" s="72"/>
      <c r="O662" s="68"/>
      <c r="P662" s="68"/>
      <c r="Q662" s="72"/>
      <c r="R662" s="28"/>
      <c r="S662" s="44"/>
      <c r="T662" s="44"/>
      <c r="U662" s="44"/>
      <c r="V662" s="177"/>
    </row>
    <row r="663" spans="1:22" s="112" customFormat="1" x14ac:dyDescent="0.2">
      <c r="A663" s="114"/>
      <c r="C663" s="149"/>
      <c r="D663" s="149"/>
      <c r="E663" s="148"/>
      <c r="F663" s="28"/>
      <c r="G663" s="28"/>
      <c r="H663" s="148"/>
      <c r="I663" s="71"/>
      <c r="J663" s="44"/>
      <c r="K663" s="44"/>
      <c r="L663" s="28"/>
      <c r="M663" s="68"/>
      <c r="N663" s="72"/>
      <c r="O663" s="68"/>
      <c r="P663" s="68"/>
      <c r="Q663" s="72"/>
      <c r="R663" s="28"/>
      <c r="S663" s="44"/>
      <c r="T663" s="44"/>
      <c r="U663" s="44"/>
      <c r="V663" s="177"/>
    </row>
    <row r="664" spans="1:22" s="112" customFormat="1" x14ac:dyDescent="0.2">
      <c r="A664" s="114"/>
      <c r="C664" s="149"/>
      <c r="D664" s="149"/>
      <c r="E664" s="148"/>
      <c r="F664" s="28"/>
      <c r="G664" s="28"/>
      <c r="H664" s="148"/>
      <c r="I664" s="71"/>
      <c r="J664" s="44"/>
      <c r="K664" s="44"/>
      <c r="L664" s="28"/>
      <c r="M664" s="68"/>
      <c r="N664" s="72"/>
      <c r="O664" s="68"/>
      <c r="P664" s="68"/>
      <c r="Q664" s="72"/>
      <c r="R664" s="28"/>
      <c r="S664" s="44"/>
      <c r="T664" s="44"/>
      <c r="U664" s="44"/>
      <c r="V664" s="177"/>
    </row>
    <row r="665" spans="1:22" s="112" customFormat="1" x14ac:dyDescent="0.2">
      <c r="A665" s="114"/>
      <c r="C665" s="149"/>
      <c r="D665" s="149"/>
      <c r="E665" s="148"/>
      <c r="F665" s="28"/>
      <c r="G665" s="28"/>
      <c r="H665" s="148"/>
      <c r="I665" s="71"/>
      <c r="J665" s="44"/>
      <c r="K665" s="44"/>
      <c r="L665" s="28"/>
      <c r="M665" s="68"/>
      <c r="N665" s="72"/>
      <c r="O665" s="68"/>
      <c r="P665" s="68"/>
      <c r="Q665" s="72"/>
      <c r="R665" s="28"/>
      <c r="S665" s="44"/>
      <c r="T665" s="44"/>
      <c r="U665" s="44"/>
      <c r="V665" s="177"/>
    </row>
    <row r="666" spans="1:22" s="112" customFormat="1" x14ac:dyDescent="0.2">
      <c r="A666" s="114"/>
      <c r="C666" s="149"/>
      <c r="D666" s="149"/>
      <c r="E666" s="148"/>
      <c r="F666" s="28"/>
      <c r="G666" s="28"/>
      <c r="H666" s="148"/>
      <c r="I666" s="71"/>
      <c r="J666" s="44"/>
      <c r="K666" s="44"/>
      <c r="L666" s="28"/>
      <c r="M666" s="68"/>
      <c r="N666" s="72"/>
      <c r="O666" s="68"/>
      <c r="P666" s="68"/>
      <c r="Q666" s="72"/>
      <c r="R666" s="28"/>
      <c r="S666" s="44"/>
      <c r="T666" s="44"/>
      <c r="U666" s="44"/>
      <c r="V666" s="177"/>
    </row>
    <row r="667" spans="1:22" s="112" customFormat="1" x14ac:dyDescent="0.2">
      <c r="A667" s="114"/>
      <c r="C667" s="149"/>
      <c r="D667" s="149"/>
      <c r="E667" s="148"/>
      <c r="F667" s="28"/>
      <c r="G667" s="28"/>
      <c r="H667" s="148"/>
      <c r="I667" s="71"/>
      <c r="J667" s="44"/>
      <c r="K667" s="44"/>
      <c r="L667" s="28"/>
      <c r="M667" s="68"/>
      <c r="N667" s="72"/>
      <c r="O667" s="68"/>
      <c r="P667" s="68"/>
      <c r="Q667" s="72"/>
      <c r="R667" s="28"/>
      <c r="S667" s="44"/>
      <c r="T667" s="44"/>
      <c r="U667" s="44"/>
      <c r="V667" s="177"/>
    </row>
    <row r="668" spans="1:22" s="112" customFormat="1" x14ac:dyDescent="0.2">
      <c r="A668" s="114"/>
      <c r="C668" s="149"/>
      <c r="D668" s="149"/>
      <c r="E668" s="148"/>
      <c r="F668" s="28"/>
      <c r="G668" s="28"/>
      <c r="H668" s="148"/>
      <c r="I668" s="71"/>
      <c r="J668" s="44"/>
      <c r="K668" s="44"/>
      <c r="L668" s="28"/>
      <c r="M668" s="68"/>
      <c r="N668" s="72"/>
      <c r="O668" s="68"/>
      <c r="P668" s="68"/>
      <c r="Q668" s="72"/>
      <c r="R668" s="28"/>
      <c r="S668" s="44"/>
      <c r="T668" s="44"/>
      <c r="U668" s="44"/>
      <c r="V668" s="177"/>
    </row>
    <row r="669" spans="1:22" s="112" customFormat="1" x14ac:dyDescent="0.2">
      <c r="A669" s="114"/>
      <c r="C669" s="149"/>
      <c r="D669" s="149"/>
      <c r="E669" s="148"/>
      <c r="F669" s="28"/>
      <c r="G669" s="28"/>
      <c r="H669" s="148"/>
      <c r="I669" s="71"/>
      <c r="J669" s="44"/>
      <c r="K669" s="44"/>
      <c r="L669" s="28"/>
      <c r="M669" s="68"/>
      <c r="N669" s="72"/>
      <c r="O669" s="68"/>
      <c r="P669" s="68"/>
      <c r="Q669" s="72"/>
      <c r="R669" s="28"/>
      <c r="S669" s="44"/>
      <c r="T669" s="44"/>
      <c r="U669" s="44"/>
      <c r="V669" s="177"/>
    </row>
    <row r="670" spans="1:22" s="112" customFormat="1" x14ac:dyDescent="0.2">
      <c r="A670" s="114"/>
      <c r="C670" s="149"/>
      <c r="D670" s="149"/>
      <c r="E670" s="148"/>
      <c r="F670" s="28"/>
      <c r="G670" s="28"/>
      <c r="H670" s="148"/>
      <c r="I670" s="71"/>
      <c r="J670" s="44"/>
      <c r="K670" s="44"/>
      <c r="L670" s="28"/>
      <c r="M670" s="68"/>
      <c r="N670" s="72"/>
      <c r="O670" s="68"/>
      <c r="P670" s="68"/>
      <c r="Q670" s="72"/>
      <c r="R670" s="28"/>
      <c r="S670" s="44"/>
      <c r="T670" s="44"/>
      <c r="U670" s="44"/>
      <c r="V670" s="177"/>
    </row>
    <row r="671" spans="1:22" s="112" customFormat="1" x14ac:dyDescent="0.2">
      <c r="A671" s="114"/>
      <c r="C671" s="149"/>
      <c r="D671" s="149"/>
      <c r="E671" s="148"/>
      <c r="F671" s="28"/>
      <c r="G671" s="28"/>
      <c r="H671" s="148"/>
      <c r="I671" s="71"/>
      <c r="J671" s="44"/>
      <c r="K671" s="44"/>
      <c r="L671" s="28"/>
      <c r="M671" s="68"/>
      <c r="N671" s="72"/>
      <c r="O671" s="68"/>
      <c r="P671" s="68"/>
      <c r="Q671" s="72"/>
      <c r="R671" s="28"/>
      <c r="S671" s="44"/>
      <c r="T671" s="44"/>
      <c r="U671" s="44"/>
      <c r="V671" s="177"/>
    </row>
    <row r="672" spans="1:22" s="112" customFormat="1" x14ac:dyDescent="0.2">
      <c r="A672" s="114"/>
      <c r="C672" s="149"/>
      <c r="D672" s="149"/>
      <c r="E672" s="148"/>
      <c r="F672" s="28"/>
      <c r="G672" s="28"/>
      <c r="H672" s="148"/>
      <c r="I672" s="71"/>
      <c r="J672" s="44"/>
      <c r="K672" s="44"/>
      <c r="L672" s="28"/>
      <c r="M672" s="68"/>
      <c r="N672" s="72"/>
      <c r="O672" s="68"/>
      <c r="P672" s="68"/>
      <c r="Q672" s="72"/>
      <c r="R672" s="28"/>
      <c r="S672" s="44"/>
      <c r="T672" s="44"/>
      <c r="U672" s="44"/>
      <c r="V672" s="177"/>
    </row>
    <row r="673" spans="1:22" s="112" customFormat="1" x14ac:dyDescent="0.2">
      <c r="A673" s="114"/>
      <c r="C673" s="149"/>
      <c r="D673" s="149"/>
      <c r="E673" s="148"/>
      <c r="F673" s="28"/>
      <c r="G673" s="28"/>
      <c r="H673" s="148"/>
      <c r="I673" s="71"/>
      <c r="J673" s="44"/>
      <c r="K673" s="44"/>
      <c r="L673" s="28"/>
      <c r="M673" s="68"/>
      <c r="N673" s="72"/>
      <c r="O673" s="68"/>
      <c r="P673" s="68"/>
      <c r="Q673" s="72"/>
      <c r="R673" s="28"/>
      <c r="S673" s="44"/>
      <c r="T673" s="44"/>
      <c r="U673" s="44"/>
      <c r="V673" s="177"/>
    </row>
    <row r="674" spans="1:22" s="112" customFormat="1" x14ac:dyDescent="0.2">
      <c r="A674" s="114"/>
      <c r="C674" s="149"/>
      <c r="D674" s="149"/>
      <c r="E674" s="148"/>
      <c r="F674" s="28"/>
      <c r="G674" s="28"/>
      <c r="H674" s="148"/>
      <c r="I674" s="71"/>
      <c r="J674" s="44"/>
      <c r="K674" s="44"/>
      <c r="L674" s="28"/>
      <c r="M674" s="68"/>
      <c r="N674" s="72"/>
      <c r="O674" s="68"/>
      <c r="P674" s="68"/>
      <c r="Q674" s="72"/>
      <c r="R674" s="28"/>
      <c r="S674" s="44"/>
      <c r="T674" s="44"/>
      <c r="U674" s="44"/>
      <c r="V674" s="177"/>
    </row>
    <row r="675" spans="1:22" s="112" customFormat="1" x14ac:dyDescent="0.2">
      <c r="A675" s="114"/>
      <c r="C675" s="149"/>
      <c r="D675" s="149"/>
      <c r="E675" s="148"/>
      <c r="F675" s="28"/>
      <c r="G675" s="28"/>
      <c r="H675" s="148"/>
      <c r="I675" s="71"/>
      <c r="J675" s="44"/>
      <c r="K675" s="44"/>
      <c r="L675" s="28"/>
      <c r="M675" s="68"/>
      <c r="N675" s="72"/>
      <c r="O675" s="68"/>
      <c r="P675" s="68"/>
      <c r="Q675" s="72"/>
      <c r="R675" s="28"/>
      <c r="S675" s="44"/>
      <c r="T675" s="44"/>
      <c r="U675" s="44"/>
      <c r="V675" s="177"/>
    </row>
    <row r="676" spans="1:22" s="112" customFormat="1" x14ac:dyDescent="0.2">
      <c r="A676" s="114"/>
      <c r="C676" s="149"/>
      <c r="D676" s="149"/>
      <c r="E676" s="148"/>
      <c r="F676" s="28"/>
      <c r="G676" s="28"/>
      <c r="H676" s="148"/>
      <c r="I676" s="71"/>
      <c r="J676" s="44"/>
      <c r="K676" s="44"/>
      <c r="L676" s="28"/>
      <c r="M676" s="68"/>
      <c r="N676" s="72"/>
      <c r="O676" s="68"/>
      <c r="P676" s="68"/>
      <c r="Q676" s="72"/>
      <c r="R676" s="28"/>
      <c r="S676" s="44"/>
      <c r="T676" s="44"/>
      <c r="U676" s="44"/>
      <c r="V676" s="177"/>
    </row>
    <row r="677" spans="1:22" s="112" customFormat="1" x14ac:dyDescent="0.2">
      <c r="A677" s="114"/>
      <c r="C677" s="149"/>
      <c r="D677" s="149"/>
      <c r="E677" s="148"/>
      <c r="F677" s="28"/>
      <c r="G677" s="28"/>
      <c r="H677" s="148"/>
      <c r="I677" s="71"/>
      <c r="J677" s="44"/>
      <c r="K677" s="44"/>
      <c r="L677" s="28"/>
      <c r="M677" s="68"/>
      <c r="N677" s="72"/>
      <c r="O677" s="68"/>
      <c r="P677" s="68"/>
      <c r="Q677" s="72"/>
      <c r="R677" s="28"/>
      <c r="S677" s="44"/>
      <c r="T677" s="44"/>
      <c r="U677" s="44"/>
      <c r="V677" s="177"/>
    </row>
    <row r="678" spans="1:22" s="112" customFormat="1" x14ac:dyDescent="0.2">
      <c r="A678" s="114"/>
      <c r="C678" s="149"/>
      <c r="D678" s="149"/>
      <c r="E678" s="148"/>
      <c r="F678" s="28"/>
      <c r="G678" s="28"/>
      <c r="H678" s="148"/>
      <c r="I678" s="71"/>
      <c r="J678" s="44"/>
      <c r="K678" s="44"/>
      <c r="L678" s="28"/>
      <c r="M678" s="68"/>
      <c r="N678" s="72"/>
      <c r="O678" s="68"/>
      <c r="P678" s="68"/>
      <c r="Q678" s="72"/>
      <c r="R678" s="28"/>
      <c r="S678" s="44"/>
      <c r="T678" s="44"/>
      <c r="U678" s="44"/>
      <c r="V678" s="177"/>
    </row>
    <row r="679" spans="1:22" s="112" customFormat="1" x14ac:dyDescent="0.2">
      <c r="A679" s="114"/>
      <c r="C679" s="149"/>
      <c r="D679" s="149"/>
      <c r="E679" s="148"/>
      <c r="F679" s="28"/>
      <c r="G679" s="28"/>
      <c r="H679" s="148"/>
      <c r="I679" s="71"/>
      <c r="J679" s="44"/>
      <c r="K679" s="44"/>
      <c r="L679" s="28"/>
      <c r="M679" s="68"/>
      <c r="N679" s="72"/>
      <c r="O679" s="68"/>
      <c r="P679" s="68"/>
      <c r="Q679" s="72"/>
      <c r="R679" s="28"/>
      <c r="S679" s="44"/>
      <c r="T679" s="44"/>
      <c r="U679" s="44"/>
      <c r="V679" s="177"/>
    </row>
    <row r="680" spans="1:22" s="112" customFormat="1" x14ac:dyDescent="0.2">
      <c r="A680" s="114"/>
      <c r="C680" s="149"/>
      <c r="D680" s="149"/>
      <c r="E680" s="148"/>
      <c r="F680" s="28"/>
      <c r="G680" s="28"/>
      <c r="H680" s="148"/>
      <c r="I680" s="71"/>
      <c r="J680" s="44"/>
      <c r="K680" s="44"/>
      <c r="L680" s="28"/>
      <c r="M680" s="68"/>
      <c r="N680" s="72"/>
      <c r="O680" s="68"/>
      <c r="P680" s="68"/>
      <c r="Q680" s="72"/>
      <c r="R680" s="28"/>
      <c r="S680" s="44"/>
      <c r="T680" s="44"/>
      <c r="U680" s="44"/>
      <c r="V680" s="177"/>
    </row>
    <row r="681" spans="1:22" s="112" customFormat="1" x14ac:dyDescent="0.2">
      <c r="A681" s="114"/>
      <c r="C681" s="149"/>
      <c r="D681" s="149"/>
      <c r="E681" s="148"/>
      <c r="F681" s="28"/>
      <c r="G681" s="28"/>
      <c r="H681" s="148"/>
      <c r="I681" s="71"/>
      <c r="J681" s="44"/>
      <c r="K681" s="44"/>
      <c r="L681" s="28"/>
      <c r="M681" s="68"/>
      <c r="N681" s="72"/>
      <c r="O681" s="68"/>
      <c r="P681" s="68"/>
      <c r="Q681" s="72"/>
      <c r="R681" s="28"/>
      <c r="S681" s="44"/>
      <c r="T681" s="44"/>
      <c r="U681" s="44"/>
      <c r="V681" s="177"/>
    </row>
    <row r="682" spans="1:22" s="112" customFormat="1" x14ac:dyDescent="0.2">
      <c r="A682" s="114"/>
      <c r="C682" s="149"/>
      <c r="D682" s="149"/>
      <c r="E682" s="148"/>
      <c r="F682" s="28"/>
      <c r="G682" s="28"/>
      <c r="H682" s="148"/>
      <c r="I682" s="71"/>
      <c r="J682" s="44"/>
      <c r="K682" s="44"/>
      <c r="L682" s="28"/>
      <c r="M682" s="68"/>
      <c r="N682" s="72"/>
      <c r="O682" s="68"/>
      <c r="P682" s="68"/>
      <c r="Q682" s="72"/>
      <c r="R682" s="28"/>
      <c r="S682" s="44"/>
      <c r="T682" s="44"/>
      <c r="U682" s="44"/>
      <c r="V682" s="177"/>
    </row>
    <row r="683" spans="1:22" s="112" customFormat="1" x14ac:dyDescent="0.2">
      <c r="A683" s="114"/>
      <c r="C683" s="149"/>
      <c r="D683" s="149"/>
      <c r="E683" s="148"/>
      <c r="F683" s="28"/>
      <c r="G683" s="28"/>
      <c r="H683" s="148"/>
      <c r="I683" s="71"/>
      <c r="J683" s="44"/>
      <c r="K683" s="44"/>
      <c r="L683" s="28"/>
      <c r="M683" s="68"/>
      <c r="N683" s="72"/>
      <c r="O683" s="68"/>
      <c r="P683" s="68"/>
      <c r="Q683" s="72"/>
      <c r="R683" s="28"/>
      <c r="S683" s="44"/>
      <c r="T683" s="44"/>
      <c r="U683" s="44"/>
      <c r="V683" s="177"/>
    </row>
    <row r="684" spans="1:22" s="112" customFormat="1" x14ac:dyDescent="0.2">
      <c r="A684" s="114"/>
      <c r="C684" s="149"/>
      <c r="D684" s="149"/>
      <c r="E684" s="148"/>
      <c r="F684" s="28"/>
      <c r="G684" s="28"/>
      <c r="H684" s="148"/>
      <c r="I684" s="71"/>
      <c r="J684" s="44"/>
      <c r="K684" s="44"/>
      <c r="L684" s="28"/>
      <c r="M684" s="68"/>
      <c r="N684" s="72"/>
      <c r="O684" s="68"/>
      <c r="P684" s="68"/>
      <c r="Q684" s="72"/>
      <c r="R684" s="28"/>
      <c r="S684" s="44"/>
      <c r="T684" s="44"/>
      <c r="U684" s="44"/>
      <c r="V684" s="177"/>
    </row>
    <row r="685" spans="1:22" s="112" customFormat="1" x14ac:dyDescent="0.2">
      <c r="A685" s="114"/>
      <c r="C685" s="149"/>
      <c r="D685" s="149"/>
      <c r="E685" s="148"/>
      <c r="F685" s="28"/>
      <c r="G685" s="28"/>
      <c r="H685" s="148"/>
      <c r="I685" s="71"/>
      <c r="J685" s="44"/>
      <c r="K685" s="44"/>
      <c r="L685" s="28"/>
      <c r="M685" s="68"/>
      <c r="N685" s="72"/>
      <c r="O685" s="68"/>
      <c r="P685" s="68"/>
      <c r="Q685" s="72"/>
      <c r="R685" s="28"/>
      <c r="S685" s="44"/>
      <c r="T685" s="44"/>
      <c r="U685" s="44"/>
      <c r="V685" s="177"/>
    </row>
    <row r="686" spans="1:22" s="112" customFormat="1" x14ac:dyDescent="0.2">
      <c r="A686" s="114"/>
      <c r="C686" s="149"/>
      <c r="D686" s="149"/>
      <c r="E686" s="148"/>
      <c r="F686" s="28"/>
      <c r="G686" s="28"/>
      <c r="H686" s="148"/>
      <c r="I686" s="71"/>
      <c r="J686" s="44"/>
      <c r="K686" s="44"/>
      <c r="L686" s="28"/>
      <c r="M686" s="68"/>
      <c r="N686" s="72"/>
      <c r="O686" s="68"/>
      <c r="P686" s="68"/>
      <c r="Q686" s="72"/>
      <c r="R686" s="28"/>
      <c r="S686" s="44"/>
      <c r="T686" s="44"/>
      <c r="U686" s="44"/>
      <c r="V686" s="177"/>
    </row>
    <row r="687" spans="1:22" s="112" customFormat="1" x14ac:dyDescent="0.2">
      <c r="A687" s="114"/>
      <c r="C687" s="149"/>
      <c r="D687" s="149"/>
      <c r="E687" s="148"/>
      <c r="F687" s="28"/>
      <c r="G687" s="28"/>
      <c r="H687" s="148"/>
      <c r="I687" s="71"/>
      <c r="J687" s="44"/>
      <c r="K687" s="44"/>
      <c r="L687" s="28"/>
      <c r="M687" s="68"/>
      <c r="N687" s="72"/>
      <c r="O687" s="68"/>
      <c r="P687" s="68"/>
      <c r="Q687" s="72"/>
      <c r="R687" s="28"/>
      <c r="S687" s="44"/>
      <c r="T687" s="44"/>
      <c r="U687" s="44"/>
      <c r="V687" s="177"/>
    </row>
    <row r="688" spans="1:22" s="112" customFormat="1" x14ac:dyDescent="0.2">
      <c r="A688" s="114"/>
      <c r="C688" s="149"/>
      <c r="D688" s="149"/>
      <c r="E688" s="148"/>
      <c r="F688" s="28"/>
      <c r="G688" s="28"/>
      <c r="H688" s="148"/>
      <c r="I688" s="71"/>
      <c r="J688" s="44"/>
      <c r="K688" s="44"/>
      <c r="L688" s="28"/>
      <c r="M688" s="68"/>
      <c r="N688" s="72"/>
      <c r="O688" s="68"/>
      <c r="P688" s="68"/>
      <c r="Q688" s="72"/>
      <c r="R688" s="28"/>
      <c r="S688" s="44"/>
      <c r="T688" s="44"/>
      <c r="U688" s="44"/>
      <c r="V688" s="177"/>
    </row>
    <row r="689" spans="1:22" s="112" customFormat="1" x14ac:dyDescent="0.2">
      <c r="A689" s="114"/>
      <c r="C689" s="149"/>
      <c r="D689" s="149"/>
      <c r="E689" s="148"/>
      <c r="F689" s="28"/>
      <c r="G689" s="28"/>
      <c r="H689" s="148"/>
      <c r="I689" s="71"/>
      <c r="J689" s="44"/>
      <c r="K689" s="44"/>
      <c r="L689" s="28"/>
      <c r="M689" s="68"/>
      <c r="N689" s="72"/>
      <c r="O689" s="68"/>
      <c r="P689" s="68"/>
      <c r="Q689" s="72"/>
      <c r="R689" s="28"/>
      <c r="S689" s="44"/>
      <c r="T689" s="44"/>
      <c r="U689" s="44"/>
      <c r="V689" s="177"/>
    </row>
    <row r="690" spans="1:22" s="112" customFormat="1" x14ac:dyDescent="0.2">
      <c r="A690" s="114"/>
      <c r="C690" s="149"/>
      <c r="D690" s="149"/>
      <c r="E690" s="148"/>
      <c r="F690" s="28"/>
      <c r="G690" s="28"/>
      <c r="H690" s="148"/>
      <c r="I690" s="71"/>
      <c r="J690" s="44"/>
      <c r="K690" s="44"/>
      <c r="L690" s="28"/>
      <c r="M690" s="68"/>
      <c r="N690" s="72"/>
      <c r="O690" s="68"/>
      <c r="P690" s="68"/>
      <c r="Q690" s="72"/>
      <c r="R690" s="28"/>
      <c r="S690" s="44"/>
      <c r="T690" s="44"/>
      <c r="U690" s="44"/>
      <c r="V690" s="177"/>
    </row>
    <row r="691" spans="1:22" s="112" customFormat="1" x14ac:dyDescent="0.2">
      <c r="A691" s="114"/>
      <c r="C691" s="149"/>
      <c r="D691" s="149"/>
      <c r="E691" s="148"/>
      <c r="F691" s="28"/>
      <c r="G691" s="28"/>
      <c r="H691" s="148"/>
      <c r="I691" s="71"/>
      <c r="J691" s="44"/>
      <c r="K691" s="44"/>
      <c r="L691" s="28"/>
      <c r="M691" s="68"/>
      <c r="N691" s="72"/>
      <c r="O691" s="68"/>
      <c r="P691" s="68"/>
      <c r="Q691" s="72"/>
      <c r="R691" s="28"/>
      <c r="S691" s="44"/>
      <c r="T691" s="44"/>
      <c r="U691" s="44"/>
      <c r="V691" s="177"/>
    </row>
    <row r="692" spans="1:22" s="112" customFormat="1" x14ac:dyDescent="0.2">
      <c r="A692" s="114"/>
      <c r="C692" s="149"/>
      <c r="D692" s="149"/>
      <c r="E692" s="148"/>
      <c r="F692" s="28"/>
      <c r="G692" s="28"/>
      <c r="H692" s="148"/>
      <c r="I692" s="71"/>
      <c r="J692" s="44"/>
      <c r="K692" s="44"/>
      <c r="L692" s="28"/>
      <c r="M692" s="68"/>
      <c r="N692" s="72"/>
      <c r="O692" s="68"/>
      <c r="P692" s="68"/>
      <c r="Q692" s="72"/>
      <c r="R692" s="28"/>
      <c r="S692" s="44"/>
      <c r="T692" s="44"/>
      <c r="U692" s="44"/>
      <c r="V692" s="177"/>
    </row>
    <row r="693" spans="1:22" s="112" customFormat="1" x14ac:dyDescent="0.2">
      <c r="A693" s="114"/>
      <c r="C693" s="149"/>
      <c r="D693" s="149"/>
      <c r="E693" s="148"/>
      <c r="F693" s="28"/>
      <c r="G693" s="28"/>
      <c r="H693" s="148"/>
      <c r="I693" s="71"/>
      <c r="J693" s="44"/>
      <c r="K693" s="44"/>
      <c r="L693" s="28"/>
      <c r="M693" s="68"/>
      <c r="N693" s="72"/>
      <c r="O693" s="68"/>
      <c r="P693" s="68"/>
      <c r="Q693" s="72"/>
      <c r="R693" s="28"/>
      <c r="S693" s="44"/>
      <c r="T693" s="44"/>
      <c r="U693" s="44"/>
      <c r="V693" s="177"/>
    </row>
    <row r="694" spans="1:22" s="112" customFormat="1" x14ac:dyDescent="0.2">
      <c r="A694" s="114"/>
      <c r="C694" s="149"/>
      <c r="D694" s="149"/>
      <c r="E694" s="148"/>
      <c r="F694" s="28"/>
      <c r="G694" s="28"/>
      <c r="H694" s="148"/>
      <c r="I694" s="71"/>
      <c r="J694" s="44"/>
      <c r="K694" s="44"/>
      <c r="L694" s="28"/>
      <c r="M694" s="68"/>
      <c r="N694" s="72"/>
      <c r="O694" s="68"/>
      <c r="P694" s="68"/>
      <c r="Q694" s="72"/>
      <c r="R694" s="28"/>
      <c r="S694" s="44"/>
      <c r="T694" s="44"/>
      <c r="U694" s="44"/>
      <c r="V694" s="177"/>
    </row>
    <row r="695" spans="1:22" s="112" customFormat="1" x14ac:dyDescent="0.2">
      <c r="A695" s="114"/>
      <c r="C695" s="149"/>
      <c r="D695" s="149"/>
      <c r="E695" s="148"/>
      <c r="F695" s="28"/>
      <c r="G695" s="28"/>
      <c r="H695" s="148"/>
      <c r="I695" s="71"/>
      <c r="J695" s="44"/>
      <c r="K695" s="44"/>
      <c r="L695" s="28"/>
      <c r="M695" s="68"/>
      <c r="N695" s="72"/>
      <c r="O695" s="68"/>
      <c r="P695" s="68"/>
      <c r="Q695" s="72"/>
      <c r="R695" s="28"/>
      <c r="S695" s="44"/>
      <c r="T695" s="44"/>
      <c r="U695" s="44"/>
      <c r="V695" s="177"/>
    </row>
    <row r="696" spans="1:22" s="112" customFormat="1" x14ac:dyDescent="0.2">
      <c r="A696" s="114"/>
      <c r="C696" s="149"/>
      <c r="D696" s="149"/>
      <c r="E696" s="148"/>
      <c r="F696" s="28"/>
      <c r="G696" s="28"/>
      <c r="H696" s="148"/>
      <c r="I696" s="71"/>
      <c r="J696" s="44"/>
      <c r="K696" s="44"/>
      <c r="L696" s="28"/>
      <c r="M696" s="68"/>
      <c r="N696" s="72"/>
      <c r="O696" s="68"/>
      <c r="P696" s="68"/>
      <c r="Q696" s="72"/>
      <c r="R696" s="28"/>
      <c r="S696" s="44"/>
      <c r="T696" s="44"/>
      <c r="U696" s="44"/>
      <c r="V696" s="177"/>
    </row>
    <row r="697" spans="1:22" s="112" customFormat="1" x14ac:dyDescent="0.2">
      <c r="A697" s="114"/>
      <c r="C697" s="149"/>
      <c r="D697" s="149"/>
      <c r="E697" s="148"/>
      <c r="F697" s="28"/>
      <c r="G697" s="28"/>
      <c r="H697" s="148"/>
      <c r="I697" s="71"/>
      <c r="J697" s="44"/>
      <c r="K697" s="44"/>
      <c r="L697" s="28"/>
      <c r="M697" s="68"/>
      <c r="N697" s="72"/>
      <c r="O697" s="68"/>
      <c r="P697" s="68"/>
      <c r="Q697" s="72"/>
      <c r="R697" s="28"/>
      <c r="S697" s="44"/>
      <c r="T697" s="44"/>
      <c r="U697" s="44"/>
      <c r="V697" s="177"/>
    </row>
    <row r="698" spans="1:22" s="112" customFormat="1" x14ac:dyDescent="0.2">
      <c r="A698" s="114"/>
      <c r="C698" s="149"/>
      <c r="D698" s="149"/>
      <c r="E698" s="148"/>
      <c r="F698" s="28"/>
      <c r="G698" s="28"/>
      <c r="H698" s="148"/>
      <c r="I698" s="71"/>
      <c r="J698" s="44"/>
      <c r="K698" s="44"/>
      <c r="L698" s="28"/>
      <c r="M698" s="68"/>
      <c r="N698" s="72"/>
      <c r="O698" s="68"/>
      <c r="P698" s="68"/>
      <c r="Q698" s="72"/>
      <c r="R698" s="28"/>
      <c r="S698" s="44"/>
      <c r="T698" s="44"/>
      <c r="U698" s="44"/>
      <c r="V698" s="177"/>
    </row>
    <row r="699" spans="1:22" s="112" customFormat="1" x14ac:dyDescent="0.2">
      <c r="A699" s="114"/>
      <c r="C699" s="149"/>
      <c r="D699" s="149"/>
      <c r="E699" s="148"/>
      <c r="F699" s="28"/>
      <c r="G699" s="28"/>
      <c r="H699" s="148"/>
      <c r="I699" s="71"/>
      <c r="J699" s="44"/>
      <c r="K699" s="44"/>
      <c r="L699" s="28"/>
      <c r="M699" s="68"/>
      <c r="N699" s="72"/>
      <c r="O699" s="68"/>
      <c r="P699" s="68"/>
      <c r="Q699" s="72"/>
      <c r="R699" s="28"/>
      <c r="S699" s="44"/>
      <c r="T699" s="44"/>
      <c r="U699" s="44"/>
      <c r="V699" s="177"/>
    </row>
    <row r="700" spans="1:22" s="112" customFormat="1" x14ac:dyDescent="0.2">
      <c r="A700" s="114"/>
      <c r="C700" s="149"/>
      <c r="D700" s="149"/>
      <c r="E700" s="148"/>
      <c r="F700" s="28"/>
      <c r="G700" s="28"/>
      <c r="H700" s="148"/>
      <c r="I700" s="71"/>
      <c r="J700" s="44"/>
      <c r="K700" s="44"/>
      <c r="L700" s="28"/>
      <c r="M700" s="68"/>
      <c r="N700" s="72"/>
      <c r="O700" s="68"/>
      <c r="P700" s="68"/>
      <c r="Q700" s="72"/>
      <c r="R700" s="28"/>
      <c r="S700" s="44"/>
      <c r="T700" s="44"/>
      <c r="U700" s="44"/>
      <c r="V700" s="177"/>
    </row>
    <row r="701" spans="1:22" s="112" customFormat="1" x14ac:dyDescent="0.2">
      <c r="A701" s="114"/>
      <c r="C701" s="149"/>
      <c r="D701" s="149"/>
      <c r="E701" s="148"/>
      <c r="F701" s="28"/>
      <c r="G701" s="28"/>
      <c r="H701" s="148"/>
      <c r="I701" s="71"/>
      <c r="J701" s="44"/>
      <c r="K701" s="44"/>
      <c r="L701" s="28"/>
      <c r="M701" s="68"/>
      <c r="N701" s="72"/>
      <c r="O701" s="68"/>
      <c r="P701" s="68"/>
      <c r="Q701" s="72"/>
      <c r="R701" s="28"/>
      <c r="S701" s="44"/>
      <c r="T701" s="44"/>
      <c r="U701" s="44"/>
      <c r="V701" s="177"/>
    </row>
    <row r="702" spans="1:22" s="112" customFormat="1" x14ac:dyDescent="0.2">
      <c r="A702" s="114"/>
      <c r="C702" s="149"/>
      <c r="D702" s="149"/>
      <c r="E702" s="148"/>
      <c r="F702" s="28"/>
      <c r="G702" s="28"/>
      <c r="H702" s="148"/>
      <c r="I702" s="71"/>
      <c r="J702" s="44"/>
      <c r="K702" s="44"/>
      <c r="L702" s="28"/>
      <c r="M702" s="68"/>
      <c r="N702" s="72"/>
      <c r="O702" s="68"/>
      <c r="P702" s="68"/>
      <c r="Q702" s="72"/>
      <c r="R702" s="28"/>
      <c r="S702" s="44"/>
      <c r="T702" s="44"/>
      <c r="U702" s="44"/>
      <c r="V702" s="177"/>
    </row>
    <row r="703" spans="1:22" s="112" customFormat="1" x14ac:dyDescent="0.2">
      <c r="A703" s="114"/>
      <c r="C703" s="149"/>
      <c r="D703" s="149"/>
      <c r="E703" s="148"/>
      <c r="F703" s="28"/>
      <c r="G703" s="28"/>
      <c r="H703" s="148"/>
      <c r="I703" s="71"/>
      <c r="J703" s="44"/>
      <c r="K703" s="44"/>
      <c r="L703" s="28"/>
      <c r="M703" s="68"/>
      <c r="N703" s="72"/>
      <c r="O703" s="68"/>
      <c r="P703" s="68"/>
      <c r="Q703" s="72"/>
      <c r="R703" s="28"/>
      <c r="S703" s="44"/>
      <c r="T703" s="44"/>
      <c r="U703" s="44"/>
      <c r="V703" s="177"/>
    </row>
    <row r="704" spans="1:22" s="112" customFormat="1" x14ac:dyDescent="0.2">
      <c r="A704" s="114"/>
      <c r="C704" s="149"/>
      <c r="D704" s="149"/>
      <c r="E704" s="148"/>
      <c r="F704" s="28"/>
      <c r="G704" s="28"/>
      <c r="H704" s="148"/>
      <c r="I704" s="71"/>
      <c r="J704" s="44"/>
      <c r="K704" s="44"/>
      <c r="L704" s="28"/>
      <c r="M704" s="68"/>
      <c r="N704" s="72"/>
      <c r="O704" s="68"/>
      <c r="P704" s="68"/>
      <c r="Q704" s="72"/>
      <c r="R704" s="28"/>
      <c r="S704" s="44"/>
      <c r="T704" s="44"/>
      <c r="U704" s="44"/>
      <c r="V704" s="177"/>
    </row>
    <row r="705" spans="1:22" s="112" customFormat="1" x14ac:dyDescent="0.2">
      <c r="A705" s="114"/>
      <c r="C705" s="149"/>
      <c r="D705" s="149"/>
      <c r="E705" s="148"/>
      <c r="F705" s="28"/>
      <c r="G705" s="28"/>
      <c r="H705" s="148"/>
      <c r="I705" s="71"/>
      <c r="J705" s="44"/>
      <c r="K705" s="44"/>
      <c r="L705" s="28"/>
      <c r="M705" s="68"/>
      <c r="N705" s="72"/>
      <c r="O705" s="68"/>
      <c r="P705" s="68"/>
      <c r="Q705" s="72"/>
      <c r="R705" s="28"/>
      <c r="S705" s="44"/>
      <c r="T705" s="44"/>
      <c r="U705" s="44"/>
      <c r="V705" s="177"/>
    </row>
    <row r="706" spans="1:22" s="112" customFormat="1" x14ac:dyDescent="0.2">
      <c r="A706" s="114"/>
      <c r="C706" s="149"/>
      <c r="D706" s="149"/>
      <c r="E706" s="148"/>
      <c r="F706" s="28"/>
      <c r="G706" s="28"/>
      <c r="H706" s="148"/>
      <c r="I706" s="71"/>
      <c r="J706" s="44"/>
      <c r="K706" s="44"/>
      <c r="L706" s="28"/>
      <c r="M706" s="68"/>
      <c r="N706" s="72"/>
      <c r="O706" s="68"/>
      <c r="P706" s="68"/>
      <c r="Q706" s="72"/>
      <c r="R706" s="28"/>
      <c r="S706" s="44"/>
      <c r="T706" s="44"/>
      <c r="U706" s="44"/>
      <c r="V706" s="177"/>
    </row>
    <row r="707" spans="1:22" s="112" customFormat="1" x14ac:dyDescent="0.2">
      <c r="A707" s="114"/>
      <c r="C707" s="149"/>
      <c r="D707" s="149"/>
      <c r="E707" s="148"/>
      <c r="F707" s="28"/>
      <c r="G707" s="28"/>
      <c r="H707" s="148"/>
      <c r="I707" s="71"/>
      <c r="J707" s="44"/>
      <c r="K707" s="44"/>
      <c r="L707" s="28"/>
      <c r="M707" s="68"/>
      <c r="N707" s="72"/>
      <c r="O707" s="68"/>
      <c r="P707" s="68"/>
      <c r="Q707" s="72"/>
      <c r="R707" s="28"/>
      <c r="S707" s="44"/>
      <c r="T707" s="44"/>
      <c r="U707" s="44"/>
      <c r="V707" s="177"/>
    </row>
    <row r="708" spans="1:22" s="112" customFormat="1" x14ac:dyDescent="0.2">
      <c r="A708" s="114"/>
      <c r="C708" s="149"/>
      <c r="D708" s="149"/>
      <c r="E708" s="148"/>
      <c r="F708" s="28"/>
      <c r="G708" s="28"/>
      <c r="H708" s="148"/>
      <c r="I708" s="71"/>
      <c r="J708" s="44"/>
      <c r="K708" s="44"/>
      <c r="L708" s="28"/>
      <c r="M708" s="68"/>
      <c r="N708" s="72"/>
      <c r="O708" s="68"/>
      <c r="P708" s="68"/>
      <c r="Q708" s="72"/>
      <c r="R708" s="28"/>
      <c r="S708" s="44"/>
      <c r="T708" s="44"/>
      <c r="U708" s="44"/>
      <c r="V708" s="177"/>
    </row>
    <row r="709" spans="1:22" s="112" customFormat="1" x14ac:dyDescent="0.2">
      <c r="A709" s="114"/>
      <c r="C709" s="149"/>
      <c r="D709" s="149"/>
      <c r="E709" s="148"/>
      <c r="F709" s="28"/>
      <c r="G709" s="28"/>
      <c r="H709" s="148"/>
      <c r="I709" s="71"/>
      <c r="J709" s="44"/>
      <c r="K709" s="44"/>
      <c r="L709" s="28"/>
      <c r="M709" s="68"/>
      <c r="N709" s="72"/>
      <c r="O709" s="68"/>
      <c r="P709" s="68"/>
      <c r="Q709" s="72"/>
      <c r="R709" s="28"/>
      <c r="S709" s="44"/>
      <c r="T709" s="44"/>
      <c r="U709" s="44"/>
      <c r="V709" s="177"/>
    </row>
    <row r="710" spans="1:22" s="112" customFormat="1" x14ac:dyDescent="0.2">
      <c r="A710" s="114"/>
      <c r="C710" s="149"/>
      <c r="D710" s="149"/>
      <c r="E710" s="148"/>
      <c r="F710" s="28"/>
      <c r="G710" s="28"/>
      <c r="H710" s="148"/>
      <c r="I710" s="71"/>
      <c r="J710" s="44"/>
      <c r="K710" s="44"/>
      <c r="L710" s="28"/>
      <c r="M710" s="68"/>
      <c r="N710" s="72"/>
      <c r="O710" s="68"/>
      <c r="P710" s="68"/>
      <c r="Q710" s="72"/>
      <c r="R710" s="28"/>
      <c r="S710" s="44"/>
      <c r="T710" s="44"/>
      <c r="U710" s="44"/>
      <c r="V710" s="177"/>
    </row>
    <row r="711" spans="1:22" s="112" customFormat="1" x14ac:dyDescent="0.2">
      <c r="A711" s="114"/>
      <c r="C711" s="149"/>
      <c r="D711" s="149"/>
      <c r="E711" s="148"/>
      <c r="F711" s="28"/>
      <c r="G711" s="28"/>
      <c r="H711" s="148"/>
      <c r="I711" s="71"/>
      <c r="J711" s="44"/>
      <c r="K711" s="44"/>
      <c r="L711" s="28"/>
      <c r="M711" s="68"/>
      <c r="N711" s="72"/>
      <c r="O711" s="68"/>
      <c r="P711" s="68"/>
      <c r="Q711" s="72"/>
      <c r="R711" s="28"/>
      <c r="S711" s="44"/>
      <c r="T711" s="44"/>
      <c r="U711" s="44"/>
      <c r="V711" s="177"/>
    </row>
    <row r="712" spans="1:22" s="112" customFormat="1" x14ac:dyDescent="0.2">
      <c r="A712" s="114"/>
      <c r="C712" s="149"/>
      <c r="D712" s="149"/>
      <c r="E712" s="148"/>
      <c r="F712" s="28"/>
      <c r="G712" s="28"/>
      <c r="H712" s="148"/>
      <c r="I712" s="71"/>
      <c r="J712" s="44"/>
      <c r="K712" s="44"/>
      <c r="L712" s="28"/>
      <c r="M712" s="68"/>
      <c r="N712" s="72"/>
      <c r="O712" s="68"/>
      <c r="P712" s="68"/>
      <c r="Q712" s="72"/>
      <c r="R712" s="28"/>
      <c r="S712" s="44"/>
      <c r="T712" s="44"/>
      <c r="U712" s="44"/>
      <c r="V712" s="177"/>
    </row>
    <row r="713" spans="1:22" s="112" customFormat="1" x14ac:dyDescent="0.2">
      <c r="A713" s="114"/>
      <c r="C713" s="149"/>
      <c r="D713" s="149"/>
      <c r="E713" s="148"/>
      <c r="F713" s="28"/>
      <c r="G713" s="28"/>
      <c r="H713" s="148"/>
      <c r="I713" s="71"/>
      <c r="J713" s="44"/>
      <c r="K713" s="44"/>
      <c r="L713" s="28"/>
      <c r="M713" s="68"/>
      <c r="N713" s="72"/>
      <c r="O713" s="68"/>
      <c r="P713" s="68"/>
      <c r="Q713" s="72"/>
      <c r="R713" s="28"/>
      <c r="S713" s="44"/>
      <c r="T713" s="44"/>
      <c r="U713" s="44"/>
      <c r="V713" s="177"/>
    </row>
    <row r="714" spans="1:22" s="112" customFormat="1" x14ac:dyDescent="0.2">
      <c r="A714" s="114"/>
      <c r="C714" s="149"/>
      <c r="D714" s="149"/>
      <c r="E714" s="148"/>
      <c r="F714" s="28"/>
      <c r="G714" s="28"/>
      <c r="H714" s="148"/>
      <c r="I714" s="71"/>
      <c r="J714" s="44"/>
      <c r="K714" s="44"/>
      <c r="L714" s="28"/>
      <c r="M714" s="68"/>
      <c r="N714" s="72"/>
      <c r="O714" s="68"/>
      <c r="P714" s="68"/>
      <c r="Q714" s="72"/>
      <c r="R714" s="28"/>
      <c r="S714" s="44"/>
      <c r="T714" s="44"/>
      <c r="U714" s="44"/>
      <c r="V714" s="177"/>
    </row>
    <row r="715" spans="1:22" s="112" customFormat="1" x14ac:dyDescent="0.2">
      <c r="A715" s="114"/>
      <c r="C715" s="149"/>
      <c r="D715" s="149"/>
      <c r="E715" s="148"/>
      <c r="F715" s="28"/>
      <c r="G715" s="28"/>
      <c r="H715" s="148"/>
      <c r="I715" s="71"/>
      <c r="J715" s="44"/>
      <c r="K715" s="44"/>
      <c r="L715" s="28"/>
      <c r="M715" s="68"/>
      <c r="N715" s="72"/>
      <c r="O715" s="68"/>
      <c r="P715" s="68"/>
      <c r="Q715" s="72"/>
      <c r="R715" s="28"/>
      <c r="S715" s="44"/>
      <c r="T715" s="44"/>
      <c r="U715" s="44"/>
      <c r="V715" s="177"/>
    </row>
    <row r="716" spans="1:22" s="112" customFormat="1" x14ac:dyDescent="0.2">
      <c r="A716" s="114"/>
      <c r="C716" s="149"/>
      <c r="D716" s="149"/>
      <c r="E716" s="148"/>
      <c r="F716" s="28"/>
      <c r="G716" s="28"/>
      <c r="H716" s="148"/>
      <c r="I716" s="71"/>
      <c r="J716" s="44"/>
      <c r="K716" s="44"/>
      <c r="L716" s="28"/>
      <c r="M716" s="68"/>
      <c r="N716" s="72"/>
      <c r="O716" s="68"/>
      <c r="P716" s="68"/>
      <c r="Q716" s="72"/>
      <c r="R716" s="28"/>
      <c r="S716" s="44"/>
      <c r="T716" s="44"/>
      <c r="U716" s="44"/>
      <c r="V716" s="177"/>
    </row>
    <row r="717" spans="1:22" s="112" customFormat="1" x14ac:dyDescent="0.2">
      <c r="A717" s="114"/>
      <c r="C717" s="149"/>
      <c r="D717" s="149"/>
      <c r="E717" s="148"/>
      <c r="F717" s="28"/>
      <c r="G717" s="28"/>
      <c r="H717" s="148"/>
      <c r="I717" s="71"/>
      <c r="J717" s="44"/>
      <c r="K717" s="44"/>
      <c r="L717" s="28"/>
      <c r="M717" s="68"/>
      <c r="N717" s="72"/>
      <c r="O717" s="68"/>
      <c r="P717" s="68"/>
      <c r="Q717" s="72"/>
      <c r="R717" s="28"/>
      <c r="S717" s="44"/>
      <c r="T717" s="44"/>
      <c r="U717" s="44"/>
      <c r="V717" s="177"/>
    </row>
    <row r="718" spans="1:22" s="112" customFormat="1" x14ac:dyDescent="0.2">
      <c r="A718" s="114"/>
      <c r="C718" s="149"/>
      <c r="D718" s="149"/>
      <c r="E718" s="148"/>
      <c r="F718" s="28"/>
      <c r="G718" s="28"/>
      <c r="H718" s="148"/>
      <c r="I718" s="71"/>
      <c r="J718" s="44"/>
      <c r="K718" s="44"/>
      <c r="L718" s="28"/>
      <c r="M718" s="68"/>
      <c r="N718" s="72"/>
      <c r="O718" s="68"/>
      <c r="P718" s="68"/>
      <c r="Q718" s="72"/>
      <c r="R718" s="28"/>
      <c r="S718" s="44"/>
      <c r="T718" s="44"/>
      <c r="U718" s="44"/>
      <c r="V718" s="177"/>
    </row>
    <row r="719" spans="1:22" s="112" customFormat="1" x14ac:dyDescent="0.2">
      <c r="A719" s="114"/>
      <c r="C719" s="149"/>
      <c r="D719" s="149"/>
      <c r="E719" s="148"/>
      <c r="F719" s="28"/>
      <c r="G719" s="28"/>
      <c r="H719" s="148"/>
      <c r="I719" s="71"/>
      <c r="J719" s="44"/>
      <c r="K719" s="44"/>
      <c r="L719" s="28"/>
      <c r="M719" s="68"/>
      <c r="N719" s="72"/>
      <c r="O719" s="68"/>
      <c r="P719" s="68"/>
      <c r="Q719" s="72"/>
      <c r="R719" s="28"/>
      <c r="S719" s="44"/>
      <c r="T719" s="44"/>
      <c r="U719" s="44"/>
      <c r="V719" s="177"/>
    </row>
    <row r="720" spans="1:22" s="112" customFormat="1" x14ac:dyDescent="0.2">
      <c r="A720" s="114"/>
      <c r="C720" s="149"/>
      <c r="D720" s="149"/>
      <c r="E720" s="148"/>
      <c r="F720" s="28"/>
      <c r="G720" s="28"/>
      <c r="H720" s="148"/>
      <c r="I720" s="71"/>
      <c r="J720" s="44"/>
      <c r="K720" s="44"/>
      <c r="L720" s="28"/>
      <c r="M720" s="68"/>
      <c r="N720" s="72"/>
      <c r="O720" s="68"/>
      <c r="P720" s="68"/>
      <c r="Q720" s="72"/>
      <c r="R720" s="28"/>
      <c r="S720" s="44"/>
      <c r="T720" s="44"/>
      <c r="U720" s="44"/>
      <c r="V720" s="177"/>
    </row>
    <row r="721" spans="1:22" s="112" customFormat="1" x14ac:dyDescent="0.2">
      <c r="A721" s="114"/>
      <c r="C721" s="149"/>
      <c r="D721" s="149"/>
      <c r="E721" s="148"/>
      <c r="F721" s="28"/>
      <c r="G721" s="28"/>
      <c r="H721" s="148"/>
      <c r="I721" s="71"/>
      <c r="J721" s="44"/>
      <c r="K721" s="44"/>
      <c r="L721" s="28"/>
      <c r="M721" s="68"/>
      <c r="N721" s="72"/>
      <c r="O721" s="68"/>
      <c r="P721" s="68"/>
      <c r="Q721" s="72"/>
      <c r="R721" s="28"/>
      <c r="S721" s="44"/>
      <c r="T721" s="44"/>
      <c r="U721" s="44"/>
      <c r="V721" s="177"/>
    </row>
    <row r="722" spans="1:22" s="112" customFormat="1" x14ac:dyDescent="0.2">
      <c r="A722" s="114"/>
      <c r="C722" s="149"/>
      <c r="D722" s="149"/>
      <c r="E722" s="148"/>
      <c r="F722" s="28"/>
      <c r="G722" s="28"/>
      <c r="H722" s="148"/>
      <c r="I722" s="71"/>
      <c r="J722" s="44"/>
      <c r="K722" s="44"/>
      <c r="L722" s="28"/>
      <c r="M722" s="68"/>
      <c r="N722" s="72"/>
      <c r="O722" s="68"/>
      <c r="P722" s="68"/>
      <c r="Q722" s="72"/>
      <c r="R722" s="28"/>
      <c r="S722" s="44"/>
      <c r="T722" s="44"/>
      <c r="U722" s="44"/>
      <c r="V722" s="177"/>
    </row>
    <row r="723" spans="1:22" s="112" customFormat="1" x14ac:dyDescent="0.2">
      <c r="A723" s="114"/>
      <c r="C723" s="149"/>
      <c r="D723" s="149"/>
      <c r="E723" s="148"/>
      <c r="F723" s="28"/>
      <c r="G723" s="28"/>
      <c r="H723" s="148"/>
      <c r="I723" s="71"/>
      <c r="J723" s="44"/>
      <c r="K723" s="44"/>
      <c r="L723" s="28"/>
      <c r="M723" s="68"/>
      <c r="N723" s="72"/>
      <c r="O723" s="68"/>
      <c r="P723" s="68"/>
      <c r="Q723" s="72"/>
      <c r="R723" s="28"/>
      <c r="S723" s="44"/>
      <c r="T723" s="44"/>
      <c r="U723" s="44"/>
      <c r="V723" s="177"/>
    </row>
    <row r="724" spans="1:22" s="112" customFormat="1" x14ac:dyDescent="0.2">
      <c r="A724" s="114"/>
      <c r="C724" s="149"/>
      <c r="D724" s="149"/>
      <c r="E724" s="148"/>
      <c r="F724" s="28"/>
      <c r="G724" s="28"/>
      <c r="H724" s="148"/>
      <c r="I724" s="71"/>
      <c r="J724" s="44"/>
      <c r="K724" s="44"/>
      <c r="L724" s="28"/>
      <c r="M724" s="68"/>
      <c r="N724" s="72"/>
      <c r="O724" s="68"/>
      <c r="P724" s="68"/>
      <c r="Q724" s="72"/>
      <c r="R724" s="28"/>
      <c r="S724" s="44"/>
      <c r="T724" s="44"/>
      <c r="U724" s="44"/>
      <c r="V724" s="177"/>
    </row>
    <row r="725" spans="1:22" s="112" customFormat="1" x14ac:dyDescent="0.2">
      <c r="A725" s="114"/>
      <c r="C725" s="149"/>
      <c r="D725" s="149"/>
      <c r="E725" s="148"/>
      <c r="F725" s="28"/>
      <c r="G725" s="28"/>
      <c r="H725" s="148"/>
      <c r="I725" s="71"/>
      <c r="J725" s="44"/>
      <c r="K725" s="44"/>
      <c r="L725" s="28"/>
      <c r="M725" s="68"/>
      <c r="N725" s="72"/>
      <c r="O725" s="68"/>
      <c r="P725" s="68"/>
      <c r="Q725" s="72"/>
      <c r="R725" s="28"/>
      <c r="S725" s="44"/>
      <c r="T725" s="44"/>
      <c r="U725" s="44"/>
      <c r="V725" s="177"/>
    </row>
    <row r="726" spans="1:22" s="112" customFormat="1" x14ac:dyDescent="0.2">
      <c r="A726" s="114"/>
      <c r="C726" s="149"/>
      <c r="D726" s="149"/>
      <c r="E726" s="148"/>
      <c r="F726" s="28"/>
      <c r="G726" s="28"/>
      <c r="H726" s="148"/>
      <c r="I726" s="71"/>
      <c r="J726" s="44"/>
      <c r="K726" s="44"/>
      <c r="L726" s="28"/>
      <c r="M726" s="68"/>
      <c r="N726" s="72"/>
      <c r="O726" s="68"/>
      <c r="P726" s="68"/>
      <c r="Q726" s="72"/>
      <c r="R726" s="28"/>
      <c r="S726" s="44"/>
      <c r="T726" s="44"/>
      <c r="U726" s="44"/>
      <c r="V726" s="177"/>
    </row>
    <row r="727" spans="1:22" s="112" customFormat="1" x14ac:dyDescent="0.2">
      <c r="A727" s="114"/>
      <c r="C727" s="149"/>
      <c r="D727" s="149"/>
      <c r="E727" s="148"/>
      <c r="F727" s="28"/>
      <c r="G727" s="28"/>
      <c r="H727" s="148"/>
      <c r="I727" s="71"/>
      <c r="J727" s="44"/>
      <c r="K727" s="44"/>
      <c r="L727" s="28"/>
      <c r="M727" s="68"/>
      <c r="N727" s="72"/>
      <c r="O727" s="68"/>
      <c r="P727" s="68"/>
      <c r="Q727" s="72"/>
      <c r="R727" s="28"/>
      <c r="S727" s="44"/>
      <c r="T727" s="44"/>
      <c r="U727" s="44"/>
      <c r="V727" s="177"/>
    </row>
    <row r="728" spans="1:22" s="112" customFormat="1" x14ac:dyDescent="0.2">
      <c r="A728" s="114"/>
      <c r="C728" s="149"/>
      <c r="D728" s="149"/>
      <c r="E728" s="148"/>
      <c r="F728" s="28"/>
      <c r="G728" s="28"/>
      <c r="H728" s="148"/>
      <c r="I728" s="71"/>
      <c r="J728" s="44"/>
      <c r="K728" s="44"/>
      <c r="L728" s="28"/>
      <c r="M728" s="68"/>
      <c r="N728" s="72"/>
      <c r="O728" s="68"/>
      <c r="P728" s="68"/>
      <c r="Q728" s="72"/>
      <c r="R728" s="28"/>
      <c r="S728" s="44"/>
      <c r="T728" s="44"/>
      <c r="U728" s="44"/>
      <c r="V728" s="177"/>
    </row>
    <row r="729" spans="1:22" s="112" customFormat="1" x14ac:dyDescent="0.2">
      <c r="A729" s="114"/>
      <c r="C729" s="149"/>
      <c r="D729" s="149"/>
      <c r="E729" s="148"/>
      <c r="F729" s="28"/>
      <c r="G729" s="28"/>
      <c r="H729" s="148"/>
      <c r="I729" s="71"/>
      <c r="J729" s="44"/>
      <c r="K729" s="44"/>
      <c r="L729" s="28"/>
      <c r="M729" s="68"/>
      <c r="N729" s="72"/>
      <c r="O729" s="68"/>
      <c r="P729" s="68"/>
      <c r="Q729" s="72"/>
      <c r="R729" s="28"/>
      <c r="S729" s="44"/>
      <c r="T729" s="44"/>
      <c r="U729" s="44"/>
      <c r="V729" s="177"/>
    </row>
    <row r="730" spans="1:22" s="112" customFormat="1" x14ac:dyDescent="0.2">
      <c r="A730" s="114"/>
      <c r="C730" s="149"/>
      <c r="D730" s="149"/>
      <c r="E730" s="148"/>
      <c r="F730" s="28"/>
      <c r="G730" s="28"/>
      <c r="H730" s="148"/>
      <c r="I730" s="71"/>
      <c r="J730" s="44"/>
      <c r="K730" s="44"/>
      <c r="L730" s="28"/>
      <c r="M730" s="68"/>
      <c r="N730" s="72"/>
      <c r="O730" s="68"/>
      <c r="P730" s="68"/>
      <c r="Q730" s="72"/>
      <c r="R730" s="28"/>
      <c r="S730" s="44"/>
      <c r="T730" s="44"/>
      <c r="U730" s="44"/>
      <c r="V730" s="177"/>
    </row>
    <row r="731" spans="1:22" s="112" customFormat="1" x14ac:dyDescent="0.2">
      <c r="A731" s="114"/>
      <c r="C731" s="149"/>
      <c r="D731" s="149"/>
      <c r="E731" s="148"/>
      <c r="F731" s="28"/>
      <c r="G731" s="28"/>
      <c r="H731" s="148"/>
      <c r="I731" s="71"/>
      <c r="J731" s="44"/>
      <c r="K731" s="44"/>
      <c r="L731" s="28"/>
      <c r="M731" s="68"/>
      <c r="N731" s="72"/>
      <c r="O731" s="68"/>
      <c r="P731" s="68"/>
      <c r="Q731" s="72"/>
      <c r="R731" s="28"/>
      <c r="S731" s="44"/>
      <c r="T731" s="44"/>
      <c r="U731" s="44"/>
      <c r="V731" s="177"/>
    </row>
    <row r="732" spans="1:22" s="112" customFormat="1" x14ac:dyDescent="0.2">
      <c r="A732" s="114"/>
      <c r="C732" s="149"/>
      <c r="D732" s="149"/>
      <c r="E732" s="148"/>
      <c r="F732" s="28"/>
      <c r="G732" s="28"/>
      <c r="H732" s="148"/>
      <c r="I732" s="71"/>
      <c r="J732" s="44"/>
      <c r="K732" s="44"/>
      <c r="L732" s="28"/>
      <c r="M732" s="68"/>
      <c r="N732" s="72"/>
      <c r="O732" s="68"/>
      <c r="P732" s="68"/>
      <c r="Q732" s="72"/>
      <c r="R732" s="28"/>
      <c r="S732" s="44"/>
      <c r="T732" s="44"/>
      <c r="U732" s="44"/>
      <c r="V732" s="177"/>
    </row>
    <row r="733" spans="1:22" s="112" customFormat="1" x14ac:dyDescent="0.2">
      <c r="A733" s="114"/>
      <c r="C733" s="149"/>
      <c r="D733" s="149"/>
      <c r="E733" s="148"/>
      <c r="F733" s="28"/>
      <c r="G733" s="28"/>
      <c r="H733" s="148"/>
      <c r="I733" s="71"/>
      <c r="J733" s="44"/>
      <c r="K733" s="44"/>
      <c r="L733" s="28"/>
      <c r="M733" s="68"/>
      <c r="N733" s="72"/>
      <c r="O733" s="68"/>
      <c r="P733" s="68"/>
      <c r="Q733" s="72"/>
      <c r="R733" s="28"/>
      <c r="S733" s="44"/>
      <c r="T733" s="44"/>
      <c r="U733" s="44"/>
      <c r="V733" s="177"/>
    </row>
    <row r="734" spans="1:22" s="112" customFormat="1" x14ac:dyDescent="0.2">
      <c r="A734" s="114"/>
      <c r="C734" s="149"/>
      <c r="D734" s="149"/>
      <c r="E734" s="148"/>
      <c r="F734" s="28"/>
      <c r="G734" s="28"/>
      <c r="H734" s="148"/>
      <c r="I734" s="71"/>
      <c r="J734" s="44"/>
      <c r="K734" s="44"/>
      <c r="L734" s="28"/>
      <c r="M734" s="68"/>
      <c r="N734" s="72"/>
      <c r="O734" s="68"/>
      <c r="P734" s="68"/>
      <c r="Q734" s="72"/>
      <c r="R734" s="28"/>
      <c r="S734" s="44"/>
      <c r="T734" s="44"/>
      <c r="U734" s="44"/>
      <c r="V734" s="177"/>
    </row>
    <row r="735" spans="1:22" s="112" customFormat="1" x14ac:dyDescent="0.2">
      <c r="A735" s="114"/>
      <c r="C735" s="149"/>
      <c r="D735" s="149"/>
      <c r="E735" s="148"/>
      <c r="F735" s="28"/>
      <c r="G735" s="28"/>
      <c r="H735" s="148"/>
      <c r="I735" s="71"/>
      <c r="J735" s="44"/>
      <c r="K735" s="44"/>
      <c r="L735" s="28"/>
      <c r="M735" s="68"/>
      <c r="N735" s="72"/>
      <c r="O735" s="68"/>
      <c r="P735" s="68"/>
      <c r="Q735" s="72"/>
      <c r="R735" s="28"/>
      <c r="S735" s="44"/>
      <c r="T735" s="44"/>
      <c r="U735" s="44"/>
      <c r="V735" s="177"/>
    </row>
    <row r="736" spans="1:22" s="112" customFormat="1" x14ac:dyDescent="0.2">
      <c r="A736" s="114"/>
      <c r="C736" s="149"/>
      <c r="D736" s="149"/>
      <c r="E736" s="148"/>
      <c r="F736" s="28"/>
      <c r="G736" s="28"/>
      <c r="H736" s="148"/>
      <c r="I736" s="71"/>
      <c r="J736" s="44"/>
      <c r="K736" s="44"/>
      <c r="L736" s="28"/>
      <c r="M736" s="68"/>
      <c r="N736" s="72"/>
      <c r="O736" s="68"/>
      <c r="P736" s="68"/>
      <c r="Q736" s="72"/>
      <c r="R736" s="28"/>
      <c r="S736" s="44"/>
      <c r="T736" s="44"/>
      <c r="U736" s="44"/>
      <c r="V736" s="177"/>
    </row>
    <row r="737" spans="1:22" s="112" customFormat="1" x14ac:dyDescent="0.2">
      <c r="A737" s="114"/>
      <c r="C737" s="149"/>
      <c r="D737" s="149"/>
      <c r="E737" s="148"/>
      <c r="F737" s="28"/>
      <c r="G737" s="28"/>
      <c r="H737" s="148"/>
      <c r="I737" s="71"/>
      <c r="J737" s="44"/>
      <c r="K737" s="44"/>
      <c r="L737" s="28"/>
      <c r="M737" s="68"/>
      <c r="N737" s="72"/>
      <c r="O737" s="68"/>
      <c r="P737" s="68"/>
      <c r="Q737" s="72"/>
      <c r="R737" s="28"/>
      <c r="S737" s="44"/>
      <c r="T737" s="44"/>
      <c r="U737" s="44"/>
      <c r="V737" s="177"/>
    </row>
    <row r="738" spans="1:22" s="112" customFormat="1" x14ac:dyDescent="0.2">
      <c r="A738" s="114"/>
      <c r="C738" s="149"/>
      <c r="D738" s="149"/>
      <c r="E738" s="148"/>
      <c r="F738" s="28"/>
      <c r="G738" s="28"/>
      <c r="H738" s="148"/>
      <c r="I738" s="71"/>
      <c r="J738" s="44"/>
      <c r="K738" s="44"/>
      <c r="L738" s="28"/>
      <c r="M738" s="68"/>
      <c r="N738" s="72"/>
      <c r="O738" s="68"/>
      <c r="P738" s="68"/>
      <c r="Q738" s="72"/>
      <c r="R738" s="28"/>
      <c r="S738" s="44"/>
      <c r="T738" s="44"/>
      <c r="U738" s="44"/>
      <c r="V738" s="177"/>
    </row>
    <row r="739" spans="1:22" s="112" customFormat="1" x14ac:dyDescent="0.2">
      <c r="A739" s="114"/>
      <c r="C739" s="149"/>
      <c r="D739" s="149"/>
      <c r="E739" s="148"/>
      <c r="F739" s="28"/>
      <c r="G739" s="28"/>
      <c r="H739" s="148"/>
      <c r="I739" s="71"/>
      <c r="J739" s="44"/>
      <c r="K739" s="44"/>
      <c r="L739" s="28"/>
      <c r="M739" s="68"/>
      <c r="N739" s="72"/>
      <c r="O739" s="68"/>
      <c r="P739" s="68"/>
      <c r="Q739" s="72"/>
      <c r="R739" s="28"/>
      <c r="S739" s="44"/>
      <c r="T739" s="44"/>
      <c r="U739" s="44"/>
      <c r="V739" s="177"/>
    </row>
    <row r="740" spans="1:22" s="112" customFormat="1" x14ac:dyDescent="0.2">
      <c r="A740" s="114"/>
      <c r="C740" s="149"/>
      <c r="D740" s="149"/>
      <c r="E740" s="148"/>
      <c r="F740" s="28"/>
      <c r="G740" s="28"/>
      <c r="H740" s="148"/>
      <c r="I740" s="71"/>
      <c r="J740" s="44"/>
      <c r="K740" s="44"/>
      <c r="L740" s="28"/>
      <c r="M740" s="68"/>
      <c r="N740" s="72"/>
      <c r="O740" s="68"/>
      <c r="P740" s="68"/>
      <c r="Q740" s="72"/>
      <c r="R740" s="28"/>
      <c r="S740" s="44"/>
      <c r="T740" s="44"/>
      <c r="U740" s="44"/>
      <c r="V740" s="177"/>
    </row>
    <row r="741" spans="1:22" s="112" customFormat="1" x14ac:dyDescent="0.2">
      <c r="A741" s="114"/>
      <c r="C741" s="149"/>
      <c r="D741" s="149"/>
      <c r="E741" s="148"/>
      <c r="F741" s="28"/>
      <c r="G741" s="28"/>
      <c r="H741" s="148"/>
      <c r="I741" s="71"/>
      <c r="J741" s="44"/>
      <c r="K741" s="44"/>
      <c r="L741" s="28"/>
      <c r="M741" s="68"/>
      <c r="N741" s="72"/>
      <c r="O741" s="68"/>
      <c r="P741" s="68"/>
      <c r="Q741" s="72"/>
      <c r="R741" s="28"/>
      <c r="S741" s="44"/>
      <c r="T741" s="44"/>
      <c r="U741" s="44"/>
      <c r="V741" s="177"/>
    </row>
    <row r="742" spans="1:22" s="112" customFormat="1" x14ac:dyDescent="0.2">
      <c r="A742" s="114"/>
      <c r="C742" s="149"/>
      <c r="D742" s="149"/>
      <c r="E742" s="148"/>
      <c r="F742" s="28"/>
      <c r="G742" s="28"/>
      <c r="H742" s="148"/>
      <c r="I742" s="71"/>
      <c r="J742" s="44"/>
      <c r="K742" s="44"/>
      <c r="L742" s="28"/>
      <c r="M742" s="68"/>
      <c r="N742" s="72"/>
      <c r="O742" s="68"/>
      <c r="P742" s="68"/>
      <c r="Q742" s="72"/>
      <c r="R742" s="28"/>
      <c r="S742" s="44"/>
      <c r="T742" s="44"/>
      <c r="U742" s="44"/>
      <c r="V742" s="177"/>
    </row>
    <row r="743" spans="1:22" s="112" customFormat="1" x14ac:dyDescent="0.2">
      <c r="A743" s="114"/>
      <c r="C743" s="149"/>
      <c r="D743" s="149"/>
      <c r="E743" s="148"/>
      <c r="F743" s="28"/>
      <c r="G743" s="28"/>
      <c r="H743" s="148"/>
      <c r="I743" s="71"/>
      <c r="J743" s="44"/>
      <c r="K743" s="44"/>
      <c r="L743" s="28"/>
      <c r="M743" s="68"/>
      <c r="N743" s="72"/>
      <c r="O743" s="68"/>
      <c r="P743" s="68"/>
      <c r="Q743" s="72"/>
      <c r="R743" s="28"/>
      <c r="S743" s="44"/>
      <c r="T743" s="44"/>
      <c r="U743" s="44"/>
      <c r="V743" s="177"/>
    </row>
    <row r="744" spans="1:22" s="112" customFormat="1" x14ac:dyDescent="0.2">
      <c r="A744" s="114"/>
      <c r="C744" s="149"/>
      <c r="D744" s="149"/>
      <c r="E744" s="148"/>
      <c r="F744" s="28"/>
      <c r="G744" s="28"/>
      <c r="H744" s="148"/>
      <c r="I744" s="71"/>
      <c r="J744" s="44"/>
      <c r="K744" s="44"/>
      <c r="L744" s="28"/>
      <c r="M744" s="68"/>
      <c r="N744" s="72"/>
      <c r="O744" s="68"/>
      <c r="P744" s="68"/>
      <c r="Q744" s="72"/>
      <c r="R744" s="28"/>
      <c r="S744" s="44"/>
      <c r="T744" s="44"/>
      <c r="U744" s="44"/>
      <c r="V744" s="177"/>
    </row>
    <row r="745" spans="1:22" s="112" customFormat="1" x14ac:dyDescent="0.2">
      <c r="A745" s="114"/>
      <c r="C745" s="149"/>
      <c r="D745" s="149"/>
      <c r="E745" s="148"/>
      <c r="F745" s="28"/>
      <c r="G745" s="28"/>
      <c r="H745" s="148"/>
      <c r="I745" s="71"/>
      <c r="J745" s="44"/>
      <c r="K745" s="44"/>
      <c r="L745" s="28"/>
      <c r="M745" s="68"/>
      <c r="N745" s="72"/>
      <c r="O745" s="68"/>
      <c r="P745" s="68"/>
      <c r="Q745" s="72"/>
      <c r="R745" s="28"/>
      <c r="S745" s="44"/>
      <c r="T745" s="44"/>
      <c r="U745" s="44"/>
      <c r="V745" s="177"/>
    </row>
    <row r="746" spans="1:22" s="112" customFormat="1" x14ac:dyDescent="0.2">
      <c r="A746" s="114"/>
      <c r="C746" s="149"/>
      <c r="D746" s="149"/>
      <c r="E746" s="148"/>
      <c r="F746" s="28"/>
      <c r="G746" s="28"/>
      <c r="H746" s="148"/>
      <c r="I746" s="71"/>
      <c r="J746" s="44"/>
      <c r="K746" s="44"/>
      <c r="L746" s="28"/>
      <c r="M746" s="68"/>
      <c r="N746" s="72"/>
      <c r="O746" s="68"/>
      <c r="P746" s="68"/>
      <c r="Q746" s="72"/>
      <c r="R746" s="28"/>
      <c r="S746" s="44"/>
      <c r="T746" s="44"/>
      <c r="U746" s="44"/>
      <c r="V746" s="177"/>
    </row>
    <row r="747" spans="1:22" s="112" customFormat="1" x14ac:dyDescent="0.2">
      <c r="A747" s="114"/>
      <c r="C747" s="149"/>
      <c r="D747" s="149"/>
      <c r="E747" s="148"/>
      <c r="F747" s="28"/>
      <c r="G747" s="28"/>
      <c r="H747" s="148"/>
      <c r="I747" s="71"/>
      <c r="J747" s="44"/>
      <c r="K747" s="44"/>
      <c r="L747" s="28"/>
      <c r="M747" s="68"/>
      <c r="N747" s="72"/>
      <c r="O747" s="68"/>
      <c r="P747" s="68"/>
      <c r="Q747" s="72"/>
      <c r="R747" s="28"/>
      <c r="S747" s="44"/>
      <c r="T747" s="44"/>
      <c r="U747" s="44"/>
      <c r="V747" s="177"/>
    </row>
    <row r="748" spans="1:22" s="112" customFormat="1" x14ac:dyDescent="0.2">
      <c r="A748" s="114"/>
      <c r="C748" s="149"/>
      <c r="D748" s="149"/>
      <c r="E748" s="148"/>
      <c r="F748" s="28"/>
      <c r="G748" s="28"/>
      <c r="H748" s="148"/>
      <c r="I748" s="71"/>
      <c r="J748" s="44"/>
      <c r="K748" s="44"/>
      <c r="L748" s="28"/>
      <c r="M748" s="68"/>
      <c r="N748" s="72"/>
      <c r="O748" s="68"/>
      <c r="P748" s="68"/>
      <c r="Q748" s="72"/>
      <c r="R748" s="28"/>
      <c r="S748" s="44"/>
      <c r="T748" s="44"/>
      <c r="U748" s="44"/>
      <c r="V748" s="177"/>
    </row>
    <row r="749" spans="1:22" s="112" customFormat="1" x14ac:dyDescent="0.2">
      <c r="A749" s="114"/>
      <c r="C749" s="149"/>
      <c r="D749" s="149"/>
      <c r="E749" s="148"/>
      <c r="F749" s="28"/>
      <c r="G749" s="28"/>
      <c r="H749" s="148"/>
      <c r="I749" s="71"/>
      <c r="J749" s="44"/>
      <c r="K749" s="44"/>
      <c r="L749" s="28"/>
      <c r="M749" s="68"/>
      <c r="N749" s="72"/>
      <c r="O749" s="68"/>
      <c r="P749" s="68"/>
      <c r="Q749" s="72"/>
      <c r="R749" s="28"/>
      <c r="S749" s="44"/>
      <c r="T749" s="44"/>
      <c r="U749" s="44"/>
      <c r="V749" s="177"/>
    </row>
    <row r="750" spans="1:22" s="112" customFormat="1" x14ac:dyDescent="0.2">
      <c r="A750" s="114"/>
      <c r="C750" s="149"/>
      <c r="D750" s="149"/>
      <c r="E750" s="148"/>
      <c r="F750" s="28"/>
      <c r="G750" s="28"/>
      <c r="H750" s="148"/>
      <c r="I750" s="71"/>
      <c r="J750" s="44"/>
      <c r="K750" s="44"/>
      <c r="L750" s="28"/>
      <c r="M750" s="68"/>
      <c r="N750" s="72"/>
      <c r="O750" s="68"/>
      <c r="P750" s="68"/>
      <c r="Q750" s="72"/>
      <c r="R750" s="28"/>
      <c r="S750" s="44"/>
      <c r="T750" s="44"/>
      <c r="U750" s="44"/>
      <c r="V750" s="177"/>
    </row>
    <row r="751" spans="1:22" s="112" customFormat="1" x14ac:dyDescent="0.2">
      <c r="A751" s="114"/>
      <c r="C751" s="149"/>
      <c r="D751" s="149"/>
      <c r="E751" s="148"/>
      <c r="F751" s="28"/>
      <c r="G751" s="28"/>
      <c r="H751" s="148"/>
      <c r="I751" s="71"/>
      <c r="J751" s="44"/>
      <c r="K751" s="44"/>
      <c r="L751" s="28"/>
      <c r="M751" s="68"/>
      <c r="N751" s="72"/>
      <c r="O751" s="68"/>
      <c r="P751" s="68"/>
      <c r="Q751" s="72"/>
      <c r="R751" s="28"/>
      <c r="S751" s="44"/>
      <c r="T751" s="44"/>
      <c r="U751" s="44"/>
      <c r="V751" s="177"/>
    </row>
    <row r="752" spans="1:22" s="112" customFormat="1" x14ac:dyDescent="0.2">
      <c r="A752" s="114"/>
      <c r="C752" s="149"/>
      <c r="D752" s="149"/>
      <c r="E752" s="148"/>
      <c r="F752" s="28"/>
      <c r="G752" s="28"/>
      <c r="H752" s="148"/>
      <c r="I752" s="71"/>
      <c r="J752" s="44"/>
      <c r="K752" s="44"/>
      <c r="L752" s="28"/>
      <c r="M752" s="68"/>
      <c r="N752" s="72"/>
      <c r="O752" s="68"/>
      <c r="P752" s="68"/>
      <c r="Q752" s="72"/>
      <c r="R752" s="28"/>
      <c r="S752" s="44"/>
      <c r="T752" s="44"/>
      <c r="U752" s="44"/>
      <c r="V752" s="177"/>
    </row>
    <row r="753" spans="1:22" s="112" customFormat="1" x14ac:dyDescent="0.2">
      <c r="A753" s="114"/>
      <c r="C753" s="149"/>
      <c r="D753" s="149"/>
      <c r="E753" s="148"/>
      <c r="F753" s="28"/>
      <c r="G753" s="28"/>
      <c r="H753" s="148"/>
      <c r="I753" s="71"/>
      <c r="J753" s="44"/>
      <c r="K753" s="44"/>
      <c r="L753" s="28"/>
      <c r="M753" s="68"/>
      <c r="N753" s="72"/>
      <c r="O753" s="68"/>
      <c r="P753" s="68"/>
      <c r="Q753" s="72"/>
      <c r="R753" s="28"/>
      <c r="S753" s="44"/>
      <c r="T753" s="44"/>
      <c r="U753" s="44"/>
      <c r="V753" s="177"/>
    </row>
    <row r="754" spans="1:22" s="112" customFormat="1" x14ac:dyDescent="0.2">
      <c r="A754" s="114"/>
      <c r="C754" s="149"/>
      <c r="D754" s="149"/>
      <c r="E754" s="148"/>
      <c r="F754" s="28"/>
      <c r="G754" s="28"/>
      <c r="H754" s="148"/>
      <c r="I754" s="71"/>
      <c r="J754" s="44"/>
      <c r="K754" s="44"/>
      <c r="L754" s="28"/>
      <c r="M754" s="68"/>
      <c r="N754" s="72"/>
      <c r="O754" s="68"/>
      <c r="P754" s="68"/>
      <c r="Q754" s="72"/>
      <c r="R754" s="28"/>
      <c r="S754" s="44"/>
      <c r="T754" s="44"/>
      <c r="U754" s="44"/>
      <c r="V754" s="177"/>
    </row>
    <row r="755" spans="1:22" s="112" customFormat="1" x14ac:dyDescent="0.2">
      <c r="A755" s="114"/>
      <c r="C755" s="149"/>
      <c r="D755" s="149"/>
      <c r="E755" s="148"/>
      <c r="F755" s="28"/>
      <c r="G755" s="28"/>
      <c r="H755" s="148"/>
      <c r="I755" s="71"/>
      <c r="J755" s="44"/>
      <c r="K755" s="44"/>
      <c r="L755" s="28"/>
      <c r="M755" s="68"/>
      <c r="N755" s="72"/>
      <c r="O755" s="68"/>
      <c r="P755" s="68"/>
      <c r="Q755" s="72"/>
      <c r="R755" s="28"/>
      <c r="S755" s="44"/>
      <c r="T755" s="44"/>
      <c r="U755" s="44"/>
      <c r="V755" s="177"/>
    </row>
    <row r="756" spans="1:22" s="112" customFormat="1" x14ac:dyDescent="0.2">
      <c r="A756" s="114"/>
      <c r="C756" s="149"/>
      <c r="D756" s="149"/>
      <c r="E756" s="148"/>
      <c r="F756" s="28"/>
      <c r="G756" s="28"/>
      <c r="H756" s="148"/>
      <c r="I756" s="71"/>
      <c r="J756" s="44"/>
      <c r="K756" s="44"/>
      <c r="L756" s="28"/>
      <c r="M756" s="68"/>
      <c r="N756" s="72"/>
      <c r="O756" s="68"/>
      <c r="P756" s="68"/>
      <c r="Q756" s="72"/>
      <c r="R756" s="28"/>
      <c r="S756" s="44"/>
      <c r="T756" s="44"/>
      <c r="U756" s="44"/>
      <c r="V756" s="177"/>
    </row>
    <row r="757" spans="1:22" s="112" customFormat="1" x14ac:dyDescent="0.2">
      <c r="A757" s="114"/>
      <c r="C757" s="149"/>
      <c r="D757" s="149"/>
      <c r="E757" s="148"/>
      <c r="F757" s="28"/>
      <c r="G757" s="28"/>
      <c r="H757" s="148"/>
      <c r="I757" s="71"/>
      <c r="J757" s="44"/>
      <c r="K757" s="44"/>
      <c r="L757" s="28"/>
      <c r="M757" s="68"/>
      <c r="N757" s="72"/>
      <c r="O757" s="68"/>
      <c r="P757" s="68"/>
      <c r="Q757" s="72"/>
      <c r="R757" s="28"/>
      <c r="S757" s="44"/>
      <c r="T757" s="44"/>
      <c r="U757" s="44"/>
      <c r="V757" s="177"/>
    </row>
    <row r="758" spans="1:22" s="112" customFormat="1" x14ac:dyDescent="0.2">
      <c r="A758" s="114"/>
      <c r="C758" s="149"/>
      <c r="D758" s="149"/>
      <c r="E758" s="148"/>
      <c r="F758" s="28"/>
      <c r="G758" s="28"/>
      <c r="H758" s="148"/>
      <c r="I758" s="71"/>
      <c r="J758" s="44"/>
      <c r="K758" s="44"/>
      <c r="L758" s="28"/>
      <c r="M758" s="68"/>
      <c r="N758" s="72"/>
      <c r="O758" s="68"/>
      <c r="P758" s="68"/>
      <c r="Q758" s="72"/>
      <c r="R758" s="28"/>
      <c r="S758" s="44"/>
      <c r="T758" s="44"/>
      <c r="U758" s="44"/>
      <c r="V758" s="177"/>
    </row>
    <row r="759" spans="1:22" s="112" customFormat="1" x14ac:dyDescent="0.2">
      <c r="A759" s="114"/>
      <c r="C759" s="149"/>
      <c r="D759" s="149"/>
      <c r="E759" s="148"/>
      <c r="F759" s="28"/>
      <c r="G759" s="28"/>
      <c r="H759" s="148"/>
      <c r="I759" s="71"/>
      <c r="J759" s="44"/>
      <c r="K759" s="44"/>
      <c r="L759" s="28"/>
      <c r="M759" s="68"/>
      <c r="N759" s="72"/>
      <c r="O759" s="68"/>
      <c r="P759" s="68"/>
      <c r="Q759" s="72"/>
      <c r="R759" s="28"/>
      <c r="S759" s="44"/>
      <c r="T759" s="44"/>
      <c r="U759" s="44"/>
      <c r="V759" s="177"/>
    </row>
    <row r="760" spans="1:22" s="112" customFormat="1" x14ac:dyDescent="0.2">
      <c r="A760" s="114"/>
      <c r="C760" s="149"/>
      <c r="D760" s="149"/>
      <c r="E760" s="148"/>
      <c r="F760" s="28"/>
      <c r="G760" s="28"/>
      <c r="H760" s="148"/>
      <c r="I760" s="71"/>
      <c r="J760" s="44"/>
      <c r="K760" s="44"/>
      <c r="L760" s="28"/>
      <c r="M760" s="68"/>
      <c r="N760" s="72"/>
      <c r="O760" s="68"/>
      <c r="P760" s="68"/>
      <c r="Q760" s="72"/>
      <c r="R760" s="28"/>
      <c r="S760" s="44"/>
      <c r="T760" s="44"/>
      <c r="U760" s="44"/>
      <c r="V760" s="177"/>
    </row>
    <row r="761" spans="1:22" s="112" customFormat="1" x14ac:dyDescent="0.2">
      <c r="A761" s="114"/>
      <c r="C761" s="149"/>
      <c r="D761" s="149"/>
      <c r="E761" s="148"/>
      <c r="F761" s="28"/>
      <c r="G761" s="28"/>
      <c r="H761" s="148"/>
      <c r="I761" s="71"/>
      <c r="J761" s="44"/>
      <c r="K761" s="44"/>
      <c r="L761" s="28"/>
      <c r="M761" s="68"/>
      <c r="N761" s="72"/>
      <c r="O761" s="68"/>
      <c r="P761" s="68"/>
      <c r="Q761" s="72"/>
      <c r="R761" s="28"/>
      <c r="S761" s="44"/>
      <c r="T761" s="44"/>
      <c r="U761" s="44"/>
      <c r="V761" s="177"/>
    </row>
    <row r="762" spans="1:22" s="112" customFormat="1" x14ac:dyDescent="0.2">
      <c r="A762" s="114"/>
      <c r="C762" s="149"/>
      <c r="D762" s="149"/>
      <c r="E762" s="148"/>
      <c r="F762" s="28"/>
      <c r="G762" s="28"/>
      <c r="H762" s="148"/>
      <c r="I762" s="71"/>
      <c r="J762" s="44"/>
      <c r="K762" s="44"/>
      <c r="L762" s="28"/>
      <c r="M762" s="68"/>
      <c r="N762" s="72"/>
      <c r="O762" s="68"/>
      <c r="P762" s="68"/>
      <c r="Q762" s="72"/>
      <c r="R762" s="28"/>
      <c r="S762" s="44"/>
      <c r="T762" s="44"/>
      <c r="U762" s="44"/>
      <c r="V762" s="177"/>
    </row>
    <row r="763" spans="1:22" s="112" customFormat="1" x14ac:dyDescent="0.2">
      <c r="A763" s="114"/>
      <c r="C763" s="149"/>
      <c r="D763" s="149"/>
      <c r="E763" s="148"/>
      <c r="F763" s="28"/>
      <c r="G763" s="28"/>
      <c r="H763" s="148"/>
      <c r="I763" s="71"/>
      <c r="J763" s="44"/>
      <c r="K763" s="44"/>
      <c r="L763" s="28"/>
      <c r="M763" s="68"/>
      <c r="N763" s="72"/>
      <c r="O763" s="68"/>
      <c r="P763" s="68"/>
      <c r="Q763" s="72"/>
      <c r="R763" s="28"/>
      <c r="S763" s="44"/>
      <c r="T763" s="44"/>
      <c r="U763" s="44"/>
      <c r="V763" s="177"/>
    </row>
    <row r="764" spans="1:22" s="112" customFormat="1" x14ac:dyDescent="0.2">
      <c r="A764" s="114"/>
      <c r="C764" s="149"/>
      <c r="D764" s="149"/>
      <c r="E764" s="148"/>
      <c r="F764" s="28"/>
      <c r="G764" s="28"/>
      <c r="H764" s="148"/>
      <c r="I764" s="71"/>
      <c r="J764" s="44"/>
      <c r="K764" s="44"/>
      <c r="L764" s="28"/>
      <c r="M764" s="68"/>
      <c r="N764" s="72"/>
      <c r="O764" s="68"/>
      <c r="P764" s="68"/>
      <c r="Q764" s="72"/>
      <c r="R764" s="28"/>
      <c r="S764" s="44"/>
      <c r="T764" s="44"/>
      <c r="U764" s="44"/>
      <c r="V764" s="177"/>
    </row>
    <row r="765" spans="1:22" s="112" customFormat="1" x14ac:dyDescent="0.2">
      <c r="A765" s="114"/>
      <c r="C765" s="149"/>
      <c r="D765" s="149"/>
      <c r="E765" s="148"/>
      <c r="F765" s="28"/>
      <c r="G765" s="28"/>
      <c r="H765" s="148"/>
      <c r="I765" s="71"/>
      <c r="J765" s="44"/>
      <c r="K765" s="44"/>
      <c r="L765" s="28"/>
      <c r="M765" s="68"/>
      <c r="N765" s="72"/>
      <c r="O765" s="68"/>
      <c r="P765" s="68"/>
      <c r="Q765" s="72"/>
      <c r="R765" s="28"/>
      <c r="S765" s="44"/>
      <c r="T765" s="44"/>
      <c r="U765" s="44"/>
      <c r="V765" s="177"/>
    </row>
    <row r="766" spans="1:22" x14ac:dyDescent="0.2">
      <c r="A766" s="114"/>
    </row>
    <row r="767" spans="1:22" x14ac:dyDescent="0.2">
      <c r="A767" s="114"/>
    </row>
    <row r="768" spans="1:22" x14ac:dyDescent="0.2">
      <c r="A768" s="114"/>
    </row>
    <row r="769" spans="1:22" x14ac:dyDescent="0.2">
      <c r="A769" s="114"/>
    </row>
    <row r="770" spans="1:22" x14ac:dyDescent="0.2">
      <c r="A770" s="114"/>
    </row>
    <row r="771" spans="1:22" x14ac:dyDescent="0.2">
      <c r="A771" s="114"/>
    </row>
    <row r="772" spans="1:22" x14ac:dyDescent="0.2">
      <c r="A772" s="114"/>
    </row>
    <row r="773" spans="1:22" x14ac:dyDescent="0.2">
      <c r="A773" s="114"/>
    </row>
    <row r="774" spans="1:22" s="112" customFormat="1" x14ac:dyDescent="0.2">
      <c r="A774" s="114"/>
      <c r="C774" s="149"/>
      <c r="D774" s="149"/>
      <c r="E774" s="148"/>
      <c r="F774" s="28"/>
      <c r="G774" s="28"/>
      <c r="H774" s="148"/>
      <c r="I774" s="71"/>
      <c r="J774" s="44"/>
      <c r="K774" s="44"/>
      <c r="L774" s="28"/>
      <c r="M774" s="68"/>
      <c r="N774" s="72"/>
      <c r="O774" s="68"/>
      <c r="P774" s="68"/>
      <c r="Q774" s="72"/>
      <c r="R774" s="28"/>
      <c r="S774" s="44"/>
      <c r="T774" s="44"/>
      <c r="U774" s="44"/>
      <c r="V774" s="177"/>
    </row>
    <row r="775" spans="1:22" s="112" customFormat="1" x14ac:dyDescent="0.2">
      <c r="A775" s="114"/>
      <c r="C775" s="149"/>
      <c r="D775" s="149"/>
      <c r="E775" s="148"/>
      <c r="F775" s="28"/>
      <c r="G775" s="28"/>
      <c r="H775" s="148"/>
      <c r="I775" s="71"/>
      <c r="J775" s="44"/>
      <c r="K775" s="44"/>
      <c r="L775" s="28"/>
      <c r="M775" s="68"/>
      <c r="N775" s="72"/>
      <c r="O775" s="68"/>
      <c r="P775" s="68"/>
      <c r="Q775" s="72"/>
      <c r="R775" s="28"/>
      <c r="S775" s="44"/>
      <c r="T775" s="44"/>
      <c r="U775" s="44"/>
      <c r="V775" s="177"/>
    </row>
    <row r="776" spans="1:22" s="112" customFormat="1" x14ac:dyDescent="0.2">
      <c r="A776" s="114"/>
      <c r="C776" s="149"/>
      <c r="D776" s="149"/>
      <c r="E776" s="148"/>
      <c r="F776" s="28"/>
      <c r="G776" s="28"/>
      <c r="H776" s="148"/>
      <c r="I776" s="71"/>
      <c r="J776" s="44"/>
      <c r="K776" s="44"/>
      <c r="L776" s="28"/>
      <c r="M776" s="68"/>
      <c r="N776" s="72"/>
      <c r="O776" s="68"/>
      <c r="P776" s="68"/>
      <c r="Q776" s="72"/>
      <c r="R776" s="28"/>
      <c r="S776" s="44"/>
      <c r="T776" s="44"/>
      <c r="U776" s="44"/>
      <c r="V776" s="177"/>
    </row>
    <row r="777" spans="1:22" s="112" customFormat="1" x14ac:dyDescent="0.2">
      <c r="A777" s="114"/>
      <c r="C777" s="149"/>
      <c r="D777" s="149"/>
      <c r="E777" s="148"/>
      <c r="F777" s="28"/>
      <c r="G777" s="28"/>
      <c r="H777" s="148"/>
      <c r="I777" s="71"/>
      <c r="J777" s="44"/>
      <c r="K777" s="44"/>
      <c r="L777" s="28"/>
      <c r="M777" s="68"/>
      <c r="N777" s="72"/>
      <c r="O777" s="68"/>
      <c r="P777" s="68"/>
      <c r="Q777" s="72"/>
      <c r="R777" s="28"/>
      <c r="S777" s="44"/>
      <c r="T777" s="44"/>
      <c r="U777" s="44"/>
      <c r="V777" s="177"/>
    </row>
    <row r="778" spans="1:22" s="112" customFormat="1" x14ac:dyDescent="0.2">
      <c r="A778" s="114"/>
      <c r="C778" s="149"/>
      <c r="D778" s="149"/>
      <c r="E778" s="148"/>
      <c r="F778" s="28"/>
      <c r="G778" s="28"/>
      <c r="H778" s="148"/>
      <c r="I778" s="71"/>
      <c r="J778" s="44"/>
      <c r="K778" s="44"/>
      <c r="L778" s="28"/>
      <c r="M778" s="68"/>
      <c r="N778" s="72"/>
      <c r="O778" s="68"/>
      <c r="P778" s="68"/>
      <c r="Q778" s="72"/>
      <c r="R778" s="28"/>
      <c r="S778" s="44"/>
      <c r="T778" s="44"/>
      <c r="U778" s="44"/>
      <c r="V778" s="177"/>
    </row>
    <row r="779" spans="1:22" s="112" customFormat="1" x14ac:dyDescent="0.2">
      <c r="A779" s="114"/>
      <c r="C779" s="149"/>
      <c r="D779" s="149"/>
      <c r="E779" s="148"/>
      <c r="F779" s="28"/>
      <c r="G779" s="28"/>
      <c r="H779" s="148"/>
      <c r="I779" s="71"/>
      <c r="J779" s="44"/>
      <c r="K779" s="44"/>
      <c r="L779" s="28"/>
      <c r="M779" s="68"/>
      <c r="N779" s="72"/>
      <c r="O779" s="68"/>
      <c r="P779" s="68"/>
      <c r="Q779" s="72"/>
      <c r="R779" s="28"/>
      <c r="S779" s="44"/>
      <c r="T779" s="44"/>
      <c r="U779" s="44"/>
      <c r="V779" s="177"/>
    </row>
    <row r="780" spans="1:22" s="112" customFormat="1" x14ac:dyDescent="0.2">
      <c r="A780" s="114"/>
      <c r="C780" s="149"/>
      <c r="D780" s="149"/>
      <c r="E780" s="148"/>
      <c r="F780" s="28"/>
      <c r="G780" s="28"/>
      <c r="H780" s="148"/>
      <c r="I780" s="71"/>
      <c r="J780" s="44"/>
      <c r="K780" s="44"/>
      <c r="L780" s="28"/>
      <c r="M780" s="68"/>
      <c r="N780" s="72"/>
      <c r="O780" s="68"/>
      <c r="P780" s="68"/>
      <c r="Q780" s="72"/>
      <c r="R780" s="28"/>
      <c r="S780" s="44"/>
      <c r="T780" s="44"/>
      <c r="U780" s="44"/>
      <c r="V780" s="177"/>
    </row>
    <row r="781" spans="1:22" s="112" customFormat="1" x14ac:dyDescent="0.2">
      <c r="A781" s="114"/>
      <c r="C781" s="149"/>
      <c r="D781" s="149"/>
      <c r="E781" s="148"/>
      <c r="F781" s="28"/>
      <c r="G781" s="28"/>
      <c r="H781" s="148"/>
      <c r="I781" s="71"/>
      <c r="J781" s="44"/>
      <c r="K781" s="44"/>
      <c r="L781" s="28"/>
      <c r="M781" s="68"/>
      <c r="N781" s="72"/>
      <c r="O781" s="68"/>
      <c r="P781" s="68"/>
      <c r="Q781" s="72"/>
      <c r="R781" s="28"/>
      <c r="S781" s="44"/>
      <c r="T781" s="44"/>
      <c r="U781" s="44"/>
      <c r="V781" s="177"/>
    </row>
    <row r="782" spans="1:22" s="112" customFormat="1" x14ac:dyDescent="0.2">
      <c r="A782" s="114"/>
      <c r="C782" s="149"/>
      <c r="D782" s="149"/>
      <c r="E782" s="148"/>
      <c r="F782" s="28"/>
      <c r="G782" s="28"/>
      <c r="H782" s="148"/>
      <c r="I782" s="71"/>
      <c r="J782" s="44"/>
      <c r="K782" s="44"/>
      <c r="L782" s="28"/>
      <c r="M782" s="68"/>
      <c r="N782" s="72"/>
      <c r="O782" s="68"/>
      <c r="P782" s="68"/>
      <c r="Q782" s="72"/>
      <c r="R782" s="28"/>
      <c r="S782" s="44"/>
      <c r="T782" s="44"/>
      <c r="U782" s="44"/>
      <c r="V782" s="177"/>
    </row>
    <row r="783" spans="1:22" s="112" customFormat="1" x14ac:dyDescent="0.2">
      <c r="A783" s="114"/>
      <c r="C783" s="149"/>
      <c r="D783" s="149"/>
      <c r="E783" s="148"/>
      <c r="F783" s="28"/>
      <c r="G783" s="28"/>
      <c r="H783" s="148"/>
      <c r="I783" s="71"/>
      <c r="J783" s="44"/>
      <c r="K783" s="44"/>
      <c r="L783" s="28"/>
      <c r="M783" s="68"/>
      <c r="N783" s="72"/>
      <c r="O783" s="68"/>
      <c r="P783" s="68"/>
      <c r="Q783" s="72"/>
      <c r="R783" s="28"/>
      <c r="S783" s="44"/>
      <c r="T783" s="44"/>
      <c r="U783" s="44"/>
      <c r="V783" s="177"/>
    </row>
    <row r="784" spans="1:22" s="112" customFormat="1" x14ac:dyDescent="0.2">
      <c r="A784" s="114"/>
      <c r="C784" s="149"/>
      <c r="D784" s="149"/>
      <c r="E784" s="148"/>
      <c r="F784" s="28"/>
      <c r="G784" s="28"/>
      <c r="H784" s="148"/>
      <c r="I784" s="71"/>
      <c r="J784" s="44"/>
      <c r="K784" s="44"/>
      <c r="L784" s="28"/>
      <c r="M784" s="68"/>
      <c r="N784" s="72"/>
      <c r="O784" s="68"/>
      <c r="P784" s="68"/>
      <c r="Q784" s="72"/>
      <c r="R784" s="28"/>
      <c r="S784" s="44"/>
      <c r="T784" s="44"/>
      <c r="U784" s="44"/>
      <c r="V784" s="177"/>
    </row>
    <row r="785" spans="1:22" s="112" customFormat="1" x14ac:dyDescent="0.2">
      <c r="A785" s="114"/>
      <c r="C785" s="149"/>
      <c r="D785" s="149"/>
      <c r="E785" s="148"/>
      <c r="F785" s="28"/>
      <c r="G785" s="28"/>
      <c r="H785" s="148"/>
      <c r="I785" s="71"/>
      <c r="J785" s="44"/>
      <c r="K785" s="44"/>
      <c r="L785" s="28"/>
      <c r="M785" s="68"/>
      <c r="N785" s="72"/>
      <c r="O785" s="68"/>
      <c r="P785" s="68"/>
      <c r="Q785" s="72"/>
      <c r="R785" s="28"/>
      <c r="S785" s="44"/>
      <c r="T785" s="44"/>
      <c r="U785" s="44"/>
      <c r="V785" s="177"/>
    </row>
    <row r="786" spans="1:22" s="112" customFormat="1" x14ac:dyDescent="0.2">
      <c r="A786" s="114"/>
      <c r="C786" s="149"/>
      <c r="D786" s="149"/>
      <c r="E786" s="148"/>
      <c r="F786" s="28"/>
      <c r="G786" s="28"/>
      <c r="H786" s="148"/>
      <c r="I786" s="71"/>
      <c r="J786" s="44"/>
      <c r="K786" s="44"/>
      <c r="L786" s="28"/>
      <c r="M786" s="68"/>
      <c r="N786" s="72"/>
      <c r="O786" s="68"/>
      <c r="P786" s="68"/>
      <c r="Q786" s="72"/>
      <c r="R786" s="28"/>
      <c r="S786" s="44"/>
      <c r="T786" s="44"/>
      <c r="U786" s="44"/>
      <c r="V786" s="177"/>
    </row>
    <row r="787" spans="1:22" s="112" customFormat="1" x14ac:dyDescent="0.2">
      <c r="A787" s="114"/>
      <c r="C787" s="149"/>
      <c r="D787" s="149"/>
      <c r="E787" s="148"/>
      <c r="F787" s="28"/>
      <c r="G787" s="28"/>
      <c r="H787" s="148"/>
      <c r="I787" s="71"/>
      <c r="J787" s="44"/>
      <c r="K787" s="44"/>
      <c r="L787" s="28"/>
      <c r="M787" s="68"/>
      <c r="N787" s="72"/>
      <c r="O787" s="68"/>
      <c r="P787" s="68"/>
      <c r="Q787" s="72"/>
      <c r="R787" s="28"/>
      <c r="S787" s="44"/>
      <c r="T787" s="44"/>
      <c r="U787" s="44"/>
      <c r="V787" s="177"/>
    </row>
    <row r="788" spans="1:22" s="112" customFormat="1" x14ac:dyDescent="0.2">
      <c r="A788" s="114"/>
      <c r="C788" s="149"/>
      <c r="D788" s="149"/>
      <c r="E788" s="148"/>
      <c r="F788" s="28"/>
      <c r="G788" s="28"/>
      <c r="H788" s="148"/>
      <c r="I788" s="71"/>
      <c r="J788" s="44"/>
      <c r="K788" s="44"/>
      <c r="L788" s="28"/>
      <c r="M788" s="68"/>
      <c r="N788" s="72"/>
      <c r="O788" s="68"/>
      <c r="P788" s="68"/>
      <c r="Q788" s="72"/>
      <c r="R788" s="28"/>
      <c r="S788" s="44"/>
      <c r="T788" s="44"/>
      <c r="U788" s="44"/>
      <c r="V788" s="177"/>
    </row>
    <row r="789" spans="1:22" s="112" customFormat="1" x14ac:dyDescent="0.2">
      <c r="A789" s="114"/>
      <c r="C789" s="149"/>
      <c r="D789" s="149"/>
      <c r="E789" s="148"/>
      <c r="F789" s="28"/>
      <c r="G789" s="28"/>
      <c r="H789" s="148"/>
      <c r="I789" s="71"/>
      <c r="J789" s="44"/>
      <c r="K789" s="44"/>
      <c r="L789" s="28"/>
      <c r="M789" s="68"/>
      <c r="N789" s="72"/>
      <c r="O789" s="68"/>
      <c r="P789" s="68"/>
      <c r="Q789" s="72"/>
      <c r="R789" s="28"/>
      <c r="S789" s="44"/>
      <c r="T789" s="44"/>
      <c r="U789" s="44"/>
      <c r="V789" s="177"/>
    </row>
    <row r="790" spans="1:22" s="112" customFormat="1" x14ac:dyDescent="0.2">
      <c r="A790" s="114"/>
      <c r="C790" s="149"/>
      <c r="D790" s="149"/>
      <c r="E790" s="148"/>
      <c r="F790" s="28"/>
      <c r="G790" s="28"/>
      <c r="H790" s="148"/>
      <c r="I790" s="71"/>
      <c r="J790" s="44"/>
      <c r="K790" s="44"/>
      <c r="L790" s="28"/>
      <c r="M790" s="68"/>
      <c r="N790" s="72"/>
      <c r="O790" s="68"/>
      <c r="P790" s="68"/>
      <c r="Q790" s="72"/>
      <c r="R790" s="28"/>
      <c r="S790" s="44"/>
      <c r="T790" s="44"/>
      <c r="U790" s="44"/>
      <c r="V790" s="177"/>
    </row>
    <row r="791" spans="1:22" s="112" customFormat="1" x14ac:dyDescent="0.2">
      <c r="A791" s="114"/>
      <c r="C791" s="149"/>
      <c r="D791" s="149"/>
      <c r="E791" s="148"/>
      <c r="F791" s="28"/>
      <c r="G791" s="28"/>
      <c r="H791" s="148"/>
      <c r="I791" s="71"/>
      <c r="J791" s="44"/>
      <c r="K791" s="44"/>
      <c r="L791" s="28"/>
      <c r="M791" s="68"/>
      <c r="N791" s="72"/>
      <c r="O791" s="68"/>
      <c r="P791" s="68"/>
      <c r="Q791" s="72"/>
      <c r="R791" s="28"/>
      <c r="S791" s="44"/>
      <c r="T791" s="44"/>
      <c r="U791" s="44"/>
      <c r="V791" s="177"/>
    </row>
    <row r="792" spans="1:22" s="112" customFormat="1" x14ac:dyDescent="0.2">
      <c r="A792" s="114"/>
      <c r="C792" s="149"/>
      <c r="D792" s="149"/>
      <c r="E792" s="148"/>
      <c r="F792" s="28"/>
      <c r="G792" s="28"/>
      <c r="H792" s="148"/>
      <c r="I792" s="71"/>
      <c r="J792" s="44"/>
      <c r="K792" s="44"/>
      <c r="L792" s="28"/>
      <c r="M792" s="68"/>
      <c r="N792" s="72"/>
      <c r="O792" s="68"/>
      <c r="P792" s="68"/>
      <c r="Q792" s="72"/>
      <c r="R792" s="28"/>
      <c r="S792" s="44"/>
      <c r="T792" s="44"/>
      <c r="U792" s="44"/>
      <c r="V792" s="177"/>
    </row>
    <row r="793" spans="1:22" s="112" customFormat="1" x14ac:dyDescent="0.2">
      <c r="A793" s="114"/>
      <c r="C793" s="149"/>
      <c r="D793" s="149"/>
      <c r="E793" s="148"/>
      <c r="F793" s="28"/>
      <c r="G793" s="28"/>
      <c r="H793" s="148"/>
      <c r="I793" s="71"/>
      <c r="J793" s="44"/>
      <c r="K793" s="44"/>
      <c r="L793" s="28"/>
      <c r="M793" s="68"/>
      <c r="N793" s="72"/>
      <c r="O793" s="68"/>
      <c r="P793" s="68"/>
      <c r="Q793" s="72"/>
      <c r="R793" s="28"/>
      <c r="S793" s="44"/>
      <c r="T793" s="44"/>
      <c r="U793" s="44"/>
      <c r="V793" s="177"/>
    </row>
    <row r="794" spans="1:22" s="112" customFormat="1" x14ac:dyDescent="0.2">
      <c r="A794" s="114"/>
      <c r="C794" s="149"/>
      <c r="D794" s="149"/>
      <c r="E794" s="148"/>
      <c r="F794" s="28"/>
      <c r="G794" s="28"/>
      <c r="H794" s="148"/>
      <c r="I794" s="71"/>
      <c r="J794" s="44"/>
      <c r="K794" s="44"/>
      <c r="L794" s="28"/>
      <c r="M794" s="68"/>
      <c r="N794" s="72"/>
      <c r="O794" s="68"/>
      <c r="P794" s="68"/>
      <c r="Q794" s="72"/>
      <c r="R794" s="28"/>
      <c r="S794" s="44"/>
      <c r="T794" s="44"/>
      <c r="U794" s="44"/>
      <c r="V794" s="177"/>
    </row>
    <row r="795" spans="1:22" s="112" customFormat="1" x14ac:dyDescent="0.2">
      <c r="A795" s="114"/>
      <c r="C795" s="149"/>
      <c r="D795" s="149"/>
      <c r="E795" s="148"/>
      <c r="F795" s="28"/>
      <c r="G795" s="28"/>
      <c r="H795" s="148"/>
      <c r="I795" s="71"/>
      <c r="J795" s="44"/>
      <c r="K795" s="44"/>
      <c r="L795" s="28"/>
      <c r="M795" s="68"/>
      <c r="N795" s="72"/>
      <c r="O795" s="68"/>
      <c r="P795" s="68"/>
      <c r="Q795" s="72"/>
      <c r="R795" s="28"/>
      <c r="S795" s="44"/>
      <c r="T795" s="44"/>
      <c r="U795" s="44"/>
      <c r="V795" s="177"/>
    </row>
    <row r="796" spans="1:22" s="112" customFormat="1" x14ac:dyDescent="0.2">
      <c r="A796" s="114"/>
      <c r="C796" s="149"/>
      <c r="D796" s="149"/>
      <c r="E796" s="148"/>
      <c r="F796" s="28"/>
      <c r="G796" s="28"/>
      <c r="H796" s="148"/>
      <c r="I796" s="71"/>
      <c r="J796" s="44"/>
      <c r="K796" s="44"/>
      <c r="L796" s="28"/>
      <c r="M796" s="68"/>
      <c r="N796" s="72"/>
      <c r="O796" s="68"/>
      <c r="P796" s="68"/>
      <c r="Q796" s="72"/>
      <c r="R796" s="28"/>
      <c r="S796" s="44"/>
      <c r="T796" s="44"/>
      <c r="U796" s="44"/>
      <c r="V796" s="177"/>
    </row>
    <row r="797" spans="1:22" s="112" customFormat="1" x14ac:dyDescent="0.2">
      <c r="A797" s="114"/>
      <c r="C797" s="149"/>
      <c r="D797" s="149"/>
      <c r="E797" s="148"/>
      <c r="F797" s="28"/>
      <c r="G797" s="28"/>
      <c r="H797" s="148"/>
      <c r="I797" s="71"/>
      <c r="J797" s="44"/>
      <c r="K797" s="44"/>
      <c r="L797" s="28"/>
      <c r="M797" s="68"/>
      <c r="N797" s="72"/>
      <c r="O797" s="68"/>
      <c r="P797" s="68"/>
      <c r="Q797" s="72"/>
      <c r="R797" s="28"/>
      <c r="S797" s="44"/>
      <c r="T797" s="44"/>
      <c r="U797" s="44"/>
      <c r="V797" s="177"/>
    </row>
    <row r="798" spans="1:22" s="112" customFormat="1" x14ac:dyDescent="0.2">
      <c r="A798" s="114"/>
      <c r="C798" s="149"/>
      <c r="D798" s="149"/>
      <c r="E798" s="148"/>
      <c r="F798" s="28"/>
      <c r="G798" s="28"/>
      <c r="H798" s="148"/>
      <c r="I798" s="71"/>
      <c r="J798" s="44"/>
      <c r="K798" s="44"/>
      <c r="L798" s="28"/>
      <c r="M798" s="68"/>
      <c r="N798" s="72"/>
      <c r="O798" s="68"/>
      <c r="P798" s="68"/>
      <c r="Q798" s="72"/>
      <c r="R798" s="28"/>
      <c r="S798" s="44"/>
      <c r="T798" s="44"/>
      <c r="U798" s="44"/>
      <c r="V798" s="177"/>
    </row>
    <row r="799" spans="1:22" s="112" customFormat="1" x14ac:dyDescent="0.2">
      <c r="A799" s="114"/>
      <c r="C799" s="149"/>
      <c r="D799" s="149"/>
      <c r="E799" s="148"/>
      <c r="F799" s="28"/>
      <c r="G799" s="28"/>
      <c r="H799" s="148"/>
      <c r="I799" s="71"/>
      <c r="J799" s="44"/>
      <c r="K799" s="44"/>
      <c r="L799" s="28"/>
      <c r="M799" s="68"/>
      <c r="N799" s="72"/>
      <c r="O799" s="68"/>
      <c r="P799" s="68"/>
      <c r="Q799" s="72"/>
      <c r="R799" s="28"/>
      <c r="S799" s="44"/>
      <c r="T799" s="44"/>
      <c r="U799" s="44"/>
      <c r="V799" s="177"/>
    </row>
    <row r="800" spans="1:22" s="112" customFormat="1" x14ac:dyDescent="0.2">
      <c r="A800" s="114"/>
      <c r="C800" s="149"/>
      <c r="D800" s="149"/>
      <c r="E800" s="148"/>
      <c r="F800" s="28"/>
      <c r="G800" s="28"/>
      <c r="H800" s="148"/>
      <c r="I800" s="71"/>
      <c r="J800" s="44"/>
      <c r="K800" s="44"/>
      <c r="L800" s="28"/>
      <c r="M800" s="68"/>
      <c r="N800" s="72"/>
      <c r="O800" s="68"/>
      <c r="P800" s="68"/>
      <c r="Q800" s="72"/>
      <c r="R800" s="28"/>
      <c r="S800" s="44"/>
      <c r="T800" s="44"/>
      <c r="U800" s="44"/>
      <c r="V800" s="177"/>
    </row>
  </sheetData>
  <autoFilter ref="A5:AN198">
    <filterColumn colId="3" showButton="0"/>
  </autoFilter>
  <sortState ref="A6:AP136">
    <sortCondition ref="K6:K136"/>
  </sortState>
  <mergeCells count="1">
    <mergeCell ref="D5:E5"/>
  </mergeCells>
  <conditionalFormatting sqref="K1:K1048576">
    <cfRule type="duplicateValues" dxfId="7" priority="1"/>
  </conditionalFormatting>
  <pageMargins left="0.7" right="0.7" top="0.75" bottom="0.75" header="0.3" footer="0.3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877"/>
  <sheetViews>
    <sheetView topLeftCell="A96" zoomScale="90" zoomScaleNormal="90" workbookViewId="0">
      <selection activeCell="Q5" sqref="A1:AP877"/>
    </sheetView>
  </sheetViews>
  <sheetFormatPr baseColWidth="10" defaultRowHeight="14.25" x14ac:dyDescent="0.2"/>
  <cols>
    <col min="1" max="1" width="7.140625" style="199" bestFit="1" customWidth="1"/>
    <col min="2" max="2" width="10.42578125" style="199" customWidth="1"/>
    <col min="3" max="3" width="7.5703125" style="199" customWidth="1"/>
    <col min="4" max="4" width="7.85546875" style="199" bestFit="1" customWidth="1"/>
    <col min="5" max="5" width="24.140625" style="199" customWidth="1"/>
    <col min="6" max="6" width="6.42578125" style="199" customWidth="1"/>
    <col min="7" max="7" width="14.28515625" style="199" bestFit="1" customWidth="1"/>
    <col min="8" max="8" width="36.140625" style="199" bestFit="1" customWidth="1"/>
    <col min="9" max="9" width="13.7109375" style="199" customWidth="1"/>
    <col min="10" max="10" width="2.85546875" style="199" customWidth="1"/>
    <col min="11" max="11" width="26.42578125" style="199" bestFit="1" customWidth="1"/>
    <col min="12" max="12" width="24.28515625" style="199" customWidth="1"/>
    <col min="13" max="13" width="3.7109375" style="199" customWidth="1"/>
    <col min="14" max="14" width="3.28515625" style="199" customWidth="1"/>
    <col min="15" max="15" width="4" style="199" customWidth="1"/>
    <col min="16" max="16" width="18.28515625" style="199" bestFit="1" customWidth="1"/>
    <col min="17" max="17" width="14.140625" style="199" customWidth="1"/>
    <col min="18" max="18" width="18.85546875" style="199" customWidth="1"/>
    <col min="19" max="19" width="19.28515625" style="199" customWidth="1"/>
    <col min="20" max="20" width="13.28515625" style="199" customWidth="1"/>
    <col min="21" max="21" width="16.140625" style="381" bestFit="1" customWidth="1"/>
    <col min="22" max="22" width="11.42578125" style="199" customWidth="1"/>
    <col min="23" max="23" width="29" style="199" customWidth="1"/>
    <col min="24" max="24" width="17.5703125" style="199" bestFit="1" customWidth="1"/>
    <col min="25" max="16384" width="11.42578125" style="199"/>
  </cols>
  <sheetData>
    <row r="1" spans="1:24" ht="15" x14ac:dyDescent="0.25">
      <c r="A1" s="200" t="s">
        <v>0</v>
      </c>
      <c r="B1" s="201"/>
      <c r="C1" s="202" t="s">
        <v>1</v>
      </c>
      <c r="D1" s="203"/>
      <c r="E1" s="202"/>
      <c r="F1" s="204"/>
      <c r="G1" s="204"/>
      <c r="H1" s="202"/>
      <c r="I1" s="205"/>
      <c r="J1" s="204"/>
      <c r="K1" s="204"/>
      <c r="L1" s="206"/>
      <c r="M1" s="207" t="s">
        <v>2</v>
      </c>
      <c r="N1" s="208" t="s">
        <v>3</v>
      </c>
      <c r="O1" s="209"/>
      <c r="P1" s="209"/>
      <c r="Q1" s="210"/>
      <c r="R1" s="210"/>
      <c r="S1" s="210"/>
      <c r="T1" s="210"/>
    </row>
    <row r="2" spans="1:24" ht="15" x14ac:dyDescent="0.25">
      <c r="A2" s="200"/>
      <c r="B2" s="201"/>
      <c r="C2" s="211" t="s">
        <v>4</v>
      </c>
      <c r="D2" s="212"/>
      <c r="E2" s="211"/>
      <c r="F2" s="213"/>
      <c r="G2" s="213"/>
      <c r="H2" s="211"/>
      <c r="I2" s="214"/>
      <c r="J2" s="213"/>
      <c r="K2" s="213"/>
      <c r="L2" s="213"/>
      <c r="M2" s="215"/>
      <c r="N2" s="216">
        <v>0.5</v>
      </c>
      <c r="O2" s="217"/>
      <c r="P2" s="217"/>
      <c r="Q2" s="218"/>
      <c r="R2" s="210"/>
      <c r="S2" s="210"/>
      <c r="T2" s="210"/>
    </row>
    <row r="3" spans="1:24" ht="15" x14ac:dyDescent="0.25">
      <c r="A3" s="200"/>
      <c r="B3" s="201"/>
      <c r="C3" s="219" t="s">
        <v>5</v>
      </c>
      <c r="D3" s="220"/>
      <c r="E3" s="219"/>
      <c r="F3" s="221"/>
      <c r="G3" s="221"/>
      <c r="H3" s="219"/>
      <c r="I3" s="214"/>
      <c r="J3" s="221"/>
      <c r="K3" s="221"/>
      <c r="L3" s="221"/>
      <c r="M3" s="222"/>
      <c r="N3" s="223" t="s">
        <v>6</v>
      </c>
      <c r="O3" s="224"/>
      <c r="P3" s="224"/>
      <c r="Q3" s="218"/>
      <c r="R3" s="210"/>
      <c r="S3" s="210"/>
      <c r="T3" s="210"/>
    </row>
    <row r="4" spans="1:24" ht="15.75" thickBot="1" x14ac:dyDescent="0.3">
      <c r="A4" s="225"/>
      <c r="B4" s="226"/>
      <c r="C4" s="227"/>
      <c r="D4" s="228"/>
      <c r="E4" s="229"/>
      <c r="F4" s="230"/>
      <c r="G4" s="231"/>
      <c r="H4" s="232"/>
      <c r="I4" s="233"/>
      <c r="J4" s="234"/>
      <c r="K4" s="235" t="s">
        <v>7</v>
      </c>
      <c r="L4" s="236"/>
      <c r="M4" s="237" t="s">
        <v>6</v>
      </c>
      <c r="N4" s="238" t="s">
        <v>8</v>
      </c>
      <c r="O4" s="239" t="s">
        <v>9</v>
      </c>
      <c r="P4" s="240"/>
      <c r="Q4" s="225"/>
      <c r="R4" s="225"/>
      <c r="S4" s="225"/>
      <c r="T4" s="225"/>
    </row>
    <row r="5" spans="1:24" ht="47.25" customHeight="1" thickBot="1" x14ac:dyDescent="0.3">
      <c r="A5" s="241" t="s">
        <v>556</v>
      </c>
      <c r="B5" s="241" t="s">
        <v>10</v>
      </c>
      <c r="C5" s="242" t="s">
        <v>11</v>
      </c>
      <c r="D5" s="1080" t="s">
        <v>12</v>
      </c>
      <c r="E5" s="1081"/>
      <c r="F5" s="243" t="s">
        <v>13</v>
      </c>
      <c r="G5" s="244" t="s">
        <v>14</v>
      </c>
      <c r="H5" s="244" t="s">
        <v>15</v>
      </c>
      <c r="I5" s="245" t="s">
        <v>16</v>
      </c>
      <c r="J5" s="243" t="s">
        <v>17</v>
      </c>
      <c r="K5" s="243" t="s">
        <v>18</v>
      </c>
      <c r="L5" s="243" t="s">
        <v>19</v>
      </c>
      <c r="M5" s="246" t="s">
        <v>20</v>
      </c>
      <c r="N5" s="247" t="s">
        <v>21</v>
      </c>
      <c r="O5" s="246" t="s">
        <v>22</v>
      </c>
      <c r="P5" s="248" t="s">
        <v>23</v>
      </c>
      <c r="Q5" s="153" t="s">
        <v>25</v>
      </c>
      <c r="R5" s="153" t="s">
        <v>557</v>
      </c>
      <c r="S5" s="153" t="s">
        <v>558</v>
      </c>
      <c r="T5" s="153" t="s">
        <v>559</v>
      </c>
      <c r="U5" s="159" t="s">
        <v>560</v>
      </c>
      <c r="V5" s="153" t="s">
        <v>561</v>
      </c>
      <c r="W5" s="153" t="s">
        <v>562</v>
      </c>
      <c r="X5" s="152" t="s">
        <v>563</v>
      </c>
    </row>
    <row r="6" spans="1:24" customFormat="1" ht="15" x14ac:dyDescent="0.25">
      <c r="A6" s="198">
        <v>42401</v>
      </c>
      <c r="B6" s="192" t="s">
        <v>821</v>
      </c>
      <c r="C6" s="193">
        <v>522403</v>
      </c>
      <c r="D6" s="194">
        <v>1060</v>
      </c>
      <c r="E6" s="193" t="s">
        <v>813</v>
      </c>
      <c r="F6" s="195">
        <v>2016</v>
      </c>
      <c r="G6" s="196">
        <v>42416</v>
      </c>
      <c r="H6" s="193" t="s">
        <v>664</v>
      </c>
      <c r="I6" s="195" t="s">
        <v>822</v>
      </c>
      <c r="J6" s="193" t="s">
        <v>241</v>
      </c>
      <c r="K6" s="193" t="s">
        <v>823</v>
      </c>
      <c r="L6" s="193" t="s">
        <v>824</v>
      </c>
      <c r="M6" s="197">
        <v>193620.69</v>
      </c>
      <c r="N6" s="193">
        <v>0</v>
      </c>
      <c r="O6" s="197">
        <v>30979.31</v>
      </c>
      <c r="P6" s="197">
        <v>224600</v>
      </c>
      <c r="Q6" s="187" t="s">
        <v>33</v>
      </c>
      <c r="R6" s="341" t="s">
        <v>565</v>
      </c>
      <c r="S6" s="186"/>
      <c r="T6" s="186"/>
      <c r="U6" s="382"/>
      <c r="X6" t="s">
        <v>569</v>
      </c>
    </row>
    <row r="7" spans="1:24" customFormat="1" ht="15" hidden="1" x14ac:dyDescent="0.25">
      <c r="A7" s="198">
        <v>42401</v>
      </c>
      <c r="B7" s="192" t="s">
        <v>631</v>
      </c>
      <c r="C7" s="193">
        <v>520223</v>
      </c>
      <c r="D7" s="194">
        <v>1796</v>
      </c>
      <c r="E7" s="193" t="s">
        <v>50</v>
      </c>
      <c r="F7" s="195">
        <v>2015</v>
      </c>
      <c r="G7" s="196">
        <v>42425</v>
      </c>
      <c r="H7" s="193" t="s">
        <v>97</v>
      </c>
      <c r="I7" s="195" t="s">
        <v>632</v>
      </c>
      <c r="J7" s="193" t="s">
        <v>241</v>
      </c>
      <c r="K7" s="193" t="s">
        <v>633</v>
      </c>
      <c r="L7" s="193" t="s">
        <v>634</v>
      </c>
      <c r="M7" s="197">
        <v>210862.07</v>
      </c>
      <c r="N7" s="193">
        <v>0</v>
      </c>
      <c r="O7" s="197">
        <v>33737.93</v>
      </c>
      <c r="P7" s="197">
        <v>244600</v>
      </c>
      <c r="Q7" s="187" t="s">
        <v>33</v>
      </c>
      <c r="R7" s="343" t="s">
        <v>559</v>
      </c>
      <c r="S7" s="184"/>
      <c r="T7" s="184" t="s">
        <v>572</v>
      </c>
      <c r="U7" s="382">
        <v>5000</v>
      </c>
      <c r="V7" s="58">
        <v>42422</v>
      </c>
      <c r="X7" t="s">
        <v>570</v>
      </c>
    </row>
    <row r="8" spans="1:24" s="151" customFormat="1" ht="15" hidden="1" x14ac:dyDescent="0.25">
      <c r="A8" s="198">
        <v>42401</v>
      </c>
      <c r="B8" s="192" t="s">
        <v>631</v>
      </c>
      <c r="C8" s="193"/>
      <c r="D8" s="194"/>
      <c r="E8" s="193"/>
      <c r="F8" s="195"/>
      <c r="G8" s="196"/>
      <c r="H8" s="193"/>
      <c r="I8" s="195" t="s">
        <v>632</v>
      </c>
      <c r="J8" s="193"/>
      <c r="K8" s="347"/>
      <c r="M8" s="197"/>
      <c r="N8" s="193"/>
      <c r="O8" s="197"/>
      <c r="P8" s="197"/>
      <c r="Q8" s="187"/>
      <c r="R8" s="343" t="s">
        <v>559</v>
      </c>
      <c r="S8" s="184"/>
      <c r="T8" s="184" t="s">
        <v>580</v>
      </c>
      <c r="U8" s="382">
        <v>20000</v>
      </c>
      <c r="V8" s="58">
        <v>42427</v>
      </c>
      <c r="X8" s="151" t="s">
        <v>570</v>
      </c>
    </row>
    <row r="9" spans="1:24" s="151" customFormat="1" ht="15" hidden="1" x14ac:dyDescent="0.25">
      <c r="A9" s="198">
        <v>42401</v>
      </c>
      <c r="B9" s="192" t="s">
        <v>631</v>
      </c>
      <c r="C9" s="193"/>
      <c r="D9" s="194"/>
      <c r="E9" s="193"/>
      <c r="F9" s="195"/>
      <c r="G9" s="196"/>
      <c r="H9" s="193"/>
      <c r="I9" s="195" t="s">
        <v>632</v>
      </c>
      <c r="J9" s="193"/>
      <c r="K9" s="347"/>
      <c r="L9" s="193"/>
      <c r="M9" s="197"/>
      <c r="N9" s="193"/>
      <c r="O9" s="197"/>
      <c r="P9" s="197"/>
      <c r="Q9" s="187"/>
      <c r="R9" s="343" t="s">
        <v>559</v>
      </c>
      <c r="S9" s="184"/>
      <c r="T9" s="184" t="s">
        <v>575</v>
      </c>
      <c r="U9" s="382">
        <v>35000</v>
      </c>
      <c r="V9" s="58">
        <v>42429</v>
      </c>
      <c r="X9" s="151" t="s">
        <v>570</v>
      </c>
    </row>
    <row r="10" spans="1:24" s="151" customFormat="1" ht="15" hidden="1" x14ac:dyDescent="0.25">
      <c r="A10" s="198">
        <v>42401</v>
      </c>
      <c r="B10" s="192" t="s">
        <v>631</v>
      </c>
      <c r="C10" s="193"/>
      <c r="D10" s="194"/>
      <c r="E10" s="193"/>
      <c r="F10" s="195"/>
      <c r="G10" s="196"/>
      <c r="H10" s="193"/>
      <c r="I10" s="195" t="s">
        <v>632</v>
      </c>
      <c r="J10" s="193"/>
      <c r="K10" s="347"/>
      <c r="L10" s="193"/>
      <c r="M10" s="197"/>
      <c r="N10" s="193"/>
      <c r="O10" s="197"/>
      <c r="P10" s="197"/>
      <c r="Q10" s="187"/>
      <c r="R10" s="343" t="s">
        <v>559</v>
      </c>
      <c r="S10" s="184"/>
      <c r="T10" s="184" t="s">
        <v>572</v>
      </c>
      <c r="U10" s="382">
        <v>10000</v>
      </c>
      <c r="V10" s="58">
        <v>42426</v>
      </c>
      <c r="X10" s="151" t="s">
        <v>570</v>
      </c>
    </row>
    <row r="11" spans="1:24" s="151" customFormat="1" ht="15" hidden="1" x14ac:dyDescent="0.25">
      <c r="A11" s="198">
        <v>42401</v>
      </c>
      <c r="B11" s="192" t="s">
        <v>631</v>
      </c>
      <c r="C11" s="193"/>
      <c r="D11" s="194"/>
      <c r="E11" s="193"/>
      <c r="F11" s="195"/>
      <c r="G11" s="196"/>
      <c r="H11" s="193"/>
      <c r="I11" s="195" t="s">
        <v>632</v>
      </c>
      <c r="J11" s="193"/>
      <c r="K11" s="347"/>
      <c r="L11" s="193"/>
      <c r="M11" s="197"/>
      <c r="N11" s="193"/>
      <c r="O11" s="197"/>
      <c r="P11" s="197"/>
      <c r="Q11" s="187"/>
      <c r="R11" s="343" t="s">
        <v>559</v>
      </c>
      <c r="S11" s="184"/>
      <c r="T11" s="184" t="s">
        <v>575</v>
      </c>
      <c r="U11" s="382">
        <v>50000</v>
      </c>
      <c r="V11" s="58">
        <v>42426</v>
      </c>
      <c r="X11" s="151" t="s">
        <v>570</v>
      </c>
    </row>
    <row r="12" spans="1:24" s="151" customFormat="1" ht="15" hidden="1" x14ac:dyDescent="0.25">
      <c r="A12" s="198">
        <v>42401</v>
      </c>
      <c r="B12" s="192" t="s">
        <v>631</v>
      </c>
      <c r="C12" s="193"/>
      <c r="D12" s="194"/>
      <c r="E12" s="193"/>
      <c r="F12" s="195"/>
      <c r="G12" s="196"/>
      <c r="H12" s="193"/>
      <c r="I12" s="195" t="s">
        <v>632</v>
      </c>
      <c r="J12" s="193"/>
      <c r="K12" s="347"/>
      <c r="L12" s="193"/>
      <c r="M12" s="197"/>
      <c r="N12" s="193"/>
      <c r="O12" s="197"/>
      <c r="P12" s="197"/>
      <c r="Q12" s="187"/>
      <c r="R12" s="343" t="s">
        <v>559</v>
      </c>
      <c r="S12" s="184"/>
      <c r="T12" s="184" t="s">
        <v>572</v>
      </c>
      <c r="U12" s="382">
        <v>10000</v>
      </c>
      <c r="V12" s="58">
        <v>42426</v>
      </c>
      <c r="X12" s="151" t="s">
        <v>570</v>
      </c>
    </row>
    <row r="13" spans="1:24" s="151" customFormat="1" ht="15" hidden="1" x14ac:dyDescent="0.25">
      <c r="A13" s="198">
        <v>42401</v>
      </c>
      <c r="B13" s="192" t="s">
        <v>631</v>
      </c>
      <c r="C13" s="193"/>
      <c r="D13" s="194"/>
      <c r="E13" s="193"/>
      <c r="F13" s="195"/>
      <c r="G13" s="196"/>
      <c r="H13" s="193"/>
      <c r="I13" s="195" t="s">
        <v>632</v>
      </c>
      <c r="J13" s="193"/>
      <c r="K13" s="347"/>
      <c r="L13" s="193"/>
      <c r="M13" s="197"/>
      <c r="N13" s="193"/>
      <c r="O13" s="197"/>
      <c r="P13" s="197"/>
      <c r="Q13" s="187"/>
      <c r="R13" s="343" t="s">
        <v>559</v>
      </c>
      <c r="S13" s="184"/>
      <c r="T13" s="184" t="s">
        <v>1067</v>
      </c>
      <c r="U13" s="382">
        <v>1858.6</v>
      </c>
      <c r="V13" s="58">
        <v>42430</v>
      </c>
      <c r="X13" s="151" t="s">
        <v>570</v>
      </c>
    </row>
    <row r="14" spans="1:24" s="151" customFormat="1" ht="15" hidden="1" x14ac:dyDescent="0.25">
      <c r="A14" s="198">
        <v>42401</v>
      </c>
      <c r="B14" s="192" t="s">
        <v>631</v>
      </c>
      <c r="C14" s="193"/>
      <c r="D14" s="194"/>
      <c r="E14" s="193"/>
      <c r="F14" s="195"/>
      <c r="G14" s="196"/>
      <c r="H14" s="193"/>
      <c r="I14" s="195" t="s">
        <v>632</v>
      </c>
      <c r="J14" s="193"/>
      <c r="K14" s="347"/>
      <c r="L14" s="193"/>
      <c r="M14" s="197"/>
      <c r="N14" s="193"/>
      <c r="O14" s="197"/>
      <c r="P14" s="197"/>
      <c r="Q14" s="187"/>
      <c r="R14" s="343" t="s">
        <v>559</v>
      </c>
      <c r="S14" s="184"/>
      <c r="T14" s="184" t="s">
        <v>579</v>
      </c>
      <c r="U14" s="382">
        <v>112741.4</v>
      </c>
      <c r="V14" s="58">
        <v>42430</v>
      </c>
      <c r="X14" s="151" t="s">
        <v>570</v>
      </c>
    </row>
    <row r="15" spans="1:24" customFormat="1" ht="15" x14ac:dyDescent="0.25">
      <c r="A15" s="198">
        <v>42401</v>
      </c>
      <c r="B15" s="192" t="s">
        <v>1038</v>
      </c>
      <c r="C15" s="193">
        <v>520214</v>
      </c>
      <c r="D15" s="194" t="s">
        <v>518</v>
      </c>
      <c r="E15" s="193" t="s">
        <v>807</v>
      </c>
      <c r="F15" s="195">
        <v>2016</v>
      </c>
      <c r="G15" s="196">
        <v>42425</v>
      </c>
      <c r="H15" s="193" t="s">
        <v>532</v>
      </c>
      <c r="I15" s="195" t="s">
        <v>1039</v>
      </c>
      <c r="J15" s="193" t="s">
        <v>30</v>
      </c>
      <c r="K15" s="347" t="s">
        <v>534</v>
      </c>
      <c r="L15" s="193" t="s">
        <v>1040</v>
      </c>
      <c r="M15" s="197">
        <v>131551.72</v>
      </c>
      <c r="N15" s="193">
        <v>0</v>
      </c>
      <c r="O15" s="197">
        <v>3448.28</v>
      </c>
      <c r="P15" s="197">
        <v>135000</v>
      </c>
      <c r="Q15" s="189" t="s">
        <v>994</v>
      </c>
      <c r="R15" s="341" t="s">
        <v>565</v>
      </c>
      <c r="S15" s="184"/>
      <c r="T15" s="184"/>
      <c r="U15" s="382"/>
      <c r="X15" t="s">
        <v>569</v>
      </c>
    </row>
    <row r="16" spans="1:24" s="377" customFormat="1" ht="15" hidden="1" x14ac:dyDescent="0.25">
      <c r="A16" s="198">
        <v>42401</v>
      </c>
      <c r="B16" s="368" t="s">
        <v>745</v>
      </c>
      <c r="C16" s="369">
        <v>521101</v>
      </c>
      <c r="D16" s="370">
        <v>1253</v>
      </c>
      <c r="E16" s="369" t="s">
        <v>144</v>
      </c>
      <c r="F16" s="371">
        <v>2015</v>
      </c>
      <c r="G16" s="372">
        <v>42423</v>
      </c>
      <c r="H16" s="369" t="s">
        <v>28</v>
      </c>
      <c r="I16" s="371" t="s">
        <v>746</v>
      </c>
      <c r="J16" s="373" t="s">
        <v>241</v>
      </c>
      <c r="K16" s="374" t="s">
        <v>595</v>
      </c>
      <c r="L16" s="375" t="s">
        <v>747</v>
      </c>
      <c r="M16" s="376">
        <v>324310.34000000003</v>
      </c>
      <c r="N16" s="369">
        <v>0</v>
      </c>
      <c r="O16" s="376">
        <v>51889.66</v>
      </c>
      <c r="P16" s="376">
        <v>376200</v>
      </c>
      <c r="Q16" s="187" t="s">
        <v>33</v>
      </c>
      <c r="R16" s="343" t="s">
        <v>559</v>
      </c>
      <c r="S16" s="342" t="s">
        <v>564</v>
      </c>
      <c r="T16" s="184" t="s">
        <v>581</v>
      </c>
      <c r="U16" s="382">
        <v>25000</v>
      </c>
      <c r="V16" s="58">
        <v>42423</v>
      </c>
      <c r="W16"/>
      <c r="X16" s="377" t="s">
        <v>570</v>
      </c>
    </row>
    <row r="17" spans="1:24" s="377" customFormat="1" ht="15" hidden="1" x14ac:dyDescent="0.25">
      <c r="A17" s="198">
        <v>42401</v>
      </c>
      <c r="B17" s="368" t="s">
        <v>745</v>
      </c>
      <c r="C17" s="369"/>
      <c r="D17" s="370"/>
      <c r="E17" s="369"/>
      <c r="F17" s="371"/>
      <c r="G17" s="372"/>
      <c r="H17" s="369"/>
      <c r="I17" s="371" t="s">
        <v>746</v>
      </c>
      <c r="J17" s="373"/>
      <c r="K17" s="384"/>
      <c r="L17" s="375"/>
      <c r="M17" s="376"/>
      <c r="N17" s="369"/>
      <c r="O17" s="376"/>
      <c r="P17" s="376"/>
      <c r="Q17" s="187"/>
      <c r="R17" s="343" t="s">
        <v>559</v>
      </c>
      <c r="S17" s="342" t="s">
        <v>564</v>
      </c>
      <c r="T17" s="184" t="s">
        <v>580</v>
      </c>
      <c r="U17" s="382">
        <v>95000</v>
      </c>
      <c r="V17" s="58">
        <v>42424</v>
      </c>
      <c r="W17" s="151"/>
      <c r="X17" s="377" t="s">
        <v>570</v>
      </c>
    </row>
    <row r="18" spans="1:24" s="377" customFormat="1" ht="15" hidden="1" x14ac:dyDescent="0.25">
      <c r="A18" s="198">
        <v>42401</v>
      </c>
      <c r="B18" s="368" t="s">
        <v>745</v>
      </c>
      <c r="C18" s="369"/>
      <c r="D18" s="370"/>
      <c r="E18" s="369"/>
      <c r="F18" s="371"/>
      <c r="G18" s="372"/>
      <c r="H18" s="369"/>
      <c r="I18" s="371" t="s">
        <v>746</v>
      </c>
      <c r="J18" s="373"/>
      <c r="K18" s="384"/>
      <c r="L18" s="375"/>
      <c r="M18" s="376"/>
      <c r="N18" s="369"/>
      <c r="O18" s="376"/>
      <c r="P18" s="376"/>
      <c r="Q18" s="187"/>
      <c r="R18" s="343" t="s">
        <v>559</v>
      </c>
      <c r="S18" s="342" t="s">
        <v>564</v>
      </c>
      <c r="T18" s="184" t="s">
        <v>1067</v>
      </c>
      <c r="U18" s="382">
        <v>2520.4499999999998</v>
      </c>
      <c r="V18" s="58">
        <v>42425</v>
      </c>
      <c r="W18" s="151"/>
      <c r="X18" s="377" t="s">
        <v>570</v>
      </c>
    </row>
    <row r="19" spans="1:24" s="377" customFormat="1" ht="15" hidden="1" x14ac:dyDescent="0.25">
      <c r="A19" s="198">
        <v>42401</v>
      </c>
      <c r="B19" s="368" t="s">
        <v>745</v>
      </c>
      <c r="C19" s="369"/>
      <c r="D19" s="370"/>
      <c r="E19" s="369"/>
      <c r="F19" s="371"/>
      <c r="G19" s="372"/>
      <c r="H19" s="369"/>
      <c r="I19" s="371" t="s">
        <v>746</v>
      </c>
      <c r="J19" s="373"/>
      <c r="K19" s="384"/>
      <c r="L19" s="375"/>
      <c r="M19" s="376"/>
      <c r="N19" s="369"/>
      <c r="O19" s="376"/>
      <c r="P19" s="376"/>
      <c r="Q19" s="187"/>
      <c r="R19" s="343" t="s">
        <v>559</v>
      </c>
      <c r="S19" s="342" t="s">
        <v>564</v>
      </c>
      <c r="T19" s="184" t="s">
        <v>579</v>
      </c>
      <c r="U19" s="382">
        <v>253679.55</v>
      </c>
      <c r="V19" s="58">
        <v>42424</v>
      </c>
      <c r="W19" s="151"/>
      <c r="X19" s="377" t="s">
        <v>570</v>
      </c>
    </row>
    <row r="20" spans="1:24" s="377" customFormat="1" ht="15.75" hidden="1" thickBot="1" x14ac:dyDescent="0.3">
      <c r="A20" s="198">
        <v>42401</v>
      </c>
      <c r="B20" s="368" t="s">
        <v>593</v>
      </c>
      <c r="C20" s="369">
        <v>521802</v>
      </c>
      <c r="D20" s="370">
        <v>2202</v>
      </c>
      <c r="E20" s="369" t="s">
        <v>206</v>
      </c>
      <c r="F20" s="371">
        <v>2016</v>
      </c>
      <c r="G20" s="372">
        <v>42423</v>
      </c>
      <c r="H20" s="369" t="s">
        <v>28</v>
      </c>
      <c r="I20" s="371" t="s">
        <v>594</v>
      </c>
      <c r="J20" s="373" t="s">
        <v>30</v>
      </c>
      <c r="K20" s="379" t="s">
        <v>595</v>
      </c>
      <c r="L20" s="375" t="s">
        <v>596</v>
      </c>
      <c r="M20" s="376">
        <v>189482.76</v>
      </c>
      <c r="N20" s="369">
        <v>0</v>
      </c>
      <c r="O20" s="376">
        <v>30317.24</v>
      </c>
      <c r="P20" s="376">
        <v>219800</v>
      </c>
      <c r="Q20" s="187" t="s">
        <v>33</v>
      </c>
      <c r="R20" s="380" t="s">
        <v>565</v>
      </c>
      <c r="S20" s="344" t="s">
        <v>564</v>
      </c>
      <c r="T20" s="188" t="s">
        <v>581</v>
      </c>
      <c r="U20" s="383">
        <v>25000</v>
      </c>
      <c r="V20" s="386">
        <v>42423</v>
      </c>
      <c r="X20" s="377" t="s">
        <v>570</v>
      </c>
    </row>
    <row r="21" spans="1:24" s="377" customFormat="1" ht="15" hidden="1" x14ac:dyDescent="0.25">
      <c r="A21" s="198">
        <v>42401</v>
      </c>
      <c r="B21" s="368" t="s">
        <v>593</v>
      </c>
      <c r="C21" s="369"/>
      <c r="D21" s="370"/>
      <c r="E21" s="369"/>
      <c r="F21" s="371"/>
      <c r="G21" s="372"/>
      <c r="H21" s="369"/>
      <c r="I21" s="371" t="s">
        <v>594</v>
      </c>
      <c r="J21" s="373"/>
      <c r="K21" s="385"/>
      <c r="L21" s="375"/>
      <c r="M21" s="376"/>
      <c r="N21" s="369"/>
      <c r="O21" s="376"/>
      <c r="P21" s="376"/>
      <c r="Q21" s="187"/>
      <c r="R21" s="380" t="s">
        <v>565</v>
      </c>
      <c r="S21" s="344" t="s">
        <v>564</v>
      </c>
      <c r="T21" s="188" t="s">
        <v>581</v>
      </c>
      <c r="U21" s="383">
        <v>55000</v>
      </c>
      <c r="V21" s="386">
        <v>42424</v>
      </c>
      <c r="X21" s="377" t="s">
        <v>570</v>
      </c>
    </row>
    <row r="22" spans="1:24" s="377" customFormat="1" ht="15" hidden="1" x14ac:dyDescent="0.25">
      <c r="A22" s="198">
        <v>42401</v>
      </c>
      <c r="B22" s="368" t="s">
        <v>593</v>
      </c>
      <c r="C22" s="369"/>
      <c r="D22" s="370"/>
      <c r="E22" s="369"/>
      <c r="F22" s="371"/>
      <c r="G22" s="372"/>
      <c r="H22" s="369"/>
      <c r="I22" s="371" t="s">
        <v>594</v>
      </c>
      <c r="J22" s="373"/>
      <c r="K22" s="385"/>
      <c r="L22" s="375"/>
      <c r="M22" s="376"/>
      <c r="N22" s="369"/>
      <c r="O22" s="376"/>
      <c r="P22" s="376"/>
      <c r="Q22" s="187"/>
      <c r="R22" s="380" t="s">
        <v>565</v>
      </c>
      <c r="S22" s="344" t="s">
        <v>564</v>
      </c>
      <c r="T22" s="188" t="s">
        <v>575</v>
      </c>
      <c r="U22" s="383">
        <v>4</v>
      </c>
      <c r="V22" s="386">
        <v>42424</v>
      </c>
      <c r="X22" s="377" t="s">
        <v>570</v>
      </c>
    </row>
    <row r="23" spans="1:24" s="377" customFormat="1" ht="15" hidden="1" x14ac:dyDescent="0.25">
      <c r="A23" s="198">
        <v>42401</v>
      </c>
      <c r="B23" s="368" t="s">
        <v>593</v>
      </c>
      <c r="C23" s="369"/>
      <c r="D23" s="370"/>
      <c r="E23" s="369"/>
      <c r="F23" s="371"/>
      <c r="G23" s="372"/>
      <c r="H23" s="369"/>
      <c r="I23" s="371" t="s">
        <v>594</v>
      </c>
      <c r="J23" s="373"/>
      <c r="K23" s="385"/>
      <c r="L23" s="375"/>
      <c r="M23" s="376"/>
      <c r="N23" s="369"/>
      <c r="O23" s="376"/>
      <c r="P23" s="376"/>
      <c r="Q23" s="187"/>
      <c r="R23" s="380" t="s">
        <v>565</v>
      </c>
      <c r="S23" s="344" t="s">
        <v>564</v>
      </c>
      <c r="T23" s="188" t="s">
        <v>579</v>
      </c>
      <c r="U23" s="383">
        <v>139796.01999999999</v>
      </c>
      <c r="V23" s="386">
        <v>42425</v>
      </c>
      <c r="X23" s="377" t="s">
        <v>570</v>
      </c>
    </row>
    <row r="24" spans="1:24" ht="15.75" thickBot="1" x14ac:dyDescent="0.3">
      <c r="A24" s="249">
        <v>42401</v>
      </c>
      <c r="B24" s="250" t="s">
        <v>925</v>
      </c>
      <c r="C24" s="251">
        <v>1520105</v>
      </c>
      <c r="D24" s="252">
        <v>7494</v>
      </c>
      <c r="E24" s="251" t="s">
        <v>270</v>
      </c>
      <c r="F24" s="253">
        <v>2016</v>
      </c>
      <c r="G24" s="254">
        <v>42410</v>
      </c>
      <c r="H24" s="251"/>
      <c r="I24" s="253" t="s">
        <v>872</v>
      </c>
      <c r="J24" s="251" t="s">
        <v>241</v>
      </c>
      <c r="K24" s="348" t="s">
        <v>873</v>
      </c>
      <c r="L24" s="251" t="s">
        <v>874</v>
      </c>
      <c r="M24" s="255">
        <v>196748.16</v>
      </c>
      <c r="N24" s="251">
        <v>0</v>
      </c>
      <c r="O24" s="256">
        <v>31479.71</v>
      </c>
      <c r="P24" s="256">
        <v>228227.87</v>
      </c>
      <c r="Q24" s="257" t="s">
        <v>365</v>
      </c>
      <c r="R24" s="340" t="s">
        <v>564</v>
      </c>
      <c r="S24" s="340" t="s">
        <v>564</v>
      </c>
      <c r="T24" s="225"/>
      <c r="W24" s="199" t="s">
        <v>566</v>
      </c>
    </row>
    <row r="25" spans="1:24" customFormat="1" ht="15.75" hidden="1" thickBot="1" x14ac:dyDescent="0.3">
      <c r="A25" s="198">
        <v>42401</v>
      </c>
      <c r="B25" s="192" t="s">
        <v>788</v>
      </c>
      <c r="C25" s="193">
        <v>520511</v>
      </c>
      <c r="D25" s="194">
        <v>5392</v>
      </c>
      <c r="E25" s="193" t="s">
        <v>789</v>
      </c>
      <c r="F25" s="195">
        <v>2015</v>
      </c>
      <c r="G25" s="196">
        <v>42412</v>
      </c>
      <c r="H25" s="193" t="s">
        <v>73</v>
      </c>
      <c r="I25" s="195" t="s">
        <v>790</v>
      </c>
      <c r="J25" s="193" t="s">
        <v>30</v>
      </c>
      <c r="K25" s="193" t="s">
        <v>791</v>
      </c>
      <c r="L25" s="193" t="s">
        <v>792</v>
      </c>
      <c r="M25" s="197">
        <v>355530.92</v>
      </c>
      <c r="N25" s="197">
        <v>15072.53</v>
      </c>
      <c r="O25" s="197">
        <v>59296.55</v>
      </c>
      <c r="P25" s="197">
        <v>429900</v>
      </c>
      <c r="Q25" s="187" t="s">
        <v>33</v>
      </c>
      <c r="R25" s="343" t="s">
        <v>559</v>
      </c>
      <c r="S25" s="184"/>
      <c r="T25" s="184" t="s">
        <v>575</v>
      </c>
      <c r="U25" s="382">
        <v>50000</v>
      </c>
      <c r="V25" s="58">
        <v>42425</v>
      </c>
      <c r="X25" t="s">
        <v>570</v>
      </c>
    </row>
    <row r="26" spans="1:24" s="151" customFormat="1" ht="15.75" hidden="1" thickBot="1" x14ac:dyDescent="0.3">
      <c r="A26" s="198">
        <v>42401</v>
      </c>
      <c r="B26" s="192" t="s">
        <v>788</v>
      </c>
      <c r="C26" s="193"/>
      <c r="D26" s="194"/>
      <c r="E26" s="193"/>
      <c r="F26" s="195"/>
      <c r="G26" s="196"/>
      <c r="H26" s="193"/>
      <c r="I26" s="195" t="s">
        <v>790</v>
      </c>
      <c r="J26" s="193"/>
      <c r="K26" s="347"/>
      <c r="L26" s="193"/>
      <c r="M26" s="197"/>
      <c r="N26" s="197"/>
      <c r="O26" s="197"/>
      <c r="P26" s="197"/>
      <c r="Q26" s="187"/>
      <c r="R26" s="343" t="s">
        <v>559</v>
      </c>
      <c r="S26" s="184"/>
      <c r="T26" s="184" t="s">
        <v>575</v>
      </c>
      <c r="U26" s="382">
        <v>100000</v>
      </c>
      <c r="V26" s="58">
        <v>42396</v>
      </c>
      <c r="X26" s="151" t="s">
        <v>570</v>
      </c>
    </row>
    <row r="27" spans="1:24" s="151" customFormat="1" ht="15.75" hidden="1" thickBot="1" x14ac:dyDescent="0.3">
      <c r="A27" s="198">
        <v>42401</v>
      </c>
      <c r="B27" s="192" t="s">
        <v>788</v>
      </c>
      <c r="C27" s="193"/>
      <c r="D27" s="194"/>
      <c r="E27" s="193"/>
      <c r="F27" s="195"/>
      <c r="G27" s="196"/>
      <c r="H27" s="193"/>
      <c r="I27" s="195" t="s">
        <v>790</v>
      </c>
      <c r="J27" s="193"/>
      <c r="K27" s="347"/>
      <c r="L27" s="193"/>
      <c r="M27" s="197"/>
      <c r="N27" s="197"/>
      <c r="O27" s="197"/>
      <c r="P27" s="197"/>
      <c r="Q27" s="187"/>
      <c r="R27" s="343" t="s">
        <v>559</v>
      </c>
      <c r="S27" s="184"/>
      <c r="T27" s="184" t="s">
        <v>573</v>
      </c>
      <c r="U27" s="382">
        <v>20000</v>
      </c>
      <c r="V27" s="58">
        <v>42384</v>
      </c>
      <c r="X27" s="151" t="s">
        <v>570</v>
      </c>
    </row>
    <row r="28" spans="1:24" s="151" customFormat="1" ht="15.75" hidden="1" thickBot="1" x14ac:dyDescent="0.3">
      <c r="A28" s="198">
        <v>42401</v>
      </c>
      <c r="B28" s="192" t="s">
        <v>788</v>
      </c>
      <c r="C28" s="193"/>
      <c r="D28" s="194"/>
      <c r="E28" s="193"/>
      <c r="F28" s="195"/>
      <c r="G28" s="196"/>
      <c r="H28" s="193"/>
      <c r="I28" s="195" t="s">
        <v>790</v>
      </c>
      <c r="J28" s="193"/>
      <c r="K28" s="347"/>
      <c r="L28" s="193"/>
      <c r="M28" s="197"/>
      <c r="N28" s="197"/>
      <c r="O28" s="197"/>
      <c r="P28" s="197"/>
      <c r="Q28" s="187"/>
      <c r="R28" s="343" t="s">
        <v>559</v>
      </c>
      <c r="S28" s="184"/>
      <c r="T28" s="184" t="s">
        <v>576</v>
      </c>
      <c r="U28" s="382">
        <v>20000</v>
      </c>
      <c r="V28" s="58">
        <v>42395</v>
      </c>
      <c r="X28" s="151" t="s">
        <v>570</v>
      </c>
    </row>
    <row r="29" spans="1:24" s="151" customFormat="1" ht="15.75" hidden="1" thickBot="1" x14ac:dyDescent="0.3">
      <c r="A29" s="198">
        <v>42401</v>
      </c>
      <c r="B29" s="192" t="s">
        <v>788</v>
      </c>
      <c r="C29" s="193"/>
      <c r="D29" s="194"/>
      <c r="E29" s="193"/>
      <c r="F29" s="195"/>
      <c r="G29" s="196"/>
      <c r="H29" s="193"/>
      <c r="I29" s="195" t="s">
        <v>790</v>
      </c>
      <c r="J29" s="193"/>
      <c r="K29" s="347"/>
      <c r="L29" s="193"/>
      <c r="M29" s="197"/>
      <c r="N29" s="197"/>
      <c r="O29" s="197"/>
      <c r="P29" s="197"/>
      <c r="Q29" s="187"/>
      <c r="R29" s="343" t="s">
        <v>559</v>
      </c>
      <c r="S29" s="184"/>
      <c r="T29" s="184" t="s">
        <v>576</v>
      </c>
      <c r="U29" s="382">
        <v>58323.88</v>
      </c>
      <c r="V29" s="58">
        <v>42404</v>
      </c>
      <c r="X29" s="151" t="s">
        <v>570</v>
      </c>
    </row>
    <row r="30" spans="1:24" s="151" customFormat="1" ht="15.75" hidden="1" thickBot="1" x14ac:dyDescent="0.3">
      <c r="A30" s="198">
        <v>42401</v>
      </c>
      <c r="B30" s="192" t="s">
        <v>788</v>
      </c>
      <c r="C30" s="193"/>
      <c r="D30" s="194"/>
      <c r="E30" s="193"/>
      <c r="F30" s="195"/>
      <c r="G30" s="196"/>
      <c r="H30" s="193"/>
      <c r="I30" s="195" t="s">
        <v>790</v>
      </c>
      <c r="J30" s="193"/>
      <c r="K30" s="347"/>
      <c r="L30" s="193"/>
      <c r="M30" s="197"/>
      <c r="N30" s="197"/>
      <c r="O30" s="197"/>
      <c r="P30" s="197"/>
      <c r="Q30" s="187"/>
      <c r="R30" s="343" t="s">
        <v>559</v>
      </c>
      <c r="S30" s="184"/>
      <c r="T30" s="184" t="s">
        <v>579</v>
      </c>
      <c r="U30" s="382">
        <v>181577.79</v>
      </c>
      <c r="V30" s="58">
        <v>42430</v>
      </c>
      <c r="X30" s="151" t="s">
        <v>570</v>
      </c>
    </row>
    <row r="31" spans="1:24" customFormat="1" ht="15.75" hidden="1" thickBot="1" x14ac:dyDescent="0.3">
      <c r="A31" s="198">
        <v>42401</v>
      </c>
      <c r="B31" s="192" t="s">
        <v>697</v>
      </c>
      <c r="C31" s="193">
        <v>521502</v>
      </c>
      <c r="D31" s="194">
        <v>5611</v>
      </c>
      <c r="E31" s="193" t="s">
        <v>149</v>
      </c>
      <c r="F31" s="195">
        <v>2015</v>
      </c>
      <c r="G31" s="196">
        <v>42419</v>
      </c>
      <c r="H31" s="193" t="s">
        <v>664</v>
      </c>
      <c r="I31" s="195" t="s">
        <v>698</v>
      </c>
      <c r="J31" s="193" t="s">
        <v>30</v>
      </c>
      <c r="K31" s="347" t="s">
        <v>699</v>
      </c>
      <c r="L31" s="193" t="s">
        <v>700</v>
      </c>
      <c r="M31" s="197">
        <v>352232.56</v>
      </c>
      <c r="N31" s="197">
        <v>14577.78</v>
      </c>
      <c r="O31" s="197">
        <v>58689.66</v>
      </c>
      <c r="P31" s="197">
        <v>425500</v>
      </c>
      <c r="Q31" s="187" t="s">
        <v>33</v>
      </c>
      <c r="R31" s="343" t="s">
        <v>559</v>
      </c>
      <c r="S31" s="185"/>
      <c r="T31" s="185" t="s">
        <v>581</v>
      </c>
      <c r="U31" s="382">
        <v>180010.83</v>
      </c>
      <c r="V31" s="58">
        <v>42419</v>
      </c>
      <c r="X31" t="s">
        <v>570</v>
      </c>
    </row>
    <row r="32" spans="1:24" s="151" customFormat="1" ht="15.75" hidden="1" thickBot="1" x14ac:dyDescent="0.3">
      <c r="A32" s="198">
        <v>42401</v>
      </c>
      <c r="B32" s="192" t="s">
        <v>697</v>
      </c>
      <c r="C32" s="193"/>
      <c r="D32" s="194"/>
      <c r="E32" s="193"/>
      <c r="F32" s="195"/>
      <c r="G32" s="196"/>
      <c r="H32" s="193"/>
      <c r="I32" s="195" t="s">
        <v>698</v>
      </c>
      <c r="J32" s="345"/>
      <c r="K32" s="378"/>
      <c r="L32" s="346"/>
      <c r="M32" s="197"/>
      <c r="N32" s="197"/>
      <c r="O32" s="197"/>
      <c r="P32" s="197"/>
      <c r="Q32" s="187"/>
      <c r="R32" s="343" t="s">
        <v>559</v>
      </c>
      <c r="S32" s="185"/>
      <c r="T32" s="185" t="s">
        <v>576</v>
      </c>
      <c r="U32" s="382">
        <v>20000</v>
      </c>
      <c r="V32" s="58">
        <v>42415</v>
      </c>
      <c r="X32" s="151" t="s">
        <v>570</v>
      </c>
    </row>
    <row r="33" spans="1:42" s="151" customFormat="1" ht="15.75" hidden="1" thickBot="1" x14ac:dyDescent="0.3">
      <c r="A33" s="198">
        <v>42401</v>
      </c>
      <c r="B33" s="192" t="s">
        <v>697</v>
      </c>
      <c r="C33" s="193"/>
      <c r="D33" s="194"/>
      <c r="E33" s="193"/>
      <c r="F33" s="195"/>
      <c r="G33" s="196"/>
      <c r="H33" s="193"/>
      <c r="I33" s="195" t="s">
        <v>698</v>
      </c>
      <c r="J33" s="345"/>
      <c r="K33" s="378"/>
      <c r="L33" s="346"/>
      <c r="M33" s="197"/>
      <c r="N33" s="197"/>
      <c r="O33" s="197"/>
      <c r="P33" s="197"/>
      <c r="Q33" s="187"/>
      <c r="R33" s="343" t="s">
        <v>559</v>
      </c>
      <c r="S33" s="185"/>
      <c r="T33" s="185" t="s">
        <v>579</v>
      </c>
      <c r="U33" s="382">
        <v>225489.17</v>
      </c>
      <c r="V33" s="58">
        <v>42422</v>
      </c>
      <c r="X33" s="151" t="s">
        <v>570</v>
      </c>
    </row>
    <row r="34" spans="1:42" customFormat="1" ht="15" x14ac:dyDescent="0.25">
      <c r="A34" s="249">
        <v>42401</v>
      </c>
      <c r="B34" s="250" t="s">
        <v>935</v>
      </c>
      <c r="C34" s="251">
        <v>520111</v>
      </c>
      <c r="D34" s="252">
        <v>2592</v>
      </c>
      <c r="E34" s="251" t="s">
        <v>616</v>
      </c>
      <c r="F34" s="253">
        <v>2016</v>
      </c>
      <c r="G34" s="254">
        <v>42427</v>
      </c>
      <c r="H34" s="251"/>
      <c r="I34" s="253" t="s">
        <v>624</v>
      </c>
      <c r="J34" s="351" t="s">
        <v>30</v>
      </c>
      <c r="K34" s="353" t="s">
        <v>371</v>
      </c>
      <c r="L34" s="352" t="s">
        <v>625</v>
      </c>
      <c r="M34" s="255">
        <v>244937</v>
      </c>
      <c r="N34" s="251">
        <v>0</v>
      </c>
      <c r="O34" s="256">
        <v>39189.919999999998</v>
      </c>
      <c r="P34" s="256">
        <v>284126.92</v>
      </c>
      <c r="Q34" s="257" t="s">
        <v>365</v>
      </c>
      <c r="R34" s="340" t="s">
        <v>564</v>
      </c>
      <c r="S34" s="340" t="s">
        <v>564</v>
      </c>
      <c r="T34" s="225"/>
      <c r="U34" s="381"/>
      <c r="V34" s="199"/>
      <c r="W34" s="199" t="s">
        <v>1062</v>
      </c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</row>
    <row r="35" spans="1:42" ht="15" x14ac:dyDescent="0.25">
      <c r="A35" s="249">
        <v>42401</v>
      </c>
      <c r="B35" s="250" t="s">
        <v>949</v>
      </c>
      <c r="C35" s="251">
        <v>521705</v>
      </c>
      <c r="D35" s="252">
        <v>1094</v>
      </c>
      <c r="E35" s="251" t="s">
        <v>186</v>
      </c>
      <c r="F35" s="253">
        <v>2016</v>
      </c>
      <c r="G35" s="254">
        <v>42416</v>
      </c>
      <c r="H35" s="251"/>
      <c r="I35" s="253" t="s">
        <v>950</v>
      </c>
      <c r="J35" s="351" t="s">
        <v>241</v>
      </c>
      <c r="K35" s="354" t="s">
        <v>371</v>
      </c>
      <c r="L35" s="352" t="s">
        <v>951</v>
      </c>
      <c r="M35" s="255">
        <v>157218</v>
      </c>
      <c r="N35" s="251">
        <v>0</v>
      </c>
      <c r="O35" s="256">
        <v>25154.880000000001</v>
      </c>
      <c r="P35" s="256">
        <v>182372.88</v>
      </c>
      <c r="Q35" s="257" t="s">
        <v>365</v>
      </c>
      <c r="R35" s="340" t="s">
        <v>564</v>
      </c>
      <c r="S35" s="340" t="s">
        <v>564</v>
      </c>
      <c r="W35" s="199" t="s">
        <v>1062</v>
      </c>
    </row>
    <row r="36" spans="1:42" ht="15.75" thickBot="1" x14ac:dyDescent="0.3">
      <c r="A36" s="249">
        <v>42401</v>
      </c>
      <c r="B36" s="250" t="s">
        <v>885</v>
      </c>
      <c r="C36" s="251">
        <v>521802</v>
      </c>
      <c r="D36" s="252">
        <v>2202</v>
      </c>
      <c r="E36" s="251" t="s">
        <v>206</v>
      </c>
      <c r="F36" s="253">
        <v>2016</v>
      </c>
      <c r="G36" s="254">
        <v>42422</v>
      </c>
      <c r="H36" s="251"/>
      <c r="I36" s="253" t="s">
        <v>886</v>
      </c>
      <c r="J36" s="351" t="s">
        <v>30</v>
      </c>
      <c r="K36" s="355" t="s">
        <v>371</v>
      </c>
      <c r="L36" s="352" t="s">
        <v>887</v>
      </c>
      <c r="M36" s="255">
        <v>171880.93</v>
      </c>
      <c r="N36" s="251">
        <v>0</v>
      </c>
      <c r="O36" s="256">
        <v>27500.95</v>
      </c>
      <c r="P36" s="256">
        <v>199381.88</v>
      </c>
      <c r="Q36" s="257" t="s">
        <v>365</v>
      </c>
      <c r="R36" s="340" t="s">
        <v>564</v>
      </c>
      <c r="S36" s="340" t="s">
        <v>564</v>
      </c>
      <c r="T36" s="225"/>
      <c r="W36" s="199" t="s">
        <v>1062</v>
      </c>
    </row>
    <row r="37" spans="1:42" customFormat="1" ht="15.75" thickBot="1" x14ac:dyDescent="0.3">
      <c r="A37" s="249">
        <v>42401</v>
      </c>
      <c r="B37" s="250" t="s">
        <v>978</v>
      </c>
      <c r="C37" s="251">
        <v>1520104</v>
      </c>
      <c r="D37" s="252">
        <v>7493</v>
      </c>
      <c r="E37" s="251" t="s">
        <v>258</v>
      </c>
      <c r="F37" s="253">
        <v>2016</v>
      </c>
      <c r="G37" s="254">
        <v>42427</v>
      </c>
      <c r="H37" s="251"/>
      <c r="I37" s="253" t="s">
        <v>979</v>
      </c>
      <c r="J37" s="251" t="s">
        <v>241</v>
      </c>
      <c r="K37" s="356" t="s">
        <v>980</v>
      </c>
      <c r="L37" s="251" t="s">
        <v>981</v>
      </c>
      <c r="M37" s="255">
        <v>207727.2</v>
      </c>
      <c r="N37" s="251">
        <v>0</v>
      </c>
      <c r="O37" s="256">
        <v>33236.35</v>
      </c>
      <c r="P37" s="256">
        <v>240963.55</v>
      </c>
      <c r="Q37" s="257" t="s">
        <v>365</v>
      </c>
      <c r="R37" s="340" t="s">
        <v>564</v>
      </c>
      <c r="S37" s="340" t="s">
        <v>564</v>
      </c>
      <c r="T37" s="199"/>
      <c r="U37" s="381"/>
      <c r="V37" s="199"/>
      <c r="W37" s="199" t="s">
        <v>566</v>
      </c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</row>
    <row r="38" spans="1:42" customFormat="1" ht="15" x14ac:dyDescent="0.25">
      <c r="A38" s="249">
        <v>42401</v>
      </c>
      <c r="B38" s="250" t="s">
        <v>903</v>
      </c>
      <c r="C38" s="251">
        <v>521502</v>
      </c>
      <c r="D38" s="252">
        <v>1091</v>
      </c>
      <c r="E38" s="251" t="s">
        <v>177</v>
      </c>
      <c r="F38" s="253">
        <v>2016</v>
      </c>
      <c r="G38" s="254">
        <v>42422</v>
      </c>
      <c r="H38" s="251"/>
      <c r="I38" s="253" t="s">
        <v>904</v>
      </c>
      <c r="J38" s="351" t="s">
        <v>241</v>
      </c>
      <c r="K38" s="353" t="s">
        <v>459</v>
      </c>
      <c r="L38" s="352" t="s">
        <v>905</v>
      </c>
      <c r="M38" s="255">
        <v>141079.21</v>
      </c>
      <c r="N38" s="251">
        <v>0</v>
      </c>
      <c r="O38" s="256">
        <v>22572.67</v>
      </c>
      <c r="P38" s="256">
        <v>163651.88</v>
      </c>
      <c r="Q38" s="257" t="s">
        <v>365</v>
      </c>
      <c r="R38" s="340" t="s">
        <v>564</v>
      </c>
      <c r="S38" s="340" t="s">
        <v>564</v>
      </c>
      <c r="T38" s="225"/>
      <c r="U38" s="381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</row>
    <row r="39" spans="1:42" customFormat="1" ht="15" x14ac:dyDescent="0.25">
      <c r="A39" s="249">
        <v>42401</v>
      </c>
      <c r="B39" s="250" t="s">
        <v>960</v>
      </c>
      <c r="C39" s="251">
        <v>521704</v>
      </c>
      <c r="D39" s="252">
        <v>1092</v>
      </c>
      <c r="E39" s="251" t="s">
        <v>899</v>
      </c>
      <c r="F39" s="253">
        <v>2016</v>
      </c>
      <c r="G39" s="254">
        <v>42427</v>
      </c>
      <c r="H39" s="251"/>
      <c r="I39" s="253" t="s">
        <v>961</v>
      </c>
      <c r="J39" s="351" t="s">
        <v>241</v>
      </c>
      <c r="K39" s="354" t="s">
        <v>459</v>
      </c>
      <c r="L39" s="352" t="s">
        <v>962</v>
      </c>
      <c r="M39" s="255">
        <v>149614.56</v>
      </c>
      <c r="N39" s="251">
        <v>0</v>
      </c>
      <c r="O39" s="256">
        <v>23938.33</v>
      </c>
      <c r="P39" s="256">
        <v>173552.89</v>
      </c>
      <c r="Q39" s="257" t="s">
        <v>365</v>
      </c>
      <c r="R39" s="340" t="s">
        <v>564</v>
      </c>
      <c r="S39" s="340" t="s">
        <v>564</v>
      </c>
      <c r="T39" s="199"/>
      <c r="U39" s="381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</row>
    <row r="40" spans="1:42" customFormat="1" ht="15.75" thickBot="1" x14ac:dyDescent="0.3">
      <c r="A40" s="249">
        <v>42401</v>
      </c>
      <c r="B40" s="250" t="s">
        <v>922</v>
      </c>
      <c r="C40" s="251">
        <v>521802</v>
      </c>
      <c r="D40" s="252">
        <v>2202</v>
      </c>
      <c r="E40" s="251" t="s">
        <v>206</v>
      </c>
      <c r="F40" s="253">
        <v>2016</v>
      </c>
      <c r="G40" s="254">
        <v>42427</v>
      </c>
      <c r="H40" s="251"/>
      <c r="I40" s="253" t="s">
        <v>923</v>
      </c>
      <c r="J40" s="351" t="s">
        <v>241</v>
      </c>
      <c r="K40" s="355" t="s">
        <v>459</v>
      </c>
      <c r="L40" s="352" t="s">
        <v>924</v>
      </c>
      <c r="M40" s="255">
        <v>171881.79</v>
      </c>
      <c r="N40" s="251">
        <v>0</v>
      </c>
      <c r="O40" s="256">
        <v>27501.09</v>
      </c>
      <c r="P40" s="256">
        <v>199382.88</v>
      </c>
      <c r="Q40" s="257" t="s">
        <v>365</v>
      </c>
      <c r="R40" s="340" t="s">
        <v>564</v>
      </c>
      <c r="S40" s="340" t="s">
        <v>564</v>
      </c>
      <c r="T40" s="225"/>
      <c r="U40" s="381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</row>
    <row r="41" spans="1:42" customFormat="1" ht="15" x14ac:dyDescent="0.25">
      <c r="A41" s="198">
        <v>42401</v>
      </c>
      <c r="B41" s="192" t="s">
        <v>1045</v>
      </c>
      <c r="C41" s="193">
        <v>15509</v>
      </c>
      <c r="D41" s="194" t="s">
        <v>472</v>
      </c>
      <c r="E41" s="193" t="s">
        <v>998</v>
      </c>
      <c r="F41" s="195">
        <v>2016</v>
      </c>
      <c r="G41" s="196">
        <v>42413</v>
      </c>
      <c r="H41" s="193" t="s">
        <v>474</v>
      </c>
      <c r="I41" s="195" t="s">
        <v>1046</v>
      </c>
      <c r="J41" s="193" t="s">
        <v>30</v>
      </c>
      <c r="K41" s="357" t="s">
        <v>1047</v>
      </c>
      <c r="L41" s="193" t="s">
        <v>1048</v>
      </c>
      <c r="M41" s="197">
        <v>198275.86</v>
      </c>
      <c r="N41" s="193">
        <v>0</v>
      </c>
      <c r="O41" s="197">
        <v>31724.14</v>
      </c>
      <c r="P41" s="197">
        <v>230000</v>
      </c>
      <c r="Q41" s="189" t="s">
        <v>994</v>
      </c>
      <c r="R41" s="341" t="s">
        <v>565</v>
      </c>
      <c r="S41" s="184"/>
      <c r="T41" s="184"/>
      <c r="U41" s="382"/>
      <c r="X41" s="199" t="s">
        <v>569</v>
      </c>
    </row>
    <row r="42" spans="1:42" customFormat="1" ht="15" x14ac:dyDescent="0.25">
      <c r="A42" s="198">
        <v>42401</v>
      </c>
      <c r="B42" s="192" t="s">
        <v>737</v>
      </c>
      <c r="C42" s="193">
        <v>1520604</v>
      </c>
      <c r="D42" s="194">
        <v>7495</v>
      </c>
      <c r="E42" s="193" t="s">
        <v>333</v>
      </c>
      <c r="F42" s="195">
        <v>2016</v>
      </c>
      <c r="G42" s="196">
        <v>42419</v>
      </c>
      <c r="H42" s="193" t="s">
        <v>97</v>
      </c>
      <c r="I42" s="195" t="s">
        <v>738</v>
      </c>
      <c r="J42" s="193" t="s">
        <v>241</v>
      </c>
      <c r="K42" s="193" t="s">
        <v>739</v>
      </c>
      <c r="L42" s="193" t="s">
        <v>740</v>
      </c>
      <c r="M42" s="197">
        <v>269211.82</v>
      </c>
      <c r="N42" s="197">
        <v>13460.59</v>
      </c>
      <c r="O42" s="197">
        <v>45227.59</v>
      </c>
      <c r="P42" s="197">
        <v>327900</v>
      </c>
      <c r="Q42" s="187" t="s">
        <v>33</v>
      </c>
      <c r="R42" s="343" t="s">
        <v>559</v>
      </c>
      <c r="S42" s="185"/>
      <c r="T42" s="185"/>
      <c r="U42" s="382"/>
      <c r="X42" s="199" t="s">
        <v>569</v>
      </c>
    </row>
    <row r="43" spans="1:42" customFormat="1" ht="15" x14ac:dyDescent="0.25">
      <c r="A43" s="198">
        <v>42401</v>
      </c>
      <c r="B43" s="192" t="s">
        <v>1041</v>
      </c>
      <c r="C43" s="193">
        <v>55301</v>
      </c>
      <c r="D43" s="194" t="s">
        <v>472</v>
      </c>
      <c r="E43" s="193" t="s">
        <v>998</v>
      </c>
      <c r="F43" s="195">
        <v>2016</v>
      </c>
      <c r="G43" s="196">
        <v>42410</v>
      </c>
      <c r="H43" s="193" t="s">
        <v>505</v>
      </c>
      <c r="I43" s="195" t="s">
        <v>1042</v>
      </c>
      <c r="J43" s="193" t="s">
        <v>30</v>
      </c>
      <c r="K43" s="193" t="s">
        <v>1043</v>
      </c>
      <c r="L43" s="193" t="s">
        <v>1044</v>
      </c>
      <c r="M43" s="197">
        <v>111275.86</v>
      </c>
      <c r="N43" s="193">
        <v>0</v>
      </c>
      <c r="O43" s="197">
        <v>3724.14</v>
      </c>
      <c r="P43" s="197">
        <v>115000</v>
      </c>
      <c r="Q43" s="189" t="s">
        <v>994</v>
      </c>
      <c r="R43" s="341" t="s">
        <v>565</v>
      </c>
      <c r="S43" s="184"/>
      <c r="T43" s="184"/>
      <c r="U43" s="382"/>
      <c r="X43" s="199" t="s">
        <v>569</v>
      </c>
    </row>
    <row r="44" spans="1:42" customFormat="1" ht="15" x14ac:dyDescent="0.25">
      <c r="A44" s="198">
        <v>42401</v>
      </c>
      <c r="B44" s="192" t="s">
        <v>829</v>
      </c>
      <c r="C44" s="193">
        <v>521705</v>
      </c>
      <c r="D44" s="194">
        <v>1094</v>
      </c>
      <c r="E44" s="193" t="s">
        <v>186</v>
      </c>
      <c r="F44" s="195">
        <v>2015</v>
      </c>
      <c r="G44" s="196">
        <v>42409</v>
      </c>
      <c r="H44" s="193" t="s">
        <v>157</v>
      </c>
      <c r="I44" s="195" t="s">
        <v>830</v>
      </c>
      <c r="J44" s="193" t="s">
        <v>241</v>
      </c>
      <c r="K44" s="193" t="s">
        <v>831</v>
      </c>
      <c r="L44" s="193" t="s">
        <v>832</v>
      </c>
      <c r="M44" s="197">
        <v>168534.48</v>
      </c>
      <c r="N44" s="193">
        <v>0</v>
      </c>
      <c r="O44" s="197">
        <v>26965.52</v>
      </c>
      <c r="P44" s="197">
        <v>195500</v>
      </c>
      <c r="Q44" s="187" t="s">
        <v>33</v>
      </c>
      <c r="R44" s="341" t="s">
        <v>565</v>
      </c>
      <c r="S44" s="184"/>
      <c r="T44" s="184"/>
      <c r="U44" s="382"/>
    </row>
    <row r="45" spans="1:42" customFormat="1" ht="15" x14ac:dyDescent="0.25">
      <c r="A45" s="198">
        <v>42401</v>
      </c>
      <c r="B45" s="192" t="s">
        <v>601</v>
      </c>
      <c r="C45" s="193">
        <v>521801</v>
      </c>
      <c r="D45" s="194">
        <v>2201</v>
      </c>
      <c r="E45" s="193" t="s">
        <v>191</v>
      </c>
      <c r="F45" s="195">
        <v>2016</v>
      </c>
      <c r="G45" s="196">
        <v>42404</v>
      </c>
      <c r="H45" s="193" t="s">
        <v>157</v>
      </c>
      <c r="I45" s="195" t="s">
        <v>602</v>
      </c>
      <c r="J45" s="193" t="s">
        <v>30</v>
      </c>
      <c r="K45" s="193" t="s">
        <v>603</v>
      </c>
      <c r="L45" s="193" t="s">
        <v>604</v>
      </c>
      <c r="M45" s="197">
        <v>183534.48</v>
      </c>
      <c r="N45" s="193">
        <v>0</v>
      </c>
      <c r="O45" s="197">
        <v>29365.52</v>
      </c>
      <c r="P45" s="197">
        <v>212900</v>
      </c>
      <c r="Q45" s="187" t="s">
        <v>33</v>
      </c>
      <c r="R45" s="341" t="s">
        <v>565</v>
      </c>
      <c r="S45" s="184"/>
      <c r="T45" s="184"/>
      <c r="U45" s="382"/>
      <c r="X45" s="199" t="s">
        <v>569</v>
      </c>
    </row>
    <row r="46" spans="1:42" customFormat="1" ht="15" x14ac:dyDescent="0.25">
      <c r="A46" s="198">
        <v>42401</v>
      </c>
      <c r="B46" s="192" t="s">
        <v>1054</v>
      </c>
      <c r="C46" s="193">
        <v>521502</v>
      </c>
      <c r="D46" s="194" t="s">
        <v>472</v>
      </c>
      <c r="E46" s="193" t="s">
        <v>998</v>
      </c>
      <c r="F46" s="195">
        <v>2016</v>
      </c>
      <c r="G46" s="196">
        <v>42409</v>
      </c>
      <c r="H46" s="193" t="s">
        <v>532</v>
      </c>
      <c r="I46" s="195" t="s">
        <v>1055</v>
      </c>
      <c r="J46" s="193" t="s">
        <v>30</v>
      </c>
      <c r="K46" s="193" t="s">
        <v>1056</v>
      </c>
      <c r="L46" s="193" t="s">
        <v>1057</v>
      </c>
      <c r="M46" s="197">
        <v>250000</v>
      </c>
      <c r="N46" s="193">
        <v>0</v>
      </c>
      <c r="O46" s="197">
        <v>40000</v>
      </c>
      <c r="P46" s="197">
        <v>290000</v>
      </c>
      <c r="Q46" s="189" t="s">
        <v>994</v>
      </c>
      <c r="R46" s="343" t="s">
        <v>559</v>
      </c>
      <c r="S46" s="151"/>
      <c r="T46" s="151"/>
      <c r="U46" s="382"/>
      <c r="X46" s="199" t="s">
        <v>569</v>
      </c>
    </row>
    <row r="47" spans="1:42" customFormat="1" ht="15" x14ac:dyDescent="0.25">
      <c r="A47" s="198">
        <v>42401</v>
      </c>
      <c r="B47" s="192" t="s">
        <v>729</v>
      </c>
      <c r="C47" s="193">
        <v>1520604</v>
      </c>
      <c r="D47" s="194">
        <v>7495</v>
      </c>
      <c r="E47" s="193" t="s">
        <v>333</v>
      </c>
      <c r="F47" s="195">
        <v>2016</v>
      </c>
      <c r="G47" s="196">
        <v>42408</v>
      </c>
      <c r="H47" s="193" t="s">
        <v>82</v>
      </c>
      <c r="I47" s="195" t="s">
        <v>730</v>
      </c>
      <c r="J47" s="193" t="s">
        <v>241</v>
      </c>
      <c r="K47" s="193" t="s">
        <v>731</v>
      </c>
      <c r="L47" s="193" t="s">
        <v>732</v>
      </c>
      <c r="M47" s="197">
        <v>267733.99</v>
      </c>
      <c r="N47" s="197">
        <v>13386.7</v>
      </c>
      <c r="O47" s="197">
        <v>44979.31</v>
      </c>
      <c r="P47" s="197">
        <v>326100</v>
      </c>
      <c r="Q47" s="189" t="s">
        <v>33</v>
      </c>
      <c r="R47" s="343" t="s">
        <v>559</v>
      </c>
      <c r="S47" s="185"/>
      <c r="T47" s="185"/>
      <c r="U47" s="382"/>
      <c r="X47" s="199" t="s">
        <v>569</v>
      </c>
    </row>
    <row r="48" spans="1:42" customFormat="1" ht="15.75" thickBot="1" x14ac:dyDescent="0.3">
      <c r="A48" s="198">
        <v>42401</v>
      </c>
      <c r="B48" s="192" t="s">
        <v>771</v>
      </c>
      <c r="C48" s="193">
        <v>520818</v>
      </c>
      <c r="D48" s="194">
        <v>4495</v>
      </c>
      <c r="E48" s="193" t="s">
        <v>111</v>
      </c>
      <c r="F48" s="195">
        <v>2016</v>
      </c>
      <c r="G48" s="196">
        <v>42405</v>
      </c>
      <c r="H48" s="193" t="s">
        <v>73</v>
      </c>
      <c r="I48" s="195" t="s">
        <v>772</v>
      </c>
      <c r="J48" s="193" t="s">
        <v>30</v>
      </c>
      <c r="K48" s="193" t="s">
        <v>773</v>
      </c>
      <c r="L48" s="193" t="s">
        <v>774</v>
      </c>
      <c r="M48" s="197">
        <v>381243.06</v>
      </c>
      <c r="N48" s="197">
        <v>18929.349999999999</v>
      </c>
      <c r="O48" s="197">
        <v>64027.59</v>
      </c>
      <c r="P48" s="197">
        <v>464200</v>
      </c>
      <c r="Q48" s="187" t="s">
        <v>33</v>
      </c>
      <c r="R48" s="343" t="s">
        <v>559</v>
      </c>
      <c r="S48" s="184"/>
      <c r="T48" s="184"/>
      <c r="U48" s="382"/>
      <c r="X48" s="199" t="s">
        <v>569</v>
      </c>
    </row>
    <row r="49" spans="1:42" ht="15.75" hidden="1" thickBot="1" x14ac:dyDescent="0.3">
      <c r="A49" s="198">
        <v>42401</v>
      </c>
      <c r="B49" s="192" t="s">
        <v>713</v>
      </c>
      <c r="C49" s="193">
        <v>521909</v>
      </c>
      <c r="D49" s="194">
        <v>6987</v>
      </c>
      <c r="E49" s="193" t="s">
        <v>714</v>
      </c>
      <c r="F49" s="195">
        <v>2015</v>
      </c>
      <c r="G49" s="196">
        <v>42415</v>
      </c>
      <c r="H49" s="193" t="s">
        <v>157</v>
      </c>
      <c r="I49" s="195" t="s">
        <v>715</v>
      </c>
      <c r="J49" s="193" t="s">
        <v>30</v>
      </c>
      <c r="K49" s="193" t="s">
        <v>716</v>
      </c>
      <c r="L49" s="193" t="s">
        <v>717</v>
      </c>
      <c r="M49" s="197">
        <v>476542.43</v>
      </c>
      <c r="N49" s="197">
        <v>34147.230000000003</v>
      </c>
      <c r="O49" s="197">
        <v>81710.34</v>
      </c>
      <c r="P49" s="197">
        <v>592400</v>
      </c>
      <c r="Q49" s="187" t="s">
        <v>33</v>
      </c>
      <c r="R49" s="342" t="s">
        <v>564</v>
      </c>
      <c r="S49" s="342" t="s">
        <v>564</v>
      </c>
      <c r="T49" s="184" t="s">
        <v>576</v>
      </c>
      <c r="U49" s="382">
        <v>20000</v>
      </c>
      <c r="V49" s="58">
        <v>42380</v>
      </c>
      <c r="W49" s="151"/>
      <c r="X49" s="151" t="s">
        <v>570</v>
      </c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</row>
    <row r="50" spans="1:42" ht="15.75" hidden="1" thickBot="1" x14ac:dyDescent="0.3">
      <c r="A50" s="198">
        <v>42401</v>
      </c>
      <c r="B50" s="192" t="s">
        <v>713</v>
      </c>
      <c r="C50" s="193"/>
      <c r="D50" s="194"/>
      <c r="E50" s="193"/>
      <c r="F50" s="195"/>
      <c r="G50" s="196"/>
      <c r="H50" s="193"/>
      <c r="I50" s="195" t="s">
        <v>715</v>
      </c>
      <c r="J50" s="193"/>
      <c r="K50" s="347"/>
      <c r="L50" s="193"/>
      <c r="M50" s="197"/>
      <c r="N50" s="197"/>
      <c r="O50" s="197"/>
      <c r="P50" s="197"/>
      <c r="Q50" s="187"/>
      <c r="R50" s="342" t="s">
        <v>564</v>
      </c>
      <c r="S50" s="342" t="s">
        <v>564</v>
      </c>
      <c r="T50" s="184" t="s">
        <v>581</v>
      </c>
      <c r="U50" s="382">
        <v>572000</v>
      </c>
      <c r="V50" s="58">
        <v>42416</v>
      </c>
      <c r="W50" s="151"/>
      <c r="X50" s="199" t="s">
        <v>570</v>
      </c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</row>
    <row r="51" spans="1:42" customFormat="1" ht="15.75" hidden="1" thickBot="1" x14ac:dyDescent="0.3">
      <c r="A51" s="198">
        <v>42401</v>
      </c>
      <c r="B51" s="192" t="s">
        <v>709</v>
      </c>
      <c r="C51" s="193">
        <v>521908</v>
      </c>
      <c r="D51" s="194">
        <v>6980</v>
      </c>
      <c r="E51" s="193" t="s">
        <v>227</v>
      </c>
      <c r="F51" s="195">
        <v>2016</v>
      </c>
      <c r="G51" s="196">
        <v>42416</v>
      </c>
      <c r="H51" s="193" t="s">
        <v>97</v>
      </c>
      <c r="I51" s="195" t="s">
        <v>710</v>
      </c>
      <c r="J51" s="193" t="s">
        <v>241</v>
      </c>
      <c r="K51" s="347" t="s">
        <v>711</v>
      </c>
      <c r="L51" s="193" t="s">
        <v>712</v>
      </c>
      <c r="M51" s="197">
        <v>451343.49</v>
      </c>
      <c r="N51" s="197">
        <v>29863.41</v>
      </c>
      <c r="O51" s="197">
        <v>76993.100000000006</v>
      </c>
      <c r="P51" s="197">
        <v>558200</v>
      </c>
      <c r="Q51" s="187" t="s">
        <v>33</v>
      </c>
      <c r="R51" s="342" t="s">
        <v>564</v>
      </c>
      <c r="S51" s="342" t="s">
        <v>564</v>
      </c>
      <c r="T51" s="184" t="s">
        <v>580</v>
      </c>
      <c r="U51" s="382">
        <v>88000</v>
      </c>
      <c r="V51" s="58">
        <v>42383</v>
      </c>
      <c r="X51" s="199" t="s">
        <v>570</v>
      </c>
    </row>
    <row r="52" spans="1:42" s="151" customFormat="1" ht="15.75" hidden="1" thickBot="1" x14ac:dyDescent="0.3">
      <c r="A52" s="198">
        <v>42401</v>
      </c>
      <c r="B52" s="192" t="s">
        <v>709</v>
      </c>
      <c r="C52" s="193"/>
      <c r="D52" s="194"/>
      <c r="E52" s="193"/>
      <c r="F52" s="195"/>
      <c r="G52" s="196"/>
      <c r="H52" s="193"/>
      <c r="I52" s="195" t="s">
        <v>710</v>
      </c>
      <c r="J52" s="345"/>
      <c r="K52" s="378"/>
      <c r="L52" s="346"/>
      <c r="M52" s="197"/>
      <c r="N52" s="197"/>
      <c r="O52" s="197"/>
      <c r="P52" s="197"/>
      <c r="Q52" s="187"/>
      <c r="R52" s="342" t="s">
        <v>564</v>
      </c>
      <c r="S52" s="342" t="s">
        <v>564</v>
      </c>
      <c r="T52" s="184" t="s">
        <v>580</v>
      </c>
      <c r="U52" s="382">
        <v>99000</v>
      </c>
      <c r="V52" s="58">
        <v>42383</v>
      </c>
      <c r="X52" s="199" t="s">
        <v>570</v>
      </c>
    </row>
    <row r="53" spans="1:42" s="151" customFormat="1" ht="15.75" hidden="1" thickBot="1" x14ac:dyDescent="0.3">
      <c r="A53" s="198">
        <v>42401</v>
      </c>
      <c r="B53" s="192" t="s">
        <v>709</v>
      </c>
      <c r="C53" s="193"/>
      <c r="D53" s="194"/>
      <c r="E53" s="193"/>
      <c r="F53" s="195"/>
      <c r="G53" s="196"/>
      <c r="H53" s="193"/>
      <c r="I53" s="195" t="s">
        <v>710</v>
      </c>
      <c r="J53" s="345"/>
      <c r="K53" s="378"/>
      <c r="L53" s="346"/>
      <c r="M53" s="197"/>
      <c r="N53" s="197"/>
      <c r="O53" s="197"/>
      <c r="P53" s="197"/>
      <c r="Q53" s="187"/>
      <c r="R53" s="342" t="s">
        <v>564</v>
      </c>
      <c r="S53" s="342" t="s">
        <v>564</v>
      </c>
      <c r="T53" s="184" t="s">
        <v>580</v>
      </c>
      <c r="U53" s="382">
        <v>351200</v>
      </c>
      <c r="V53" s="58">
        <v>42390</v>
      </c>
      <c r="X53" s="199" t="s">
        <v>570</v>
      </c>
    </row>
    <row r="54" spans="1:42" s="151" customFormat="1" ht="15.75" hidden="1" thickBot="1" x14ac:dyDescent="0.3">
      <c r="A54" s="198">
        <v>42401</v>
      </c>
      <c r="B54" s="192" t="s">
        <v>709</v>
      </c>
      <c r="C54" s="193"/>
      <c r="D54" s="194"/>
      <c r="E54" s="193"/>
      <c r="F54" s="195"/>
      <c r="G54" s="196"/>
      <c r="H54" s="193"/>
      <c r="I54" s="195" t="s">
        <v>710</v>
      </c>
      <c r="J54" s="345"/>
      <c r="K54" s="378"/>
      <c r="L54" s="346"/>
      <c r="M54" s="197"/>
      <c r="N54" s="197"/>
      <c r="O54" s="197"/>
      <c r="P54" s="197"/>
      <c r="Q54" s="187"/>
      <c r="R54" s="342" t="s">
        <v>564</v>
      </c>
      <c r="S54" s="342" t="s">
        <v>564</v>
      </c>
      <c r="T54" s="184" t="s">
        <v>575</v>
      </c>
      <c r="U54" s="382">
        <v>20000</v>
      </c>
      <c r="V54" s="58">
        <v>42378</v>
      </c>
      <c r="X54" s="199" t="s">
        <v>570</v>
      </c>
    </row>
    <row r="55" spans="1:42" customFormat="1" ht="15" x14ac:dyDescent="0.25">
      <c r="A55" s="249">
        <v>42401</v>
      </c>
      <c r="B55" s="250" t="s">
        <v>966</v>
      </c>
      <c r="C55" s="251">
        <v>520819</v>
      </c>
      <c r="D55" s="252">
        <v>4498</v>
      </c>
      <c r="E55" s="251" t="s">
        <v>120</v>
      </c>
      <c r="F55" s="253">
        <v>2016</v>
      </c>
      <c r="G55" s="254">
        <v>42406</v>
      </c>
      <c r="H55" s="251"/>
      <c r="I55" s="253" t="s">
        <v>967</v>
      </c>
      <c r="J55" s="351" t="s">
        <v>241</v>
      </c>
      <c r="K55" s="353" t="s">
        <v>363</v>
      </c>
      <c r="L55" s="352" t="s">
        <v>968</v>
      </c>
      <c r="M55" s="255">
        <v>305085.34000000003</v>
      </c>
      <c r="N55" s="251">
        <v>0</v>
      </c>
      <c r="O55" s="256">
        <v>48813.65</v>
      </c>
      <c r="P55" s="256">
        <v>353898.99</v>
      </c>
      <c r="Q55" s="257" t="s">
        <v>365</v>
      </c>
      <c r="R55" s="340" t="s">
        <v>564</v>
      </c>
      <c r="S55" s="340" t="s">
        <v>564</v>
      </c>
      <c r="T55" s="199"/>
      <c r="U55" s="381"/>
      <c r="V55" s="199"/>
      <c r="W55" s="199" t="s">
        <v>566</v>
      </c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</row>
    <row r="56" spans="1:42" customFormat="1" ht="15" x14ac:dyDescent="0.25">
      <c r="A56" s="249">
        <v>42401</v>
      </c>
      <c r="B56" s="250" t="s">
        <v>919</v>
      </c>
      <c r="C56" s="251">
        <v>521801</v>
      </c>
      <c r="D56" s="252">
        <v>2201</v>
      </c>
      <c r="E56" s="251" t="s">
        <v>191</v>
      </c>
      <c r="F56" s="253">
        <v>2016</v>
      </c>
      <c r="G56" s="254">
        <v>42425</v>
      </c>
      <c r="H56" s="251"/>
      <c r="I56" s="253" t="s">
        <v>920</v>
      </c>
      <c r="J56" s="351" t="s">
        <v>241</v>
      </c>
      <c r="K56" s="354" t="s">
        <v>363</v>
      </c>
      <c r="L56" s="352" t="s">
        <v>921</v>
      </c>
      <c r="M56" s="255">
        <v>166528.34</v>
      </c>
      <c r="N56" s="251">
        <v>0</v>
      </c>
      <c r="O56" s="256">
        <v>26644.54</v>
      </c>
      <c r="P56" s="256">
        <v>193172.88</v>
      </c>
      <c r="Q56" s="257" t="s">
        <v>365</v>
      </c>
      <c r="R56" s="340" t="s">
        <v>564</v>
      </c>
      <c r="S56" s="340" t="s">
        <v>564</v>
      </c>
      <c r="T56" s="258"/>
      <c r="U56" s="381"/>
      <c r="V56" s="199"/>
      <c r="W56" s="199" t="s">
        <v>566</v>
      </c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</row>
    <row r="57" spans="1:42" ht="15" x14ac:dyDescent="0.25">
      <c r="A57" s="249">
        <v>42401</v>
      </c>
      <c r="B57" s="250" t="s">
        <v>916</v>
      </c>
      <c r="C57" s="251">
        <v>521801</v>
      </c>
      <c r="D57" s="252">
        <v>2201</v>
      </c>
      <c r="E57" s="251" t="s">
        <v>191</v>
      </c>
      <c r="F57" s="253">
        <v>2016</v>
      </c>
      <c r="G57" s="254">
        <v>42406</v>
      </c>
      <c r="H57" s="251"/>
      <c r="I57" s="253" t="s">
        <v>917</v>
      </c>
      <c r="J57" s="351" t="s">
        <v>241</v>
      </c>
      <c r="K57" s="354" t="s">
        <v>363</v>
      </c>
      <c r="L57" s="352" t="s">
        <v>918</v>
      </c>
      <c r="M57" s="255">
        <v>166528.34</v>
      </c>
      <c r="N57" s="251">
        <v>0</v>
      </c>
      <c r="O57" s="256">
        <v>26644.54</v>
      </c>
      <c r="P57" s="256">
        <v>193172.88</v>
      </c>
      <c r="Q57" s="257" t="s">
        <v>365</v>
      </c>
      <c r="R57" s="340" t="s">
        <v>564</v>
      </c>
      <c r="S57" s="340" t="s">
        <v>564</v>
      </c>
      <c r="T57" s="225"/>
      <c r="W57" s="199" t="s">
        <v>566</v>
      </c>
    </row>
    <row r="58" spans="1:42" customFormat="1" ht="15.75" thickBot="1" x14ac:dyDescent="0.3">
      <c r="A58" s="249">
        <v>42401</v>
      </c>
      <c r="B58" s="250" t="s">
        <v>952</v>
      </c>
      <c r="C58" s="251">
        <v>1520603</v>
      </c>
      <c r="D58" s="252">
        <v>7497</v>
      </c>
      <c r="E58" s="251" t="s">
        <v>305</v>
      </c>
      <c r="F58" s="253">
        <v>2016</v>
      </c>
      <c r="G58" s="254">
        <v>42420</v>
      </c>
      <c r="H58" s="251"/>
      <c r="I58" s="253" t="s">
        <v>953</v>
      </c>
      <c r="J58" s="351" t="s">
        <v>241</v>
      </c>
      <c r="K58" s="355" t="s">
        <v>363</v>
      </c>
      <c r="L58" s="352" t="s">
        <v>954</v>
      </c>
      <c r="M58" s="255">
        <v>234565.46</v>
      </c>
      <c r="N58" s="251">
        <v>0</v>
      </c>
      <c r="O58" s="256">
        <v>37530.47</v>
      </c>
      <c r="P58" s="256">
        <v>272095.93</v>
      </c>
      <c r="Q58" s="257" t="s">
        <v>365</v>
      </c>
      <c r="R58" s="340" t="s">
        <v>564</v>
      </c>
      <c r="S58" s="340" t="s">
        <v>564</v>
      </c>
      <c r="T58" s="199"/>
      <c r="U58" s="381"/>
      <c r="V58" s="199"/>
      <c r="W58" s="199" t="s">
        <v>566</v>
      </c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</row>
    <row r="59" spans="1:42" customFormat="1" ht="15" x14ac:dyDescent="0.25">
      <c r="A59" s="198">
        <v>42401</v>
      </c>
      <c r="B59" s="192" t="s">
        <v>585</v>
      </c>
      <c r="C59" s="193">
        <v>521802</v>
      </c>
      <c r="D59" s="194">
        <v>2202</v>
      </c>
      <c r="E59" s="193" t="s">
        <v>206</v>
      </c>
      <c r="F59" s="195">
        <v>2016</v>
      </c>
      <c r="G59" s="196">
        <v>42404</v>
      </c>
      <c r="H59" s="193" t="s">
        <v>61</v>
      </c>
      <c r="I59" s="195" t="s">
        <v>586</v>
      </c>
      <c r="J59" s="193" t="s">
        <v>30</v>
      </c>
      <c r="K59" s="357" t="s">
        <v>587</v>
      </c>
      <c r="L59" s="193" t="s">
        <v>588</v>
      </c>
      <c r="M59" s="197">
        <v>189482.76</v>
      </c>
      <c r="N59" s="193">
        <v>0</v>
      </c>
      <c r="O59" s="197">
        <v>30317.24</v>
      </c>
      <c r="P59" s="197">
        <v>219800</v>
      </c>
      <c r="Q59" s="187" t="s">
        <v>33</v>
      </c>
      <c r="R59" s="341" t="s">
        <v>565</v>
      </c>
      <c r="S59" s="184"/>
      <c r="T59" s="184"/>
      <c r="U59" s="382"/>
      <c r="X59" s="199" t="s">
        <v>569</v>
      </c>
    </row>
    <row r="60" spans="1:42" ht="15" hidden="1" x14ac:dyDescent="0.25">
      <c r="A60" s="198">
        <v>42401</v>
      </c>
      <c r="B60" s="192" t="s">
        <v>763</v>
      </c>
      <c r="C60" s="193">
        <v>520815</v>
      </c>
      <c r="D60" s="194">
        <v>4492</v>
      </c>
      <c r="E60" s="193" t="s">
        <v>92</v>
      </c>
      <c r="F60" s="195">
        <v>2016</v>
      </c>
      <c r="G60" s="196">
        <v>42429</v>
      </c>
      <c r="H60" s="193" t="s">
        <v>45</v>
      </c>
      <c r="I60" s="195" t="s">
        <v>764</v>
      </c>
      <c r="J60" s="193" t="s">
        <v>241</v>
      </c>
      <c r="K60" s="193" t="s">
        <v>765</v>
      </c>
      <c r="L60" s="193" t="s">
        <v>766</v>
      </c>
      <c r="M60" s="197">
        <v>322776.43</v>
      </c>
      <c r="N60" s="197">
        <v>10758.05</v>
      </c>
      <c r="O60" s="197">
        <v>53365.52</v>
      </c>
      <c r="P60" s="197">
        <v>386900</v>
      </c>
      <c r="Q60" s="187" t="s">
        <v>33</v>
      </c>
      <c r="R60" s="343" t="s">
        <v>559</v>
      </c>
      <c r="S60" s="184"/>
      <c r="T60" s="184" t="s">
        <v>580</v>
      </c>
      <c r="U60" s="382">
        <v>30000</v>
      </c>
      <c r="V60" s="58">
        <v>42430</v>
      </c>
      <c r="W60" s="151"/>
      <c r="X60" s="199" t="s">
        <v>570</v>
      </c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</row>
    <row r="61" spans="1:42" ht="15" hidden="1" x14ac:dyDescent="0.25">
      <c r="A61" s="198">
        <v>42401</v>
      </c>
      <c r="B61" s="192" t="s">
        <v>763</v>
      </c>
      <c r="C61" s="193"/>
      <c r="D61" s="194"/>
      <c r="E61" s="193"/>
      <c r="F61" s="195"/>
      <c r="G61" s="196"/>
      <c r="H61" s="193"/>
      <c r="I61" s="195" t="s">
        <v>764</v>
      </c>
      <c r="J61" s="193"/>
      <c r="K61" s="193"/>
      <c r="L61" s="193"/>
      <c r="M61" s="197"/>
      <c r="N61" s="197"/>
      <c r="O61" s="197"/>
      <c r="P61" s="197"/>
      <c r="Q61" s="187"/>
      <c r="R61" s="343" t="s">
        <v>559</v>
      </c>
      <c r="S61" s="184"/>
      <c r="T61" s="184" t="s">
        <v>575</v>
      </c>
      <c r="U61" s="382">
        <v>20000</v>
      </c>
      <c r="V61" s="58">
        <v>42429</v>
      </c>
      <c r="W61" s="151"/>
      <c r="X61" s="199" t="s">
        <v>570</v>
      </c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</row>
    <row r="62" spans="1:42" ht="15" hidden="1" x14ac:dyDescent="0.25">
      <c r="A62" s="198">
        <v>42401</v>
      </c>
      <c r="B62" s="192" t="s">
        <v>763</v>
      </c>
      <c r="C62" s="193"/>
      <c r="D62" s="194"/>
      <c r="E62" s="193"/>
      <c r="F62" s="195"/>
      <c r="G62" s="196"/>
      <c r="H62" s="193"/>
      <c r="I62" s="195" t="s">
        <v>764</v>
      </c>
      <c r="J62" s="193"/>
      <c r="K62" s="193"/>
      <c r="L62" s="193"/>
      <c r="M62" s="197"/>
      <c r="N62" s="197"/>
      <c r="O62" s="197"/>
      <c r="P62" s="197"/>
      <c r="Q62" s="187"/>
      <c r="R62" s="343" t="s">
        <v>559</v>
      </c>
      <c r="S62" s="184"/>
      <c r="T62" s="184" t="s">
        <v>579</v>
      </c>
      <c r="U62" s="382">
        <v>213667.32</v>
      </c>
      <c r="V62" s="58">
        <v>42436</v>
      </c>
      <c r="W62" s="151"/>
      <c r="X62" s="199" t="s">
        <v>570</v>
      </c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</row>
    <row r="63" spans="1:42" ht="15" hidden="1" x14ac:dyDescent="0.25">
      <c r="A63" s="198">
        <v>42401</v>
      </c>
      <c r="B63" s="192" t="s">
        <v>763</v>
      </c>
      <c r="C63" s="193"/>
      <c r="D63" s="194"/>
      <c r="E63" s="193"/>
      <c r="F63" s="195"/>
      <c r="G63" s="196"/>
      <c r="H63" s="193"/>
      <c r="I63" s="195" t="s">
        <v>764</v>
      </c>
      <c r="J63" s="193"/>
      <c r="K63" s="193"/>
      <c r="L63" s="193"/>
      <c r="M63" s="197"/>
      <c r="N63" s="197"/>
      <c r="O63" s="197"/>
      <c r="P63" s="197"/>
      <c r="Q63" s="187"/>
      <c r="R63" s="343" t="s">
        <v>559</v>
      </c>
      <c r="S63" s="184"/>
      <c r="T63" s="184" t="s">
        <v>571</v>
      </c>
      <c r="U63" s="382">
        <v>120000</v>
      </c>
      <c r="V63" s="58">
        <v>42436</v>
      </c>
      <c r="W63" s="151"/>
      <c r="X63" s="199" t="s">
        <v>570</v>
      </c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</row>
    <row r="64" spans="1:42" ht="15" hidden="1" x14ac:dyDescent="0.25">
      <c r="A64" s="198">
        <v>42401</v>
      </c>
      <c r="B64" s="192" t="s">
        <v>763</v>
      </c>
      <c r="C64" s="193"/>
      <c r="D64" s="194"/>
      <c r="E64" s="193"/>
      <c r="F64" s="195"/>
      <c r="G64" s="196"/>
      <c r="H64" s="193"/>
      <c r="I64" s="195" t="s">
        <v>764</v>
      </c>
      <c r="J64" s="193"/>
      <c r="K64" s="193"/>
      <c r="L64" s="193"/>
      <c r="M64" s="197"/>
      <c r="N64" s="197"/>
      <c r="O64" s="197"/>
      <c r="P64" s="197"/>
      <c r="Q64" s="187"/>
      <c r="R64" s="343" t="s">
        <v>559</v>
      </c>
      <c r="S64" s="184"/>
      <c r="T64" s="184" t="s">
        <v>1067</v>
      </c>
      <c r="U64" s="382">
        <v>3232.68</v>
      </c>
      <c r="V64" s="58">
        <v>42436</v>
      </c>
      <c r="W64" s="151"/>
      <c r="X64" s="199" t="s">
        <v>570</v>
      </c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</row>
    <row r="65" spans="1:42" ht="15" x14ac:dyDescent="0.25">
      <c r="A65" s="249">
        <v>42401</v>
      </c>
      <c r="B65" s="250" t="s">
        <v>963</v>
      </c>
      <c r="C65" s="251">
        <v>521705</v>
      </c>
      <c r="D65" s="252">
        <v>1094</v>
      </c>
      <c r="E65" s="251" t="s">
        <v>186</v>
      </c>
      <c r="F65" s="253">
        <v>2016</v>
      </c>
      <c r="G65" s="254">
        <v>42427</v>
      </c>
      <c r="H65" s="251"/>
      <c r="I65" s="253" t="s">
        <v>964</v>
      </c>
      <c r="J65" s="251" t="s">
        <v>241</v>
      </c>
      <c r="K65" s="251" t="s">
        <v>403</v>
      </c>
      <c r="L65" s="251" t="s">
        <v>965</v>
      </c>
      <c r="M65" s="255">
        <v>157218</v>
      </c>
      <c r="N65" s="251">
        <v>0</v>
      </c>
      <c r="O65" s="256">
        <v>25154.880000000001</v>
      </c>
      <c r="P65" s="256">
        <v>182372.88</v>
      </c>
      <c r="Q65" s="257" t="s">
        <v>365</v>
      </c>
      <c r="R65" s="340" t="s">
        <v>564</v>
      </c>
      <c r="S65" s="340" t="s">
        <v>564</v>
      </c>
      <c r="W65" s="199" t="s">
        <v>566</v>
      </c>
    </row>
    <row r="66" spans="1:42" ht="15" hidden="1" x14ac:dyDescent="0.25">
      <c r="A66" s="198">
        <v>42401</v>
      </c>
      <c r="B66" s="192" t="s">
        <v>833</v>
      </c>
      <c r="C66" s="193">
        <v>521705</v>
      </c>
      <c r="D66" s="194">
        <v>1094</v>
      </c>
      <c r="E66" s="193" t="s">
        <v>186</v>
      </c>
      <c r="F66" s="195">
        <v>2016</v>
      </c>
      <c r="G66" s="196">
        <v>42425</v>
      </c>
      <c r="H66" s="193" t="s">
        <v>157</v>
      </c>
      <c r="I66" s="195" t="s">
        <v>834</v>
      </c>
      <c r="J66" s="193" t="s">
        <v>241</v>
      </c>
      <c r="K66" s="193" t="s">
        <v>835</v>
      </c>
      <c r="L66" s="193" t="s">
        <v>836</v>
      </c>
      <c r="M66" s="197">
        <v>173189.66</v>
      </c>
      <c r="N66" s="193">
        <v>0</v>
      </c>
      <c r="O66" s="197">
        <v>27710.34</v>
      </c>
      <c r="P66" s="197">
        <v>200900</v>
      </c>
      <c r="Q66" s="187" t="s">
        <v>33</v>
      </c>
      <c r="R66" s="341" t="s">
        <v>565</v>
      </c>
      <c r="S66" s="184"/>
      <c r="T66" s="184" t="s">
        <v>573</v>
      </c>
      <c r="U66" s="382">
        <v>20000</v>
      </c>
      <c r="V66" s="58">
        <v>42427</v>
      </c>
      <c r="W66" s="151"/>
      <c r="X66" s="199" t="s">
        <v>570</v>
      </c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1:42" ht="15" hidden="1" x14ac:dyDescent="0.25">
      <c r="A67" s="198">
        <v>42401</v>
      </c>
      <c r="B67" s="192" t="s">
        <v>833</v>
      </c>
      <c r="C67" s="193"/>
      <c r="D67" s="194"/>
      <c r="E67" s="193"/>
      <c r="F67" s="195"/>
      <c r="G67" s="196"/>
      <c r="H67" s="193"/>
      <c r="I67" s="195" t="s">
        <v>834</v>
      </c>
      <c r="J67" s="193"/>
      <c r="K67" s="193"/>
      <c r="L67" s="193"/>
      <c r="M67" s="197"/>
      <c r="N67" s="193"/>
      <c r="O67" s="197"/>
      <c r="P67" s="197"/>
      <c r="Q67" s="187"/>
      <c r="R67" s="341" t="s">
        <v>565</v>
      </c>
      <c r="S67" s="184"/>
      <c r="T67" s="184" t="s">
        <v>573</v>
      </c>
      <c r="U67" s="382">
        <v>20000</v>
      </c>
      <c r="V67" s="58">
        <v>42427</v>
      </c>
      <c r="W67" s="151"/>
      <c r="X67" s="199" t="s">
        <v>570</v>
      </c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1:42" ht="15" hidden="1" x14ac:dyDescent="0.25">
      <c r="A68" s="198">
        <v>42401</v>
      </c>
      <c r="B68" s="192" t="s">
        <v>833</v>
      </c>
      <c r="C68" s="193"/>
      <c r="D68" s="194"/>
      <c r="E68" s="193"/>
      <c r="F68" s="195"/>
      <c r="G68" s="196"/>
      <c r="H68" s="193"/>
      <c r="I68" s="195" t="s">
        <v>834</v>
      </c>
      <c r="J68" s="193"/>
      <c r="K68" s="193"/>
      <c r="L68" s="193"/>
      <c r="M68" s="197"/>
      <c r="N68" s="193"/>
      <c r="O68" s="197"/>
      <c r="P68" s="197"/>
      <c r="Q68" s="187"/>
      <c r="R68" s="341" t="s">
        <v>565</v>
      </c>
      <c r="S68" s="184"/>
      <c r="T68" s="184" t="s">
        <v>575</v>
      </c>
      <c r="U68" s="382">
        <v>5</v>
      </c>
      <c r="V68" s="58">
        <v>42427</v>
      </c>
      <c r="W68" s="151"/>
      <c r="X68" s="199" t="s">
        <v>570</v>
      </c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1:42" ht="15" hidden="1" x14ac:dyDescent="0.25">
      <c r="A69" s="198">
        <v>42401</v>
      </c>
      <c r="B69" s="192" t="s">
        <v>833</v>
      </c>
      <c r="C69" s="193"/>
      <c r="D69" s="194"/>
      <c r="E69" s="193"/>
      <c r="F69" s="195"/>
      <c r="G69" s="196"/>
      <c r="H69" s="193"/>
      <c r="I69" s="195" t="s">
        <v>834</v>
      </c>
      <c r="J69" s="193"/>
      <c r="K69" s="193"/>
      <c r="L69" s="193"/>
      <c r="M69" s="197"/>
      <c r="N69" s="193"/>
      <c r="O69" s="197"/>
      <c r="P69" s="197"/>
      <c r="Q69" s="187"/>
      <c r="R69" s="341" t="s">
        <v>565</v>
      </c>
      <c r="S69" s="184"/>
      <c r="T69" s="184" t="s">
        <v>579</v>
      </c>
      <c r="U69" s="382">
        <v>160895.73000000001</v>
      </c>
      <c r="V69" s="58">
        <v>42429</v>
      </c>
      <c r="W69" s="151"/>
      <c r="X69" s="199" t="s">
        <v>570</v>
      </c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</row>
    <row r="70" spans="1:42" customFormat="1" ht="15.75" thickBot="1" x14ac:dyDescent="0.3">
      <c r="A70" s="198">
        <v>42401</v>
      </c>
      <c r="B70" s="192" t="s">
        <v>701</v>
      </c>
      <c r="C70" s="193">
        <v>521502</v>
      </c>
      <c r="D70" s="194">
        <v>5611</v>
      </c>
      <c r="E70" s="193" t="s">
        <v>149</v>
      </c>
      <c r="F70" s="195">
        <v>2015</v>
      </c>
      <c r="G70" s="196">
        <v>42416</v>
      </c>
      <c r="H70" s="193" t="s">
        <v>61</v>
      </c>
      <c r="I70" s="195" t="s">
        <v>702</v>
      </c>
      <c r="J70" s="193" t="s">
        <v>30</v>
      </c>
      <c r="K70" s="193" t="s">
        <v>703</v>
      </c>
      <c r="L70" s="193" t="s">
        <v>704</v>
      </c>
      <c r="M70" s="197">
        <v>352232.56</v>
      </c>
      <c r="N70" s="197">
        <v>14577.78</v>
      </c>
      <c r="O70" s="197">
        <v>58689.66</v>
      </c>
      <c r="P70" s="197">
        <v>425500</v>
      </c>
      <c r="Q70" s="187" t="s">
        <v>33</v>
      </c>
      <c r="R70" s="343" t="s">
        <v>559</v>
      </c>
      <c r="S70" s="185"/>
      <c r="T70" s="185"/>
      <c r="U70" s="382"/>
    </row>
    <row r="71" spans="1:42" customFormat="1" ht="15.75" hidden="1" thickBot="1" x14ac:dyDescent="0.3">
      <c r="A71" s="198">
        <v>42401</v>
      </c>
      <c r="B71" s="192" t="s">
        <v>1029</v>
      </c>
      <c r="C71" s="193">
        <v>520803</v>
      </c>
      <c r="D71" s="194" t="s">
        <v>472</v>
      </c>
      <c r="E71" s="193" t="s">
        <v>998</v>
      </c>
      <c r="F71" s="195">
        <v>2016</v>
      </c>
      <c r="G71" s="196">
        <v>42426</v>
      </c>
      <c r="H71" s="193" t="s">
        <v>474</v>
      </c>
      <c r="I71" s="195" t="s">
        <v>1030</v>
      </c>
      <c r="J71" s="193" t="s">
        <v>30</v>
      </c>
      <c r="K71" s="193" t="s">
        <v>1066</v>
      </c>
      <c r="L71" s="193" t="s">
        <v>1031</v>
      </c>
      <c r="M71" s="197">
        <v>127241.38</v>
      </c>
      <c r="N71" s="193">
        <v>0</v>
      </c>
      <c r="O71" s="197">
        <v>2758.62</v>
      </c>
      <c r="P71" s="197">
        <v>130000</v>
      </c>
      <c r="Q71" s="189" t="s">
        <v>994</v>
      </c>
      <c r="R71" s="341" t="s">
        <v>565</v>
      </c>
      <c r="S71" s="184"/>
      <c r="T71" s="184" t="s">
        <v>575</v>
      </c>
      <c r="U71" s="382">
        <v>10000</v>
      </c>
      <c r="V71" s="58">
        <v>42425</v>
      </c>
      <c r="X71" s="199" t="s">
        <v>570</v>
      </c>
    </row>
    <row r="72" spans="1:42" s="151" customFormat="1" ht="15.75" hidden="1" thickBot="1" x14ac:dyDescent="0.3">
      <c r="A72" s="198">
        <v>42401</v>
      </c>
      <c r="B72" s="192" t="s">
        <v>1029</v>
      </c>
      <c r="C72" s="193"/>
      <c r="D72" s="194"/>
      <c r="E72" s="193"/>
      <c r="F72" s="195"/>
      <c r="G72" s="196"/>
      <c r="H72" s="193"/>
      <c r="I72" s="195" t="s">
        <v>1030</v>
      </c>
      <c r="J72" s="193"/>
      <c r="K72" s="347"/>
      <c r="L72" s="193"/>
      <c r="M72" s="197"/>
      <c r="N72" s="193"/>
      <c r="O72" s="197"/>
      <c r="P72" s="197"/>
      <c r="Q72" s="189"/>
      <c r="R72" s="341" t="s">
        <v>565</v>
      </c>
      <c r="S72" s="184"/>
      <c r="T72" s="184" t="s">
        <v>580</v>
      </c>
      <c r="U72" s="382">
        <v>120000</v>
      </c>
      <c r="V72" s="58">
        <v>42429</v>
      </c>
      <c r="X72" s="199" t="s">
        <v>570</v>
      </c>
    </row>
    <row r="73" spans="1:42" customFormat="1" ht="15.75" hidden="1" thickBot="1" x14ac:dyDescent="0.3">
      <c r="A73" s="198">
        <v>42401</v>
      </c>
      <c r="B73" s="192" t="s">
        <v>797</v>
      </c>
      <c r="C73" s="193">
        <v>520905</v>
      </c>
      <c r="D73" s="194">
        <v>1083</v>
      </c>
      <c r="E73" s="193" t="s">
        <v>134</v>
      </c>
      <c r="F73" s="195">
        <v>2016</v>
      </c>
      <c r="G73" s="196">
        <v>42422</v>
      </c>
      <c r="H73" s="193" t="s">
        <v>73</v>
      </c>
      <c r="I73" s="195" t="s">
        <v>798</v>
      </c>
      <c r="J73" s="193" t="s">
        <v>241</v>
      </c>
      <c r="K73" s="347" t="s">
        <v>799</v>
      </c>
      <c r="L73" s="193" t="s">
        <v>800</v>
      </c>
      <c r="M73" s="197">
        <v>201982.76</v>
      </c>
      <c r="N73" s="193">
        <v>0</v>
      </c>
      <c r="O73" s="197">
        <v>32317.24</v>
      </c>
      <c r="P73" s="197">
        <v>234300</v>
      </c>
      <c r="Q73" s="187" t="s">
        <v>33</v>
      </c>
      <c r="R73" s="341" t="s">
        <v>565</v>
      </c>
      <c r="S73" s="184"/>
      <c r="T73" s="184" t="s">
        <v>573</v>
      </c>
      <c r="U73" s="382">
        <v>20000</v>
      </c>
      <c r="V73" s="58">
        <v>42296</v>
      </c>
      <c r="X73" s="199" t="s">
        <v>570</v>
      </c>
    </row>
    <row r="74" spans="1:42" s="151" customFormat="1" ht="15.75" hidden="1" thickBot="1" x14ac:dyDescent="0.3">
      <c r="A74" s="198">
        <v>42401</v>
      </c>
      <c r="B74" s="192" t="s">
        <v>797</v>
      </c>
      <c r="C74" s="193"/>
      <c r="D74" s="194"/>
      <c r="E74" s="193"/>
      <c r="F74" s="195"/>
      <c r="G74" s="196"/>
      <c r="H74" s="193"/>
      <c r="I74" s="195" t="s">
        <v>798</v>
      </c>
      <c r="J74" s="345"/>
      <c r="K74" s="378"/>
      <c r="L74" s="346"/>
      <c r="M74" s="197"/>
      <c r="N74" s="193"/>
      <c r="O74" s="197"/>
      <c r="P74" s="197"/>
      <c r="Q74" s="187"/>
      <c r="R74" s="341" t="s">
        <v>565</v>
      </c>
      <c r="S74" s="184"/>
      <c r="T74" s="184" t="s">
        <v>573</v>
      </c>
      <c r="U74" s="382">
        <v>20000</v>
      </c>
      <c r="V74" s="58">
        <v>42422</v>
      </c>
      <c r="X74" s="199" t="s">
        <v>570</v>
      </c>
    </row>
    <row r="75" spans="1:42" s="151" customFormat="1" ht="15.75" hidden="1" thickBot="1" x14ac:dyDescent="0.3">
      <c r="A75" s="198">
        <v>42401</v>
      </c>
      <c r="B75" s="192" t="s">
        <v>797</v>
      </c>
      <c r="C75" s="193"/>
      <c r="D75" s="194"/>
      <c r="E75" s="193"/>
      <c r="F75" s="195"/>
      <c r="G75" s="196"/>
      <c r="H75" s="193"/>
      <c r="I75" s="195" t="s">
        <v>798</v>
      </c>
      <c r="J75" s="345"/>
      <c r="K75" s="378"/>
      <c r="L75" s="346"/>
      <c r="M75" s="197"/>
      <c r="N75" s="193"/>
      <c r="O75" s="197"/>
      <c r="P75" s="197"/>
      <c r="Q75" s="187"/>
      <c r="R75" s="341" t="s">
        <v>565</v>
      </c>
      <c r="S75" s="184"/>
      <c r="T75" s="184" t="s">
        <v>579</v>
      </c>
      <c r="U75" s="382">
        <v>73297.95</v>
      </c>
      <c r="V75" s="58">
        <v>42423</v>
      </c>
      <c r="X75" s="199" t="s">
        <v>570</v>
      </c>
    </row>
    <row r="76" spans="1:42" s="151" customFormat="1" ht="15.75" hidden="1" thickBot="1" x14ac:dyDescent="0.3">
      <c r="A76" s="198">
        <v>42401</v>
      </c>
      <c r="B76" s="192" t="s">
        <v>797</v>
      </c>
      <c r="C76" s="193"/>
      <c r="D76" s="194"/>
      <c r="E76" s="193"/>
      <c r="F76" s="195"/>
      <c r="G76" s="196"/>
      <c r="H76" s="193"/>
      <c r="I76" s="195" t="s">
        <v>798</v>
      </c>
      <c r="J76" s="345"/>
      <c r="K76" s="378"/>
      <c r="L76" s="346"/>
      <c r="M76" s="197"/>
      <c r="N76" s="193"/>
      <c r="O76" s="197"/>
      <c r="P76" s="197"/>
      <c r="Q76" s="187"/>
      <c r="R76" s="341" t="s">
        <v>565</v>
      </c>
      <c r="S76" s="184"/>
      <c r="T76" s="184" t="s">
        <v>571</v>
      </c>
      <c r="U76" s="382">
        <v>121000</v>
      </c>
      <c r="V76" s="58">
        <v>42423</v>
      </c>
      <c r="X76" s="199" t="s">
        <v>570</v>
      </c>
    </row>
    <row r="77" spans="1:42" s="151" customFormat="1" ht="15.75" hidden="1" thickBot="1" x14ac:dyDescent="0.3">
      <c r="A77" s="198">
        <v>42401</v>
      </c>
      <c r="B77" s="192" t="s">
        <v>797</v>
      </c>
      <c r="C77" s="193"/>
      <c r="D77" s="194"/>
      <c r="E77" s="193"/>
      <c r="F77" s="195"/>
      <c r="G77" s="196"/>
      <c r="H77" s="193"/>
      <c r="I77" s="195" t="s">
        <v>798</v>
      </c>
      <c r="J77" s="345"/>
      <c r="K77" s="378"/>
      <c r="L77" s="346"/>
      <c r="M77" s="197"/>
      <c r="N77" s="193"/>
      <c r="O77" s="197"/>
      <c r="P77" s="197"/>
      <c r="Q77" s="187"/>
      <c r="R77" s="341" t="s">
        <v>565</v>
      </c>
      <c r="S77" s="184"/>
      <c r="T77" s="184" t="s">
        <v>1068</v>
      </c>
      <c r="U77" s="382">
        <v>2.0499999999999998</v>
      </c>
      <c r="V77" s="58">
        <v>42423</v>
      </c>
      <c r="X77" s="199" t="s">
        <v>570</v>
      </c>
    </row>
    <row r="78" spans="1:42" customFormat="1" ht="15" x14ac:dyDescent="0.25">
      <c r="A78" s="249">
        <v>42401</v>
      </c>
      <c r="B78" s="250" t="s">
        <v>982</v>
      </c>
      <c r="C78" s="251">
        <v>520112</v>
      </c>
      <c r="D78" s="252">
        <v>2594</v>
      </c>
      <c r="E78" s="251" t="s">
        <v>983</v>
      </c>
      <c r="F78" s="253">
        <v>2016</v>
      </c>
      <c r="G78" s="254">
        <v>42427</v>
      </c>
      <c r="H78" s="251"/>
      <c r="I78" s="253" t="s">
        <v>984</v>
      </c>
      <c r="J78" s="351" t="s">
        <v>241</v>
      </c>
      <c r="K78" s="353" t="s">
        <v>880</v>
      </c>
      <c r="L78" s="352" t="s">
        <v>985</v>
      </c>
      <c r="M78" s="255">
        <v>289273.89</v>
      </c>
      <c r="N78" s="251">
        <v>0</v>
      </c>
      <c r="O78" s="256">
        <v>46283.82</v>
      </c>
      <c r="P78" s="256">
        <v>335557.71</v>
      </c>
      <c r="Q78" s="257" t="s">
        <v>365</v>
      </c>
      <c r="R78" s="340" t="s">
        <v>564</v>
      </c>
      <c r="S78" s="340" t="s">
        <v>564</v>
      </c>
      <c r="T78" s="199"/>
      <c r="U78" s="381"/>
      <c r="V78" s="199"/>
      <c r="W78" s="199" t="s">
        <v>566</v>
      </c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</row>
    <row r="79" spans="1:42" customFormat="1" ht="15" x14ac:dyDescent="0.25">
      <c r="A79" s="249">
        <v>42401</v>
      </c>
      <c r="B79" s="250" t="s">
        <v>990</v>
      </c>
      <c r="C79" s="251">
        <v>521801</v>
      </c>
      <c r="D79" s="252">
        <v>2201</v>
      </c>
      <c r="E79" s="251" t="s">
        <v>191</v>
      </c>
      <c r="F79" s="253">
        <v>2016</v>
      </c>
      <c r="G79" s="254">
        <v>42427</v>
      </c>
      <c r="H79" s="251"/>
      <c r="I79" s="253" t="s">
        <v>991</v>
      </c>
      <c r="J79" s="351" t="s">
        <v>241</v>
      </c>
      <c r="K79" s="354" t="s">
        <v>880</v>
      </c>
      <c r="L79" s="352" t="s">
        <v>992</v>
      </c>
      <c r="M79" s="255">
        <v>171930.59</v>
      </c>
      <c r="N79" s="251">
        <v>0</v>
      </c>
      <c r="O79" s="256">
        <v>27508.89</v>
      </c>
      <c r="P79" s="256">
        <v>199439.48</v>
      </c>
      <c r="Q79" s="257" t="s">
        <v>365</v>
      </c>
      <c r="R79" s="340" t="s">
        <v>564</v>
      </c>
      <c r="S79" s="340" t="s">
        <v>564</v>
      </c>
      <c r="T79" s="199"/>
      <c r="U79" s="381"/>
      <c r="V79" s="199"/>
      <c r="W79" s="199" t="s">
        <v>566</v>
      </c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</row>
    <row r="80" spans="1:42" ht="15" x14ac:dyDescent="0.25">
      <c r="A80" s="249">
        <v>42401</v>
      </c>
      <c r="B80" s="250" t="s">
        <v>878</v>
      </c>
      <c r="C80" s="251">
        <v>521802</v>
      </c>
      <c r="D80" s="252">
        <v>2202</v>
      </c>
      <c r="E80" s="251" t="s">
        <v>206</v>
      </c>
      <c r="F80" s="253">
        <v>2016</v>
      </c>
      <c r="G80" s="254">
        <v>42422</v>
      </c>
      <c r="H80" s="251"/>
      <c r="I80" s="253" t="s">
        <v>879</v>
      </c>
      <c r="J80" s="351" t="s">
        <v>30</v>
      </c>
      <c r="K80" s="354" t="s">
        <v>880</v>
      </c>
      <c r="L80" s="352" t="s">
        <v>881</v>
      </c>
      <c r="M80" s="255">
        <v>171880.93</v>
      </c>
      <c r="N80" s="251">
        <v>0</v>
      </c>
      <c r="O80" s="256">
        <v>27500.95</v>
      </c>
      <c r="P80" s="256">
        <v>199381.88</v>
      </c>
      <c r="Q80" s="257" t="s">
        <v>365</v>
      </c>
      <c r="R80" s="340" t="s">
        <v>564</v>
      </c>
      <c r="S80" s="340" t="s">
        <v>564</v>
      </c>
      <c r="T80" s="225"/>
      <c r="W80" s="199" t="s">
        <v>566</v>
      </c>
    </row>
    <row r="81" spans="1:42" customFormat="1" ht="15" x14ac:dyDescent="0.25">
      <c r="A81" s="249">
        <v>42401</v>
      </c>
      <c r="B81" s="250" t="s">
        <v>939</v>
      </c>
      <c r="C81" s="251">
        <v>1520105</v>
      </c>
      <c r="D81" s="252">
        <v>7494</v>
      </c>
      <c r="E81" s="251" t="s">
        <v>270</v>
      </c>
      <c r="F81" s="253">
        <v>2016</v>
      </c>
      <c r="G81" s="254">
        <v>42404</v>
      </c>
      <c r="H81" s="251"/>
      <c r="I81" s="253" t="s">
        <v>940</v>
      </c>
      <c r="J81" s="351" t="s">
        <v>241</v>
      </c>
      <c r="K81" s="354" t="s">
        <v>880</v>
      </c>
      <c r="L81" s="352" t="s">
        <v>941</v>
      </c>
      <c r="M81" s="255">
        <v>195674.03</v>
      </c>
      <c r="N81" s="251">
        <v>0</v>
      </c>
      <c r="O81" s="256">
        <v>31307.84</v>
      </c>
      <c r="P81" s="256">
        <v>226981.87</v>
      </c>
      <c r="Q81" s="257" t="s">
        <v>365</v>
      </c>
      <c r="R81" s="340" t="s">
        <v>564</v>
      </c>
      <c r="S81" s="340" t="s">
        <v>564</v>
      </c>
      <c r="T81" s="225"/>
      <c r="U81" s="381"/>
      <c r="V81" s="199"/>
      <c r="W81" s="199" t="s">
        <v>566</v>
      </c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</row>
    <row r="82" spans="1:42" customFormat="1" ht="15.75" thickBot="1" x14ac:dyDescent="0.3">
      <c r="A82" s="249">
        <v>42401</v>
      </c>
      <c r="B82" s="250" t="s">
        <v>987</v>
      </c>
      <c r="C82" s="251">
        <v>1520603</v>
      </c>
      <c r="D82" s="252">
        <v>7497</v>
      </c>
      <c r="E82" s="251" t="s">
        <v>305</v>
      </c>
      <c r="F82" s="253">
        <v>2016</v>
      </c>
      <c r="G82" s="254">
        <v>42426</v>
      </c>
      <c r="H82" s="251"/>
      <c r="I82" s="253" t="s">
        <v>988</v>
      </c>
      <c r="J82" s="351" t="s">
        <v>241</v>
      </c>
      <c r="K82" s="355" t="s">
        <v>880</v>
      </c>
      <c r="L82" s="352" t="s">
        <v>989</v>
      </c>
      <c r="M82" s="255">
        <v>234565.46</v>
      </c>
      <c r="N82" s="251">
        <v>0</v>
      </c>
      <c r="O82" s="256">
        <v>37530.47</v>
      </c>
      <c r="P82" s="256">
        <v>272095.93</v>
      </c>
      <c r="Q82" s="257" t="s">
        <v>365</v>
      </c>
      <c r="R82" s="340" t="s">
        <v>564</v>
      </c>
      <c r="S82" s="340" t="s">
        <v>564</v>
      </c>
      <c r="T82" s="199"/>
      <c r="U82" s="381"/>
      <c r="V82" s="199"/>
      <c r="W82" s="199" t="s">
        <v>566</v>
      </c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</row>
    <row r="83" spans="1:42" customFormat="1" ht="15" x14ac:dyDescent="0.25">
      <c r="A83" s="249">
        <v>42401</v>
      </c>
      <c r="B83" s="250" t="s">
        <v>906</v>
      </c>
      <c r="C83" s="251">
        <v>520223</v>
      </c>
      <c r="D83" s="252">
        <v>1796</v>
      </c>
      <c r="E83" s="251" t="s">
        <v>50</v>
      </c>
      <c r="F83" s="253">
        <v>2016</v>
      </c>
      <c r="G83" s="254">
        <v>42425</v>
      </c>
      <c r="H83" s="251"/>
      <c r="I83" s="253" t="s">
        <v>907</v>
      </c>
      <c r="J83" s="351" t="s">
        <v>241</v>
      </c>
      <c r="K83" s="353" t="s">
        <v>870</v>
      </c>
      <c r="L83" s="352" t="s">
        <v>908</v>
      </c>
      <c r="M83" s="255">
        <v>195552.41</v>
      </c>
      <c r="N83" s="251">
        <v>0</v>
      </c>
      <c r="O83" s="256">
        <v>31288.38</v>
      </c>
      <c r="P83" s="256">
        <v>226840.79</v>
      </c>
      <c r="Q83" s="257" t="s">
        <v>365</v>
      </c>
      <c r="R83" s="340" t="s">
        <v>564</v>
      </c>
      <c r="S83" s="340" t="s">
        <v>564</v>
      </c>
      <c r="T83" s="225"/>
      <c r="U83" s="381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</row>
    <row r="84" spans="1:42" customFormat="1" ht="15.75" thickBot="1" x14ac:dyDescent="0.3">
      <c r="A84" s="249">
        <v>42401</v>
      </c>
      <c r="B84" s="250" t="s">
        <v>993</v>
      </c>
      <c r="C84" s="251">
        <v>520224</v>
      </c>
      <c r="D84" s="252">
        <v>1781</v>
      </c>
      <c r="E84" s="251" t="s">
        <v>663</v>
      </c>
      <c r="F84" s="253">
        <v>2016</v>
      </c>
      <c r="G84" s="254">
        <v>42415</v>
      </c>
      <c r="H84" s="251"/>
      <c r="I84" s="253" t="s">
        <v>869</v>
      </c>
      <c r="J84" s="351" t="s">
        <v>241</v>
      </c>
      <c r="K84" s="355" t="s">
        <v>870</v>
      </c>
      <c r="L84" s="352" t="s">
        <v>871</v>
      </c>
      <c r="M84" s="255">
        <v>220590.37</v>
      </c>
      <c r="N84" s="251">
        <v>0</v>
      </c>
      <c r="O84" s="256">
        <v>35294.46</v>
      </c>
      <c r="P84" s="256">
        <v>255884.83</v>
      </c>
      <c r="Q84" s="257" t="s">
        <v>365</v>
      </c>
      <c r="R84" s="340" t="s">
        <v>564</v>
      </c>
      <c r="S84" s="340" t="s">
        <v>564</v>
      </c>
      <c r="T84" s="199"/>
      <c r="U84" s="381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</row>
    <row r="85" spans="1:42" customFormat="1" ht="15" x14ac:dyDescent="0.25">
      <c r="A85" s="198">
        <v>42401</v>
      </c>
      <c r="B85" s="192" t="s">
        <v>1037</v>
      </c>
      <c r="C85" s="193">
        <v>250309</v>
      </c>
      <c r="D85" s="194" t="s">
        <v>472</v>
      </c>
      <c r="E85" s="193" t="s">
        <v>998</v>
      </c>
      <c r="F85" s="195">
        <v>2016</v>
      </c>
      <c r="G85" s="196">
        <v>42408</v>
      </c>
      <c r="H85" s="193" t="s">
        <v>505</v>
      </c>
      <c r="I85" s="195" t="s">
        <v>999</v>
      </c>
      <c r="J85" s="193" t="s">
        <v>30</v>
      </c>
      <c r="K85" s="357" t="s">
        <v>1000</v>
      </c>
      <c r="L85" s="193" t="s">
        <v>1001</v>
      </c>
      <c r="M85" s="197">
        <v>206551.72</v>
      </c>
      <c r="N85" s="193">
        <v>0</v>
      </c>
      <c r="O85" s="197">
        <v>3448.28</v>
      </c>
      <c r="P85" s="197">
        <v>210000</v>
      </c>
      <c r="Q85" s="189" t="s">
        <v>994</v>
      </c>
      <c r="R85" s="341" t="s">
        <v>565</v>
      </c>
      <c r="S85" s="184"/>
      <c r="T85" s="184"/>
      <c r="U85" s="382"/>
      <c r="X85" s="199" t="s">
        <v>569</v>
      </c>
    </row>
    <row r="86" spans="1:42" ht="15" hidden="1" x14ac:dyDescent="0.25">
      <c r="A86" s="198">
        <v>42401</v>
      </c>
      <c r="B86" s="192" t="s">
        <v>662</v>
      </c>
      <c r="C86" s="193">
        <v>520224</v>
      </c>
      <c r="D86" s="194">
        <v>1781</v>
      </c>
      <c r="E86" s="193" t="s">
        <v>663</v>
      </c>
      <c r="F86" s="195">
        <v>2016</v>
      </c>
      <c r="G86" s="196">
        <v>42416</v>
      </c>
      <c r="H86" s="193" t="s">
        <v>664</v>
      </c>
      <c r="I86" s="195" t="s">
        <v>665</v>
      </c>
      <c r="J86" s="193" t="s">
        <v>30</v>
      </c>
      <c r="K86" s="193" t="s">
        <v>666</v>
      </c>
      <c r="L86" s="193" t="s">
        <v>667</v>
      </c>
      <c r="M86" s="197">
        <v>246392.36</v>
      </c>
      <c r="N86" s="197">
        <v>2573.16</v>
      </c>
      <c r="O86" s="197">
        <v>39834.480000000003</v>
      </c>
      <c r="P86" s="197">
        <v>288800</v>
      </c>
      <c r="Q86" s="187" t="s">
        <v>33</v>
      </c>
      <c r="R86" s="343" t="s">
        <v>559</v>
      </c>
      <c r="S86" s="184"/>
      <c r="T86" s="184" t="s">
        <v>573</v>
      </c>
      <c r="U86" s="382">
        <v>20000</v>
      </c>
      <c r="V86" s="58">
        <v>42406</v>
      </c>
      <c r="W86" s="151"/>
      <c r="X86" s="199" t="s">
        <v>570</v>
      </c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</row>
    <row r="87" spans="1:42" ht="15" hidden="1" x14ac:dyDescent="0.25">
      <c r="A87" s="198">
        <v>42401</v>
      </c>
      <c r="B87" s="192" t="s">
        <v>662</v>
      </c>
      <c r="C87" s="193"/>
      <c r="D87" s="194"/>
      <c r="E87" s="193"/>
      <c r="F87" s="195"/>
      <c r="G87" s="196"/>
      <c r="H87" s="193"/>
      <c r="I87" s="195" t="s">
        <v>665</v>
      </c>
      <c r="J87" s="193"/>
      <c r="K87" s="347"/>
      <c r="L87" s="193"/>
      <c r="M87" s="197"/>
      <c r="N87" s="197"/>
      <c r="O87" s="197"/>
      <c r="P87" s="197"/>
      <c r="Q87" s="187"/>
      <c r="R87" s="343" t="s">
        <v>559</v>
      </c>
      <c r="S87" s="184"/>
      <c r="T87" s="184" t="s">
        <v>581</v>
      </c>
      <c r="U87" s="382">
        <v>96000</v>
      </c>
      <c r="V87" s="58">
        <v>42416</v>
      </c>
      <c r="W87" s="151"/>
      <c r="X87" s="199" t="s">
        <v>570</v>
      </c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</row>
    <row r="88" spans="1:42" ht="15" hidden="1" x14ac:dyDescent="0.25">
      <c r="A88" s="198">
        <v>42401</v>
      </c>
      <c r="B88" s="192" t="s">
        <v>662</v>
      </c>
      <c r="C88" s="193"/>
      <c r="D88" s="194"/>
      <c r="E88" s="193"/>
      <c r="F88" s="195"/>
      <c r="G88" s="196"/>
      <c r="H88" s="193"/>
      <c r="I88" s="195" t="s">
        <v>665</v>
      </c>
      <c r="J88" s="193"/>
      <c r="K88" s="347"/>
      <c r="L88" s="193"/>
      <c r="M88" s="197"/>
      <c r="N88" s="197"/>
      <c r="O88" s="197"/>
      <c r="P88" s="197"/>
      <c r="Q88" s="187"/>
      <c r="R88" s="343" t="s">
        <v>559</v>
      </c>
      <c r="S88" s="184"/>
      <c r="T88" s="184" t="s">
        <v>579</v>
      </c>
      <c r="U88" s="382">
        <v>171935.8</v>
      </c>
      <c r="V88" s="58">
        <v>42420</v>
      </c>
      <c r="W88" s="151"/>
      <c r="X88" s="199" t="s">
        <v>570</v>
      </c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</row>
    <row r="89" spans="1:42" ht="15" hidden="1" x14ac:dyDescent="0.25">
      <c r="A89" s="198">
        <v>42401</v>
      </c>
      <c r="B89" s="192" t="s">
        <v>662</v>
      </c>
      <c r="C89" s="193"/>
      <c r="D89" s="194"/>
      <c r="E89" s="193"/>
      <c r="F89" s="195"/>
      <c r="G89" s="196"/>
      <c r="H89" s="193"/>
      <c r="I89" s="195" t="s">
        <v>665</v>
      </c>
      <c r="J89" s="193"/>
      <c r="K89" s="347"/>
      <c r="L89" s="193"/>
      <c r="M89" s="197"/>
      <c r="N89" s="197"/>
      <c r="O89" s="197"/>
      <c r="P89" s="197"/>
      <c r="Q89" s="187"/>
      <c r="R89" s="343" t="s">
        <v>559</v>
      </c>
      <c r="S89" s="184"/>
      <c r="T89" s="184" t="s">
        <v>1067</v>
      </c>
      <c r="U89" s="382">
        <v>2845.8</v>
      </c>
      <c r="V89" s="58">
        <v>42420</v>
      </c>
      <c r="W89" s="151"/>
      <c r="X89" s="199" t="s">
        <v>570</v>
      </c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</row>
    <row r="90" spans="1:42" customFormat="1" ht="15" hidden="1" x14ac:dyDescent="0.25">
      <c r="A90" s="198">
        <v>42401</v>
      </c>
      <c r="B90" s="192" t="s">
        <v>721</v>
      </c>
      <c r="C90" s="193">
        <v>1520105</v>
      </c>
      <c r="D90" s="194">
        <v>7494</v>
      </c>
      <c r="E90" s="193" t="s">
        <v>270</v>
      </c>
      <c r="F90" s="195">
        <v>2016</v>
      </c>
      <c r="G90" s="196">
        <v>42410</v>
      </c>
      <c r="H90" s="193" t="s">
        <v>45</v>
      </c>
      <c r="I90" s="195" t="s">
        <v>722</v>
      </c>
      <c r="J90" s="193" t="s">
        <v>30</v>
      </c>
      <c r="K90" s="347" t="s">
        <v>723</v>
      </c>
      <c r="L90" s="193" t="s">
        <v>724</v>
      </c>
      <c r="M90" s="197">
        <v>206814.45</v>
      </c>
      <c r="N90" s="197">
        <v>10340.719999999999</v>
      </c>
      <c r="O90" s="197">
        <v>34744.83</v>
      </c>
      <c r="P90" s="197">
        <v>251900</v>
      </c>
      <c r="Q90" s="187" t="s">
        <v>33</v>
      </c>
      <c r="R90" s="343" t="s">
        <v>559</v>
      </c>
      <c r="S90" s="184"/>
      <c r="T90" s="184" t="s">
        <v>575</v>
      </c>
      <c r="U90" s="382">
        <v>54000</v>
      </c>
      <c r="V90" s="58">
        <v>42405</v>
      </c>
      <c r="X90" s="199" t="s">
        <v>570</v>
      </c>
    </row>
    <row r="91" spans="1:42" s="151" customFormat="1" ht="15" hidden="1" x14ac:dyDescent="0.25">
      <c r="A91" s="198">
        <v>42401</v>
      </c>
      <c r="B91" s="192" t="s">
        <v>721</v>
      </c>
      <c r="C91" s="193"/>
      <c r="D91" s="194"/>
      <c r="E91" s="193"/>
      <c r="F91" s="195"/>
      <c r="G91" s="196"/>
      <c r="H91" s="193"/>
      <c r="I91" s="195" t="s">
        <v>722</v>
      </c>
      <c r="J91" s="345"/>
      <c r="K91" s="378"/>
      <c r="L91" s="346"/>
      <c r="M91" s="197"/>
      <c r="N91" s="197"/>
      <c r="O91" s="197"/>
      <c r="P91" s="197"/>
      <c r="Q91" s="187"/>
      <c r="R91" s="343" t="s">
        <v>559</v>
      </c>
      <c r="S91" s="184"/>
      <c r="T91" s="184" t="s">
        <v>575</v>
      </c>
      <c r="U91" s="382">
        <v>26306.66</v>
      </c>
      <c r="V91" s="58">
        <v>42411</v>
      </c>
      <c r="X91" s="199" t="s">
        <v>570</v>
      </c>
    </row>
    <row r="92" spans="1:42" s="151" customFormat="1" ht="15" hidden="1" x14ac:dyDescent="0.25">
      <c r="A92" s="198">
        <v>42401</v>
      </c>
      <c r="B92" s="192" t="s">
        <v>721</v>
      </c>
      <c r="C92" s="193"/>
      <c r="D92" s="194"/>
      <c r="E92" s="193"/>
      <c r="F92" s="195"/>
      <c r="G92" s="196"/>
      <c r="H92" s="193"/>
      <c r="I92" s="195" t="s">
        <v>722</v>
      </c>
      <c r="J92" s="345"/>
      <c r="K92" s="378"/>
      <c r="L92" s="346"/>
      <c r="M92" s="197"/>
      <c r="N92" s="197"/>
      <c r="O92" s="197"/>
      <c r="P92" s="197"/>
      <c r="Q92" s="187"/>
      <c r="R92" s="343" t="s">
        <v>559</v>
      </c>
      <c r="S92" s="184"/>
      <c r="T92" s="184" t="s">
        <v>575</v>
      </c>
      <c r="U92" s="382">
        <v>50000</v>
      </c>
      <c r="V92" s="58">
        <v>42388</v>
      </c>
      <c r="X92" s="199" t="s">
        <v>570</v>
      </c>
    </row>
    <row r="93" spans="1:42" s="151" customFormat="1" ht="15" hidden="1" x14ac:dyDescent="0.25">
      <c r="A93" s="198">
        <v>42401</v>
      </c>
      <c r="B93" s="192" t="s">
        <v>721</v>
      </c>
      <c r="C93" s="193"/>
      <c r="D93" s="194"/>
      <c r="E93" s="193"/>
      <c r="F93" s="195"/>
      <c r="G93" s="196"/>
      <c r="H93" s="193"/>
      <c r="I93" s="195" t="s">
        <v>722</v>
      </c>
      <c r="J93" s="345"/>
      <c r="K93" s="378"/>
      <c r="L93" s="346"/>
      <c r="M93" s="197"/>
      <c r="N93" s="197"/>
      <c r="O93" s="197"/>
      <c r="P93" s="197"/>
      <c r="Q93" s="187"/>
      <c r="R93" s="343" t="s">
        <v>559</v>
      </c>
      <c r="S93" s="184"/>
      <c r="T93" s="184" t="s">
        <v>579</v>
      </c>
      <c r="U93" s="382">
        <v>138393.34</v>
      </c>
      <c r="V93" s="58">
        <v>42415</v>
      </c>
      <c r="X93" s="199" t="s">
        <v>570</v>
      </c>
    </row>
    <row r="94" spans="1:42" customFormat="1" ht="15" hidden="1" x14ac:dyDescent="0.25">
      <c r="A94" s="249">
        <v>42401</v>
      </c>
      <c r="B94" s="250" t="s">
        <v>986</v>
      </c>
      <c r="C94" s="251">
        <v>521101</v>
      </c>
      <c r="D94" s="252">
        <v>1251</v>
      </c>
      <c r="E94" s="251" t="s">
        <v>144</v>
      </c>
      <c r="F94" s="253">
        <v>2015</v>
      </c>
      <c r="G94" s="254">
        <v>42412</v>
      </c>
      <c r="H94" s="251"/>
      <c r="I94" s="253" t="s">
        <v>426</v>
      </c>
      <c r="J94" s="351" t="s">
        <v>241</v>
      </c>
      <c r="K94" s="353" t="s">
        <v>391</v>
      </c>
      <c r="L94" s="352" t="s">
        <v>427</v>
      </c>
      <c r="M94" s="255">
        <v>264823.7</v>
      </c>
      <c r="N94" s="251">
        <v>0</v>
      </c>
      <c r="O94" s="256">
        <v>42371.79</v>
      </c>
      <c r="P94" s="256">
        <v>307195.49</v>
      </c>
      <c r="Q94" s="257" t="s">
        <v>365</v>
      </c>
      <c r="R94" s="340" t="s">
        <v>564</v>
      </c>
      <c r="S94" s="340" t="s">
        <v>564</v>
      </c>
      <c r="T94" s="199"/>
      <c r="U94" s="381"/>
      <c r="V94" s="199"/>
      <c r="W94" s="199" t="s">
        <v>568</v>
      </c>
      <c r="X94" s="199" t="s">
        <v>1062</v>
      </c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</row>
    <row r="95" spans="1:42" ht="15.75" thickBot="1" x14ac:dyDescent="0.3">
      <c r="A95" s="249">
        <v>42401</v>
      </c>
      <c r="B95" s="250" t="s">
        <v>942</v>
      </c>
      <c r="C95" s="251">
        <v>1520603</v>
      </c>
      <c r="D95" s="252">
        <v>7497</v>
      </c>
      <c r="E95" s="251" t="s">
        <v>305</v>
      </c>
      <c r="F95" s="253">
        <v>2016</v>
      </c>
      <c r="G95" s="254">
        <v>42420</v>
      </c>
      <c r="H95" s="251"/>
      <c r="I95" s="253" t="s">
        <v>943</v>
      </c>
      <c r="J95" s="351" t="s">
        <v>241</v>
      </c>
      <c r="K95" s="355" t="s">
        <v>391</v>
      </c>
      <c r="L95" s="352" t="s">
        <v>944</v>
      </c>
      <c r="M95" s="255">
        <v>234565.46</v>
      </c>
      <c r="N95" s="251">
        <v>0</v>
      </c>
      <c r="O95" s="256">
        <v>37530.47</v>
      </c>
      <c r="P95" s="256">
        <v>272095.93</v>
      </c>
      <c r="Q95" s="257" t="s">
        <v>365</v>
      </c>
      <c r="R95" s="340" t="s">
        <v>564</v>
      </c>
      <c r="S95" s="340" t="s">
        <v>564</v>
      </c>
      <c r="T95" s="225"/>
      <c r="W95" s="199" t="s">
        <v>1063</v>
      </c>
    </row>
    <row r="96" spans="1:42" customFormat="1" ht="15.75" thickBot="1" x14ac:dyDescent="0.3">
      <c r="A96" s="198">
        <v>42401</v>
      </c>
      <c r="B96" s="192" t="s">
        <v>705</v>
      </c>
      <c r="C96" s="193">
        <v>521502</v>
      </c>
      <c r="D96" s="194">
        <v>5611</v>
      </c>
      <c r="E96" s="193" t="s">
        <v>149</v>
      </c>
      <c r="F96" s="195">
        <v>2015</v>
      </c>
      <c r="G96" s="196">
        <v>42423</v>
      </c>
      <c r="H96" s="193" t="s">
        <v>28</v>
      </c>
      <c r="I96" s="195" t="s">
        <v>706</v>
      </c>
      <c r="J96" s="193" t="s">
        <v>30</v>
      </c>
      <c r="K96" s="359" t="s">
        <v>707</v>
      </c>
      <c r="L96" s="193" t="s">
        <v>708</v>
      </c>
      <c r="M96" s="197">
        <v>352232.56</v>
      </c>
      <c r="N96" s="197">
        <v>14577.78</v>
      </c>
      <c r="O96" s="197">
        <v>58689.66</v>
      </c>
      <c r="P96" s="197">
        <v>425500</v>
      </c>
      <c r="Q96" s="187" t="s">
        <v>33</v>
      </c>
      <c r="R96" s="343" t="s">
        <v>559</v>
      </c>
      <c r="S96" s="184"/>
      <c r="T96" s="184"/>
      <c r="U96" s="382"/>
    </row>
    <row r="97" spans="1:42" ht="15.75" hidden="1" thickBot="1" x14ac:dyDescent="0.3">
      <c r="A97" s="198">
        <v>42401</v>
      </c>
      <c r="B97" s="192" t="s">
        <v>687</v>
      </c>
      <c r="C97" s="193">
        <v>521502</v>
      </c>
      <c r="D97" s="194">
        <v>5611</v>
      </c>
      <c r="E97" s="193" t="s">
        <v>149</v>
      </c>
      <c r="F97" s="195">
        <v>2015</v>
      </c>
      <c r="G97" s="196">
        <v>42423</v>
      </c>
      <c r="H97" s="193" t="s">
        <v>611</v>
      </c>
      <c r="I97" s="195" t="s">
        <v>688</v>
      </c>
      <c r="J97" s="345" t="s">
        <v>30</v>
      </c>
      <c r="K97" s="349" t="s">
        <v>171</v>
      </c>
      <c r="L97" s="346" t="s">
        <v>689</v>
      </c>
      <c r="M97" s="197">
        <v>346670.35</v>
      </c>
      <c r="N97" s="197">
        <v>13743.44</v>
      </c>
      <c r="O97" s="197">
        <v>57666.21</v>
      </c>
      <c r="P97" s="197">
        <v>418080</v>
      </c>
      <c r="Q97" s="187" t="s">
        <v>33</v>
      </c>
      <c r="R97" s="343" t="s">
        <v>559</v>
      </c>
      <c r="S97" s="342" t="s">
        <v>564</v>
      </c>
      <c r="T97" s="184" t="s">
        <v>581</v>
      </c>
      <c r="U97" s="382">
        <v>150191.70000000001</v>
      </c>
      <c r="V97" s="58">
        <v>42423</v>
      </c>
      <c r="W97" s="151"/>
      <c r="X97" s="151" t="s">
        <v>570</v>
      </c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</row>
    <row r="98" spans="1:42" ht="15.75" hidden="1" thickBot="1" x14ac:dyDescent="0.3">
      <c r="A98" s="198">
        <v>42401</v>
      </c>
      <c r="B98" s="192" t="s">
        <v>687</v>
      </c>
      <c r="C98" s="193"/>
      <c r="D98" s="194"/>
      <c r="E98" s="193"/>
      <c r="F98" s="195"/>
      <c r="G98" s="196"/>
      <c r="H98" s="193"/>
      <c r="I98" s="195" t="s">
        <v>688</v>
      </c>
      <c r="J98" s="345"/>
      <c r="K98" s="387"/>
      <c r="L98" s="346"/>
      <c r="M98" s="197"/>
      <c r="N98" s="197"/>
      <c r="O98" s="197"/>
      <c r="P98" s="197"/>
      <c r="Q98" s="187"/>
      <c r="R98" s="343" t="s">
        <v>559</v>
      </c>
      <c r="S98" s="342" t="s">
        <v>564</v>
      </c>
      <c r="T98" s="184" t="s">
        <v>579</v>
      </c>
      <c r="U98" s="382">
        <v>267888.3</v>
      </c>
      <c r="V98" s="58">
        <v>42423</v>
      </c>
      <c r="W98" s="151"/>
      <c r="X98" s="199" t="s">
        <v>570</v>
      </c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</row>
    <row r="99" spans="1:42" customFormat="1" ht="15.75" hidden="1" thickBot="1" x14ac:dyDescent="0.3">
      <c r="A99" s="198">
        <v>42401</v>
      </c>
      <c r="B99" s="192" t="s">
        <v>690</v>
      </c>
      <c r="C99" s="193">
        <v>521502</v>
      </c>
      <c r="D99" s="194">
        <v>5611</v>
      </c>
      <c r="E99" s="193" t="s">
        <v>149</v>
      </c>
      <c r="F99" s="195">
        <v>2015</v>
      </c>
      <c r="G99" s="196">
        <v>42423</v>
      </c>
      <c r="H99" s="193" t="s">
        <v>611</v>
      </c>
      <c r="I99" s="195" t="s">
        <v>691</v>
      </c>
      <c r="J99" s="345" t="s">
        <v>30</v>
      </c>
      <c r="K99" s="360" t="s">
        <v>171</v>
      </c>
      <c r="L99" s="346" t="s">
        <v>692</v>
      </c>
      <c r="M99" s="197">
        <v>346670.35</v>
      </c>
      <c r="N99" s="197">
        <v>13743.44</v>
      </c>
      <c r="O99" s="197">
        <v>57666.21</v>
      </c>
      <c r="P99" s="197">
        <v>418080</v>
      </c>
      <c r="Q99" s="187" t="s">
        <v>33</v>
      </c>
      <c r="R99" s="343" t="s">
        <v>559</v>
      </c>
      <c r="S99" s="342" t="s">
        <v>564</v>
      </c>
      <c r="T99" s="184" t="s">
        <v>581</v>
      </c>
      <c r="U99" s="382">
        <v>150191.70000000001</v>
      </c>
      <c r="V99" s="58">
        <v>42423</v>
      </c>
      <c r="X99" t="s">
        <v>570</v>
      </c>
    </row>
    <row r="100" spans="1:42" s="151" customFormat="1" ht="15.75" hidden="1" thickBot="1" x14ac:dyDescent="0.3">
      <c r="A100" s="198">
        <v>42401</v>
      </c>
      <c r="B100" s="192" t="s">
        <v>690</v>
      </c>
      <c r="C100" s="193"/>
      <c r="D100" s="194"/>
      <c r="E100" s="193"/>
      <c r="F100" s="195"/>
      <c r="G100" s="196"/>
      <c r="H100" s="193"/>
      <c r="I100" s="195" t="s">
        <v>691</v>
      </c>
      <c r="J100" s="345"/>
      <c r="K100" s="388"/>
      <c r="L100" s="346"/>
      <c r="M100" s="197"/>
      <c r="N100" s="197"/>
      <c r="O100" s="197"/>
      <c r="P100" s="197"/>
      <c r="Q100" s="187"/>
      <c r="R100" s="343" t="s">
        <v>559</v>
      </c>
      <c r="S100" s="342" t="s">
        <v>564</v>
      </c>
      <c r="T100" s="184" t="s">
        <v>579</v>
      </c>
      <c r="U100" s="382">
        <v>267888.3</v>
      </c>
      <c r="V100" s="58">
        <v>42423</v>
      </c>
      <c r="X100" s="151" t="s">
        <v>570</v>
      </c>
    </row>
    <row r="101" spans="1:42" customFormat="1" ht="15.75" hidden="1" thickBot="1" x14ac:dyDescent="0.3">
      <c r="A101" s="198">
        <v>42401</v>
      </c>
      <c r="B101" s="192" t="s">
        <v>684</v>
      </c>
      <c r="C101" s="193">
        <v>521502</v>
      </c>
      <c r="D101" s="194">
        <v>5611</v>
      </c>
      <c r="E101" s="193" t="s">
        <v>149</v>
      </c>
      <c r="F101" s="195">
        <v>2015</v>
      </c>
      <c r="G101" s="196">
        <v>42423</v>
      </c>
      <c r="H101" s="193" t="s">
        <v>611</v>
      </c>
      <c r="I101" s="195" t="s">
        <v>685</v>
      </c>
      <c r="J101" s="345" t="s">
        <v>30</v>
      </c>
      <c r="K101" s="350" t="s">
        <v>171</v>
      </c>
      <c r="L101" s="346" t="s">
        <v>686</v>
      </c>
      <c r="M101" s="197">
        <v>346670.35</v>
      </c>
      <c r="N101" s="197">
        <v>13743.44</v>
      </c>
      <c r="O101" s="197">
        <v>57666.21</v>
      </c>
      <c r="P101" s="197">
        <v>418080</v>
      </c>
      <c r="Q101" s="187" t="s">
        <v>33</v>
      </c>
      <c r="R101" s="343" t="s">
        <v>559</v>
      </c>
      <c r="S101" s="342" t="s">
        <v>564</v>
      </c>
      <c r="T101" s="190" t="s">
        <v>581</v>
      </c>
      <c r="U101" s="382">
        <v>150191.70000000001</v>
      </c>
      <c r="V101" s="58">
        <v>42423</v>
      </c>
      <c r="X101" t="s">
        <v>570</v>
      </c>
    </row>
    <row r="102" spans="1:42" s="151" customFormat="1" ht="15.75" hidden="1" thickBot="1" x14ac:dyDescent="0.3">
      <c r="A102" s="198">
        <v>42401</v>
      </c>
      <c r="B102" s="192" t="s">
        <v>684</v>
      </c>
      <c r="C102" s="193"/>
      <c r="D102" s="194"/>
      <c r="E102" s="193"/>
      <c r="F102" s="195"/>
      <c r="G102" s="196"/>
      <c r="H102" s="193"/>
      <c r="I102" s="195" t="s">
        <v>685</v>
      </c>
      <c r="J102" s="345"/>
      <c r="K102" s="378"/>
      <c r="L102" s="346"/>
      <c r="M102" s="197"/>
      <c r="N102" s="197"/>
      <c r="O102" s="197"/>
      <c r="P102" s="197"/>
      <c r="Q102" s="187"/>
      <c r="R102" s="343" t="s">
        <v>559</v>
      </c>
      <c r="S102" s="342" t="s">
        <v>564</v>
      </c>
      <c r="T102" s="190" t="s">
        <v>579</v>
      </c>
      <c r="U102" s="382">
        <v>267888.3</v>
      </c>
      <c r="V102" s="58">
        <v>42423</v>
      </c>
      <c r="X102" s="151" t="s">
        <v>570</v>
      </c>
    </row>
    <row r="103" spans="1:42" customFormat="1" ht="15.75" hidden="1" thickBot="1" x14ac:dyDescent="0.3">
      <c r="A103" s="198">
        <v>42401</v>
      </c>
      <c r="B103" s="192" t="s">
        <v>748</v>
      </c>
      <c r="C103" s="193">
        <v>521101</v>
      </c>
      <c r="D103" s="194">
        <v>1253</v>
      </c>
      <c r="E103" s="193" t="s">
        <v>144</v>
      </c>
      <c r="F103" s="195">
        <v>2015</v>
      </c>
      <c r="G103" s="196">
        <v>42417</v>
      </c>
      <c r="H103" s="193" t="s">
        <v>157</v>
      </c>
      <c r="I103" s="195" t="s">
        <v>749</v>
      </c>
      <c r="J103" s="193" t="s">
        <v>241</v>
      </c>
      <c r="K103" s="359" t="s">
        <v>750</v>
      </c>
      <c r="L103" s="193" t="s">
        <v>751</v>
      </c>
      <c r="M103" s="197">
        <v>324310.34000000003</v>
      </c>
      <c r="N103" s="193">
        <v>0</v>
      </c>
      <c r="O103" s="197">
        <v>51889.66</v>
      </c>
      <c r="P103" s="197">
        <v>376200</v>
      </c>
      <c r="Q103" s="187" t="s">
        <v>33</v>
      </c>
      <c r="R103" s="343" t="s">
        <v>559</v>
      </c>
      <c r="S103" s="184"/>
      <c r="T103" s="184" t="s">
        <v>576</v>
      </c>
      <c r="U103" s="382">
        <v>246200</v>
      </c>
      <c r="V103" s="58">
        <v>42423</v>
      </c>
      <c r="X103" t="s">
        <v>570</v>
      </c>
    </row>
    <row r="104" spans="1:42" s="151" customFormat="1" ht="15.75" hidden="1" thickBot="1" x14ac:dyDescent="0.3">
      <c r="A104" s="198">
        <v>42401</v>
      </c>
      <c r="B104" s="192" t="s">
        <v>748</v>
      </c>
      <c r="C104" s="193"/>
      <c r="D104" s="194"/>
      <c r="E104" s="193"/>
      <c r="F104" s="195"/>
      <c r="G104" s="196"/>
      <c r="H104" s="193"/>
      <c r="I104" s="195" t="s">
        <v>749</v>
      </c>
      <c r="J104" s="345"/>
      <c r="K104" s="378"/>
      <c r="L104" s="346"/>
      <c r="M104" s="197"/>
      <c r="N104" s="193"/>
      <c r="O104" s="197"/>
      <c r="P104" s="197"/>
      <c r="Q104" s="187"/>
      <c r="R104" s="343" t="s">
        <v>559</v>
      </c>
      <c r="S104" s="184"/>
      <c r="T104" s="184" t="s">
        <v>573</v>
      </c>
      <c r="U104" s="382">
        <v>20000</v>
      </c>
      <c r="V104" s="58">
        <v>42410</v>
      </c>
      <c r="X104" s="151" t="s">
        <v>570</v>
      </c>
    </row>
    <row r="105" spans="1:42" s="151" customFormat="1" ht="15.75" hidden="1" thickBot="1" x14ac:dyDescent="0.3">
      <c r="A105" s="198">
        <v>42401</v>
      </c>
      <c r="B105" s="192" t="s">
        <v>748</v>
      </c>
      <c r="C105" s="193"/>
      <c r="D105" s="194"/>
      <c r="E105" s="193"/>
      <c r="F105" s="195"/>
      <c r="G105" s="196"/>
      <c r="H105" s="193"/>
      <c r="I105" s="195" t="s">
        <v>749</v>
      </c>
      <c r="J105" s="345"/>
      <c r="K105" s="378"/>
      <c r="L105" s="346"/>
      <c r="M105" s="197"/>
      <c r="N105" s="193"/>
      <c r="O105" s="197"/>
      <c r="P105" s="197"/>
      <c r="Q105" s="187"/>
      <c r="R105" s="343" t="s">
        <v>559</v>
      </c>
      <c r="S105" s="184"/>
      <c r="T105" s="184" t="s">
        <v>571</v>
      </c>
      <c r="U105" s="382">
        <v>110000</v>
      </c>
      <c r="V105" s="58">
        <v>42424</v>
      </c>
      <c r="X105" s="151" t="s">
        <v>570</v>
      </c>
    </row>
    <row r="106" spans="1:42" customFormat="1" ht="15" x14ac:dyDescent="0.25">
      <c r="A106" s="249">
        <v>42401</v>
      </c>
      <c r="B106" s="250" t="s">
        <v>975</v>
      </c>
      <c r="C106" s="251">
        <v>1520204</v>
      </c>
      <c r="D106" s="252">
        <v>5603</v>
      </c>
      <c r="E106" s="251" t="s">
        <v>418</v>
      </c>
      <c r="F106" s="253">
        <v>2016</v>
      </c>
      <c r="G106" s="254">
        <v>42420</v>
      </c>
      <c r="H106" s="251"/>
      <c r="I106" s="253" t="s">
        <v>976</v>
      </c>
      <c r="J106" s="351" t="s">
        <v>241</v>
      </c>
      <c r="K106" s="353" t="s">
        <v>414</v>
      </c>
      <c r="L106" s="352" t="s">
        <v>977</v>
      </c>
      <c r="M106" s="255">
        <v>267765.03000000003</v>
      </c>
      <c r="N106" s="251">
        <v>0</v>
      </c>
      <c r="O106" s="256">
        <v>42842.400000000001</v>
      </c>
      <c r="P106" s="256">
        <v>310607.43</v>
      </c>
      <c r="Q106" s="257" t="s">
        <v>365</v>
      </c>
      <c r="R106" s="340" t="s">
        <v>564</v>
      </c>
      <c r="S106" s="340" t="s">
        <v>564</v>
      </c>
      <c r="T106" s="199"/>
      <c r="U106" s="381"/>
      <c r="V106" s="199"/>
      <c r="W106" s="199" t="s">
        <v>566</v>
      </c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</row>
    <row r="107" spans="1:42" ht="15.75" thickBot="1" x14ac:dyDescent="0.3">
      <c r="A107" s="249">
        <v>42401</v>
      </c>
      <c r="B107" s="250" t="s">
        <v>888</v>
      </c>
      <c r="C107" s="251">
        <v>521502</v>
      </c>
      <c r="D107" s="252">
        <v>5611</v>
      </c>
      <c r="E107" s="251" t="s">
        <v>149</v>
      </c>
      <c r="F107" s="253">
        <v>2015</v>
      </c>
      <c r="G107" s="254">
        <v>42412</v>
      </c>
      <c r="H107" s="251"/>
      <c r="I107" s="253" t="s">
        <v>415</v>
      </c>
      <c r="J107" s="351" t="s">
        <v>30</v>
      </c>
      <c r="K107" s="355" t="s">
        <v>414</v>
      </c>
      <c r="L107" s="352" t="s">
        <v>416</v>
      </c>
      <c r="M107" s="255">
        <v>318319.35999999999</v>
      </c>
      <c r="N107" s="251">
        <v>0</v>
      </c>
      <c r="O107" s="256">
        <v>50931.1</v>
      </c>
      <c r="P107" s="256">
        <v>369250.46</v>
      </c>
      <c r="Q107" s="257" t="s">
        <v>365</v>
      </c>
      <c r="R107" s="340" t="s">
        <v>564</v>
      </c>
      <c r="S107" s="340" t="s">
        <v>564</v>
      </c>
      <c r="W107" s="225" t="s">
        <v>1062</v>
      </c>
    </row>
    <row r="108" spans="1:42" s="168" customFormat="1" ht="15" x14ac:dyDescent="0.25">
      <c r="A108" s="361">
        <v>42401</v>
      </c>
      <c r="B108" s="362" t="s">
        <v>801</v>
      </c>
      <c r="C108" s="363">
        <v>520905</v>
      </c>
      <c r="D108" s="364">
        <v>1083</v>
      </c>
      <c r="E108" s="363" t="s">
        <v>134</v>
      </c>
      <c r="F108" s="365">
        <v>2016</v>
      </c>
      <c r="G108" s="366">
        <v>42429</v>
      </c>
      <c r="H108" s="363" t="s">
        <v>802</v>
      </c>
      <c r="I108" s="365" t="s">
        <v>803</v>
      </c>
      <c r="J108" s="363" t="s">
        <v>241</v>
      </c>
      <c r="K108" s="389" t="s">
        <v>804</v>
      </c>
      <c r="L108" s="363" t="s">
        <v>805</v>
      </c>
      <c r="M108" s="367">
        <v>201982.76</v>
      </c>
      <c r="N108" s="363">
        <v>0</v>
      </c>
      <c r="O108" s="367">
        <v>32317.24</v>
      </c>
      <c r="P108" s="367">
        <v>234300</v>
      </c>
      <c r="Q108" s="390" t="s">
        <v>33</v>
      </c>
      <c r="R108" s="391" t="s">
        <v>565</v>
      </c>
      <c r="S108" s="392"/>
      <c r="T108" s="392"/>
      <c r="U108" s="393"/>
      <c r="V108" s="339"/>
      <c r="AA108" s="168" t="s">
        <v>1069</v>
      </c>
    </row>
    <row r="109" spans="1:42" customFormat="1" ht="15" x14ac:dyDescent="0.25">
      <c r="A109" s="198">
        <v>42401</v>
      </c>
      <c r="B109" s="192" t="s">
        <v>644</v>
      </c>
      <c r="C109" s="193">
        <v>520220</v>
      </c>
      <c r="D109" s="194">
        <v>1794</v>
      </c>
      <c r="E109" s="193" t="s">
        <v>27</v>
      </c>
      <c r="F109" s="195">
        <v>2016</v>
      </c>
      <c r="G109" s="196">
        <v>42405</v>
      </c>
      <c r="H109" s="193" t="s">
        <v>157</v>
      </c>
      <c r="I109" s="195" t="s">
        <v>645</v>
      </c>
      <c r="J109" s="193" t="s">
        <v>30</v>
      </c>
      <c r="K109" s="193" t="s">
        <v>646</v>
      </c>
      <c r="L109" s="193" t="s">
        <v>647</v>
      </c>
      <c r="M109" s="197">
        <v>241934.82</v>
      </c>
      <c r="N109" s="197">
        <v>2461.73</v>
      </c>
      <c r="O109" s="197">
        <v>39103.449999999997</v>
      </c>
      <c r="P109" s="197">
        <v>283500</v>
      </c>
      <c r="Q109" s="187" t="s">
        <v>33</v>
      </c>
      <c r="R109" s="343" t="s">
        <v>559</v>
      </c>
      <c r="S109" s="186"/>
      <c r="T109" s="186"/>
      <c r="U109" s="382"/>
      <c r="X109" t="s">
        <v>569</v>
      </c>
    </row>
    <row r="110" spans="1:42" customFormat="1" ht="15" hidden="1" x14ac:dyDescent="0.25">
      <c r="A110" s="198">
        <v>42401</v>
      </c>
      <c r="B110" s="192" t="s">
        <v>648</v>
      </c>
      <c r="C110" s="193">
        <v>520220</v>
      </c>
      <c r="D110" s="194">
        <v>1794</v>
      </c>
      <c r="E110" s="193" t="s">
        <v>27</v>
      </c>
      <c r="F110" s="195">
        <v>2016</v>
      </c>
      <c r="G110" s="196">
        <v>42427</v>
      </c>
      <c r="H110" s="193" t="s">
        <v>61</v>
      </c>
      <c r="I110" s="195" t="s">
        <v>649</v>
      </c>
      <c r="J110" s="193" t="s">
        <v>30</v>
      </c>
      <c r="K110" s="193" t="s">
        <v>650</v>
      </c>
      <c r="L110" s="193" t="s">
        <v>651</v>
      </c>
      <c r="M110" s="197">
        <v>241934.82</v>
      </c>
      <c r="N110" s="197">
        <v>2461.73</v>
      </c>
      <c r="O110" s="197">
        <v>39103.449999999997</v>
      </c>
      <c r="P110" s="197">
        <v>283500</v>
      </c>
      <c r="Q110" s="189" t="s">
        <v>33</v>
      </c>
      <c r="R110" s="343" t="s">
        <v>559</v>
      </c>
      <c r="S110" s="190"/>
      <c r="T110" s="190" t="s">
        <v>576</v>
      </c>
      <c r="U110" s="382">
        <v>126500</v>
      </c>
      <c r="V110" s="58">
        <v>42426</v>
      </c>
      <c r="X110" t="s">
        <v>570</v>
      </c>
    </row>
    <row r="111" spans="1:42" s="151" customFormat="1" ht="15" hidden="1" x14ac:dyDescent="0.25">
      <c r="A111" s="198">
        <v>42401</v>
      </c>
      <c r="B111" s="192" t="s">
        <v>648</v>
      </c>
      <c r="C111" s="193"/>
      <c r="D111" s="194"/>
      <c r="E111" s="193"/>
      <c r="F111" s="195"/>
      <c r="G111" s="196"/>
      <c r="H111" s="193"/>
      <c r="I111" s="195" t="s">
        <v>649</v>
      </c>
      <c r="J111" s="193"/>
      <c r="K111" s="193"/>
      <c r="L111" s="193"/>
      <c r="M111" s="197"/>
      <c r="N111" s="197"/>
      <c r="O111" s="197"/>
      <c r="P111" s="197"/>
      <c r="Q111" s="189"/>
      <c r="R111" s="343" t="s">
        <v>559</v>
      </c>
      <c r="S111" s="190"/>
      <c r="T111" s="190" t="s">
        <v>573</v>
      </c>
      <c r="U111" s="382">
        <v>5000</v>
      </c>
      <c r="V111" s="58">
        <v>42425</v>
      </c>
      <c r="X111" s="151" t="s">
        <v>570</v>
      </c>
    </row>
    <row r="112" spans="1:42" s="151" customFormat="1" ht="15" hidden="1" x14ac:dyDescent="0.25">
      <c r="A112" s="198">
        <v>42401</v>
      </c>
      <c r="B112" s="192" t="s">
        <v>648</v>
      </c>
      <c r="C112" s="193"/>
      <c r="D112" s="194"/>
      <c r="E112" s="193"/>
      <c r="F112" s="195"/>
      <c r="G112" s="196"/>
      <c r="H112" s="193"/>
      <c r="I112" s="195" t="s">
        <v>649</v>
      </c>
      <c r="J112" s="193"/>
      <c r="K112" s="193"/>
      <c r="L112" s="193"/>
      <c r="M112" s="197"/>
      <c r="N112" s="197"/>
      <c r="O112" s="197"/>
      <c r="P112" s="197"/>
      <c r="Q112" s="189"/>
      <c r="R112" s="343" t="s">
        <v>559</v>
      </c>
      <c r="S112" s="190"/>
      <c r="T112" s="190" t="s">
        <v>571</v>
      </c>
      <c r="U112" s="382">
        <v>152000</v>
      </c>
      <c r="V112" s="58">
        <v>42427</v>
      </c>
      <c r="X112" s="151" t="s">
        <v>570</v>
      </c>
    </row>
    <row r="113" spans="1:42" customFormat="1" ht="15" hidden="1" x14ac:dyDescent="0.25">
      <c r="A113" s="198">
        <v>42401</v>
      </c>
      <c r="B113" s="192" t="s">
        <v>857</v>
      </c>
      <c r="C113" s="193">
        <v>522401</v>
      </c>
      <c r="D113" s="194">
        <v>1062</v>
      </c>
      <c r="E113" s="193" t="s">
        <v>239</v>
      </c>
      <c r="F113" s="195">
        <v>2016</v>
      </c>
      <c r="G113" s="196">
        <v>42426</v>
      </c>
      <c r="H113" s="193" t="s">
        <v>611</v>
      </c>
      <c r="I113" s="195" t="s">
        <v>858</v>
      </c>
      <c r="J113" s="193" t="s">
        <v>241</v>
      </c>
      <c r="K113" s="193" t="s">
        <v>859</v>
      </c>
      <c r="L113" s="193" t="s">
        <v>860</v>
      </c>
      <c r="M113" s="197">
        <v>205862.07</v>
      </c>
      <c r="N113" s="193">
        <v>0</v>
      </c>
      <c r="O113" s="197">
        <v>32937.93</v>
      </c>
      <c r="P113" s="197">
        <v>238800</v>
      </c>
      <c r="Q113" s="187" t="s">
        <v>33</v>
      </c>
      <c r="R113" s="343" t="s">
        <v>559</v>
      </c>
      <c r="S113" s="191"/>
      <c r="T113" s="191" t="s">
        <v>573</v>
      </c>
      <c r="U113" s="382">
        <v>20000</v>
      </c>
      <c r="V113" s="58">
        <v>42400</v>
      </c>
      <c r="X113" t="s">
        <v>570</v>
      </c>
    </row>
    <row r="114" spans="1:42" s="151" customFormat="1" ht="15" hidden="1" x14ac:dyDescent="0.25">
      <c r="A114" s="198">
        <v>42401</v>
      </c>
      <c r="B114" s="192" t="s">
        <v>857</v>
      </c>
      <c r="C114" s="193"/>
      <c r="D114" s="194"/>
      <c r="E114" s="193"/>
      <c r="F114" s="195"/>
      <c r="G114" s="196"/>
      <c r="H114" s="193"/>
      <c r="I114" s="195" t="s">
        <v>858</v>
      </c>
      <c r="J114" s="193"/>
      <c r="K114" s="193"/>
      <c r="L114" s="193"/>
      <c r="M114" s="197"/>
      <c r="N114" s="193"/>
      <c r="O114" s="197"/>
      <c r="P114" s="197"/>
      <c r="Q114" s="187"/>
      <c r="R114" s="343" t="s">
        <v>559</v>
      </c>
      <c r="S114" s="191"/>
      <c r="T114" s="191" t="s">
        <v>575</v>
      </c>
      <c r="U114" s="382">
        <v>130000</v>
      </c>
      <c r="V114" s="58">
        <v>42410</v>
      </c>
      <c r="X114" s="151" t="s">
        <v>570</v>
      </c>
    </row>
    <row r="115" spans="1:42" s="151" customFormat="1" ht="15" hidden="1" x14ac:dyDescent="0.25">
      <c r="A115" s="198">
        <v>42401</v>
      </c>
      <c r="B115" s="192" t="s">
        <v>857</v>
      </c>
      <c r="C115" s="193"/>
      <c r="D115" s="194"/>
      <c r="E115" s="193"/>
      <c r="F115" s="195"/>
      <c r="G115" s="196"/>
      <c r="H115" s="193"/>
      <c r="I115" s="195" t="s">
        <v>858</v>
      </c>
      <c r="J115" s="193"/>
      <c r="K115" s="193"/>
      <c r="L115" s="193"/>
      <c r="M115" s="197"/>
      <c r="N115" s="193"/>
      <c r="O115" s="197"/>
      <c r="P115" s="197"/>
      <c r="Q115" s="187"/>
      <c r="R115" s="343" t="s">
        <v>559</v>
      </c>
      <c r="S115" s="191"/>
      <c r="T115" s="191" t="s">
        <v>579</v>
      </c>
      <c r="U115" s="382">
        <v>91506.74</v>
      </c>
      <c r="V115" s="58">
        <v>42429</v>
      </c>
      <c r="X115" s="151" t="s">
        <v>570</v>
      </c>
    </row>
    <row r="116" spans="1:42" customFormat="1" ht="15" hidden="1" x14ac:dyDescent="0.25">
      <c r="A116" s="198">
        <v>42401</v>
      </c>
      <c r="B116" s="192" t="s">
        <v>733</v>
      </c>
      <c r="C116" s="193">
        <v>1520604</v>
      </c>
      <c r="D116" s="194">
        <v>7495</v>
      </c>
      <c r="E116" s="193" t="s">
        <v>333</v>
      </c>
      <c r="F116" s="195">
        <v>2016</v>
      </c>
      <c r="G116" s="196">
        <v>42420</v>
      </c>
      <c r="H116" s="193" t="s">
        <v>73</v>
      </c>
      <c r="I116" s="195" t="s">
        <v>734</v>
      </c>
      <c r="J116" s="193" t="s">
        <v>241</v>
      </c>
      <c r="K116" s="193" t="s">
        <v>735</v>
      </c>
      <c r="L116" s="193" t="s">
        <v>736</v>
      </c>
      <c r="M116" s="197">
        <v>267733.99</v>
      </c>
      <c r="N116" s="197">
        <v>13386.7</v>
      </c>
      <c r="O116" s="197">
        <v>44979.31</v>
      </c>
      <c r="P116" s="197">
        <v>326100</v>
      </c>
      <c r="Q116" s="187" t="s">
        <v>33</v>
      </c>
      <c r="R116" s="343" t="s">
        <v>559</v>
      </c>
      <c r="S116" s="184"/>
      <c r="T116" s="184" t="s">
        <v>575</v>
      </c>
      <c r="U116" s="382">
        <v>35000</v>
      </c>
      <c r="V116" s="58">
        <v>42402</v>
      </c>
      <c r="X116" t="s">
        <v>570</v>
      </c>
    </row>
    <row r="117" spans="1:42" s="151" customFormat="1" ht="15" hidden="1" x14ac:dyDescent="0.25">
      <c r="A117" s="198">
        <v>42401</v>
      </c>
      <c r="B117" s="192" t="s">
        <v>733</v>
      </c>
      <c r="C117" s="193"/>
      <c r="D117" s="194"/>
      <c r="E117" s="193"/>
      <c r="F117" s="195"/>
      <c r="G117" s="196"/>
      <c r="H117" s="193"/>
      <c r="I117" s="195" t="s">
        <v>734</v>
      </c>
      <c r="J117" s="193"/>
      <c r="K117" s="193"/>
      <c r="L117" s="193"/>
      <c r="M117" s="197"/>
      <c r="N117" s="197"/>
      <c r="O117" s="197"/>
      <c r="P117" s="197"/>
      <c r="Q117" s="187"/>
      <c r="R117" s="343" t="s">
        <v>559</v>
      </c>
      <c r="S117" s="184"/>
      <c r="T117" s="184" t="s">
        <v>575</v>
      </c>
      <c r="U117" s="382">
        <v>15000</v>
      </c>
      <c r="V117" s="58">
        <v>42396</v>
      </c>
      <c r="X117" s="151" t="s">
        <v>570</v>
      </c>
    </row>
    <row r="118" spans="1:42" s="151" customFormat="1" ht="15" hidden="1" x14ac:dyDescent="0.25">
      <c r="A118" s="198">
        <v>42401</v>
      </c>
      <c r="B118" s="192" t="s">
        <v>733</v>
      </c>
      <c r="C118" s="193"/>
      <c r="D118" s="194"/>
      <c r="E118" s="193"/>
      <c r="F118" s="195"/>
      <c r="G118" s="196"/>
      <c r="H118" s="193"/>
      <c r="I118" s="195" t="s">
        <v>734</v>
      </c>
      <c r="J118" s="193"/>
      <c r="K118" s="193"/>
      <c r="L118" s="193"/>
      <c r="M118" s="197"/>
      <c r="N118" s="197"/>
      <c r="O118" s="197"/>
      <c r="P118" s="197"/>
      <c r="Q118" s="187"/>
      <c r="R118" s="343" t="s">
        <v>559</v>
      </c>
      <c r="S118" s="184"/>
      <c r="T118" s="184" t="s">
        <v>573</v>
      </c>
      <c r="U118" s="382">
        <v>20000</v>
      </c>
      <c r="V118" s="58">
        <v>42420</v>
      </c>
      <c r="X118" s="151" t="s">
        <v>570</v>
      </c>
    </row>
    <row r="119" spans="1:42" s="151" customFormat="1" ht="15" hidden="1" x14ac:dyDescent="0.25">
      <c r="A119" s="198">
        <v>42401</v>
      </c>
      <c r="B119" s="192" t="s">
        <v>733</v>
      </c>
      <c r="C119" s="193"/>
      <c r="D119" s="194"/>
      <c r="E119" s="193"/>
      <c r="F119" s="195"/>
      <c r="G119" s="196"/>
      <c r="H119" s="193"/>
      <c r="I119" s="195" t="s">
        <v>734</v>
      </c>
      <c r="J119" s="193"/>
      <c r="K119" s="193"/>
      <c r="L119" s="193"/>
      <c r="M119" s="197"/>
      <c r="N119" s="197"/>
      <c r="O119" s="197"/>
      <c r="P119" s="197"/>
      <c r="Q119" s="187"/>
      <c r="R119" s="343" t="s">
        <v>559</v>
      </c>
      <c r="S119" s="184"/>
      <c r="T119" s="184" t="s">
        <v>575</v>
      </c>
      <c r="U119" s="382">
        <v>50000</v>
      </c>
      <c r="V119" s="58">
        <v>42420</v>
      </c>
      <c r="X119" s="151" t="s">
        <v>570</v>
      </c>
    </row>
    <row r="120" spans="1:42" s="151" customFormat="1" ht="15" hidden="1" x14ac:dyDescent="0.25">
      <c r="A120" s="198">
        <v>42401</v>
      </c>
      <c r="B120" s="192" t="s">
        <v>733</v>
      </c>
      <c r="C120" s="193"/>
      <c r="D120" s="194"/>
      <c r="E120" s="193"/>
      <c r="F120" s="195"/>
      <c r="G120" s="196"/>
      <c r="H120" s="193"/>
      <c r="I120" s="195" t="s">
        <v>734</v>
      </c>
      <c r="J120" s="193"/>
      <c r="K120" s="193"/>
      <c r="L120" s="193"/>
      <c r="M120" s="197"/>
      <c r="N120" s="197"/>
      <c r="O120" s="197"/>
      <c r="P120" s="197"/>
      <c r="Q120" s="187"/>
      <c r="R120" s="343" t="s">
        <v>559</v>
      </c>
      <c r="S120" s="184"/>
      <c r="T120" s="184" t="s">
        <v>580</v>
      </c>
      <c r="U120" s="382">
        <v>125000</v>
      </c>
      <c r="V120" s="58">
        <v>42422</v>
      </c>
      <c r="X120" s="151" t="s">
        <v>570</v>
      </c>
    </row>
    <row r="121" spans="1:42" s="151" customFormat="1" ht="15" hidden="1" x14ac:dyDescent="0.25">
      <c r="A121" s="198">
        <v>42401</v>
      </c>
      <c r="B121" s="192" t="s">
        <v>733</v>
      </c>
      <c r="C121" s="193"/>
      <c r="D121" s="194"/>
      <c r="E121" s="193"/>
      <c r="F121" s="195"/>
      <c r="G121" s="196"/>
      <c r="H121" s="193"/>
      <c r="I121" s="195" t="s">
        <v>734</v>
      </c>
      <c r="J121" s="193"/>
      <c r="K121" s="193"/>
      <c r="L121" s="193"/>
      <c r="M121" s="197"/>
      <c r="N121" s="197"/>
      <c r="O121" s="197"/>
      <c r="P121" s="197"/>
      <c r="Q121" s="187"/>
      <c r="R121" s="343" t="s">
        <v>559</v>
      </c>
      <c r="S121" s="184"/>
      <c r="T121" s="184" t="s">
        <v>579</v>
      </c>
      <c r="U121" s="382">
        <v>81094.45</v>
      </c>
      <c r="V121" s="58">
        <v>42422</v>
      </c>
      <c r="X121" s="151" t="s">
        <v>570</v>
      </c>
    </row>
    <row r="122" spans="1:42" s="151" customFormat="1" ht="15" hidden="1" x14ac:dyDescent="0.25">
      <c r="A122" s="198">
        <v>42401</v>
      </c>
      <c r="B122" s="192" t="s">
        <v>733</v>
      </c>
      <c r="C122" s="193"/>
      <c r="D122" s="194"/>
      <c r="E122" s="193"/>
      <c r="F122" s="195"/>
      <c r="G122" s="196"/>
      <c r="H122" s="193"/>
      <c r="I122" s="195" t="s">
        <v>734</v>
      </c>
      <c r="J122" s="193"/>
      <c r="K122" s="193"/>
      <c r="L122" s="193"/>
      <c r="M122" s="197"/>
      <c r="N122" s="197"/>
      <c r="O122" s="197"/>
      <c r="P122" s="197"/>
      <c r="Q122" s="187"/>
      <c r="R122" s="343" t="s">
        <v>559</v>
      </c>
      <c r="S122" s="184"/>
      <c r="T122" s="184" t="s">
        <v>1068</v>
      </c>
      <c r="U122" s="382">
        <v>5.55</v>
      </c>
      <c r="V122" s="58">
        <v>42429</v>
      </c>
      <c r="X122" s="151" t="s">
        <v>570</v>
      </c>
    </row>
    <row r="123" spans="1:42" ht="15" hidden="1" x14ac:dyDescent="0.25">
      <c r="A123" s="198">
        <v>42401</v>
      </c>
      <c r="B123" s="192" t="s">
        <v>1025</v>
      </c>
      <c r="C123" s="193">
        <v>37702</v>
      </c>
      <c r="D123" s="194" t="s">
        <v>472</v>
      </c>
      <c r="E123" s="193" t="s">
        <v>998</v>
      </c>
      <c r="F123" s="195">
        <v>2016</v>
      </c>
      <c r="G123" s="196">
        <v>42419</v>
      </c>
      <c r="H123" s="193" t="s">
        <v>505</v>
      </c>
      <c r="I123" s="195" t="s">
        <v>1026</v>
      </c>
      <c r="J123" s="193" t="s">
        <v>30</v>
      </c>
      <c r="K123" s="193" t="s">
        <v>1027</v>
      </c>
      <c r="L123" s="193" t="s">
        <v>1028</v>
      </c>
      <c r="M123" s="197">
        <v>172241.38</v>
      </c>
      <c r="N123" s="193">
        <v>0</v>
      </c>
      <c r="O123" s="197">
        <v>2758.62</v>
      </c>
      <c r="P123" s="197">
        <v>175000</v>
      </c>
      <c r="Q123" s="189" t="s">
        <v>994</v>
      </c>
      <c r="R123" s="341" t="s">
        <v>565</v>
      </c>
      <c r="S123" s="184"/>
      <c r="T123" s="184" t="s">
        <v>575</v>
      </c>
      <c r="U123" s="382">
        <v>5000</v>
      </c>
      <c r="V123" s="58">
        <v>42415</v>
      </c>
      <c r="W123" s="151"/>
      <c r="X123" s="151" t="s">
        <v>570</v>
      </c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</row>
    <row r="124" spans="1:42" ht="15" hidden="1" x14ac:dyDescent="0.25">
      <c r="A124" s="198">
        <v>42401</v>
      </c>
      <c r="B124" s="192" t="s">
        <v>1025</v>
      </c>
      <c r="C124" s="193"/>
      <c r="D124" s="194"/>
      <c r="E124" s="193"/>
      <c r="F124" s="195"/>
      <c r="G124" s="196"/>
      <c r="H124" s="193"/>
      <c r="I124" s="195" t="s">
        <v>1026</v>
      </c>
      <c r="J124" s="193"/>
      <c r="K124" s="193"/>
      <c r="L124" s="193"/>
      <c r="M124" s="197"/>
      <c r="N124" s="193"/>
      <c r="O124" s="197"/>
      <c r="P124" s="197"/>
      <c r="Q124" s="189"/>
      <c r="R124" s="341" t="s">
        <v>565</v>
      </c>
      <c r="S124" s="184"/>
      <c r="T124" s="184" t="s">
        <v>575</v>
      </c>
      <c r="U124" s="382">
        <v>68049.440000000002</v>
      </c>
      <c r="V124" s="58">
        <v>42424</v>
      </c>
      <c r="W124" s="151"/>
      <c r="X124" s="151" t="s">
        <v>570</v>
      </c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</row>
    <row r="125" spans="1:42" ht="15" hidden="1" x14ac:dyDescent="0.25">
      <c r="A125" s="198">
        <v>42401</v>
      </c>
      <c r="B125" s="192" t="s">
        <v>1025</v>
      </c>
      <c r="C125" s="193"/>
      <c r="D125" s="194"/>
      <c r="E125" s="193"/>
      <c r="F125" s="195"/>
      <c r="G125" s="196"/>
      <c r="H125" s="193"/>
      <c r="I125" s="195" t="s">
        <v>1026</v>
      </c>
      <c r="J125" s="193"/>
      <c r="K125" s="193"/>
      <c r="L125" s="193"/>
      <c r="M125" s="197"/>
      <c r="N125" s="193"/>
      <c r="O125" s="197"/>
      <c r="P125" s="197"/>
      <c r="Q125" s="189"/>
      <c r="R125" s="341" t="s">
        <v>565</v>
      </c>
      <c r="S125" s="184"/>
      <c r="T125" s="184" t="s">
        <v>579</v>
      </c>
      <c r="U125" s="382">
        <v>101950.56</v>
      </c>
      <c r="V125" s="58">
        <v>42426</v>
      </c>
      <c r="W125" s="151"/>
      <c r="X125" s="151" t="s">
        <v>570</v>
      </c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</row>
    <row r="126" spans="1:42" ht="15" x14ac:dyDescent="0.25">
      <c r="A126" s="249">
        <v>42401</v>
      </c>
      <c r="B126" s="250" t="s">
        <v>936</v>
      </c>
      <c r="C126" s="251">
        <v>521704</v>
      </c>
      <c r="D126" s="252">
        <v>1092</v>
      </c>
      <c r="E126" s="251" t="s">
        <v>899</v>
      </c>
      <c r="F126" s="253">
        <v>2016</v>
      </c>
      <c r="G126" s="254">
        <v>42429</v>
      </c>
      <c r="H126" s="251"/>
      <c r="I126" s="253" t="s">
        <v>937</v>
      </c>
      <c r="J126" s="251" t="s">
        <v>241</v>
      </c>
      <c r="K126" s="251" t="s">
        <v>451</v>
      </c>
      <c r="L126" s="251" t="s">
        <v>938</v>
      </c>
      <c r="M126" s="255">
        <v>149614.56</v>
      </c>
      <c r="N126" s="251">
        <v>0</v>
      </c>
      <c r="O126" s="256">
        <v>23938.33</v>
      </c>
      <c r="P126" s="256">
        <v>173552.89</v>
      </c>
      <c r="Q126" s="257" t="s">
        <v>365</v>
      </c>
      <c r="R126" s="340" t="s">
        <v>564</v>
      </c>
      <c r="S126" s="340" t="s">
        <v>564</v>
      </c>
      <c r="T126" s="225"/>
      <c r="W126" s="199" t="s">
        <v>566</v>
      </c>
    </row>
    <row r="127" spans="1:42" ht="15" x14ac:dyDescent="0.25">
      <c r="A127" s="198">
        <v>42401</v>
      </c>
      <c r="B127" s="192" t="s">
        <v>676</v>
      </c>
      <c r="C127" s="193">
        <v>520224</v>
      </c>
      <c r="D127" s="194">
        <v>1781</v>
      </c>
      <c r="E127" s="193" t="s">
        <v>663</v>
      </c>
      <c r="F127" s="195">
        <v>2016</v>
      </c>
      <c r="G127" s="196">
        <v>42402</v>
      </c>
      <c r="H127" s="193" t="s">
        <v>73</v>
      </c>
      <c r="I127" s="195" t="s">
        <v>677</v>
      </c>
      <c r="J127" s="193" t="s">
        <v>30</v>
      </c>
      <c r="K127" s="193" t="s">
        <v>678</v>
      </c>
      <c r="L127" s="193" t="s">
        <v>679</v>
      </c>
      <c r="M127" s="197">
        <v>247149.29</v>
      </c>
      <c r="N127" s="197">
        <v>2592.09</v>
      </c>
      <c r="O127" s="197">
        <v>39958.620000000003</v>
      </c>
      <c r="P127" s="197">
        <v>289700</v>
      </c>
      <c r="Q127" s="187" t="s">
        <v>33</v>
      </c>
      <c r="R127" s="343" t="s">
        <v>559</v>
      </c>
      <c r="S127" s="184"/>
      <c r="T127" s="184"/>
      <c r="U127" s="382"/>
      <c r="V127" s="151"/>
      <c r="W127" s="151"/>
      <c r="X127" s="151" t="s">
        <v>569</v>
      </c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</row>
    <row r="128" spans="1:42" customFormat="1" ht="15" hidden="1" x14ac:dyDescent="0.25">
      <c r="A128" s="198">
        <v>42401</v>
      </c>
      <c r="B128" s="192" t="s">
        <v>825</v>
      </c>
      <c r="C128" s="193">
        <v>521702</v>
      </c>
      <c r="D128" s="194">
        <v>1091</v>
      </c>
      <c r="E128" s="193" t="s">
        <v>177</v>
      </c>
      <c r="F128" s="195">
        <v>2016</v>
      </c>
      <c r="G128" s="196">
        <v>42411</v>
      </c>
      <c r="H128" s="193" t="s">
        <v>157</v>
      </c>
      <c r="I128" s="195" t="s">
        <v>826</v>
      </c>
      <c r="J128" s="193" t="s">
        <v>30</v>
      </c>
      <c r="K128" s="193" t="s">
        <v>827</v>
      </c>
      <c r="L128" s="193" t="s">
        <v>828</v>
      </c>
      <c r="M128" s="197">
        <v>155258.62</v>
      </c>
      <c r="N128" s="193">
        <v>0</v>
      </c>
      <c r="O128" s="197">
        <v>24841.38</v>
      </c>
      <c r="P128" s="197">
        <v>180100</v>
      </c>
      <c r="Q128" s="187" t="s">
        <v>33</v>
      </c>
      <c r="R128" s="341" t="s">
        <v>565</v>
      </c>
      <c r="S128" s="184"/>
      <c r="T128" s="184" t="s">
        <v>572</v>
      </c>
      <c r="U128" s="382">
        <v>20000</v>
      </c>
      <c r="V128" s="58">
        <v>42411</v>
      </c>
      <c r="X128" t="s">
        <v>570</v>
      </c>
    </row>
    <row r="129" spans="1:42" s="151" customFormat="1" ht="15" hidden="1" x14ac:dyDescent="0.25">
      <c r="A129" s="198">
        <v>42401</v>
      </c>
      <c r="B129" s="192" t="s">
        <v>825</v>
      </c>
      <c r="C129" s="193"/>
      <c r="D129" s="194"/>
      <c r="E129" s="193"/>
      <c r="F129" s="195"/>
      <c r="G129" s="196"/>
      <c r="H129" s="193"/>
      <c r="I129" s="195" t="s">
        <v>826</v>
      </c>
      <c r="J129" s="193"/>
      <c r="K129" s="193"/>
      <c r="L129" s="193"/>
      <c r="M129" s="197"/>
      <c r="N129" s="193"/>
      <c r="O129" s="197"/>
      <c r="P129" s="197"/>
      <c r="Q129" s="187"/>
      <c r="R129" s="341" t="s">
        <v>565</v>
      </c>
      <c r="S129" s="184"/>
      <c r="T129" s="184" t="s">
        <v>572</v>
      </c>
      <c r="U129" s="382">
        <v>20000</v>
      </c>
      <c r="V129" s="58">
        <v>42400</v>
      </c>
      <c r="X129" s="151" t="s">
        <v>570</v>
      </c>
    </row>
    <row r="130" spans="1:42" s="151" customFormat="1" ht="15" hidden="1" x14ac:dyDescent="0.25">
      <c r="A130" s="198">
        <v>42401</v>
      </c>
      <c r="B130" s="192" t="s">
        <v>825</v>
      </c>
      <c r="C130" s="193"/>
      <c r="D130" s="194"/>
      <c r="E130" s="193"/>
      <c r="F130" s="195"/>
      <c r="G130" s="196"/>
      <c r="H130" s="193"/>
      <c r="I130" s="195" t="s">
        <v>826</v>
      </c>
      <c r="J130" s="193"/>
      <c r="K130" s="193"/>
      <c r="L130" s="193"/>
      <c r="M130" s="197"/>
      <c r="N130" s="193"/>
      <c r="O130" s="197"/>
      <c r="P130" s="197"/>
      <c r="Q130" s="187"/>
      <c r="R130" s="341" t="s">
        <v>565</v>
      </c>
      <c r="S130" s="184"/>
      <c r="T130" s="184" t="s">
        <v>580</v>
      </c>
      <c r="U130" s="382">
        <v>60100</v>
      </c>
      <c r="V130" s="58">
        <v>42415</v>
      </c>
      <c r="X130" s="151" t="s">
        <v>570</v>
      </c>
    </row>
    <row r="131" spans="1:42" s="151" customFormat="1" ht="15" hidden="1" x14ac:dyDescent="0.25">
      <c r="A131" s="198">
        <v>42401</v>
      </c>
      <c r="B131" s="192" t="s">
        <v>825</v>
      </c>
      <c r="C131" s="193"/>
      <c r="D131" s="194"/>
      <c r="E131" s="193"/>
      <c r="F131" s="195"/>
      <c r="G131" s="196"/>
      <c r="H131" s="193"/>
      <c r="I131" s="195" t="s">
        <v>826</v>
      </c>
      <c r="J131" s="193"/>
      <c r="K131" s="193"/>
      <c r="L131" s="193"/>
      <c r="M131" s="197"/>
      <c r="N131" s="193"/>
      <c r="O131" s="197"/>
      <c r="P131" s="197"/>
      <c r="Q131" s="187"/>
      <c r="R131" s="341" t="s">
        <v>565</v>
      </c>
      <c r="S131" s="184"/>
      <c r="T131" s="184" t="s">
        <v>571</v>
      </c>
      <c r="U131" s="382">
        <v>80000</v>
      </c>
      <c r="V131" s="58">
        <v>42416</v>
      </c>
      <c r="X131" s="151" t="s">
        <v>570</v>
      </c>
    </row>
    <row r="132" spans="1:42" customFormat="1" ht="15" x14ac:dyDescent="0.25">
      <c r="A132" s="198">
        <v>42401</v>
      </c>
      <c r="B132" s="192" t="s">
        <v>652</v>
      </c>
      <c r="C132" s="193">
        <v>520220</v>
      </c>
      <c r="D132" s="194">
        <v>1794</v>
      </c>
      <c r="E132" s="193" t="s">
        <v>27</v>
      </c>
      <c r="F132" s="195">
        <v>2016</v>
      </c>
      <c r="G132" s="196">
        <v>42411</v>
      </c>
      <c r="H132" s="193" t="s">
        <v>97</v>
      </c>
      <c r="I132" s="195" t="s">
        <v>653</v>
      </c>
      <c r="J132" s="193" t="s">
        <v>30</v>
      </c>
      <c r="K132" s="193" t="s">
        <v>654</v>
      </c>
      <c r="L132" s="193" t="s">
        <v>655</v>
      </c>
      <c r="M132" s="197">
        <v>241934.82</v>
      </c>
      <c r="N132" s="197">
        <v>2461.73</v>
      </c>
      <c r="O132" s="197">
        <v>39103.449999999997</v>
      </c>
      <c r="P132" s="197">
        <v>283500</v>
      </c>
      <c r="Q132" s="187" t="s">
        <v>33</v>
      </c>
      <c r="R132" s="343" t="s">
        <v>559</v>
      </c>
      <c r="S132" s="184"/>
      <c r="T132" s="184"/>
      <c r="U132" s="382"/>
      <c r="X132" t="s">
        <v>569</v>
      </c>
    </row>
    <row r="133" spans="1:42" ht="15" x14ac:dyDescent="0.25">
      <c r="A133" s="198">
        <v>42401</v>
      </c>
      <c r="B133" s="192" t="s">
        <v>1021</v>
      </c>
      <c r="C133" s="193">
        <v>520203</v>
      </c>
      <c r="D133" s="194" t="s">
        <v>472</v>
      </c>
      <c r="E133" s="193" t="s">
        <v>998</v>
      </c>
      <c r="F133" s="195">
        <v>2016</v>
      </c>
      <c r="G133" s="196">
        <v>42416</v>
      </c>
      <c r="H133" s="193" t="s">
        <v>474</v>
      </c>
      <c r="I133" s="195" t="s">
        <v>1022</v>
      </c>
      <c r="J133" s="193" t="s">
        <v>30</v>
      </c>
      <c r="K133" s="193" t="s">
        <v>1023</v>
      </c>
      <c r="L133" s="193" t="s">
        <v>1024</v>
      </c>
      <c r="M133" s="197">
        <v>97241.38</v>
      </c>
      <c r="N133" s="193">
        <v>0</v>
      </c>
      <c r="O133" s="197">
        <v>2758.62</v>
      </c>
      <c r="P133" s="197">
        <v>100000</v>
      </c>
      <c r="Q133" s="189" t="s">
        <v>994</v>
      </c>
      <c r="R133" s="341" t="s">
        <v>565</v>
      </c>
      <c r="S133" s="184"/>
      <c r="T133" s="184"/>
      <c r="U133" s="382"/>
      <c r="V133" s="151"/>
      <c r="W133" s="151"/>
      <c r="X133" s="151" t="s">
        <v>569</v>
      </c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</row>
    <row r="134" spans="1:42" customFormat="1" ht="15" x14ac:dyDescent="0.25">
      <c r="A134" s="198">
        <v>42401</v>
      </c>
      <c r="B134" s="192" t="s">
        <v>812</v>
      </c>
      <c r="C134" s="193">
        <v>522403</v>
      </c>
      <c r="D134" s="194">
        <v>1060</v>
      </c>
      <c r="E134" s="193" t="s">
        <v>813</v>
      </c>
      <c r="F134" s="195">
        <v>2016</v>
      </c>
      <c r="G134" s="196">
        <v>42416</v>
      </c>
      <c r="H134" s="193" t="s">
        <v>664</v>
      </c>
      <c r="I134" s="195" t="s">
        <v>814</v>
      </c>
      <c r="J134" s="193" t="s">
        <v>30</v>
      </c>
      <c r="K134" s="193" t="s">
        <v>815</v>
      </c>
      <c r="L134" s="193" t="s">
        <v>816</v>
      </c>
      <c r="M134" s="197">
        <v>193620.69</v>
      </c>
      <c r="N134" s="193">
        <v>0</v>
      </c>
      <c r="O134" s="197">
        <v>30979.31</v>
      </c>
      <c r="P134" s="197">
        <v>224600</v>
      </c>
      <c r="Q134" s="187" t="s">
        <v>33</v>
      </c>
      <c r="R134" s="341" t="s">
        <v>565</v>
      </c>
      <c r="S134" s="184"/>
      <c r="T134" s="184"/>
      <c r="U134" s="382"/>
      <c r="X134" t="s">
        <v>569</v>
      </c>
    </row>
    <row r="135" spans="1:42" ht="15" hidden="1" x14ac:dyDescent="0.25">
      <c r="A135" s="198">
        <v>42401</v>
      </c>
      <c r="B135" s="192" t="s">
        <v>841</v>
      </c>
      <c r="C135" s="193">
        <v>521705</v>
      </c>
      <c r="D135" s="194">
        <v>1094</v>
      </c>
      <c r="E135" s="193" t="s">
        <v>186</v>
      </c>
      <c r="F135" s="195">
        <v>2016</v>
      </c>
      <c r="G135" s="196">
        <v>42416</v>
      </c>
      <c r="H135" s="193" t="s">
        <v>45</v>
      </c>
      <c r="I135" s="195" t="s">
        <v>842</v>
      </c>
      <c r="J135" s="193" t="s">
        <v>30</v>
      </c>
      <c r="K135" s="193" t="s">
        <v>843</v>
      </c>
      <c r="L135" s="193" t="s">
        <v>844</v>
      </c>
      <c r="M135" s="197">
        <v>173189.66</v>
      </c>
      <c r="N135" s="193">
        <v>0</v>
      </c>
      <c r="O135" s="197">
        <v>27710.34</v>
      </c>
      <c r="P135" s="197">
        <v>200900</v>
      </c>
      <c r="Q135" s="187" t="s">
        <v>33</v>
      </c>
      <c r="R135" s="341" t="s">
        <v>565</v>
      </c>
      <c r="S135" s="184"/>
      <c r="T135" s="184" t="s">
        <v>575</v>
      </c>
      <c r="U135" s="382">
        <v>20900</v>
      </c>
      <c r="V135" s="58">
        <v>42390</v>
      </c>
      <c r="W135" s="151"/>
      <c r="X135" s="151" t="s">
        <v>570</v>
      </c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</row>
    <row r="136" spans="1:42" ht="15" hidden="1" x14ac:dyDescent="0.25">
      <c r="A136" s="198">
        <v>42401</v>
      </c>
      <c r="B136" s="192" t="s">
        <v>841</v>
      </c>
      <c r="C136" s="193"/>
      <c r="D136" s="194"/>
      <c r="E136" s="193"/>
      <c r="F136" s="195"/>
      <c r="G136" s="196"/>
      <c r="H136" s="193"/>
      <c r="I136" s="195" t="s">
        <v>842</v>
      </c>
      <c r="J136" s="193"/>
      <c r="K136" s="193"/>
      <c r="L136" s="193"/>
      <c r="M136" s="197"/>
      <c r="N136" s="193"/>
      <c r="O136" s="197"/>
      <c r="P136" s="197"/>
      <c r="Q136" s="187"/>
      <c r="R136" s="341" t="s">
        <v>565</v>
      </c>
      <c r="S136" s="184"/>
      <c r="T136" s="184" t="s">
        <v>580</v>
      </c>
      <c r="U136" s="382">
        <v>146000</v>
      </c>
      <c r="V136" s="58">
        <v>42416</v>
      </c>
      <c r="W136" s="151"/>
      <c r="X136" s="151" t="s">
        <v>570</v>
      </c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</row>
    <row r="137" spans="1:42" ht="15" hidden="1" x14ac:dyDescent="0.25">
      <c r="A137" s="198">
        <v>42401</v>
      </c>
      <c r="B137" s="192" t="s">
        <v>841</v>
      </c>
      <c r="C137" s="193"/>
      <c r="D137" s="194"/>
      <c r="E137" s="193"/>
      <c r="F137" s="195"/>
      <c r="G137" s="196"/>
      <c r="H137" s="193"/>
      <c r="I137" s="195" t="s">
        <v>842</v>
      </c>
      <c r="J137" s="193"/>
      <c r="K137" s="193"/>
      <c r="L137" s="193"/>
      <c r="M137" s="197"/>
      <c r="N137" s="193"/>
      <c r="O137" s="197"/>
      <c r="P137" s="197"/>
      <c r="Q137" s="187"/>
      <c r="R137" s="341" t="s">
        <v>565</v>
      </c>
      <c r="S137" s="184"/>
      <c r="T137" s="184" t="s">
        <v>575</v>
      </c>
      <c r="U137" s="382">
        <v>34000</v>
      </c>
      <c r="V137" s="58">
        <v>42416</v>
      </c>
      <c r="W137" s="151"/>
      <c r="X137" s="151" t="s">
        <v>570</v>
      </c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</row>
    <row r="138" spans="1:42" ht="15" hidden="1" x14ac:dyDescent="0.25">
      <c r="A138" s="198">
        <v>42401</v>
      </c>
      <c r="B138" s="192" t="s">
        <v>783</v>
      </c>
      <c r="C138" s="193">
        <v>521005</v>
      </c>
      <c r="D138" s="194">
        <v>7986</v>
      </c>
      <c r="E138" s="193" t="s">
        <v>784</v>
      </c>
      <c r="F138" s="195">
        <v>2016</v>
      </c>
      <c r="G138" s="196">
        <v>42412</v>
      </c>
      <c r="H138" s="193" t="s">
        <v>61</v>
      </c>
      <c r="I138" s="195" t="s">
        <v>785</v>
      </c>
      <c r="J138" s="193" t="s">
        <v>241</v>
      </c>
      <c r="K138" s="193" t="s">
        <v>786</v>
      </c>
      <c r="L138" s="193" t="s">
        <v>787</v>
      </c>
      <c r="M138" s="197">
        <v>627515.02</v>
      </c>
      <c r="N138" s="197">
        <v>59812.57</v>
      </c>
      <c r="O138" s="197">
        <v>109972.41</v>
      </c>
      <c r="P138" s="197">
        <v>797300</v>
      </c>
      <c r="Q138" s="187" t="s">
        <v>33</v>
      </c>
      <c r="R138" s="342" t="s">
        <v>564</v>
      </c>
      <c r="S138" s="344" t="s">
        <v>564</v>
      </c>
      <c r="T138" s="186" t="s">
        <v>575</v>
      </c>
      <c r="U138" s="382">
        <v>50012.17</v>
      </c>
      <c r="V138" s="58">
        <v>42419</v>
      </c>
      <c r="W138" s="151"/>
      <c r="X138" s="151" t="s">
        <v>570</v>
      </c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</row>
    <row r="139" spans="1:42" ht="15" hidden="1" x14ac:dyDescent="0.25">
      <c r="A139" s="198">
        <v>42401</v>
      </c>
      <c r="B139" s="192" t="s">
        <v>783</v>
      </c>
      <c r="C139" s="193"/>
      <c r="D139" s="194"/>
      <c r="E139" s="193"/>
      <c r="F139" s="195"/>
      <c r="G139" s="196"/>
      <c r="H139" s="193"/>
      <c r="I139" s="195" t="s">
        <v>785</v>
      </c>
      <c r="J139" s="193"/>
      <c r="K139" s="193"/>
      <c r="L139" s="193"/>
      <c r="M139" s="197"/>
      <c r="N139" s="197"/>
      <c r="O139" s="197"/>
      <c r="P139" s="197"/>
      <c r="Q139" s="187"/>
      <c r="R139" s="342" t="s">
        <v>564</v>
      </c>
      <c r="S139" s="344" t="s">
        <v>564</v>
      </c>
      <c r="T139" s="186" t="s">
        <v>573</v>
      </c>
      <c r="U139" s="382">
        <v>20000</v>
      </c>
      <c r="V139" s="58">
        <v>42414</v>
      </c>
      <c r="W139" s="151"/>
      <c r="X139" s="151" t="s">
        <v>570</v>
      </c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</row>
    <row r="140" spans="1:42" ht="15" hidden="1" x14ac:dyDescent="0.25">
      <c r="A140" s="198">
        <v>42401</v>
      </c>
      <c r="B140" s="192" t="s">
        <v>783</v>
      </c>
      <c r="C140" s="193"/>
      <c r="D140" s="194"/>
      <c r="E140" s="193"/>
      <c r="F140" s="195"/>
      <c r="G140" s="196"/>
      <c r="H140" s="193"/>
      <c r="I140" s="195" t="s">
        <v>785</v>
      </c>
      <c r="J140" s="193"/>
      <c r="K140" s="193"/>
      <c r="L140" s="193"/>
      <c r="M140" s="197"/>
      <c r="N140" s="197"/>
      <c r="O140" s="197"/>
      <c r="P140" s="197"/>
      <c r="Q140" s="187"/>
      <c r="R140" s="342" t="s">
        <v>564</v>
      </c>
      <c r="S140" s="344" t="s">
        <v>564</v>
      </c>
      <c r="T140" s="186" t="s">
        <v>581</v>
      </c>
      <c r="U140" s="382">
        <v>250000</v>
      </c>
      <c r="V140" s="58">
        <v>42418</v>
      </c>
      <c r="W140" s="151"/>
      <c r="X140" s="151" t="s">
        <v>570</v>
      </c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</row>
    <row r="141" spans="1:42" ht="15" hidden="1" x14ac:dyDescent="0.25">
      <c r="A141" s="198">
        <v>42401</v>
      </c>
      <c r="B141" s="192" t="s">
        <v>783</v>
      </c>
      <c r="C141" s="193"/>
      <c r="D141" s="194"/>
      <c r="E141" s="193"/>
      <c r="F141" s="195"/>
      <c r="G141" s="196"/>
      <c r="H141" s="193"/>
      <c r="I141" s="195" t="s">
        <v>785</v>
      </c>
      <c r="J141" s="193"/>
      <c r="K141" s="193"/>
      <c r="L141" s="193"/>
      <c r="M141" s="197"/>
      <c r="N141" s="197"/>
      <c r="O141" s="197"/>
      <c r="P141" s="197"/>
      <c r="Q141" s="187"/>
      <c r="R141" s="342" t="s">
        <v>564</v>
      </c>
      <c r="S141" s="344" t="s">
        <v>564</v>
      </c>
      <c r="T141" s="186" t="s">
        <v>579</v>
      </c>
      <c r="U141" s="382">
        <v>477287.83</v>
      </c>
      <c r="V141" s="58">
        <v>42419</v>
      </c>
      <c r="W141" s="151"/>
      <c r="X141" s="151" t="s">
        <v>570</v>
      </c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</row>
    <row r="142" spans="1:42" ht="15" x14ac:dyDescent="0.25">
      <c r="A142" s="198">
        <v>42401</v>
      </c>
      <c r="B142" s="192" t="s">
        <v>620</v>
      </c>
      <c r="C142" s="193">
        <v>520111</v>
      </c>
      <c r="D142" s="194">
        <v>2592</v>
      </c>
      <c r="E142" s="193" t="s">
        <v>616</v>
      </c>
      <c r="F142" s="195">
        <v>2016</v>
      </c>
      <c r="G142" s="196">
        <v>42412</v>
      </c>
      <c r="H142" s="193" t="s">
        <v>45</v>
      </c>
      <c r="I142" s="195" t="s">
        <v>621</v>
      </c>
      <c r="J142" s="193" t="s">
        <v>241</v>
      </c>
      <c r="K142" s="193" t="s">
        <v>622</v>
      </c>
      <c r="L142" s="193" t="s">
        <v>623</v>
      </c>
      <c r="M142" s="197">
        <v>282036.96000000002</v>
      </c>
      <c r="N142" s="197">
        <v>6928.56</v>
      </c>
      <c r="O142" s="197">
        <v>46234.48</v>
      </c>
      <c r="P142" s="197">
        <v>335200</v>
      </c>
      <c r="Q142" s="187" t="s">
        <v>33</v>
      </c>
      <c r="R142" s="343" t="s">
        <v>559</v>
      </c>
      <c r="S142" s="186"/>
      <c r="T142" s="186"/>
      <c r="U142" s="382"/>
      <c r="V142" s="151"/>
      <c r="W142" s="151"/>
      <c r="X142" s="151" t="s">
        <v>569</v>
      </c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</row>
    <row r="143" spans="1:42" customFormat="1" ht="15" x14ac:dyDescent="0.25">
      <c r="A143" s="249">
        <v>42401</v>
      </c>
      <c r="B143" s="250" t="s">
        <v>926</v>
      </c>
      <c r="C143" s="251">
        <v>522403</v>
      </c>
      <c r="D143" s="252">
        <v>1060</v>
      </c>
      <c r="E143" s="251" t="s">
        <v>813</v>
      </c>
      <c r="F143" s="253">
        <v>2016</v>
      </c>
      <c r="G143" s="254">
        <v>42416</v>
      </c>
      <c r="H143" s="251"/>
      <c r="I143" s="253" t="s">
        <v>927</v>
      </c>
      <c r="J143" s="251" t="s">
        <v>241</v>
      </c>
      <c r="K143" s="251" t="s">
        <v>928</v>
      </c>
      <c r="L143" s="251" t="s">
        <v>929</v>
      </c>
      <c r="M143" s="255">
        <v>175509.66</v>
      </c>
      <c r="N143" s="251">
        <v>0</v>
      </c>
      <c r="O143" s="256">
        <v>28081.55</v>
      </c>
      <c r="P143" s="256">
        <v>203591.21</v>
      </c>
      <c r="Q143" s="257" t="s">
        <v>365</v>
      </c>
      <c r="R143" s="340" t="s">
        <v>564</v>
      </c>
      <c r="S143" s="340" t="s">
        <v>564</v>
      </c>
      <c r="T143" s="225"/>
      <c r="U143" s="381"/>
      <c r="V143" s="199"/>
      <c r="W143" s="199" t="s">
        <v>566</v>
      </c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</row>
    <row r="144" spans="1:42" ht="15" hidden="1" x14ac:dyDescent="0.25">
      <c r="A144" s="198">
        <v>42401</v>
      </c>
      <c r="B144" s="192" t="s">
        <v>635</v>
      </c>
      <c r="C144" s="193">
        <v>520223</v>
      </c>
      <c r="D144" s="194">
        <v>1796</v>
      </c>
      <c r="E144" s="193" t="s">
        <v>50</v>
      </c>
      <c r="F144" s="195">
        <v>2015</v>
      </c>
      <c r="G144" s="196">
        <v>42424</v>
      </c>
      <c r="H144" s="193" t="s">
        <v>45</v>
      </c>
      <c r="I144" s="195" t="s">
        <v>636</v>
      </c>
      <c r="J144" s="193" t="s">
        <v>241</v>
      </c>
      <c r="K144" s="193" t="s">
        <v>637</v>
      </c>
      <c r="L144" s="193" t="s">
        <v>638</v>
      </c>
      <c r="M144" s="197">
        <v>210862.07</v>
      </c>
      <c r="N144" s="193">
        <v>0</v>
      </c>
      <c r="O144" s="197">
        <v>33737.93</v>
      </c>
      <c r="P144" s="197">
        <v>244600</v>
      </c>
      <c r="Q144" s="187" t="s">
        <v>33</v>
      </c>
      <c r="R144" s="343" t="s">
        <v>559</v>
      </c>
      <c r="S144" s="184"/>
      <c r="T144" s="184" t="s">
        <v>575</v>
      </c>
      <c r="U144" s="382">
        <v>20000</v>
      </c>
      <c r="V144" s="58">
        <v>42421</v>
      </c>
      <c r="W144" s="151"/>
      <c r="X144" s="151" t="s">
        <v>570</v>
      </c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</row>
    <row r="145" spans="1:42" ht="15" hidden="1" x14ac:dyDescent="0.25">
      <c r="A145" s="198">
        <v>42401</v>
      </c>
      <c r="B145" s="192" t="s">
        <v>635</v>
      </c>
      <c r="C145" s="193"/>
      <c r="D145" s="194"/>
      <c r="E145" s="193"/>
      <c r="F145" s="195"/>
      <c r="G145" s="196"/>
      <c r="H145" s="193"/>
      <c r="I145" s="195" t="s">
        <v>636</v>
      </c>
      <c r="J145" s="193"/>
      <c r="K145" s="193"/>
      <c r="L145" s="193"/>
      <c r="M145" s="197"/>
      <c r="N145" s="193"/>
      <c r="O145" s="197"/>
      <c r="P145" s="197"/>
      <c r="Q145" s="187"/>
      <c r="R145" s="343" t="s">
        <v>559</v>
      </c>
      <c r="S145" s="184"/>
      <c r="T145" s="184" t="s">
        <v>575</v>
      </c>
      <c r="U145" s="382">
        <v>40000</v>
      </c>
      <c r="V145" s="58">
        <v>42424</v>
      </c>
      <c r="W145" s="151"/>
      <c r="X145" s="151" t="s">
        <v>570</v>
      </c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</row>
    <row r="146" spans="1:42" ht="15" hidden="1" x14ac:dyDescent="0.25">
      <c r="A146" s="198">
        <v>42401</v>
      </c>
      <c r="B146" s="192" t="s">
        <v>635</v>
      </c>
      <c r="C146" s="193"/>
      <c r="D146" s="194"/>
      <c r="E146" s="193"/>
      <c r="F146" s="195"/>
      <c r="G146" s="196"/>
      <c r="H146" s="193"/>
      <c r="I146" s="195" t="s">
        <v>636</v>
      </c>
      <c r="J146" s="193"/>
      <c r="K146" s="193"/>
      <c r="L146" s="193"/>
      <c r="M146" s="197"/>
      <c r="N146" s="193"/>
      <c r="O146" s="197"/>
      <c r="P146" s="197"/>
      <c r="Q146" s="187"/>
      <c r="R146" s="343" t="s">
        <v>559</v>
      </c>
      <c r="S146" s="184"/>
      <c r="T146" s="184" t="s">
        <v>579</v>
      </c>
      <c r="U146" s="382">
        <v>181937.49</v>
      </c>
      <c r="V146" s="58">
        <v>42426</v>
      </c>
      <c r="W146" s="151"/>
      <c r="X146" s="151" t="s">
        <v>570</v>
      </c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</row>
    <row r="147" spans="1:42" ht="15" hidden="1" x14ac:dyDescent="0.25">
      <c r="A147" s="198">
        <v>42401</v>
      </c>
      <c r="B147" s="192" t="s">
        <v>635</v>
      </c>
      <c r="C147" s="193"/>
      <c r="D147" s="194"/>
      <c r="E147" s="193"/>
      <c r="F147" s="195"/>
      <c r="G147" s="196"/>
      <c r="H147" s="193"/>
      <c r="I147" s="195" t="s">
        <v>636</v>
      </c>
      <c r="J147" s="193"/>
      <c r="K147" s="193"/>
      <c r="L147" s="193"/>
      <c r="M147" s="197"/>
      <c r="N147" s="193"/>
      <c r="O147" s="197"/>
      <c r="P147" s="197"/>
      <c r="Q147" s="187"/>
      <c r="R147" s="343" t="s">
        <v>559</v>
      </c>
      <c r="S147" s="184"/>
      <c r="T147" s="184" t="s">
        <v>1067</v>
      </c>
      <c r="U147" s="382">
        <v>2662.51</v>
      </c>
      <c r="V147" s="58">
        <v>42426</v>
      </c>
      <c r="W147" s="151"/>
      <c r="X147" s="151" t="s">
        <v>570</v>
      </c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</row>
    <row r="148" spans="1:42" ht="15" hidden="1" x14ac:dyDescent="0.25">
      <c r="A148" s="198">
        <v>42401</v>
      </c>
      <c r="B148" s="192" t="s">
        <v>656</v>
      </c>
      <c r="C148" s="193">
        <v>520227</v>
      </c>
      <c r="D148" s="194">
        <v>1782</v>
      </c>
      <c r="E148" s="193" t="s">
        <v>657</v>
      </c>
      <c r="F148" s="195">
        <v>2016</v>
      </c>
      <c r="G148" s="196">
        <v>42417</v>
      </c>
      <c r="H148" s="193" t="s">
        <v>658</v>
      </c>
      <c r="I148" s="195" t="s">
        <v>659</v>
      </c>
      <c r="J148" s="193" t="s">
        <v>30</v>
      </c>
      <c r="K148" s="193" t="s">
        <v>660</v>
      </c>
      <c r="L148" s="193" t="s">
        <v>661</v>
      </c>
      <c r="M148" s="197">
        <v>261026.5</v>
      </c>
      <c r="N148" s="197">
        <v>2939.02</v>
      </c>
      <c r="O148" s="197">
        <v>42234.48</v>
      </c>
      <c r="P148" s="197">
        <v>306200</v>
      </c>
      <c r="Q148" s="187" t="s">
        <v>33</v>
      </c>
      <c r="R148" s="343" t="s">
        <v>559</v>
      </c>
      <c r="S148" s="184"/>
      <c r="T148" s="184" t="s">
        <v>575</v>
      </c>
      <c r="U148" s="382">
        <v>1000</v>
      </c>
      <c r="V148" s="58">
        <v>42409</v>
      </c>
      <c r="W148" s="151"/>
      <c r="X148" s="151" t="s">
        <v>570</v>
      </c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</row>
    <row r="149" spans="1:42" ht="15" hidden="1" x14ac:dyDescent="0.25">
      <c r="A149" s="198">
        <v>42401</v>
      </c>
      <c r="B149" s="192" t="s">
        <v>656</v>
      </c>
      <c r="C149" s="193"/>
      <c r="D149" s="194"/>
      <c r="E149" s="193"/>
      <c r="F149" s="195"/>
      <c r="G149" s="196"/>
      <c r="H149" s="193"/>
      <c r="I149" s="195" t="s">
        <v>659</v>
      </c>
      <c r="J149" s="193"/>
      <c r="K149" s="193"/>
      <c r="L149" s="193"/>
      <c r="M149" s="197"/>
      <c r="N149" s="197"/>
      <c r="O149" s="197"/>
      <c r="P149" s="197"/>
      <c r="Q149" s="187"/>
      <c r="R149" s="343" t="s">
        <v>559</v>
      </c>
      <c r="S149" s="184"/>
      <c r="T149" s="184" t="s">
        <v>581</v>
      </c>
      <c r="U149" s="382">
        <v>5000</v>
      </c>
      <c r="V149" s="58">
        <v>42416</v>
      </c>
      <c r="W149" s="151"/>
      <c r="X149" s="151" t="s">
        <v>570</v>
      </c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</row>
    <row r="150" spans="1:42" ht="15" hidden="1" x14ac:dyDescent="0.25">
      <c r="A150" s="198">
        <v>42401</v>
      </c>
      <c r="B150" s="192" t="s">
        <v>656</v>
      </c>
      <c r="C150" s="193"/>
      <c r="D150" s="194"/>
      <c r="E150" s="193"/>
      <c r="F150" s="195"/>
      <c r="G150" s="196"/>
      <c r="H150" s="193"/>
      <c r="I150" s="195" t="s">
        <v>659</v>
      </c>
      <c r="J150" s="193"/>
      <c r="K150" s="193"/>
      <c r="L150" s="193"/>
      <c r="M150" s="197"/>
      <c r="N150" s="197"/>
      <c r="O150" s="197"/>
      <c r="P150" s="197"/>
      <c r="Q150" s="187"/>
      <c r="R150" s="343" t="s">
        <v>559</v>
      </c>
      <c r="S150" s="184"/>
      <c r="T150" s="184" t="s">
        <v>581</v>
      </c>
      <c r="U150" s="382">
        <v>142588.4</v>
      </c>
      <c r="V150" s="58">
        <v>42417</v>
      </c>
      <c r="W150" s="151"/>
      <c r="X150" s="151" t="s">
        <v>570</v>
      </c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</row>
    <row r="151" spans="1:42" customFormat="1" ht="15" hidden="1" x14ac:dyDescent="0.25">
      <c r="A151" s="198">
        <v>42401</v>
      </c>
      <c r="B151" s="192" t="s">
        <v>589</v>
      </c>
      <c r="C151" s="193">
        <v>521802</v>
      </c>
      <c r="D151" s="194">
        <v>2202</v>
      </c>
      <c r="E151" s="193" t="s">
        <v>206</v>
      </c>
      <c r="F151" s="195">
        <v>2016</v>
      </c>
      <c r="G151" s="196">
        <v>42423</v>
      </c>
      <c r="H151" s="193" t="s">
        <v>55</v>
      </c>
      <c r="I151" s="195" t="s">
        <v>590</v>
      </c>
      <c r="J151" s="193" t="s">
        <v>30</v>
      </c>
      <c r="K151" s="193" t="s">
        <v>591</v>
      </c>
      <c r="L151" s="193" t="s">
        <v>592</v>
      </c>
      <c r="M151" s="197">
        <v>189482.76</v>
      </c>
      <c r="N151" s="193">
        <v>0</v>
      </c>
      <c r="O151" s="197">
        <v>30317.24</v>
      </c>
      <c r="P151" s="197">
        <v>219800</v>
      </c>
      <c r="Q151" s="187" t="s">
        <v>33</v>
      </c>
      <c r="R151" s="341" t="s">
        <v>565</v>
      </c>
      <c r="S151" s="184"/>
      <c r="T151" s="184" t="s">
        <v>575</v>
      </c>
      <c r="U151" s="382">
        <v>30000</v>
      </c>
      <c r="V151" s="58">
        <v>42419</v>
      </c>
      <c r="X151" t="s">
        <v>570</v>
      </c>
    </row>
    <row r="152" spans="1:42" s="151" customFormat="1" ht="15" hidden="1" x14ac:dyDescent="0.25">
      <c r="A152" s="198"/>
      <c r="B152" s="192"/>
      <c r="C152" s="193"/>
      <c r="D152" s="194"/>
      <c r="E152" s="193"/>
      <c r="F152" s="195"/>
      <c r="G152" s="196"/>
      <c r="H152" s="193"/>
      <c r="I152" s="195" t="s">
        <v>590</v>
      </c>
      <c r="J152" s="193"/>
      <c r="K152" s="193"/>
      <c r="L152" s="193"/>
      <c r="M152" s="197"/>
      <c r="N152" s="193"/>
      <c r="O152" s="197"/>
      <c r="P152" s="197"/>
      <c r="Q152" s="187"/>
      <c r="R152" s="341" t="s">
        <v>565</v>
      </c>
      <c r="S152" s="184"/>
      <c r="T152" s="184" t="s">
        <v>575</v>
      </c>
      <c r="U152" s="382">
        <v>8</v>
      </c>
      <c r="V152" s="58">
        <v>42423</v>
      </c>
      <c r="X152" s="151" t="s">
        <v>570</v>
      </c>
    </row>
    <row r="153" spans="1:42" s="151" customFormat="1" ht="15" hidden="1" x14ac:dyDescent="0.25">
      <c r="A153" s="198"/>
      <c r="B153" s="192"/>
      <c r="C153" s="193"/>
      <c r="D153" s="194"/>
      <c r="E153" s="193"/>
      <c r="F153" s="195"/>
      <c r="G153" s="196"/>
      <c r="H153" s="193"/>
      <c r="I153" s="195" t="s">
        <v>590</v>
      </c>
      <c r="J153" s="193"/>
      <c r="K153" s="193"/>
      <c r="L153" s="193"/>
      <c r="M153" s="197"/>
      <c r="N153" s="193"/>
      <c r="O153" s="197"/>
      <c r="P153" s="197"/>
      <c r="Q153" s="187"/>
      <c r="R153" s="341" t="s">
        <v>565</v>
      </c>
      <c r="S153" s="184"/>
      <c r="T153" s="184" t="s">
        <v>580</v>
      </c>
      <c r="U153" s="382">
        <v>55000</v>
      </c>
      <c r="V153" s="58">
        <v>42423</v>
      </c>
      <c r="X153" s="151" t="s">
        <v>570</v>
      </c>
    </row>
    <row r="154" spans="1:42" s="151" customFormat="1" ht="15" hidden="1" x14ac:dyDescent="0.25">
      <c r="A154" s="198"/>
      <c r="B154" s="192"/>
      <c r="C154" s="193"/>
      <c r="D154" s="194"/>
      <c r="E154" s="193"/>
      <c r="F154" s="195"/>
      <c r="G154" s="196"/>
      <c r="H154" s="193"/>
      <c r="I154" s="195" t="s">
        <v>590</v>
      </c>
      <c r="J154" s="193"/>
      <c r="K154" s="193"/>
      <c r="L154" s="193"/>
      <c r="M154" s="197"/>
      <c r="N154" s="193"/>
      <c r="O154" s="197"/>
      <c r="P154" s="197"/>
      <c r="Q154" s="187"/>
      <c r="R154" s="341" t="s">
        <v>565</v>
      </c>
      <c r="S154" s="184"/>
      <c r="T154" s="184" t="s">
        <v>579</v>
      </c>
      <c r="U154" s="382">
        <v>134796.24</v>
      </c>
      <c r="V154" s="58">
        <v>42423</v>
      </c>
      <c r="X154" s="151" t="s">
        <v>570</v>
      </c>
    </row>
    <row r="155" spans="1:42" customFormat="1" ht="15" hidden="1" x14ac:dyDescent="0.25">
      <c r="A155" s="198">
        <v>42401</v>
      </c>
      <c r="B155" s="192" t="s">
        <v>1053</v>
      </c>
      <c r="C155" s="193">
        <v>521802</v>
      </c>
      <c r="D155" s="194" t="s">
        <v>518</v>
      </c>
      <c r="E155" s="193" t="s">
        <v>807</v>
      </c>
      <c r="F155" s="195">
        <v>2016</v>
      </c>
      <c r="G155" s="196">
        <v>42429</v>
      </c>
      <c r="H155" s="193" t="s">
        <v>808</v>
      </c>
      <c r="I155" s="195" t="s">
        <v>995</v>
      </c>
      <c r="J155" s="193" t="s">
        <v>30</v>
      </c>
      <c r="K155" s="193" t="s">
        <v>996</v>
      </c>
      <c r="L155" s="193" t="s">
        <v>997</v>
      </c>
      <c r="M155" s="197">
        <v>123448.28</v>
      </c>
      <c r="N155" s="193">
        <v>0</v>
      </c>
      <c r="O155" s="197">
        <v>4551.72</v>
      </c>
      <c r="P155" s="197">
        <v>128000</v>
      </c>
      <c r="Q155" s="189" t="s">
        <v>994</v>
      </c>
      <c r="R155" s="341" t="s">
        <v>565</v>
      </c>
      <c r="S155" s="151"/>
      <c r="T155" s="188" t="s">
        <v>575</v>
      </c>
      <c r="U155" s="382">
        <v>3000</v>
      </c>
      <c r="V155" s="58">
        <v>42427</v>
      </c>
      <c r="X155" t="s">
        <v>570</v>
      </c>
    </row>
    <row r="156" spans="1:42" s="151" customFormat="1" ht="15" hidden="1" x14ac:dyDescent="0.25">
      <c r="A156" s="198">
        <v>42401</v>
      </c>
      <c r="B156" s="192" t="s">
        <v>1053</v>
      </c>
      <c r="C156" s="193"/>
      <c r="D156" s="194"/>
      <c r="E156" s="193"/>
      <c r="F156" s="195"/>
      <c r="G156" s="196"/>
      <c r="H156" s="193"/>
      <c r="I156" s="195" t="s">
        <v>995</v>
      </c>
      <c r="J156" s="193"/>
      <c r="K156" s="193"/>
      <c r="L156" s="193"/>
      <c r="M156" s="197"/>
      <c r="N156" s="193"/>
      <c r="O156" s="197"/>
      <c r="P156" s="197"/>
      <c r="Q156" s="189"/>
      <c r="R156" s="341" t="s">
        <v>565</v>
      </c>
      <c r="T156" s="188" t="s">
        <v>575</v>
      </c>
      <c r="U156" s="382">
        <v>2</v>
      </c>
      <c r="V156" s="58">
        <v>42429</v>
      </c>
      <c r="X156" s="151" t="s">
        <v>570</v>
      </c>
    </row>
    <row r="157" spans="1:42" s="151" customFormat="1" ht="15" hidden="1" x14ac:dyDescent="0.25">
      <c r="A157" s="198">
        <v>42401</v>
      </c>
      <c r="B157" s="192" t="s">
        <v>1053</v>
      </c>
      <c r="C157" s="193"/>
      <c r="D157" s="194"/>
      <c r="E157" s="193"/>
      <c r="F157" s="195"/>
      <c r="G157" s="196"/>
      <c r="H157" s="193"/>
      <c r="I157" s="195" t="s">
        <v>995</v>
      </c>
      <c r="J157" s="193"/>
      <c r="K157" s="193"/>
      <c r="L157" s="193"/>
      <c r="M157" s="197"/>
      <c r="N157" s="193"/>
      <c r="O157" s="197"/>
      <c r="P157" s="197"/>
      <c r="Q157" s="189"/>
      <c r="R157" s="341" t="s">
        <v>565</v>
      </c>
      <c r="T157" s="188" t="s">
        <v>575</v>
      </c>
      <c r="U157" s="382">
        <v>47000</v>
      </c>
      <c r="V157" s="58">
        <v>42429</v>
      </c>
      <c r="X157" s="151" t="s">
        <v>570</v>
      </c>
    </row>
    <row r="158" spans="1:42" s="151" customFormat="1" ht="15" hidden="1" x14ac:dyDescent="0.25">
      <c r="A158" s="198">
        <v>42401</v>
      </c>
      <c r="B158" s="192" t="s">
        <v>1053</v>
      </c>
      <c r="C158" s="193"/>
      <c r="D158" s="194"/>
      <c r="E158" s="193"/>
      <c r="F158" s="195"/>
      <c r="G158" s="196"/>
      <c r="H158" s="193"/>
      <c r="I158" s="195" t="s">
        <v>995</v>
      </c>
      <c r="J158" s="193"/>
      <c r="K158" s="193"/>
      <c r="L158" s="193"/>
      <c r="M158" s="197"/>
      <c r="N158" s="193"/>
      <c r="O158" s="197"/>
      <c r="P158" s="197"/>
      <c r="Q158" s="189"/>
      <c r="R158" s="341" t="s">
        <v>565</v>
      </c>
      <c r="T158" s="188" t="s">
        <v>579</v>
      </c>
      <c r="U158" s="382">
        <v>77997.990000000005</v>
      </c>
      <c r="V158" s="58">
        <v>42433</v>
      </c>
      <c r="X158" s="151" t="s">
        <v>570</v>
      </c>
    </row>
    <row r="159" spans="1:42" s="151" customFormat="1" ht="15" hidden="1" x14ac:dyDescent="0.25">
      <c r="A159" s="198">
        <v>42401</v>
      </c>
      <c r="B159" s="192" t="s">
        <v>1053</v>
      </c>
      <c r="C159" s="193"/>
      <c r="D159" s="194"/>
      <c r="E159" s="193"/>
      <c r="F159" s="195"/>
      <c r="G159" s="196"/>
      <c r="H159" s="193"/>
      <c r="I159" s="195" t="s">
        <v>995</v>
      </c>
      <c r="J159" s="193"/>
      <c r="K159" s="193"/>
      <c r="L159" s="193"/>
      <c r="M159" s="197"/>
      <c r="N159" s="193"/>
      <c r="O159" s="197"/>
      <c r="P159" s="197"/>
      <c r="Q159" s="189"/>
      <c r="R159" s="341" t="s">
        <v>565</v>
      </c>
      <c r="T159" s="188" t="s">
        <v>1068</v>
      </c>
      <c r="U159" s="382">
        <v>0.01</v>
      </c>
      <c r="V159" s="58">
        <v>42460</v>
      </c>
      <c r="X159" s="151" t="s">
        <v>570</v>
      </c>
    </row>
    <row r="160" spans="1:42" customFormat="1" ht="15" hidden="1" x14ac:dyDescent="0.25">
      <c r="A160" s="198">
        <v>42401</v>
      </c>
      <c r="B160" s="192" t="s">
        <v>775</v>
      </c>
      <c r="C160" s="193">
        <v>520819</v>
      </c>
      <c r="D160" s="194">
        <v>4498</v>
      </c>
      <c r="E160" s="193" t="s">
        <v>120</v>
      </c>
      <c r="F160" s="195">
        <v>2016</v>
      </c>
      <c r="G160" s="196">
        <v>42426</v>
      </c>
      <c r="H160" s="193" t="s">
        <v>82</v>
      </c>
      <c r="I160" s="195" t="s">
        <v>776</v>
      </c>
      <c r="J160" s="193" t="s">
        <v>30</v>
      </c>
      <c r="K160" s="193" t="s">
        <v>777</v>
      </c>
      <c r="L160" s="193" t="s">
        <v>778</v>
      </c>
      <c r="M160" s="197">
        <v>348784.29</v>
      </c>
      <c r="N160" s="197">
        <v>14060.54</v>
      </c>
      <c r="O160" s="197">
        <v>58055.17</v>
      </c>
      <c r="P160" s="197">
        <v>420900</v>
      </c>
      <c r="Q160" s="187" t="s">
        <v>33</v>
      </c>
      <c r="R160" s="343" t="s">
        <v>559</v>
      </c>
      <c r="S160" s="184"/>
      <c r="T160" s="184" t="s">
        <v>581</v>
      </c>
      <c r="U160" s="382">
        <v>90000</v>
      </c>
      <c r="V160" s="58">
        <v>42432</v>
      </c>
      <c r="X160" t="s">
        <v>570</v>
      </c>
    </row>
    <row r="161" spans="1:42" s="151" customFormat="1" ht="15" hidden="1" x14ac:dyDescent="0.25">
      <c r="A161" s="198">
        <v>42401</v>
      </c>
      <c r="B161" s="192" t="s">
        <v>775</v>
      </c>
      <c r="C161" s="193"/>
      <c r="D161" s="194"/>
      <c r="E161" s="193"/>
      <c r="F161" s="195"/>
      <c r="G161" s="196"/>
      <c r="H161" s="193"/>
      <c r="I161" s="195" t="s">
        <v>776</v>
      </c>
      <c r="J161" s="193"/>
      <c r="K161" s="193"/>
      <c r="L161" s="193"/>
      <c r="M161" s="197"/>
      <c r="N161" s="197"/>
      <c r="O161" s="197"/>
      <c r="P161" s="197"/>
      <c r="Q161" s="187"/>
      <c r="R161" s="343" t="s">
        <v>559</v>
      </c>
      <c r="S161" s="184"/>
      <c r="T161" s="184" t="s">
        <v>573</v>
      </c>
      <c r="U161" s="382">
        <v>10000</v>
      </c>
      <c r="V161" s="58">
        <v>42422</v>
      </c>
      <c r="X161" s="151" t="s">
        <v>570</v>
      </c>
    </row>
    <row r="162" spans="1:42" s="151" customFormat="1" ht="15" hidden="1" x14ac:dyDescent="0.25">
      <c r="A162" s="198">
        <v>42401</v>
      </c>
      <c r="B162" s="192" t="s">
        <v>775</v>
      </c>
      <c r="C162" s="193"/>
      <c r="D162" s="194"/>
      <c r="E162" s="193"/>
      <c r="F162" s="195"/>
      <c r="G162" s="196"/>
      <c r="H162" s="193"/>
      <c r="I162" s="195" t="s">
        <v>776</v>
      </c>
      <c r="J162" s="193"/>
      <c r="K162" s="193"/>
      <c r="L162" s="193"/>
      <c r="M162" s="197"/>
      <c r="N162" s="197"/>
      <c r="O162" s="197"/>
      <c r="P162" s="197"/>
      <c r="Q162" s="187"/>
      <c r="R162" s="343" t="s">
        <v>559</v>
      </c>
      <c r="S162" s="184"/>
      <c r="T162" s="184" t="s">
        <v>579</v>
      </c>
      <c r="U162" s="382">
        <v>316341.93</v>
      </c>
      <c r="V162" s="58">
        <v>42432</v>
      </c>
      <c r="X162" s="151" t="s">
        <v>570</v>
      </c>
    </row>
    <row r="163" spans="1:42" s="151" customFormat="1" ht="15" hidden="1" x14ac:dyDescent="0.25">
      <c r="A163" s="198">
        <v>42401</v>
      </c>
      <c r="B163" s="192" t="s">
        <v>775</v>
      </c>
      <c r="C163" s="193"/>
      <c r="D163" s="194"/>
      <c r="E163" s="193"/>
      <c r="F163" s="195"/>
      <c r="G163" s="196"/>
      <c r="H163" s="193"/>
      <c r="I163" s="195" t="s">
        <v>776</v>
      </c>
      <c r="J163" s="193"/>
      <c r="K163" s="193"/>
      <c r="L163" s="193"/>
      <c r="M163" s="197"/>
      <c r="N163" s="197"/>
      <c r="O163" s="197"/>
      <c r="P163" s="197"/>
      <c r="Q163" s="187"/>
      <c r="R163" s="343" t="s">
        <v>559</v>
      </c>
      <c r="S163" s="184"/>
      <c r="T163" s="184" t="s">
        <v>1067</v>
      </c>
      <c r="U163" s="382">
        <v>4558.07</v>
      </c>
      <c r="V163" s="58">
        <v>42432</v>
      </c>
      <c r="X163" s="151" t="s">
        <v>570</v>
      </c>
    </row>
    <row r="164" spans="1:42" customFormat="1" ht="15" hidden="1" x14ac:dyDescent="0.25">
      <c r="A164" s="198">
        <v>42401</v>
      </c>
      <c r="B164" s="192" t="s">
        <v>626</v>
      </c>
      <c r="C164" s="193">
        <v>520112</v>
      </c>
      <c r="D164" s="194">
        <v>2593</v>
      </c>
      <c r="E164" s="193" t="s">
        <v>627</v>
      </c>
      <c r="F164" s="195">
        <v>2016</v>
      </c>
      <c r="G164" s="196">
        <v>42405</v>
      </c>
      <c r="H164" s="193" t="s">
        <v>45</v>
      </c>
      <c r="I164" s="195" t="s">
        <v>628</v>
      </c>
      <c r="J164" s="193" t="s">
        <v>30</v>
      </c>
      <c r="K164" s="193" t="s">
        <v>629</v>
      </c>
      <c r="L164" s="193" t="s">
        <v>630</v>
      </c>
      <c r="M164" s="197">
        <v>307964.52</v>
      </c>
      <c r="N164" s="197">
        <v>9276.86</v>
      </c>
      <c r="O164" s="197">
        <v>50758.62</v>
      </c>
      <c r="P164" s="197">
        <v>368000</v>
      </c>
      <c r="Q164" s="187" t="s">
        <v>33</v>
      </c>
      <c r="R164" s="343" t="s">
        <v>559</v>
      </c>
      <c r="S164" s="184"/>
      <c r="T164" s="184" t="s">
        <v>575</v>
      </c>
      <c r="U164" s="382">
        <v>78000</v>
      </c>
      <c r="V164" s="58">
        <v>42419</v>
      </c>
      <c r="X164" t="s">
        <v>570</v>
      </c>
    </row>
    <row r="165" spans="1:42" s="151" customFormat="1" ht="15" hidden="1" x14ac:dyDescent="0.25">
      <c r="A165" s="198">
        <v>42401</v>
      </c>
      <c r="B165" s="192" t="s">
        <v>626</v>
      </c>
      <c r="C165" s="193"/>
      <c r="D165" s="194"/>
      <c r="E165" s="193"/>
      <c r="F165" s="195"/>
      <c r="G165" s="196"/>
      <c r="H165" s="193"/>
      <c r="I165" s="195" t="s">
        <v>628</v>
      </c>
      <c r="J165" s="193"/>
      <c r="K165" s="193"/>
      <c r="L165" s="193"/>
      <c r="M165" s="197"/>
      <c r="N165" s="197"/>
      <c r="O165" s="197"/>
      <c r="P165" s="197"/>
      <c r="Q165" s="187"/>
      <c r="R165" s="343" t="s">
        <v>559</v>
      </c>
      <c r="S165" s="184"/>
      <c r="T165" s="184" t="s">
        <v>576</v>
      </c>
      <c r="U165" s="382">
        <v>10000</v>
      </c>
      <c r="V165" s="58">
        <v>42402</v>
      </c>
      <c r="X165" s="151" t="s">
        <v>570</v>
      </c>
    </row>
    <row r="166" spans="1:42" s="151" customFormat="1" ht="15" hidden="1" x14ac:dyDescent="0.25">
      <c r="A166" s="198">
        <v>42401</v>
      </c>
      <c r="B166" s="192" t="s">
        <v>626</v>
      </c>
      <c r="C166" s="193"/>
      <c r="D166" s="194"/>
      <c r="E166" s="193"/>
      <c r="F166" s="195"/>
      <c r="G166" s="196"/>
      <c r="H166" s="193"/>
      <c r="I166" s="195" t="s">
        <v>628</v>
      </c>
      <c r="J166" s="193"/>
      <c r="K166" s="193"/>
      <c r="L166" s="193"/>
      <c r="M166" s="197"/>
      <c r="N166" s="197"/>
      <c r="O166" s="197"/>
      <c r="P166" s="197"/>
      <c r="Q166" s="187"/>
      <c r="R166" s="343" t="s">
        <v>559</v>
      </c>
      <c r="S166" s="184"/>
      <c r="T166" s="184" t="s">
        <v>581</v>
      </c>
      <c r="U166" s="382">
        <v>270000</v>
      </c>
      <c r="V166" s="58">
        <v>42419</v>
      </c>
      <c r="X166" s="151" t="s">
        <v>570</v>
      </c>
    </row>
    <row r="167" spans="1:42" s="151" customFormat="1" ht="15" hidden="1" x14ac:dyDescent="0.25">
      <c r="A167" s="198">
        <v>42401</v>
      </c>
      <c r="B167" s="192" t="s">
        <v>626</v>
      </c>
      <c r="C167" s="193"/>
      <c r="D167" s="194"/>
      <c r="E167" s="193"/>
      <c r="F167" s="195"/>
      <c r="G167" s="196"/>
      <c r="H167" s="193"/>
      <c r="I167" s="195" t="s">
        <v>628</v>
      </c>
      <c r="J167" s="193"/>
      <c r="K167" s="193"/>
      <c r="L167" s="193"/>
      <c r="M167" s="197"/>
      <c r="N167" s="197"/>
      <c r="O167" s="197"/>
      <c r="P167" s="197"/>
      <c r="Q167" s="187"/>
      <c r="R167" s="343" t="s">
        <v>559</v>
      </c>
      <c r="S167" s="184"/>
      <c r="T167" s="184" t="s">
        <v>576</v>
      </c>
      <c r="U167" s="382">
        <v>10000</v>
      </c>
      <c r="V167" s="58">
        <v>42396</v>
      </c>
      <c r="X167" s="151" t="s">
        <v>570</v>
      </c>
    </row>
    <row r="168" spans="1:42" ht="15" hidden="1" x14ac:dyDescent="0.25">
      <c r="A168" s="198">
        <v>42401</v>
      </c>
      <c r="B168" s="192" t="s">
        <v>741</v>
      </c>
      <c r="C168" s="193">
        <v>1520604</v>
      </c>
      <c r="D168" s="194">
        <v>7495</v>
      </c>
      <c r="E168" s="193" t="s">
        <v>333</v>
      </c>
      <c r="F168" s="195">
        <v>2016</v>
      </c>
      <c r="G168" s="196">
        <v>42422</v>
      </c>
      <c r="H168" s="193" t="s">
        <v>55</v>
      </c>
      <c r="I168" s="195" t="s">
        <v>742</v>
      </c>
      <c r="J168" s="193" t="s">
        <v>241</v>
      </c>
      <c r="K168" s="193" t="s">
        <v>743</v>
      </c>
      <c r="L168" s="193" t="s">
        <v>744</v>
      </c>
      <c r="M168" s="197">
        <v>269211.82</v>
      </c>
      <c r="N168" s="197">
        <v>13460.59</v>
      </c>
      <c r="O168" s="197">
        <v>45227.59</v>
      </c>
      <c r="P168" s="197">
        <v>327900</v>
      </c>
      <c r="Q168" s="187" t="s">
        <v>33</v>
      </c>
      <c r="R168" s="343" t="s">
        <v>559</v>
      </c>
      <c r="S168" s="184"/>
      <c r="T168" s="184" t="s">
        <v>576</v>
      </c>
      <c r="U168" s="382">
        <v>327900</v>
      </c>
      <c r="V168" s="58">
        <v>42402</v>
      </c>
      <c r="W168" s="151"/>
      <c r="X168" s="151" t="s">
        <v>570</v>
      </c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</row>
    <row r="169" spans="1:42" ht="15" hidden="1" x14ac:dyDescent="0.25">
      <c r="A169" s="198">
        <v>42401</v>
      </c>
      <c r="B169" s="192" t="s">
        <v>849</v>
      </c>
      <c r="C169" s="193">
        <v>521705</v>
      </c>
      <c r="D169" s="194">
        <v>1094</v>
      </c>
      <c r="E169" s="193" t="s">
        <v>186</v>
      </c>
      <c r="F169" s="195">
        <v>2016</v>
      </c>
      <c r="G169" s="196">
        <v>42415</v>
      </c>
      <c r="H169" s="193" t="s">
        <v>45</v>
      </c>
      <c r="I169" s="195" t="s">
        <v>850</v>
      </c>
      <c r="J169" s="193" t="s">
        <v>241</v>
      </c>
      <c r="K169" s="193" t="s">
        <v>851</v>
      </c>
      <c r="L169" s="193" t="s">
        <v>852</v>
      </c>
      <c r="M169" s="197">
        <v>173189.66</v>
      </c>
      <c r="N169" s="193">
        <v>0</v>
      </c>
      <c r="O169" s="197">
        <v>27710.34</v>
      </c>
      <c r="P169" s="197">
        <v>200900</v>
      </c>
      <c r="Q169" s="187" t="s">
        <v>33</v>
      </c>
      <c r="R169" s="341" t="s">
        <v>565</v>
      </c>
      <c r="S169" s="184"/>
      <c r="T169" s="184" t="s">
        <v>572</v>
      </c>
      <c r="U169" s="382">
        <v>20000</v>
      </c>
      <c r="V169" s="58">
        <v>42402</v>
      </c>
      <c r="W169" s="151"/>
      <c r="X169" s="151" t="s">
        <v>570</v>
      </c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</row>
    <row r="170" spans="1:42" ht="15" hidden="1" x14ac:dyDescent="0.25">
      <c r="A170" s="198">
        <v>42401</v>
      </c>
      <c r="B170" s="192" t="s">
        <v>849</v>
      </c>
      <c r="C170" s="193"/>
      <c r="D170" s="194"/>
      <c r="E170" s="193"/>
      <c r="F170" s="195"/>
      <c r="G170" s="196"/>
      <c r="H170" s="193"/>
      <c r="I170" s="195" t="s">
        <v>850</v>
      </c>
      <c r="J170" s="193"/>
      <c r="K170" s="193"/>
      <c r="L170" s="193"/>
      <c r="M170" s="197"/>
      <c r="N170" s="193"/>
      <c r="O170" s="197"/>
      <c r="P170" s="197"/>
      <c r="Q170" s="187"/>
      <c r="R170" s="341" t="s">
        <v>565</v>
      </c>
      <c r="S170" s="184"/>
      <c r="T170" s="184" t="s">
        <v>572</v>
      </c>
      <c r="U170" s="382">
        <v>20009.2</v>
      </c>
      <c r="V170" s="58">
        <v>42415</v>
      </c>
      <c r="W170" s="151"/>
      <c r="X170" s="151" t="s">
        <v>570</v>
      </c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</row>
    <row r="171" spans="1:42" ht="15" hidden="1" x14ac:dyDescent="0.25">
      <c r="A171" s="198">
        <v>42401</v>
      </c>
      <c r="B171" s="192" t="s">
        <v>849</v>
      </c>
      <c r="C171" s="193"/>
      <c r="D171" s="194"/>
      <c r="E171" s="193"/>
      <c r="F171" s="195"/>
      <c r="G171" s="196"/>
      <c r="H171" s="193"/>
      <c r="I171" s="195" t="s">
        <v>850</v>
      </c>
      <c r="J171" s="193"/>
      <c r="K171" s="193"/>
      <c r="L171" s="193"/>
      <c r="M171" s="197"/>
      <c r="N171" s="193"/>
      <c r="O171" s="197"/>
      <c r="P171" s="197"/>
      <c r="Q171" s="187"/>
      <c r="R171" s="341" t="s">
        <v>565</v>
      </c>
      <c r="S171" s="184"/>
      <c r="T171" s="184" t="s">
        <v>579</v>
      </c>
      <c r="U171" s="382">
        <v>160890.79999999999</v>
      </c>
      <c r="V171" s="58">
        <v>42415</v>
      </c>
      <c r="W171" s="151"/>
      <c r="X171" s="151" t="s">
        <v>570</v>
      </c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</row>
    <row r="172" spans="1:42" ht="15" hidden="1" x14ac:dyDescent="0.25">
      <c r="A172" s="198">
        <v>42401</v>
      </c>
      <c r="B172" s="192" t="s">
        <v>817</v>
      </c>
      <c r="C172" s="193">
        <v>522403</v>
      </c>
      <c r="D172" s="194">
        <v>1060</v>
      </c>
      <c r="E172" s="193" t="s">
        <v>813</v>
      </c>
      <c r="F172" s="195">
        <v>2016</v>
      </c>
      <c r="G172" s="196">
        <v>42419</v>
      </c>
      <c r="H172" s="193" t="s">
        <v>45</v>
      </c>
      <c r="I172" s="195" t="s">
        <v>818</v>
      </c>
      <c r="J172" s="193" t="s">
        <v>30</v>
      </c>
      <c r="K172" s="193" t="s">
        <v>819</v>
      </c>
      <c r="L172" s="193" t="s">
        <v>820</v>
      </c>
      <c r="M172" s="197">
        <v>193620.69</v>
      </c>
      <c r="N172" s="193">
        <v>0</v>
      </c>
      <c r="O172" s="197">
        <v>30979.31</v>
      </c>
      <c r="P172" s="197">
        <v>224600</v>
      </c>
      <c r="Q172" s="187" t="s">
        <v>33</v>
      </c>
      <c r="R172" s="341" t="s">
        <v>565</v>
      </c>
      <c r="S172" s="184"/>
      <c r="T172" s="184" t="s">
        <v>575</v>
      </c>
      <c r="U172" s="382">
        <v>75000</v>
      </c>
      <c r="V172" s="58">
        <v>42422</v>
      </c>
      <c r="W172" s="151"/>
      <c r="X172" s="151" t="s">
        <v>570</v>
      </c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</row>
    <row r="173" spans="1:42" ht="15" hidden="1" x14ac:dyDescent="0.25">
      <c r="A173" s="198">
        <v>42401</v>
      </c>
      <c r="B173" s="192" t="s">
        <v>817</v>
      </c>
      <c r="C173" s="193"/>
      <c r="D173" s="194"/>
      <c r="E173" s="193"/>
      <c r="F173" s="195"/>
      <c r="G173" s="196"/>
      <c r="H173" s="193"/>
      <c r="I173" s="195" t="s">
        <v>818</v>
      </c>
      <c r="J173" s="193"/>
      <c r="K173" s="193"/>
      <c r="L173" s="193"/>
      <c r="M173" s="197"/>
      <c r="N173" s="193"/>
      <c r="O173" s="197"/>
      <c r="P173" s="197"/>
      <c r="Q173" s="187"/>
      <c r="R173" s="341" t="s">
        <v>565</v>
      </c>
      <c r="S173" s="184"/>
      <c r="T173" s="184" t="s">
        <v>572</v>
      </c>
      <c r="U173" s="382">
        <v>15000</v>
      </c>
      <c r="V173" s="58">
        <v>42422</v>
      </c>
      <c r="W173" s="151"/>
      <c r="X173" s="151" t="s">
        <v>570</v>
      </c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</row>
    <row r="174" spans="1:42" ht="15" hidden="1" x14ac:dyDescent="0.25">
      <c r="A174" s="198">
        <v>42401</v>
      </c>
      <c r="B174" s="192" t="s">
        <v>817</v>
      </c>
      <c r="C174" s="193"/>
      <c r="D174" s="194"/>
      <c r="E174" s="193"/>
      <c r="F174" s="195"/>
      <c r="G174" s="196"/>
      <c r="H174" s="193"/>
      <c r="I174" s="195" t="s">
        <v>818</v>
      </c>
      <c r="J174" s="193"/>
      <c r="K174" s="193"/>
      <c r="L174" s="193"/>
      <c r="M174" s="197"/>
      <c r="N174" s="193"/>
      <c r="O174" s="197"/>
      <c r="P174" s="197"/>
      <c r="Q174" s="187"/>
      <c r="R174" s="341" t="s">
        <v>565</v>
      </c>
      <c r="S174" s="184"/>
      <c r="T174" s="184" t="s">
        <v>580</v>
      </c>
      <c r="U174" s="382">
        <v>95600</v>
      </c>
      <c r="V174" s="58">
        <v>42422</v>
      </c>
      <c r="W174" s="151"/>
      <c r="X174" s="151" t="s">
        <v>570</v>
      </c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</row>
    <row r="175" spans="1:42" ht="15" hidden="1" x14ac:dyDescent="0.25">
      <c r="A175" s="198">
        <v>42401</v>
      </c>
      <c r="B175" s="192" t="s">
        <v>817</v>
      </c>
      <c r="C175" s="193"/>
      <c r="D175" s="194"/>
      <c r="E175" s="193"/>
      <c r="F175" s="195"/>
      <c r="G175" s="196"/>
      <c r="H175" s="193"/>
      <c r="I175" s="195" t="s">
        <v>818</v>
      </c>
      <c r="J175" s="193"/>
      <c r="K175" s="193"/>
      <c r="L175" s="193"/>
      <c r="M175" s="197"/>
      <c r="N175" s="193"/>
      <c r="O175" s="197"/>
      <c r="P175" s="197"/>
      <c r="Q175" s="187"/>
      <c r="R175" s="341" t="s">
        <v>559</v>
      </c>
      <c r="S175" s="184"/>
      <c r="T175" s="184" t="s">
        <v>575</v>
      </c>
      <c r="U175" s="382">
        <v>20000</v>
      </c>
      <c r="V175" s="58">
        <v>42417</v>
      </c>
      <c r="W175" s="151"/>
      <c r="X175" s="151" t="s">
        <v>570</v>
      </c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</row>
    <row r="176" spans="1:42" ht="15" hidden="1" x14ac:dyDescent="0.25">
      <c r="A176" s="198">
        <v>42401</v>
      </c>
      <c r="B176" s="192" t="s">
        <v>817</v>
      </c>
      <c r="C176" s="193"/>
      <c r="D176" s="194"/>
      <c r="E176" s="193"/>
      <c r="F176" s="195"/>
      <c r="G176" s="196"/>
      <c r="H176" s="193"/>
      <c r="I176" s="195" t="s">
        <v>818</v>
      </c>
      <c r="J176" s="193"/>
      <c r="K176" s="193"/>
      <c r="L176" s="193"/>
      <c r="M176" s="197"/>
      <c r="N176" s="193"/>
      <c r="O176" s="197"/>
      <c r="P176" s="197"/>
      <c r="Q176" s="187"/>
      <c r="R176" s="341" t="s">
        <v>559</v>
      </c>
      <c r="S176" s="184"/>
      <c r="T176" s="184" t="s">
        <v>575</v>
      </c>
      <c r="U176" s="382">
        <v>19000</v>
      </c>
      <c r="V176" s="58">
        <v>42419</v>
      </c>
      <c r="W176" s="151"/>
      <c r="X176" s="151" t="s">
        <v>570</v>
      </c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</row>
    <row r="177" spans="1:24" customFormat="1" ht="15" hidden="1" x14ac:dyDescent="0.25">
      <c r="A177" s="198">
        <v>42401</v>
      </c>
      <c r="B177" s="192" t="s">
        <v>767</v>
      </c>
      <c r="C177" s="193">
        <v>520818</v>
      </c>
      <c r="D177" s="194">
        <v>4495</v>
      </c>
      <c r="E177" s="193" t="s">
        <v>111</v>
      </c>
      <c r="F177" s="195">
        <v>2016</v>
      </c>
      <c r="G177" s="196">
        <v>42413</v>
      </c>
      <c r="H177" s="193" t="s">
        <v>55</v>
      </c>
      <c r="I177" s="195" t="s">
        <v>768</v>
      </c>
      <c r="J177" s="193" t="s">
        <v>30</v>
      </c>
      <c r="K177" s="193" t="s">
        <v>769</v>
      </c>
      <c r="L177" s="193" t="s">
        <v>770</v>
      </c>
      <c r="M177" s="197">
        <v>381243.06</v>
      </c>
      <c r="N177" s="197">
        <v>18929.349999999999</v>
      </c>
      <c r="O177" s="197">
        <v>64027.59</v>
      </c>
      <c r="P177" s="197">
        <v>464200</v>
      </c>
      <c r="Q177" s="187" t="s">
        <v>33</v>
      </c>
      <c r="R177" s="343" t="s">
        <v>559</v>
      </c>
      <c r="S177" s="184"/>
      <c r="T177" s="184" t="s">
        <v>580</v>
      </c>
      <c r="U177" s="382">
        <v>150000</v>
      </c>
      <c r="V177" s="58">
        <v>42417</v>
      </c>
      <c r="X177" t="s">
        <v>570</v>
      </c>
    </row>
    <row r="178" spans="1:24" s="151" customFormat="1" ht="15" hidden="1" x14ac:dyDescent="0.25">
      <c r="A178" s="198">
        <v>42401</v>
      </c>
      <c r="B178" s="192" t="s">
        <v>767</v>
      </c>
      <c r="C178" s="193"/>
      <c r="D178" s="194"/>
      <c r="E178" s="193"/>
      <c r="F178" s="195"/>
      <c r="G178" s="196"/>
      <c r="H178" s="193"/>
      <c r="I178" s="195" t="s">
        <v>768</v>
      </c>
      <c r="J178" s="193"/>
      <c r="K178" s="193"/>
      <c r="L178" s="193"/>
      <c r="M178" s="197"/>
      <c r="N178" s="197"/>
      <c r="O178" s="197"/>
      <c r="P178" s="197"/>
      <c r="Q178" s="187"/>
      <c r="R178" s="343" t="s">
        <v>559</v>
      </c>
      <c r="S178" s="184"/>
      <c r="T178" s="184" t="s">
        <v>573</v>
      </c>
      <c r="U178" s="382">
        <v>10000</v>
      </c>
      <c r="V178" s="58">
        <v>42404</v>
      </c>
      <c r="X178" s="151" t="s">
        <v>570</v>
      </c>
    </row>
    <row r="179" spans="1:24" s="151" customFormat="1" ht="15" hidden="1" x14ac:dyDescent="0.25">
      <c r="A179" s="198">
        <v>42401</v>
      </c>
      <c r="B179" s="192" t="s">
        <v>767</v>
      </c>
      <c r="C179" s="193"/>
      <c r="D179" s="194"/>
      <c r="E179" s="193"/>
      <c r="F179" s="195"/>
      <c r="G179" s="196"/>
      <c r="H179" s="193"/>
      <c r="I179" s="195" t="s">
        <v>768</v>
      </c>
      <c r="J179" s="193"/>
      <c r="K179" s="193"/>
      <c r="L179" s="193"/>
      <c r="M179" s="197"/>
      <c r="N179" s="197"/>
      <c r="O179" s="197"/>
      <c r="P179" s="197"/>
      <c r="Q179" s="187"/>
      <c r="R179" s="343" t="s">
        <v>559</v>
      </c>
      <c r="S179" s="184"/>
      <c r="T179" s="184" t="s">
        <v>579</v>
      </c>
      <c r="U179" s="382">
        <v>317397.03000000003</v>
      </c>
      <c r="V179" s="58">
        <v>42418</v>
      </c>
      <c r="X179" s="151" t="s">
        <v>570</v>
      </c>
    </row>
    <row r="180" spans="1:24" s="151" customFormat="1" ht="15" hidden="1" x14ac:dyDescent="0.25">
      <c r="A180" s="198">
        <v>42401</v>
      </c>
      <c r="B180" s="192" t="s">
        <v>767</v>
      </c>
      <c r="C180" s="193"/>
      <c r="D180" s="194"/>
      <c r="E180" s="193"/>
      <c r="F180" s="195"/>
      <c r="G180" s="196"/>
      <c r="H180" s="193"/>
      <c r="I180" s="195" t="s">
        <v>768</v>
      </c>
      <c r="J180" s="193"/>
      <c r="K180" s="193"/>
      <c r="L180" s="193"/>
      <c r="M180" s="197"/>
      <c r="N180" s="197"/>
      <c r="O180" s="197"/>
      <c r="P180" s="197"/>
      <c r="Q180" s="187"/>
      <c r="R180" s="343" t="s">
        <v>559</v>
      </c>
      <c r="S180" s="184"/>
      <c r="T180" s="184" t="s">
        <v>1067</v>
      </c>
      <c r="U180" s="382">
        <v>4293.2299999999996</v>
      </c>
      <c r="V180" s="58">
        <v>42418</v>
      </c>
      <c r="X180" s="151" t="s">
        <v>570</v>
      </c>
    </row>
    <row r="181" spans="1:24" s="151" customFormat="1" ht="15" hidden="1" x14ac:dyDescent="0.25">
      <c r="A181" s="198">
        <v>42401</v>
      </c>
      <c r="B181" s="192" t="s">
        <v>767</v>
      </c>
      <c r="C181" s="193"/>
      <c r="D181" s="194"/>
      <c r="E181" s="193"/>
      <c r="F181" s="195"/>
      <c r="G181" s="196"/>
      <c r="H181" s="193"/>
      <c r="I181" s="195" t="s">
        <v>768</v>
      </c>
      <c r="J181" s="193"/>
      <c r="K181" s="193"/>
      <c r="L181" s="193"/>
      <c r="M181" s="197"/>
      <c r="N181" s="197"/>
      <c r="O181" s="197"/>
      <c r="P181" s="197"/>
      <c r="Q181" s="187"/>
      <c r="R181" s="343" t="s">
        <v>559</v>
      </c>
      <c r="S181" s="184"/>
      <c r="T181" s="184" t="s">
        <v>1068</v>
      </c>
      <c r="U181" s="382">
        <v>9.74</v>
      </c>
      <c r="V181" s="58">
        <v>42429</v>
      </c>
      <c r="X181" s="151" t="s">
        <v>570</v>
      </c>
    </row>
    <row r="182" spans="1:24" customFormat="1" ht="15" hidden="1" x14ac:dyDescent="0.25">
      <c r="A182" s="198">
        <v>42401</v>
      </c>
      <c r="B182" s="192" t="s">
        <v>672</v>
      </c>
      <c r="C182" s="193">
        <v>520224</v>
      </c>
      <c r="D182" s="194">
        <v>1781</v>
      </c>
      <c r="E182" s="193" t="s">
        <v>663</v>
      </c>
      <c r="F182" s="195">
        <v>2016</v>
      </c>
      <c r="G182" s="196">
        <v>42417</v>
      </c>
      <c r="H182" s="193" t="s">
        <v>45</v>
      </c>
      <c r="I182" s="195" t="s">
        <v>673</v>
      </c>
      <c r="J182" s="193" t="s">
        <v>241</v>
      </c>
      <c r="K182" s="193" t="s">
        <v>674</v>
      </c>
      <c r="L182" s="193" t="s">
        <v>675</v>
      </c>
      <c r="M182" s="197">
        <v>246392.36</v>
      </c>
      <c r="N182" s="197">
        <v>2573.16</v>
      </c>
      <c r="O182" s="197">
        <v>39834.480000000003</v>
      </c>
      <c r="P182" s="197">
        <v>288800</v>
      </c>
      <c r="Q182" s="187" t="s">
        <v>33</v>
      </c>
      <c r="R182" s="343" t="s">
        <v>559</v>
      </c>
      <c r="S182" s="184"/>
      <c r="T182" s="184" t="s">
        <v>575</v>
      </c>
      <c r="U182" s="382">
        <v>20000</v>
      </c>
      <c r="V182" s="58">
        <v>42413</v>
      </c>
      <c r="X182" t="s">
        <v>570</v>
      </c>
    </row>
    <row r="183" spans="1:24" s="151" customFormat="1" ht="15" hidden="1" x14ac:dyDescent="0.25">
      <c r="A183" s="198">
        <v>42401</v>
      </c>
      <c r="B183" s="192" t="s">
        <v>672</v>
      </c>
      <c r="C183" s="193"/>
      <c r="D183" s="194"/>
      <c r="E183" s="193"/>
      <c r="F183" s="195"/>
      <c r="G183" s="196"/>
      <c r="H183" s="193"/>
      <c r="I183" s="195" t="s">
        <v>673</v>
      </c>
      <c r="J183" s="193"/>
      <c r="K183" s="193"/>
      <c r="L183" s="193"/>
      <c r="M183" s="197"/>
      <c r="N183" s="197"/>
      <c r="O183" s="197"/>
      <c r="P183" s="197"/>
      <c r="Q183" s="187"/>
      <c r="R183" s="343" t="s">
        <v>559</v>
      </c>
      <c r="S183" s="184"/>
      <c r="T183" s="184" t="s">
        <v>575</v>
      </c>
      <c r="U183" s="382">
        <v>81000</v>
      </c>
      <c r="V183" s="58">
        <v>42417</v>
      </c>
      <c r="X183" s="151" t="s">
        <v>570</v>
      </c>
    </row>
    <row r="184" spans="1:24" s="151" customFormat="1" ht="15" hidden="1" x14ac:dyDescent="0.25">
      <c r="A184" s="198">
        <v>42401</v>
      </c>
      <c r="B184" s="192" t="s">
        <v>672</v>
      </c>
      <c r="C184" s="193"/>
      <c r="D184" s="194"/>
      <c r="E184" s="193"/>
      <c r="F184" s="195"/>
      <c r="G184" s="196"/>
      <c r="H184" s="193"/>
      <c r="I184" s="195" t="s">
        <v>673</v>
      </c>
      <c r="J184" s="193"/>
      <c r="K184" s="193"/>
      <c r="L184" s="193"/>
      <c r="M184" s="197"/>
      <c r="N184" s="197"/>
      <c r="O184" s="197"/>
      <c r="P184" s="197"/>
      <c r="Q184" s="187"/>
      <c r="R184" s="343" t="s">
        <v>559</v>
      </c>
      <c r="S184" s="184"/>
      <c r="T184" s="184" t="s">
        <v>579</v>
      </c>
      <c r="U184" s="382">
        <v>184871.57</v>
      </c>
      <c r="V184" s="58">
        <v>42419</v>
      </c>
      <c r="X184" s="151" t="s">
        <v>570</v>
      </c>
    </row>
    <row r="185" spans="1:24" s="151" customFormat="1" ht="15" hidden="1" x14ac:dyDescent="0.25">
      <c r="A185" s="198">
        <v>42401</v>
      </c>
      <c r="B185" s="192" t="s">
        <v>672</v>
      </c>
      <c r="C185" s="193"/>
      <c r="D185" s="194"/>
      <c r="E185" s="193"/>
      <c r="F185" s="195"/>
      <c r="G185" s="196"/>
      <c r="H185" s="193"/>
      <c r="I185" s="195" t="s">
        <v>673</v>
      </c>
      <c r="J185" s="193"/>
      <c r="K185" s="193"/>
      <c r="L185" s="193"/>
      <c r="M185" s="197"/>
      <c r="N185" s="197"/>
      <c r="O185" s="197"/>
      <c r="P185" s="197"/>
      <c r="Q185" s="187"/>
      <c r="R185" s="343" t="s">
        <v>559</v>
      </c>
      <c r="S185" s="184"/>
      <c r="T185" s="184" t="s">
        <v>1067</v>
      </c>
      <c r="U185" s="382">
        <v>2848.43</v>
      </c>
      <c r="V185" s="58">
        <v>42419</v>
      </c>
      <c r="X185" s="151" t="s">
        <v>570</v>
      </c>
    </row>
    <row r="186" spans="1:24" customFormat="1" ht="15" hidden="1" x14ac:dyDescent="0.25">
      <c r="A186" s="198">
        <v>42401</v>
      </c>
      <c r="B186" s="192" t="s">
        <v>752</v>
      </c>
      <c r="C186" s="193">
        <v>520814</v>
      </c>
      <c r="D186" s="194">
        <v>4493</v>
      </c>
      <c r="E186" s="193" t="s">
        <v>87</v>
      </c>
      <c r="F186" s="195">
        <v>2016</v>
      </c>
      <c r="G186" s="196">
        <v>42422</v>
      </c>
      <c r="H186" s="193" t="s">
        <v>28</v>
      </c>
      <c r="I186" s="195" t="s">
        <v>753</v>
      </c>
      <c r="J186" s="193" t="s">
        <v>30</v>
      </c>
      <c r="K186" s="193" t="s">
        <v>754</v>
      </c>
      <c r="L186" s="193" t="s">
        <v>755</v>
      </c>
      <c r="M186" s="197">
        <v>285895.74</v>
      </c>
      <c r="N186" s="197">
        <v>7121.5</v>
      </c>
      <c r="O186" s="197">
        <v>46882.76</v>
      </c>
      <c r="P186" s="197">
        <v>339900</v>
      </c>
      <c r="Q186" s="187" t="s">
        <v>33</v>
      </c>
      <c r="R186" s="343" t="s">
        <v>559</v>
      </c>
      <c r="S186" s="184"/>
      <c r="T186" s="184" t="s">
        <v>575</v>
      </c>
      <c r="U186" s="382">
        <v>70000</v>
      </c>
      <c r="V186" s="58">
        <v>42422</v>
      </c>
      <c r="X186" t="s">
        <v>570</v>
      </c>
    </row>
    <row r="187" spans="1:24" s="151" customFormat="1" ht="15" hidden="1" x14ac:dyDescent="0.25">
      <c r="A187" s="198">
        <v>42401</v>
      </c>
      <c r="B187" s="192" t="s">
        <v>752</v>
      </c>
      <c r="C187" s="193"/>
      <c r="D187" s="194"/>
      <c r="E187" s="193"/>
      <c r="F187" s="195"/>
      <c r="G187" s="196"/>
      <c r="H187" s="193"/>
      <c r="I187" s="195" t="s">
        <v>753</v>
      </c>
      <c r="J187" s="193"/>
      <c r="K187" s="193"/>
      <c r="L187" s="193"/>
      <c r="M187" s="197"/>
      <c r="N187" s="197"/>
      <c r="O187" s="197"/>
      <c r="P187" s="197"/>
      <c r="Q187" s="187"/>
      <c r="R187" s="343" t="s">
        <v>559</v>
      </c>
      <c r="S187" s="184"/>
      <c r="T187" s="184" t="s">
        <v>579</v>
      </c>
      <c r="U187" s="382">
        <v>266168.62</v>
      </c>
      <c r="V187" s="58">
        <v>42423</v>
      </c>
      <c r="X187" s="151" t="s">
        <v>570</v>
      </c>
    </row>
    <row r="188" spans="1:24" s="151" customFormat="1" ht="15" hidden="1" x14ac:dyDescent="0.25">
      <c r="A188" s="198">
        <v>42401</v>
      </c>
      <c r="B188" s="192" t="s">
        <v>752</v>
      </c>
      <c r="C188" s="193"/>
      <c r="D188" s="194"/>
      <c r="E188" s="193"/>
      <c r="F188" s="195"/>
      <c r="G188" s="196"/>
      <c r="H188" s="193"/>
      <c r="I188" s="195" t="s">
        <v>753</v>
      </c>
      <c r="J188" s="193"/>
      <c r="K188" s="193"/>
      <c r="L188" s="193"/>
      <c r="M188" s="197"/>
      <c r="N188" s="197"/>
      <c r="O188" s="197"/>
      <c r="P188" s="197"/>
      <c r="Q188" s="187"/>
      <c r="R188" s="343" t="s">
        <v>559</v>
      </c>
      <c r="S188" s="184"/>
      <c r="T188" s="184" t="s">
        <v>1067</v>
      </c>
      <c r="U188" s="382">
        <v>3731.38</v>
      </c>
      <c r="V188" s="58">
        <v>42423</v>
      </c>
      <c r="X188" s="151" t="s">
        <v>570</v>
      </c>
    </row>
    <row r="189" spans="1:24" customFormat="1" ht="15" hidden="1" x14ac:dyDescent="0.25">
      <c r="A189" s="198">
        <v>42401</v>
      </c>
      <c r="B189" s="192" t="s">
        <v>837</v>
      </c>
      <c r="C189" s="193">
        <v>521705</v>
      </c>
      <c r="D189" s="194">
        <v>1094</v>
      </c>
      <c r="E189" s="193" t="s">
        <v>186</v>
      </c>
      <c r="F189" s="195">
        <v>2016</v>
      </c>
      <c r="G189" s="196">
        <v>42426</v>
      </c>
      <c r="H189" s="193" t="s">
        <v>45</v>
      </c>
      <c r="I189" s="195" t="s">
        <v>838</v>
      </c>
      <c r="J189" s="193" t="s">
        <v>241</v>
      </c>
      <c r="K189" s="193" t="s">
        <v>839</v>
      </c>
      <c r="L189" s="193" t="s">
        <v>840</v>
      </c>
      <c r="M189" s="197">
        <v>173189.66</v>
      </c>
      <c r="N189" s="193">
        <v>0</v>
      </c>
      <c r="O189" s="197">
        <v>27710.34</v>
      </c>
      <c r="P189" s="197">
        <v>200900</v>
      </c>
      <c r="Q189" s="187" t="s">
        <v>33</v>
      </c>
      <c r="R189" s="341" t="s">
        <v>565</v>
      </c>
      <c r="S189" s="184"/>
      <c r="T189" s="184" t="s">
        <v>573</v>
      </c>
      <c r="U189" s="382">
        <v>975.57</v>
      </c>
      <c r="V189" s="58">
        <v>42429</v>
      </c>
      <c r="X189" t="s">
        <v>570</v>
      </c>
    </row>
    <row r="190" spans="1:24" s="151" customFormat="1" ht="15" hidden="1" x14ac:dyDescent="0.25">
      <c r="A190" s="198">
        <v>42401</v>
      </c>
      <c r="B190" s="192" t="s">
        <v>837</v>
      </c>
      <c r="C190" s="193"/>
      <c r="D190" s="194"/>
      <c r="E190" s="193"/>
      <c r="F190" s="195"/>
      <c r="G190" s="196"/>
      <c r="H190" s="193"/>
      <c r="I190" s="195" t="s">
        <v>838</v>
      </c>
      <c r="J190" s="193"/>
      <c r="K190" s="347"/>
      <c r="L190" s="193"/>
      <c r="M190" s="197"/>
      <c r="N190" s="193"/>
      <c r="O190" s="197"/>
      <c r="P190" s="197"/>
      <c r="Q190" s="187"/>
      <c r="R190" s="341" t="s">
        <v>565</v>
      </c>
      <c r="S190" s="184"/>
      <c r="T190" s="184" t="s">
        <v>573</v>
      </c>
      <c r="U190" s="382">
        <v>20000</v>
      </c>
      <c r="V190" s="58">
        <v>42400</v>
      </c>
      <c r="X190" s="151" t="s">
        <v>570</v>
      </c>
    </row>
    <row r="191" spans="1:24" s="151" customFormat="1" ht="15" hidden="1" x14ac:dyDescent="0.25">
      <c r="A191" s="198">
        <v>42401</v>
      </c>
      <c r="B191" s="192" t="s">
        <v>837</v>
      </c>
      <c r="C191" s="193"/>
      <c r="D191" s="194"/>
      <c r="E191" s="193"/>
      <c r="F191" s="195"/>
      <c r="G191" s="196"/>
      <c r="H191" s="193"/>
      <c r="I191" s="195" t="s">
        <v>838</v>
      </c>
      <c r="J191" s="193"/>
      <c r="K191" s="347"/>
      <c r="L191" s="193"/>
      <c r="M191" s="197"/>
      <c r="N191" s="193"/>
      <c r="O191" s="197"/>
      <c r="P191" s="197"/>
      <c r="Q191" s="187"/>
      <c r="R191" s="341" t="s">
        <v>565</v>
      </c>
      <c r="S191" s="184"/>
      <c r="T191" s="184" t="s">
        <v>575</v>
      </c>
      <c r="U191" s="382">
        <v>49519.03</v>
      </c>
      <c r="V191" s="58">
        <v>42429</v>
      </c>
      <c r="X191" s="151" t="s">
        <v>570</v>
      </c>
    </row>
    <row r="192" spans="1:24" s="151" customFormat="1" ht="15" hidden="1" x14ac:dyDescent="0.25">
      <c r="A192" s="198">
        <v>42401</v>
      </c>
      <c r="B192" s="192" t="s">
        <v>837</v>
      </c>
      <c r="C192" s="193"/>
      <c r="D192" s="194"/>
      <c r="E192" s="193"/>
      <c r="F192" s="195"/>
      <c r="G192" s="196"/>
      <c r="H192" s="193"/>
      <c r="I192" s="195" t="s">
        <v>838</v>
      </c>
      <c r="J192" s="193"/>
      <c r="K192" s="347"/>
      <c r="L192" s="193"/>
      <c r="M192" s="197"/>
      <c r="N192" s="193"/>
      <c r="O192" s="197"/>
      <c r="P192" s="197"/>
      <c r="Q192" s="187"/>
      <c r="R192" s="341" t="s">
        <v>565</v>
      </c>
      <c r="S192" s="184"/>
      <c r="T192" s="184" t="s">
        <v>579</v>
      </c>
      <c r="U192" s="382">
        <v>131382.97</v>
      </c>
      <c r="V192" s="58">
        <v>42430</v>
      </c>
      <c r="X192" s="151" t="s">
        <v>570</v>
      </c>
    </row>
    <row r="193" spans="1:42" customFormat="1" ht="15.75" thickBot="1" x14ac:dyDescent="0.3">
      <c r="A193" s="198">
        <v>42401</v>
      </c>
      <c r="B193" s="192" t="s">
        <v>1011</v>
      </c>
      <c r="C193" s="193">
        <v>37002</v>
      </c>
      <c r="D193" s="194" t="s">
        <v>472</v>
      </c>
      <c r="E193" s="193" t="s">
        <v>998</v>
      </c>
      <c r="F193" s="195">
        <v>2015</v>
      </c>
      <c r="G193" s="196">
        <v>42403</v>
      </c>
      <c r="H193" s="193" t="s">
        <v>536</v>
      </c>
      <c r="I193" s="195" t="s">
        <v>1008</v>
      </c>
      <c r="J193" s="193" t="s">
        <v>30</v>
      </c>
      <c r="K193" s="347" t="s">
        <v>1009</v>
      </c>
      <c r="L193" s="193" t="s">
        <v>1010</v>
      </c>
      <c r="M193" s="197">
        <v>70000</v>
      </c>
      <c r="N193" s="193">
        <v>0</v>
      </c>
      <c r="O193" s="193">
        <v>0</v>
      </c>
      <c r="P193" s="197">
        <v>70000</v>
      </c>
      <c r="Q193" s="189" t="s">
        <v>994</v>
      </c>
      <c r="R193" s="341" t="s">
        <v>565</v>
      </c>
      <c r="S193" s="151"/>
      <c r="T193" s="151"/>
      <c r="U193" s="382"/>
    </row>
    <row r="194" spans="1:42" customFormat="1" ht="15" x14ac:dyDescent="0.25">
      <c r="A194" s="249">
        <v>42401</v>
      </c>
      <c r="B194" s="250" t="s">
        <v>898</v>
      </c>
      <c r="C194" s="251">
        <v>521704</v>
      </c>
      <c r="D194" s="252">
        <v>1092</v>
      </c>
      <c r="E194" s="251" t="s">
        <v>899</v>
      </c>
      <c r="F194" s="253">
        <v>2016</v>
      </c>
      <c r="G194" s="254">
        <v>42416</v>
      </c>
      <c r="H194" s="251"/>
      <c r="I194" s="253" t="s">
        <v>900</v>
      </c>
      <c r="J194" s="351" t="s">
        <v>241</v>
      </c>
      <c r="K194" s="353" t="s">
        <v>901</v>
      </c>
      <c r="L194" s="352" t="s">
        <v>902</v>
      </c>
      <c r="M194" s="255">
        <v>149613.70000000001</v>
      </c>
      <c r="N194" s="251">
        <v>0</v>
      </c>
      <c r="O194" s="256">
        <v>23938.19</v>
      </c>
      <c r="P194" s="256">
        <v>173551.89</v>
      </c>
      <c r="Q194" s="257" t="s">
        <v>365</v>
      </c>
      <c r="R194" s="340" t="s">
        <v>564</v>
      </c>
      <c r="S194" s="340" t="s">
        <v>564</v>
      </c>
      <c r="T194" s="225"/>
      <c r="U194" s="381"/>
      <c r="V194" s="199"/>
      <c r="W194" s="199" t="s">
        <v>566</v>
      </c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</row>
    <row r="195" spans="1:42" customFormat="1" ht="15" x14ac:dyDescent="0.25">
      <c r="A195" s="249">
        <v>42401</v>
      </c>
      <c r="B195" s="250" t="s">
        <v>933</v>
      </c>
      <c r="C195" s="251">
        <v>1520105</v>
      </c>
      <c r="D195" s="252">
        <v>7494</v>
      </c>
      <c r="E195" s="251" t="s">
        <v>270</v>
      </c>
      <c r="F195" s="253">
        <v>2016</v>
      </c>
      <c r="G195" s="254">
        <v>42429</v>
      </c>
      <c r="H195" s="251"/>
      <c r="I195" s="253" t="s">
        <v>934</v>
      </c>
      <c r="J195" s="351" t="s">
        <v>241</v>
      </c>
      <c r="K195" s="354" t="s">
        <v>901</v>
      </c>
      <c r="L195" s="352" t="s">
        <v>1065</v>
      </c>
      <c r="M195" s="255">
        <v>196748.16</v>
      </c>
      <c r="N195" s="251">
        <v>0</v>
      </c>
      <c r="O195" s="256">
        <v>31479.71</v>
      </c>
      <c r="P195" s="256">
        <v>228227.87</v>
      </c>
      <c r="Q195" s="257" t="s">
        <v>365</v>
      </c>
      <c r="R195" s="340" t="s">
        <v>564</v>
      </c>
      <c r="S195" s="340" t="s">
        <v>564</v>
      </c>
      <c r="T195" s="225"/>
      <c r="U195" s="381"/>
      <c r="V195" s="199"/>
      <c r="W195" s="199" t="s">
        <v>566</v>
      </c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</row>
    <row r="196" spans="1:42" customFormat="1" ht="15.75" thickBot="1" x14ac:dyDescent="0.3">
      <c r="A196" s="249">
        <v>42401</v>
      </c>
      <c r="B196" s="250" t="s">
        <v>957</v>
      </c>
      <c r="C196" s="251">
        <v>1520603</v>
      </c>
      <c r="D196" s="252">
        <v>7497</v>
      </c>
      <c r="E196" s="251" t="s">
        <v>305</v>
      </c>
      <c r="F196" s="253">
        <v>2016</v>
      </c>
      <c r="G196" s="254">
        <v>42427</v>
      </c>
      <c r="H196" s="251"/>
      <c r="I196" s="253" t="s">
        <v>958</v>
      </c>
      <c r="J196" s="351" t="s">
        <v>241</v>
      </c>
      <c r="K196" s="355" t="s">
        <v>901</v>
      </c>
      <c r="L196" s="352" t="s">
        <v>959</v>
      </c>
      <c r="M196" s="255">
        <v>234565.46</v>
      </c>
      <c r="N196" s="251">
        <v>0</v>
      </c>
      <c r="O196" s="256">
        <v>37530.47</v>
      </c>
      <c r="P196" s="256">
        <v>272095.93</v>
      </c>
      <c r="Q196" s="257" t="s">
        <v>365</v>
      </c>
      <c r="R196" s="340" t="s">
        <v>564</v>
      </c>
      <c r="S196" s="340" t="s">
        <v>564</v>
      </c>
      <c r="T196" s="199"/>
      <c r="U196" s="381"/>
      <c r="V196" s="199"/>
      <c r="W196" s="199" t="s">
        <v>566</v>
      </c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</row>
    <row r="197" spans="1:42" customFormat="1" ht="15" x14ac:dyDescent="0.25">
      <c r="A197" s="249">
        <v>42401</v>
      </c>
      <c r="B197" s="250" t="s">
        <v>895</v>
      </c>
      <c r="C197" s="251">
        <v>520227</v>
      </c>
      <c r="D197" s="252">
        <v>1782</v>
      </c>
      <c r="E197" s="251" t="s">
        <v>657</v>
      </c>
      <c r="F197" s="253">
        <v>2016</v>
      </c>
      <c r="G197" s="254">
        <v>42427</v>
      </c>
      <c r="H197" s="251"/>
      <c r="I197" s="253" t="s">
        <v>896</v>
      </c>
      <c r="J197" s="351" t="s">
        <v>241</v>
      </c>
      <c r="K197" s="353" t="s">
        <v>447</v>
      </c>
      <c r="L197" s="352" t="s">
        <v>897</v>
      </c>
      <c r="M197" s="255">
        <v>233395.24</v>
      </c>
      <c r="N197" s="251">
        <v>0</v>
      </c>
      <c r="O197" s="256">
        <v>37343.24</v>
      </c>
      <c r="P197" s="256">
        <v>270738.48</v>
      </c>
      <c r="Q197" s="257" t="s">
        <v>365</v>
      </c>
      <c r="R197" s="340" t="s">
        <v>564</v>
      </c>
      <c r="S197" s="340" t="s">
        <v>564</v>
      </c>
      <c r="T197" s="258"/>
      <c r="U197" s="381"/>
      <c r="V197" s="199"/>
      <c r="W197" s="199" t="s">
        <v>566</v>
      </c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</row>
    <row r="198" spans="1:42" customFormat="1" ht="15.75" thickBot="1" x14ac:dyDescent="0.3">
      <c r="A198" s="249">
        <v>42401</v>
      </c>
      <c r="B198" s="250" t="s">
        <v>913</v>
      </c>
      <c r="C198" s="251">
        <v>521704</v>
      </c>
      <c r="D198" s="252">
        <v>1092</v>
      </c>
      <c r="E198" s="251" t="s">
        <v>899</v>
      </c>
      <c r="F198" s="253">
        <v>2016</v>
      </c>
      <c r="G198" s="254">
        <v>42426</v>
      </c>
      <c r="H198" s="251"/>
      <c r="I198" s="253" t="s">
        <v>914</v>
      </c>
      <c r="J198" s="351" t="s">
        <v>241</v>
      </c>
      <c r="K198" s="355" t="s">
        <v>447</v>
      </c>
      <c r="L198" s="352" t="s">
        <v>915</v>
      </c>
      <c r="M198" s="255">
        <v>149614.54999999999</v>
      </c>
      <c r="N198" s="251">
        <v>0</v>
      </c>
      <c r="O198" s="256">
        <v>23938.33</v>
      </c>
      <c r="P198" s="256">
        <v>173552.88</v>
      </c>
      <c r="Q198" s="257" t="s">
        <v>365</v>
      </c>
      <c r="R198" s="340" t="s">
        <v>564</v>
      </c>
      <c r="S198" s="340" t="s">
        <v>564</v>
      </c>
      <c r="T198" s="257"/>
      <c r="U198" s="381"/>
      <c r="V198" s="199"/>
      <c r="W198" s="199" t="s">
        <v>566</v>
      </c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</row>
    <row r="199" spans="1:42" customFormat="1" ht="15" x14ac:dyDescent="0.25">
      <c r="A199" s="198">
        <v>42401</v>
      </c>
      <c r="B199" s="192" t="s">
        <v>597</v>
      </c>
      <c r="C199" s="193">
        <v>521802</v>
      </c>
      <c r="D199" s="194">
        <v>2202</v>
      </c>
      <c r="E199" s="193" t="s">
        <v>206</v>
      </c>
      <c r="F199" s="195">
        <v>2016</v>
      </c>
      <c r="G199" s="196">
        <v>42409</v>
      </c>
      <c r="H199" s="193" t="s">
        <v>39</v>
      </c>
      <c r="I199" s="195" t="s">
        <v>598</v>
      </c>
      <c r="J199" s="193" t="s">
        <v>241</v>
      </c>
      <c r="K199" s="357" t="s">
        <v>599</v>
      </c>
      <c r="L199" s="193" t="s">
        <v>600</v>
      </c>
      <c r="M199" s="197">
        <v>189482.76</v>
      </c>
      <c r="N199" s="193">
        <v>0</v>
      </c>
      <c r="O199" s="197">
        <v>30317.24</v>
      </c>
      <c r="P199" s="197">
        <v>219800</v>
      </c>
      <c r="Q199" s="187" t="s">
        <v>33</v>
      </c>
      <c r="R199" s="341" t="s">
        <v>565</v>
      </c>
      <c r="S199" s="186"/>
      <c r="T199" s="186"/>
      <c r="U199" s="382"/>
      <c r="X199" t="s">
        <v>569</v>
      </c>
    </row>
    <row r="200" spans="1:42" customFormat="1" ht="15" x14ac:dyDescent="0.25">
      <c r="A200" s="198">
        <v>42401</v>
      </c>
      <c r="B200" s="192" t="s">
        <v>853</v>
      </c>
      <c r="C200" s="193">
        <v>522401</v>
      </c>
      <c r="D200" s="194">
        <v>1062</v>
      </c>
      <c r="E200" s="193" t="s">
        <v>239</v>
      </c>
      <c r="F200" s="195">
        <v>2016</v>
      </c>
      <c r="G200" s="196">
        <v>42409</v>
      </c>
      <c r="H200" s="193" t="s">
        <v>39</v>
      </c>
      <c r="I200" s="195" t="s">
        <v>854</v>
      </c>
      <c r="J200" s="193" t="s">
        <v>30</v>
      </c>
      <c r="K200" s="193" t="s">
        <v>855</v>
      </c>
      <c r="L200" s="193" t="s">
        <v>856</v>
      </c>
      <c r="M200" s="197">
        <v>205862.07</v>
      </c>
      <c r="N200" s="193">
        <v>0</v>
      </c>
      <c r="O200" s="197">
        <v>32937.93</v>
      </c>
      <c r="P200" s="197">
        <v>238800</v>
      </c>
      <c r="Q200" s="187" t="s">
        <v>33</v>
      </c>
      <c r="R200" s="343" t="s">
        <v>559</v>
      </c>
      <c r="S200" s="184"/>
      <c r="T200" s="184"/>
      <c r="U200" s="382"/>
      <c r="X200" t="s">
        <v>569</v>
      </c>
    </row>
    <row r="201" spans="1:42" ht="15" hidden="1" x14ac:dyDescent="0.25">
      <c r="A201" s="198">
        <v>42401</v>
      </c>
      <c r="B201" s="192" t="s">
        <v>668</v>
      </c>
      <c r="C201" s="193">
        <v>520224</v>
      </c>
      <c r="D201" s="194">
        <v>1781</v>
      </c>
      <c r="E201" s="193" t="s">
        <v>663</v>
      </c>
      <c r="F201" s="195">
        <v>2016</v>
      </c>
      <c r="G201" s="196">
        <v>42418</v>
      </c>
      <c r="H201" s="193" t="s">
        <v>121</v>
      </c>
      <c r="I201" s="195" t="s">
        <v>669</v>
      </c>
      <c r="J201" s="193" t="s">
        <v>241</v>
      </c>
      <c r="K201" s="193" t="s">
        <v>670</v>
      </c>
      <c r="L201" s="193" t="s">
        <v>671</v>
      </c>
      <c r="M201" s="197">
        <v>246392.36</v>
      </c>
      <c r="N201" s="197">
        <v>2573.16</v>
      </c>
      <c r="O201" s="197">
        <v>39834.480000000003</v>
      </c>
      <c r="P201" s="197">
        <v>288800</v>
      </c>
      <c r="Q201" s="187" t="s">
        <v>33</v>
      </c>
      <c r="R201" s="343" t="s">
        <v>559</v>
      </c>
      <c r="S201" s="184"/>
      <c r="T201" s="184" t="s">
        <v>572</v>
      </c>
      <c r="U201" s="382">
        <v>20000</v>
      </c>
      <c r="V201" s="58">
        <v>42407</v>
      </c>
      <c r="W201" s="151"/>
      <c r="X201" s="151" t="s">
        <v>570</v>
      </c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</row>
    <row r="202" spans="1:42" ht="15" hidden="1" x14ac:dyDescent="0.25">
      <c r="A202" s="198">
        <v>42401</v>
      </c>
      <c r="B202" s="192" t="s">
        <v>668</v>
      </c>
      <c r="C202" s="193"/>
      <c r="D202" s="194"/>
      <c r="E202" s="193"/>
      <c r="F202" s="195"/>
      <c r="G202" s="196"/>
      <c r="H202" s="193"/>
      <c r="I202" s="195" t="s">
        <v>669</v>
      </c>
      <c r="J202" s="193"/>
      <c r="K202" s="193"/>
      <c r="L202" s="193"/>
      <c r="M202" s="197"/>
      <c r="N202" s="197"/>
      <c r="O202" s="197"/>
      <c r="P202" s="197"/>
      <c r="Q202" s="187"/>
      <c r="R202" s="343" t="s">
        <v>559</v>
      </c>
      <c r="S202" s="184"/>
      <c r="T202" s="184" t="s">
        <v>580</v>
      </c>
      <c r="U202" s="382">
        <v>80000</v>
      </c>
      <c r="V202" s="58">
        <v>42417</v>
      </c>
      <c r="W202" s="151"/>
      <c r="X202" s="151" t="s">
        <v>570</v>
      </c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</row>
    <row r="203" spans="1:42" ht="15" hidden="1" x14ac:dyDescent="0.25">
      <c r="A203" s="198">
        <v>42401</v>
      </c>
      <c r="B203" s="192" t="s">
        <v>668</v>
      </c>
      <c r="C203" s="193"/>
      <c r="D203" s="194"/>
      <c r="E203" s="193"/>
      <c r="F203" s="195"/>
      <c r="G203" s="196"/>
      <c r="H203" s="193"/>
      <c r="I203" s="195" t="s">
        <v>669</v>
      </c>
      <c r="J203" s="193"/>
      <c r="K203" s="193"/>
      <c r="L203" s="193"/>
      <c r="M203" s="197"/>
      <c r="N203" s="197"/>
      <c r="O203" s="197"/>
      <c r="P203" s="197"/>
      <c r="Q203" s="187"/>
      <c r="R203" s="343" t="s">
        <v>559</v>
      </c>
      <c r="S203" s="184"/>
      <c r="T203" s="184" t="s">
        <v>579</v>
      </c>
      <c r="U203" s="382">
        <v>185793.57</v>
      </c>
      <c r="V203" s="58">
        <v>42418</v>
      </c>
      <c r="W203" s="151"/>
      <c r="X203" s="151" t="s">
        <v>570</v>
      </c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</row>
    <row r="204" spans="1:42" ht="15" hidden="1" x14ac:dyDescent="0.25">
      <c r="A204" s="198">
        <v>42401</v>
      </c>
      <c r="B204" s="192" t="s">
        <v>668</v>
      </c>
      <c r="C204" s="193"/>
      <c r="D204" s="194"/>
      <c r="E204" s="193"/>
      <c r="F204" s="195"/>
      <c r="G204" s="196"/>
      <c r="H204" s="193"/>
      <c r="I204" s="195" t="s">
        <v>669</v>
      </c>
      <c r="J204" s="193"/>
      <c r="K204" s="193"/>
      <c r="L204" s="193"/>
      <c r="M204" s="197"/>
      <c r="N204" s="197"/>
      <c r="O204" s="197"/>
      <c r="P204" s="197"/>
      <c r="Q204" s="187"/>
      <c r="R204" s="343" t="s">
        <v>559</v>
      </c>
      <c r="S204" s="184"/>
      <c r="T204" s="184" t="s">
        <v>1067</v>
      </c>
      <c r="U204" s="382">
        <v>3006.43</v>
      </c>
      <c r="V204" s="58">
        <v>42418</v>
      </c>
      <c r="W204" s="151"/>
      <c r="X204" s="151" t="s">
        <v>570</v>
      </c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</row>
    <row r="205" spans="1:42" ht="15" hidden="1" x14ac:dyDescent="0.25">
      <c r="A205" s="198">
        <v>42401</v>
      </c>
      <c r="B205" s="192" t="s">
        <v>1017</v>
      </c>
      <c r="C205" s="193">
        <v>251201</v>
      </c>
      <c r="D205" s="194" t="s">
        <v>472</v>
      </c>
      <c r="E205" s="193" t="s">
        <v>998</v>
      </c>
      <c r="F205" s="195">
        <v>2016</v>
      </c>
      <c r="G205" s="196">
        <v>42419</v>
      </c>
      <c r="H205" s="193" t="s">
        <v>808</v>
      </c>
      <c r="I205" s="195" t="s">
        <v>1018</v>
      </c>
      <c r="J205" s="193" t="s">
        <v>30</v>
      </c>
      <c r="K205" s="193" t="s">
        <v>1019</v>
      </c>
      <c r="L205" s="193" t="s">
        <v>1020</v>
      </c>
      <c r="M205" s="197">
        <v>172241.38</v>
      </c>
      <c r="N205" s="193">
        <v>0</v>
      </c>
      <c r="O205" s="197">
        <v>2758.62</v>
      </c>
      <c r="P205" s="197">
        <v>175000</v>
      </c>
      <c r="Q205" s="189" t="s">
        <v>994</v>
      </c>
      <c r="R205" s="341" t="s">
        <v>565</v>
      </c>
      <c r="S205" s="184"/>
      <c r="T205" s="184" t="s">
        <v>580</v>
      </c>
      <c r="U205" s="382">
        <v>34000</v>
      </c>
      <c r="V205" s="58">
        <v>42425</v>
      </c>
      <c r="W205" s="151"/>
      <c r="X205" s="151" t="s">
        <v>570</v>
      </c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</row>
    <row r="206" spans="1:42" ht="15" hidden="1" x14ac:dyDescent="0.25">
      <c r="A206" s="198">
        <v>42401</v>
      </c>
      <c r="B206" s="192" t="s">
        <v>1017</v>
      </c>
      <c r="C206" s="193"/>
      <c r="D206" s="194"/>
      <c r="E206" s="193"/>
      <c r="F206" s="195"/>
      <c r="G206" s="196"/>
      <c r="H206" s="193"/>
      <c r="I206" s="195" t="s">
        <v>1018</v>
      </c>
      <c r="J206" s="193"/>
      <c r="K206" s="193"/>
      <c r="L206" s="193"/>
      <c r="M206" s="197"/>
      <c r="N206" s="193"/>
      <c r="O206" s="197"/>
      <c r="P206" s="197"/>
      <c r="Q206" s="189"/>
      <c r="R206" s="341" t="s">
        <v>565</v>
      </c>
      <c r="S206" s="184"/>
      <c r="T206" s="184" t="s">
        <v>575</v>
      </c>
      <c r="U206" s="382">
        <v>8.5</v>
      </c>
      <c r="V206" s="58">
        <v>42425</v>
      </c>
      <c r="W206" s="151"/>
      <c r="X206" s="151" t="s">
        <v>570</v>
      </c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</row>
    <row r="207" spans="1:42" ht="15" hidden="1" x14ac:dyDescent="0.25">
      <c r="A207" s="198">
        <v>42401</v>
      </c>
      <c r="B207" s="192" t="s">
        <v>1017</v>
      </c>
      <c r="C207" s="193"/>
      <c r="D207" s="194"/>
      <c r="E207" s="193"/>
      <c r="F207" s="195"/>
      <c r="G207" s="196"/>
      <c r="H207" s="193"/>
      <c r="I207" s="195" t="s">
        <v>1018</v>
      </c>
      <c r="J207" s="193"/>
      <c r="K207" s="193"/>
      <c r="L207" s="193"/>
      <c r="M207" s="197"/>
      <c r="N207" s="193"/>
      <c r="O207" s="197"/>
      <c r="P207" s="197"/>
      <c r="Q207" s="189"/>
      <c r="R207" s="341" t="s">
        <v>565</v>
      </c>
      <c r="S207" s="184"/>
      <c r="T207" s="184" t="s">
        <v>580</v>
      </c>
      <c r="U207" s="382">
        <v>5000</v>
      </c>
      <c r="V207" s="58">
        <v>42419</v>
      </c>
      <c r="W207" s="151"/>
      <c r="X207" s="151" t="s">
        <v>570</v>
      </c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</row>
    <row r="208" spans="1:42" ht="15" hidden="1" x14ac:dyDescent="0.25">
      <c r="A208" s="198">
        <v>42401</v>
      </c>
      <c r="B208" s="192" t="s">
        <v>1017</v>
      </c>
      <c r="C208" s="193"/>
      <c r="D208" s="194"/>
      <c r="E208" s="193"/>
      <c r="F208" s="195"/>
      <c r="G208" s="196"/>
      <c r="H208" s="193"/>
      <c r="I208" s="195" t="s">
        <v>1018</v>
      </c>
      <c r="J208" s="193"/>
      <c r="K208" s="193"/>
      <c r="L208" s="193"/>
      <c r="M208" s="197"/>
      <c r="N208" s="193"/>
      <c r="O208" s="197"/>
      <c r="P208" s="197"/>
      <c r="Q208" s="189"/>
      <c r="R208" s="341" t="s">
        <v>565</v>
      </c>
      <c r="S208" s="184"/>
      <c r="T208" s="184" t="s">
        <v>579</v>
      </c>
      <c r="U208" s="382">
        <v>135991.74</v>
      </c>
      <c r="V208" s="58">
        <v>42423</v>
      </c>
      <c r="W208" s="151"/>
      <c r="X208" s="151" t="s">
        <v>570</v>
      </c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</row>
    <row r="209" spans="1:42" customFormat="1" ht="15" hidden="1" x14ac:dyDescent="0.25">
      <c r="A209" s="198">
        <v>42401</v>
      </c>
      <c r="B209" s="192" t="s">
        <v>605</v>
      </c>
      <c r="C209" s="193">
        <v>521801</v>
      </c>
      <c r="D209" s="194">
        <v>2201</v>
      </c>
      <c r="E209" s="193" t="s">
        <v>191</v>
      </c>
      <c r="F209" s="195">
        <v>2016</v>
      </c>
      <c r="G209" s="196">
        <v>42405</v>
      </c>
      <c r="H209" s="193" t="s">
        <v>606</v>
      </c>
      <c r="I209" s="195" t="s">
        <v>607</v>
      </c>
      <c r="J209" s="193" t="s">
        <v>30</v>
      </c>
      <c r="K209" s="193" t="s">
        <v>608</v>
      </c>
      <c r="L209" s="193" t="s">
        <v>609</v>
      </c>
      <c r="M209" s="197">
        <v>183534.48</v>
      </c>
      <c r="N209" s="193">
        <v>0</v>
      </c>
      <c r="O209" s="197">
        <v>29365.52</v>
      </c>
      <c r="P209" s="197">
        <v>212900</v>
      </c>
      <c r="Q209" s="187" t="s">
        <v>33</v>
      </c>
      <c r="R209" s="341" t="s">
        <v>565</v>
      </c>
      <c r="S209" s="184"/>
      <c r="T209" s="184" t="s">
        <v>580</v>
      </c>
      <c r="U209" s="382">
        <v>20000</v>
      </c>
      <c r="V209" s="58">
        <v>42408</v>
      </c>
      <c r="X209" t="s">
        <v>570</v>
      </c>
    </row>
    <row r="210" spans="1:42" s="151" customFormat="1" ht="15" hidden="1" x14ac:dyDescent="0.25">
      <c r="A210" s="198">
        <v>42401</v>
      </c>
      <c r="B210" s="192" t="s">
        <v>605</v>
      </c>
      <c r="C210" s="193"/>
      <c r="D210" s="194"/>
      <c r="E210" s="193"/>
      <c r="F210" s="195"/>
      <c r="G210" s="196"/>
      <c r="H210" s="193"/>
      <c r="I210" s="195" t="s">
        <v>607</v>
      </c>
      <c r="J210" s="193"/>
      <c r="K210" s="193"/>
      <c r="L210" s="193"/>
      <c r="M210" s="197"/>
      <c r="N210" s="193"/>
      <c r="O210" s="197"/>
      <c r="P210" s="197"/>
      <c r="Q210" s="187"/>
      <c r="R210" s="341" t="s">
        <v>565</v>
      </c>
      <c r="S210" s="184"/>
      <c r="T210" s="184" t="s">
        <v>580</v>
      </c>
      <c r="U210" s="382">
        <v>91000</v>
      </c>
      <c r="V210" s="58">
        <v>42405</v>
      </c>
      <c r="X210" s="151" t="s">
        <v>570</v>
      </c>
    </row>
    <row r="211" spans="1:42" s="151" customFormat="1" ht="15" hidden="1" x14ac:dyDescent="0.25">
      <c r="A211" s="198">
        <v>42401</v>
      </c>
      <c r="B211" s="192" t="s">
        <v>605</v>
      </c>
      <c r="C211" s="193"/>
      <c r="D211" s="194"/>
      <c r="E211" s="193"/>
      <c r="F211" s="195"/>
      <c r="G211" s="196"/>
      <c r="H211" s="193"/>
      <c r="I211" s="195" t="s">
        <v>607</v>
      </c>
      <c r="J211" s="193"/>
      <c r="K211" s="193"/>
      <c r="L211" s="193"/>
      <c r="M211" s="197"/>
      <c r="N211" s="193"/>
      <c r="O211" s="197"/>
      <c r="P211" s="197"/>
      <c r="Q211" s="187"/>
      <c r="R211" s="341" t="s">
        <v>565</v>
      </c>
      <c r="S211" s="184"/>
      <c r="T211" s="184" t="s">
        <v>580</v>
      </c>
      <c r="U211" s="382">
        <v>40000</v>
      </c>
      <c r="V211" s="58">
        <v>42405</v>
      </c>
      <c r="X211" s="151" t="s">
        <v>570</v>
      </c>
    </row>
    <row r="212" spans="1:42" s="151" customFormat="1" ht="15" hidden="1" x14ac:dyDescent="0.25">
      <c r="A212" s="198">
        <v>42401</v>
      </c>
      <c r="B212" s="192" t="s">
        <v>605</v>
      </c>
      <c r="C212" s="193"/>
      <c r="D212" s="194"/>
      <c r="E212" s="193"/>
      <c r="F212" s="195"/>
      <c r="G212" s="196"/>
      <c r="H212" s="193"/>
      <c r="I212" s="195" t="s">
        <v>607</v>
      </c>
      <c r="J212" s="193"/>
      <c r="K212" s="193"/>
      <c r="L212" s="193"/>
      <c r="M212" s="197"/>
      <c r="N212" s="193"/>
      <c r="O212" s="197"/>
      <c r="P212" s="197"/>
      <c r="Q212" s="187"/>
      <c r="R212" s="341" t="s">
        <v>565</v>
      </c>
      <c r="S212" s="184"/>
      <c r="T212" s="184" t="s">
        <v>575</v>
      </c>
      <c r="U212" s="382">
        <v>21900</v>
      </c>
      <c r="V212" s="58">
        <v>42406</v>
      </c>
      <c r="X212" s="151" t="s">
        <v>570</v>
      </c>
    </row>
    <row r="213" spans="1:42" s="151" customFormat="1" ht="15" hidden="1" x14ac:dyDescent="0.25">
      <c r="A213" s="198">
        <v>42401</v>
      </c>
      <c r="B213" s="192" t="s">
        <v>605</v>
      </c>
      <c r="C213" s="193"/>
      <c r="D213" s="194"/>
      <c r="E213" s="193"/>
      <c r="F213" s="195"/>
      <c r="G213" s="196"/>
      <c r="H213" s="193"/>
      <c r="I213" s="195" t="s">
        <v>607</v>
      </c>
      <c r="J213" s="193"/>
      <c r="K213" s="193"/>
      <c r="L213" s="193"/>
      <c r="M213" s="197"/>
      <c r="N213" s="193"/>
      <c r="O213" s="197"/>
      <c r="P213" s="197"/>
      <c r="Q213" s="187"/>
      <c r="R213" s="341" t="s">
        <v>565</v>
      </c>
      <c r="S213" s="184"/>
      <c r="T213" s="184" t="s">
        <v>573</v>
      </c>
      <c r="U213" s="382">
        <v>20000</v>
      </c>
      <c r="V213" s="58">
        <v>42406</v>
      </c>
      <c r="X213" s="151" t="s">
        <v>570</v>
      </c>
    </row>
    <row r="214" spans="1:42" s="151" customFormat="1" ht="15" hidden="1" x14ac:dyDescent="0.25">
      <c r="A214" s="198">
        <v>42401</v>
      </c>
      <c r="B214" s="192" t="s">
        <v>605</v>
      </c>
      <c r="C214" s="193"/>
      <c r="D214" s="194"/>
      <c r="E214" s="193"/>
      <c r="F214" s="195"/>
      <c r="G214" s="196"/>
      <c r="H214" s="193"/>
      <c r="I214" s="195" t="s">
        <v>607</v>
      </c>
      <c r="J214" s="193"/>
      <c r="K214" s="193"/>
      <c r="L214" s="193"/>
      <c r="M214" s="197"/>
      <c r="N214" s="193"/>
      <c r="O214" s="197"/>
      <c r="P214" s="197"/>
      <c r="Q214" s="187"/>
      <c r="R214" s="341" t="s">
        <v>565</v>
      </c>
      <c r="S214" s="184"/>
      <c r="T214" s="184" t="s">
        <v>575</v>
      </c>
      <c r="U214" s="382">
        <v>20000</v>
      </c>
      <c r="V214" s="58">
        <v>42399</v>
      </c>
      <c r="X214" s="151" t="s">
        <v>570</v>
      </c>
    </row>
    <row r="215" spans="1:42" customFormat="1" ht="15" hidden="1" x14ac:dyDescent="0.25">
      <c r="A215" s="198">
        <v>42401</v>
      </c>
      <c r="B215" s="192" t="s">
        <v>1033</v>
      </c>
      <c r="C215" s="193">
        <v>38113</v>
      </c>
      <c r="D215" s="194" t="s">
        <v>472</v>
      </c>
      <c r="E215" s="193" t="s">
        <v>998</v>
      </c>
      <c r="F215" s="195">
        <v>2016</v>
      </c>
      <c r="G215" s="196">
        <v>42418</v>
      </c>
      <c r="H215" s="193" t="s">
        <v>474</v>
      </c>
      <c r="I215" s="195" t="s">
        <v>1034</v>
      </c>
      <c r="J215" s="193" t="s">
        <v>30</v>
      </c>
      <c r="K215" s="193" t="s">
        <v>1035</v>
      </c>
      <c r="L215" s="193" t="s">
        <v>1036</v>
      </c>
      <c r="M215" s="197">
        <v>114827.59</v>
      </c>
      <c r="N215" s="193">
        <v>0</v>
      </c>
      <c r="O215" s="197">
        <v>3172.41</v>
      </c>
      <c r="P215" s="197">
        <v>118000</v>
      </c>
      <c r="Q215" s="189" t="s">
        <v>994</v>
      </c>
      <c r="R215" s="341" t="s">
        <v>565</v>
      </c>
      <c r="S215" s="184"/>
      <c r="T215" s="184" t="s">
        <v>575</v>
      </c>
      <c r="U215" s="382">
        <v>21182.09</v>
      </c>
      <c r="V215" s="58">
        <v>42418</v>
      </c>
      <c r="X215" t="s">
        <v>570</v>
      </c>
    </row>
    <row r="216" spans="1:42" s="151" customFormat="1" ht="15" hidden="1" x14ac:dyDescent="0.25">
      <c r="A216" s="198">
        <v>42401</v>
      </c>
      <c r="B216" s="192" t="s">
        <v>1033</v>
      </c>
      <c r="C216" s="193"/>
      <c r="D216" s="194"/>
      <c r="E216" s="193"/>
      <c r="F216" s="195"/>
      <c r="G216" s="196"/>
      <c r="H216" s="193"/>
      <c r="I216" s="195" t="s">
        <v>1034</v>
      </c>
      <c r="J216" s="193"/>
      <c r="K216" s="193"/>
      <c r="L216" s="193"/>
      <c r="M216" s="197"/>
      <c r="N216" s="193"/>
      <c r="O216" s="197"/>
      <c r="P216" s="197"/>
      <c r="Q216" s="189"/>
      <c r="R216" s="341" t="s">
        <v>565</v>
      </c>
      <c r="S216" s="184"/>
      <c r="T216" s="184" t="s">
        <v>575</v>
      </c>
      <c r="U216" s="382">
        <v>5000</v>
      </c>
      <c r="V216" s="58">
        <v>42414</v>
      </c>
      <c r="X216" s="151" t="s">
        <v>570</v>
      </c>
    </row>
    <row r="217" spans="1:42" s="151" customFormat="1" ht="15" hidden="1" x14ac:dyDescent="0.25">
      <c r="A217" s="198">
        <v>42401</v>
      </c>
      <c r="B217" s="192" t="s">
        <v>1033</v>
      </c>
      <c r="C217" s="193"/>
      <c r="D217" s="194"/>
      <c r="E217" s="193"/>
      <c r="F217" s="195"/>
      <c r="G217" s="196"/>
      <c r="H217" s="193"/>
      <c r="I217" s="195" t="s">
        <v>1034</v>
      </c>
      <c r="J217" s="193"/>
      <c r="K217" s="193"/>
      <c r="L217" s="193"/>
      <c r="M217" s="197"/>
      <c r="N217" s="193"/>
      <c r="O217" s="197"/>
      <c r="P217" s="197"/>
      <c r="Q217" s="189"/>
      <c r="R217" s="341" t="s">
        <v>565</v>
      </c>
      <c r="S217" s="184"/>
      <c r="T217" s="184" t="s">
        <v>579</v>
      </c>
      <c r="U217" s="382">
        <v>91817.91</v>
      </c>
      <c r="V217" s="58">
        <v>42419</v>
      </c>
      <c r="X217" s="151" t="s">
        <v>570</v>
      </c>
    </row>
    <row r="218" spans="1:42" ht="15" hidden="1" x14ac:dyDescent="0.25">
      <c r="A218" s="198">
        <v>42401</v>
      </c>
      <c r="B218" s="192" t="s">
        <v>639</v>
      </c>
      <c r="C218" s="193">
        <v>520223</v>
      </c>
      <c r="D218" s="194">
        <v>1796</v>
      </c>
      <c r="E218" s="193" t="s">
        <v>50</v>
      </c>
      <c r="F218" s="195">
        <v>2016</v>
      </c>
      <c r="G218" s="196">
        <v>42417</v>
      </c>
      <c r="H218" s="193" t="s">
        <v>45</v>
      </c>
      <c r="I218" s="195" t="s">
        <v>640</v>
      </c>
      <c r="J218" s="193" t="s">
        <v>241</v>
      </c>
      <c r="K218" s="193" t="s">
        <v>52</v>
      </c>
      <c r="L218" s="193" t="s">
        <v>641</v>
      </c>
      <c r="M218" s="197">
        <v>217672.41</v>
      </c>
      <c r="N218" s="193">
        <v>0</v>
      </c>
      <c r="O218" s="197">
        <v>34827.589999999997</v>
      </c>
      <c r="P218" s="197">
        <v>252500</v>
      </c>
      <c r="Q218" s="187" t="s">
        <v>33</v>
      </c>
      <c r="R218" s="343" t="s">
        <v>559</v>
      </c>
      <c r="S218" s="190"/>
      <c r="T218" s="190" t="s">
        <v>1070</v>
      </c>
      <c r="U218" s="382">
        <v>31473.77</v>
      </c>
      <c r="V218" s="58">
        <v>42419</v>
      </c>
      <c r="W218" s="151"/>
      <c r="X218" s="151" t="s">
        <v>570</v>
      </c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</row>
    <row r="219" spans="1:42" ht="15" hidden="1" x14ac:dyDescent="0.25">
      <c r="A219" s="198">
        <v>42401</v>
      </c>
      <c r="B219" s="192" t="s">
        <v>639</v>
      </c>
      <c r="C219" s="193"/>
      <c r="D219" s="194"/>
      <c r="E219" s="193"/>
      <c r="F219" s="195"/>
      <c r="G219" s="196"/>
      <c r="H219" s="193"/>
      <c r="I219" s="195" t="s">
        <v>640</v>
      </c>
      <c r="J219" s="193"/>
      <c r="K219" s="193"/>
      <c r="L219" s="193"/>
      <c r="M219" s="197"/>
      <c r="N219" s="193"/>
      <c r="O219" s="197"/>
      <c r="P219" s="197"/>
      <c r="Q219" s="187"/>
      <c r="R219" s="343" t="s">
        <v>559</v>
      </c>
      <c r="S219" s="190"/>
      <c r="T219" s="190" t="s">
        <v>579</v>
      </c>
      <c r="U219" s="382">
        <v>221026.23</v>
      </c>
      <c r="V219" s="58">
        <v>42420</v>
      </c>
      <c r="W219" s="151"/>
      <c r="X219" s="151" t="s">
        <v>570</v>
      </c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</row>
    <row r="220" spans="1:42" customFormat="1" ht="15" hidden="1" x14ac:dyDescent="0.25">
      <c r="A220" s="198">
        <v>42401</v>
      </c>
      <c r="B220" s="192" t="s">
        <v>806</v>
      </c>
      <c r="C220" s="193">
        <v>520223</v>
      </c>
      <c r="D220" s="194" t="s">
        <v>518</v>
      </c>
      <c r="E220" s="193" t="s">
        <v>807</v>
      </c>
      <c r="F220" s="195">
        <v>2015</v>
      </c>
      <c r="G220" s="196">
        <v>42422</v>
      </c>
      <c r="H220" s="193" t="s">
        <v>808</v>
      </c>
      <c r="I220" s="195" t="s">
        <v>809</v>
      </c>
      <c r="J220" s="193" t="s">
        <v>30</v>
      </c>
      <c r="K220" s="193" t="s">
        <v>810</v>
      </c>
      <c r="L220" s="193" t="s">
        <v>811</v>
      </c>
      <c r="M220" s="197">
        <v>206896.55</v>
      </c>
      <c r="N220" s="193">
        <v>0</v>
      </c>
      <c r="O220" s="197">
        <v>33103.449999999997</v>
      </c>
      <c r="P220" s="197">
        <v>240000</v>
      </c>
      <c r="Q220" s="187" t="s">
        <v>33</v>
      </c>
      <c r="R220" s="343" t="s">
        <v>559</v>
      </c>
      <c r="S220" s="184"/>
      <c r="T220" s="184" t="s">
        <v>575</v>
      </c>
      <c r="U220" s="382">
        <v>35000</v>
      </c>
      <c r="V220" s="58">
        <v>42423</v>
      </c>
      <c r="X220" t="s">
        <v>570</v>
      </c>
    </row>
    <row r="221" spans="1:42" s="151" customFormat="1" ht="15" hidden="1" x14ac:dyDescent="0.25">
      <c r="A221" s="198">
        <v>42401</v>
      </c>
      <c r="B221" s="192" t="s">
        <v>806</v>
      </c>
      <c r="C221" s="193"/>
      <c r="D221" s="194"/>
      <c r="E221" s="193"/>
      <c r="F221" s="195"/>
      <c r="G221" s="196"/>
      <c r="H221" s="193"/>
      <c r="I221" s="195" t="s">
        <v>809</v>
      </c>
      <c r="J221" s="193"/>
      <c r="K221" s="193"/>
      <c r="L221" s="193"/>
      <c r="M221" s="197"/>
      <c r="N221" s="193"/>
      <c r="O221" s="197"/>
      <c r="P221" s="197"/>
      <c r="Q221" s="187"/>
      <c r="R221" s="343"/>
      <c r="S221" s="184"/>
      <c r="T221" s="184" t="s">
        <v>575</v>
      </c>
      <c r="U221" s="382">
        <v>15000</v>
      </c>
      <c r="V221" s="58">
        <v>42422</v>
      </c>
      <c r="X221" s="151" t="s">
        <v>570</v>
      </c>
    </row>
    <row r="222" spans="1:42" s="151" customFormat="1" ht="15" hidden="1" x14ac:dyDescent="0.25">
      <c r="A222" s="198">
        <v>42401</v>
      </c>
      <c r="B222" s="192" t="s">
        <v>806</v>
      </c>
      <c r="C222" s="193"/>
      <c r="D222" s="194"/>
      <c r="E222" s="193"/>
      <c r="F222" s="195"/>
      <c r="G222" s="196"/>
      <c r="H222" s="193"/>
      <c r="I222" s="195" t="s">
        <v>809</v>
      </c>
      <c r="J222" s="193"/>
      <c r="K222" s="193"/>
      <c r="L222" s="193"/>
      <c r="M222" s="197"/>
      <c r="N222" s="193"/>
      <c r="O222" s="197"/>
      <c r="P222" s="197"/>
      <c r="Q222" s="187"/>
      <c r="R222" s="343"/>
      <c r="S222" s="184"/>
      <c r="T222" s="184" t="s">
        <v>571</v>
      </c>
      <c r="U222" s="382">
        <v>110000</v>
      </c>
      <c r="V222" s="58">
        <v>42422</v>
      </c>
      <c r="X222" s="151" t="s">
        <v>570</v>
      </c>
    </row>
    <row r="223" spans="1:42" s="151" customFormat="1" ht="15" hidden="1" x14ac:dyDescent="0.25">
      <c r="A223" s="198">
        <v>42401</v>
      </c>
      <c r="B223" s="192" t="s">
        <v>806</v>
      </c>
      <c r="C223" s="193"/>
      <c r="D223" s="194"/>
      <c r="E223" s="193"/>
      <c r="F223" s="195"/>
      <c r="G223" s="196"/>
      <c r="H223" s="193"/>
      <c r="I223" s="195" t="s">
        <v>809</v>
      </c>
      <c r="J223" s="193"/>
      <c r="K223" s="193"/>
      <c r="L223" s="193"/>
      <c r="M223" s="197"/>
      <c r="N223" s="193"/>
      <c r="O223" s="197"/>
      <c r="P223" s="197"/>
      <c r="Q223" s="187"/>
      <c r="R223" s="343"/>
      <c r="S223" s="184"/>
      <c r="T223" s="184" t="s">
        <v>579</v>
      </c>
      <c r="U223" s="382">
        <v>79998.02</v>
      </c>
      <c r="V223" s="58">
        <v>42423</v>
      </c>
      <c r="X223" s="151" t="s">
        <v>570</v>
      </c>
    </row>
    <row r="224" spans="1:42" s="151" customFormat="1" ht="15" hidden="1" x14ac:dyDescent="0.25">
      <c r="A224" s="198">
        <v>42401</v>
      </c>
      <c r="B224" s="192" t="s">
        <v>806</v>
      </c>
      <c r="C224" s="193"/>
      <c r="D224" s="194"/>
      <c r="E224" s="193"/>
      <c r="F224" s="195"/>
      <c r="G224" s="196"/>
      <c r="H224" s="193"/>
      <c r="I224" s="195" t="s">
        <v>809</v>
      </c>
      <c r="J224" s="193"/>
      <c r="K224" s="193"/>
      <c r="L224" s="193"/>
      <c r="M224" s="197"/>
      <c r="N224" s="193"/>
      <c r="O224" s="197"/>
      <c r="P224" s="197"/>
      <c r="Q224" s="187"/>
      <c r="R224" s="343"/>
      <c r="S224" s="184"/>
      <c r="T224" s="184" t="s">
        <v>1068</v>
      </c>
      <c r="U224" s="382">
        <v>1.98</v>
      </c>
      <c r="V224" s="58">
        <v>42429</v>
      </c>
      <c r="X224" s="151" t="s">
        <v>570</v>
      </c>
    </row>
    <row r="225" spans="1:42" ht="15" hidden="1" x14ac:dyDescent="0.25">
      <c r="A225" s="198">
        <v>42401</v>
      </c>
      <c r="B225" s="192" t="s">
        <v>793</v>
      </c>
      <c r="C225" s="193">
        <v>520513</v>
      </c>
      <c r="D225" s="194">
        <v>5396</v>
      </c>
      <c r="E225" s="193" t="s">
        <v>72</v>
      </c>
      <c r="F225" s="195">
        <v>2016</v>
      </c>
      <c r="G225" s="196">
        <v>42411</v>
      </c>
      <c r="H225" s="193" t="s">
        <v>45</v>
      </c>
      <c r="I225" s="195" t="s">
        <v>794</v>
      </c>
      <c r="J225" s="193" t="s">
        <v>30</v>
      </c>
      <c r="K225" s="193" t="s">
        <v>795</v>
      </c>
      <c r="L225" s="193" t="s">
        <v>796</v>
      </c>
      <c r="M225" s="197">
        <v>431670.64</v>
      </c>
      <c r="N225" s="197">
        <v>26519.02</v>
      </c>
      <c r="O225" s="197">
        <v>73310.34</v>
      </c>
      <c r="P225" s="197">
        <v>531500</v>
      </c>
      <c r="Q225" s="187" t="s">
        <v>33</v>
      </c>
      <c r="R225" s="342" t="s">
        <v>564</v>
      </c>
      <c r="S225" s="342" t="s">
        <v>564</v>
      </c>
      <c r="T225" s="185" t="s">
        <v>575</v>
      </c>
      <c r="U225" s="382">
        <v>10000</v>
      </c>
      <c r="V225" s="58">
        <v>42388</v>
      </c>
      <c r="W225" s="151"/>
      <c r="X225" s="151" t="s">
        <v>570</v>
      </c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</row>
    <row r="226" spans="1:42" ht="15" hidden="1" x14ac:dyDescent="0.25">
      <c r="A226" s="198">
        <v>42401</v>
      </c>
      <c r="B226" s="192" t="s">
        <v>793</v>
      </c>
      <c r="C226" s="193"/>
      <c r="D226" s="194"/>
      <c r="E226" s="193"/>
      <c r="F226" s="195"/>
      <c r="G226" s="196"/>
      <c r="H226" s="193"/>
      <c r="I226" s="195" t="s">
        <v>794</v>
      </c>
      <c r="J226" s="193"/>
      <c r="K226" s="193"/>
      <c r="L226" s="193"/>
      <c r="M226" s="197"/>
      <c r="N226" s="197"/>
      <c r="O226" s="197"/>
      <c r="P226" s="197"/>
      <c r="Q226" s="187"/>
      <c r="R226" s="342" t="s">
        <v>564</v>
      </c>
      <c r="S226" s="342" t="s">
        <v>564</v>
      </c>
      <c r="T226" s="185" t="s">
        <v>575</v>
      </c>
      <c r="U226" s="382">
        <v>1222.3599999999999</v>
      </c>
      <c r="V226" s="58">
        <v>42415</v>
      </c>
      <c r="W226" s="151"/>
      <c r="X226" s="151" t="s">
        <v>570</v>
      </c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</row>
    <row r="227" spans="1:42" ht="15" hidden="1" x14ac:dyDescent="0.25">
      <c r="A227" s="198">
        <v>42401</v>
      </c>
      <c r="B227" s="192" t="s">
        <v>793</v>
      </c>
      <c r="C227" s="193"/>
      <c r="D227" s="194"/>
      <c r="E227" s="193"/>
      <c r="F227" s="195"/>
      <c r="G227" s="196"/>
      <c r="H227" s="193"/>
      <c r="I227" s="195" t="s">
        <v>794</v>
      </c>
      <c r="J227" s="193"/>
      <c r="K227" s="193"/>
      <c r="L227" s="193"/>
      <c r="M227" s="197"/>
      <c r="N227" s="197"/>
      <c r="O227" s="197"/>
      <c r="P227" s="197"/>
      <c r="Q227" s="187"/>
      <c r="R227" s="342" t="s">
        <v>564</v>
      </c>
      <c r="S227" s="342" t="s">
        <v>564</v>
      </c>
      <c r="T227" s="185" t="s">
        <v>572</v>
      </c>
      <c r="U227" s="382">
        <v>20000</v>
      </c>
      <c r="V227" s="58">
        <v>42411</v>
      </c>
      <c r="W227" s="151"/>
      <c r="X227" s="151" t="s">
        <v>570</v>
      </c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</row>
    <row r="228" spans="1:42" ht="15" hidden="1" x14ac:dyDescent="0.25">
      <c r="A228" s="198">
        <v>42401</v>
      </c>
      <c r="B228" s="192" t="s">
        <v>793</v>
      </c>
      <c r="C228" s="193"/>
      <c r="D228" s="194"/>
      <c r="E228" s="193"/>
      <c r="F228" s="195"/>
      <c r="G228" s="196"/>
      <c r="H228" s="193"/>
      <c r="I228" s="195" t="s">
        <v>794</v>
      </c>
      <c r="J228" s="193"/>
      <c r="K228" s="193"/>
      <c r="L228" s="193"/>
      <c r="M228" s="197"/>
      <c r="N228" s="197"/>
      <c r="O228" s="197"/>
      <c r="P228" s="197"/>
      <c r="Q228" s="187"/>
      <c r="R228" s="342" t="s">
        <v>564</v>
      </c>
      <c r="S228" s="342" t="s">
        <v>564</v>
      </c>
      <c r="T228" s="185" t="s">
        <v>575</v>
      </c>
      <c r="U228" s="382">
        <v>20000</v>
      </c>
      <c r="V228" s="58">
        <v>42411</v>
      </c>
      <c r="W228" s="151"/>
      <c r="X228" s="151" t="s">
        <v>570</v>
      </c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</row>
    <row r="229" spans="1:42" ht="15" hidden="1" x14ac:dyDescent="0.25">
      <c r="A229" s="198">
        <v>42401</v>
      </c>
      <c r="B229" s="192" t="s">
        <v>793</v>
      </c>
      <c r="C229" s="193"/>
      <c r="D229" s="194"/>
      <c r="E229" s="193"/>
      <c r="F229" s="195"/>
      <c r="G229" s="196"/>
      <c r="H229" s="193"/>
      <c r="I229" s="195" t="s">
        <v>794</v>
      </c>
      <c r="J229" s="193"/>
      <c r="K229" s="193"/>
      <c r="L229" s="193"/>
      <c r="M229" s="197"/>
      <c r="N229" s="197"/>
      <c r="O229" s="197"/>
      <c r="P229" s="197"/>
      <c r="Q229" s="187"/>
      <c r="R229" s="342" t="s">
        <v>564</v>
      </c>
      <c r="S229" s="342" t="s">
        <v>564</v>
      </c>
      <c r="T229" s="185" t="s">
        <v>575</v>
      </c>
      <c r="U229" s="382">
        <v>40000</v>
      </c>
      <c r="V229" s="58">
        <v>42270</v>
      </c>
      <c r="W229" s="151"/>
      <c r="X229" s="151" t="s">
        <v>570</v>
      </c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</row>
    <row r="230" spans="1:42" ht="15" hidden="1" x14ac:dyDescent="0.25">
      <c r="A230" s="198">
        <v>42401</v>
      </c>
      <c r="B230" s="192" t="s">
        <v>793</v>
      </c>
      <c r="C230" s="193"/>
      <c r="D230" s="194"/>
      <c r="E230" s="193"/>
      <c r="F230" s="195"/>
      <c r="G230" s="196"/>
      <c r="H230" s="193"/>
      <c r="I230" s="195" t="s">
        <v>794</v>
      </c>
      <c r="J230" s="193"/>
      <c r="K230" s="193"/>
      <c r="L230" s="193"/>
      <c r="M230" s="197"/>
      <c r="N230" s="197"/>
      <c r="O230" s="197"/>
      <c r="P230" s="197"/>
      <c r="Q230" s="187"/>
      <c r="R230" s="342" t="s">
        <v>564</v>
      </c>
      <c r="S230" s="342" t="s">
        <v>564</v>
      </c>
      <c r="T230" s="185" t="s">
        <v>579</v>
      </c>
      <c r="U230" s="382">
        <v>440277.64</v>
      </c>
      <c r="V230" s="58">
        <v>42415</v>
      </c>
      <c r="W230" s="151"/>
      <c r="X230" s="151" t="s">
        <v>570</v>
      </c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</row>
    <row r="231" spans="1:42" customFormat="1" ht="15" x14ac:dyDescent="0.25">
      <c r="A231" s="198">
        <v>42401</v>
      </c>
      <c r="B231" s="192" t="s">
        <v>615</v>
      </c>
      <c r="C231" s="193">
        <v>520111</v>
      </c>
      <c r="D231" s="194">
        <v>2592</v>
      </c>
      <c r="E231" s="193" t="s">
        <v>616</v>
      </c>
      <c r="F231" s="195">
        <v>2016</v>
      </c>
      <c r="G231" s="196">
        <v>42409</v>
      </c>
      <c r="H231" s="193" t="s">
        <v>73</v>
      </c>
      <c r="I231" s="195" t="s">
        <v>617</v>
      </c>
      <c r="J231" s="193" t="s">
        <v>30</v>
      </c>
      <c r="K231" s="193" t="s">
        <v>618</v>
      </c>
      <c r="L231" s="193" t="s">
        <v>619</v>
      </c>
      <c r="M231" s="197">
        <v>279327.59999999998</v>
      </c>
      <c r="N231" s="197">
        <v>6793.09</v>
      </c>
      <c r="O231" s="197">
        <v>45779.31</v>
      </c>
      <c r="P231" s="197">
        <v>331900</v>
      </c>
      <c r="Q231" s="187" t="s">
        <v>33</v>
      </c>
      <c r="R231" s="343" t="s">
        <v>559</v>
      </c>
      <c r="S231" s="185"/>
      <c r="T231" s="185"/>
      <c r="U231" s="382"/>
      <c r="X231" t="s">
        <v>569</v>
      </c>
    </row>
    <row r="232" spans="1:42" customFormat="1" ht="15" hidden="1" x14ac:dyDescent="0.25">
      <c r="A232" s="198">
        <v>42401</v>
      </c>
      <c r="B232" s="192" t="s">
        <v>865</v>
      </c>
      <c r="C232" s="193">
        <v>522401</v>
      </c>
      <c r="D232" s="194">
        <v>1062</v>
      </c>
      <c r="E232" s="193" t="s">
        <v>239</v>
      </c>
      <c r="F232" s="195">
        <v>2016</v>
      </c>
      <c r="G232" s="196">
        <v>42429</v>
      </c>
      <c r="H232" s="193" t="s">
        <v>82</v>
      </c>
      <c r="I232" s="195" t="s">
        <v>866</v>
      </c>
      <c r="J232" s="193" t="s">
        <v>30</v>
      </c>
      <c r="K232" s="193" t="s">
        <v>867</v>
      </c>
      <c r="L232" s="193" t="s">
        <v>868</v>
      </c>
      <c r="M232" s="197">
        <v>212068.97</v>
      </c>
      <c r="N232" s="193">
        <v>0</v>
      </c>
      <c r="O232" s="197">
        <v>33931.03</v>
      </c>
      <c r="P232" s="197">
        <v>246000</v>
      </c>
      <c r="Q232" s="187" t="s">
        <v>33</v>
      </c>
      <c r="R232" s="343" t="s">
        <v>559</v>
      </c>
      <c r="S232" s="190"/>
      <c r="T232" s="190" t="s">
        <v>575</v>
      </c>
      <c r="U232" s="382">
        <v>23000</v>
      </c>
      <c r="V232" s="58">
        <v>42430</v>
      </c>
      <c r="X232" t="s">
        <v>570</v>
      </c>
    </row>
    <row r="233" spans="1:42" s="151" customFormat="1" ht="15" hidden="1" x14ac:dyDescent="0.25">
      <c r="A233" s="198">
        <v>42401</v>
      </c>
      <c r="B233" s="192" t="s">
        <v>865</v>
      </c>
      <c r="C233" s="193"/>
      <c r="D233" s="194"/>
      <c r="E233" s="193"/>
      <c r="F233" s="195"/>
      <c r="G233" s="196"/>
      <c r="H233" s="193"/>
      <c r="I233" s="195" t="s">
        <v>866</v>
      </c>
      <c r="J233" s="193"/>
      <c r="K233" s="193"/>
      <c r="L233" s="193"/>
      <c r="M233" s="197"/>
      <c r="N233" s="193"/>
      <c r="O233" s="197"/>
      <c r="P233" s="197"/>
      <c r="Q233" s="187"/>
      <c r="R233" s="343" t="s">
        <v>559</v>
      </c>
      <c r="S233" s="190"/>
      <c r="T233" s="190" t="s">
        <v>575</v>
      </c>
      <c r="U233" s="382">
        <v>20000</v>
      </c>
      <c r="V233" s="58">
        <v>42418</v>
      </c>
      <c r="X233" s="151" t="s">
        <v>570</v>
      </c>
    </row>
    <row r="234" spans="1:42" s="151" customFormat="1" ht="15" hidden="1" x14ac:dyDescent="0.25">
      <c r="A234" s="198">
        <v>42401</v>
      </c>
      <c r="B234" s="192" t="s">
        <v>865</v>
      </c>
      <c r="C234" s="193"/>
      <c r="D234" s="194"/>
      <c r="E234" s="193"/>
      <c r="F234" s="195"/>
      <c r="G234" s="196"/>
      <c r="H234" s="193"/>
      <c r="I234" s="195" t="s">
        <v>866</v>
      </c>
      <c r="J234" s="193"/>
      <c r="K234" s="193"/>
      <c r="L234" s="193"/>
      <c r="M234" s="197"/>
      <c r="N234" s="193"/>
      <c r="O234" s="197"/>
      <c r="P234" s="197"/>
      <c r="Q234" s="187"/>
      <c r="R234" s="343" t="s">
        <v>559</v>
      </c>
      <c r="S234" s="190"/>
      <c r="T234" s="190" t="s">
        <v>580</v>
      </c>
      <c r="U234" s="382">
        <v>203000</v>
      </c>
      <c r="V234" s="58">
        <v>42430</v>
      </c>
      <c r="X234" s="151" t="s">
        <v>570</v>
      </c>
    </row>
    <row r="235" spans="1:42" ht="15" hidden="1" x14ac:dyDescent="0.25">
      <c r="A235" s="198">
        <v>42401</v>
      </c>
      <c r="B235" s="192" t="s">
        <v>756</v>
      </c>
      <c r="C235" s="193">
        <v>520814</v>
      </c>
      <c r="D235" s="194">
        <v>4493</v>
      </c>
      <c r="E235" s="193" t="s">
        <v>87</v>
      </c>
      <c r="F235" s="195">
        <v>2016</v>
      </c>
      <c r="G235" s="196">
        <v>42429</v>
      </c>
      <c r="H235" s="193" t="s">
        <v>611</v>
      </c>
      <c r="I235" s="195" t="s">
        <v>757</v>
      </c>
      <c r="J235" s="193" t="s">
        <v>30</v>
      </c>
      <c r="K235" s="193" t="s">
        <v>758</v>
      </c>
      <c r="L235" s="193" t="s">
        <v>759</v>
      </c>
      <c r="M235" s="197">
        <v>285895.74</v>
      </c>
      <c r="N235" s="197">
        <v>7121.5</v>
      </c>
      <c r="O235" s="197">
        <v>46882.76</v>
      </c>
      <c r="P235" s="197">
        <v>339900</v>
      </c>
      <c r="Q235" s="187" t="s">
        <v>33</v>
      </c>
      <c r="R235" s="343" t="s">
        <v>559</v>
      </c>
      <c r="S235" s="184"/>
      <c r="T235" s="184" t="s">
        <v>575</v>
      </c>
      <c r="U235" s="382">
        <v>45000</v>
      </c>
      <c r="V235" s="58">
        <v>42446</v>
      </c>
      <c r="W235" s="151"/>
      <c r="X235" s="151" t="s">
        <v>570</v>
      </c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</row>
    <row r="236" spans="1:42" ht="15" hidden="1" x14ac:dyDescent="0.25">
      <c r="A236" s="198">
        <v>42401</v>
      </c>
      <c r="B236" s="192" t="s">
        <v>756</v>
      </c>
      <c r="C236" s="193"/>
      <c r="D236" s="194"/>
      <c r="E236" s="193"/>
      <c r="F236" s="195"/>
      <c r="G236" s="196"/>
      <c r="H236" s="193"/>
      <c r="I236" s="195" t="s">
        <v>757</v>
      </c>
      <c r="J236" s="193"/>
      <c r="K236" s="193"/>
      <c r="L236" s="193"/>
      <c r="M236" s="197"/>
      <c r="N236" s="197"/>
      <c r="O236" s="197"/>
      <c r="P236" s="197"/>
      <c r="Q236" s="187"/>
      <c r="R236" s="343" t="s">
        <v>559</v>
      </c>
      <c r="S236" s="184"/>
      <c r="T236" s="184" t="s">
        <v>575</v>
      </c>
      <c r="U236" s="382">
        <v>20000</v>
      </c>
      <c r="V236" s="58">
        <v>42419</v>
      </c>
      <c r="W236" s="151"/>
      <c r="X236" s="151" t="s">
        <v>570</v>
      </c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</row>
    <row r="237" spans="1:42" ht="15" hidden="1" x14ac:dyDescent="0.25">
      <c r="A237" s="198">
        <v>42401</v>
      </c>
      <c r="B237" s="192" t="s">
        <v>756</v>
      </c>
      <c r="C237" s="193"/>
      <c r="D237" s="194"/>
      <c r="E237" s="193"/>
      <c r="F237" s="195"/>
      <c r="G237" s="196"/>
      <c r="H237" s="193"/>
      <c r="I237" s="195" t="s">
        <v>757</v>
      </c>
      <c r="J237" s="193"/>
      <c r="K237" s="193"/>
      <c r="L237" s="193"/>
      <c r="M237" s="197"/>
      <c r="N237" s="197"/>
      <c r="O237" s="197"/>
      <c r="P237" s="197"/>
      <c r="Q237" s="187"/>
      <c r="R237" s="343" t="s">
        <v>559</v>
      </c>
      <c r="S237" s="184"/>
      <c r="T237" s="184" t="s">
        <v>575</v>
      </c>
      <c r="U237" s="382">
        <v>85000</v>
      </c>
      <c r="V237" s="58">
        <v>42430</v>
      </c>
      <c r="W237" s="151"/>
      <c r="X237" s="151" t="s">
        <v>570</v>
      </c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</row>
    <row r="238" spans="1:42" ht="15" hidden="1" x14ac:dyDescent="0.25">
      <c r="A238" s="198">
        <v>42401</v>
      </c>
      <c r="B238" s="192" t="s">
        <v>756</v>
      </c>
      <c r="C238" s="193"/>
      <c r="D238" s="194"/>
      <c r="E238" s="193"/>
      <c r="F238" s="195"/>
      <c r="G238" s="196"/>
      <c r="H238" s="193"/>
      <c r="I238" s="195" t="s">
        <v>757</v>
      </c>
      <c r="J238" s="193"/>
      <c r="K238" s="193"/>
      <c r="L238" s="193"/>
      <c r="M238" s="197"/>
      <c r="N238" s="197"/>
      <c r="O238" s="197"/>
      <c r="P238" s="197"/>
      <c r="Q238" s="187"/>
      <c r="R238" s="343" t="s">
        <v>559</v>
      </c>
      <c r="S238" s="184"/>
      <c r="T238" s="184" t="s">
        <v>579</v>
      </c>
      <c r="U238" s="382">
        <v>186955.9</v>
      </c>
      <c r="V238" s="58">
        <v>42447</v>
      </c>
      <c r="W238" s="151"/>
      <c r="X238" s="151" t="s">
        <v>570</v>
      </c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</row>
    <row r="239" spans="1:42" ht="15" hidden="1" x14ac:dyDescent="0.25">
      <c r="A239" s="198">
        <v>42401</v>
      </c>
      <c r="B239" s="192" t="s">
        <v>756</v>
      </c>
      <c r="C239" s="193"/>
      <c r="D239" s="194"/>
      <c r="E239" s="193"/>
      <c r="F239" s="195"/>
      <c r="G239" s="196"/>
      <c r="H239" s="193"/>
      <c r="I239" s="195" t="s">
        <v>757</v>
      </c>
      <c r="J239" s="193"/>
      <c r="K239" s="193"/>
      <c r="L239" s="193"/>
      <c r="M239" s="197"/>
      <c r="N239" s="197"/>
      <c r="O239" s="197"/>
      <c r="P239" s="197"/>
      <c r="Q239" s="187"/>
      <c r="R239" s="343" t="s">
        <v>559</v>
      </c>
      <c r="S239" s="184"/>
      <c r="T239" s="184" t="s">
        <v>1067</v>
      </c>
      <c r="U239" s="382">
        <v>2944.1</v>
      </c>
      <c r="V239" s="58">
        <v>42447</v>
      </c>
      <c r="W239" s="151"/>
      <c r="X239" s="151" t="s">
        <v>570</v>
      </c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</row>
    <row r="240" spans="1:42" ht="15" x14ac:dyDescent="0.25">
      <c r="A240" s="198">
        <v>42401</v>
      </c>
      <c r="B240" s="192" t="s">
        <v>725</v>
      </c>
      <c r="C240" s="193">
        <v>1520604</v>
      </c>
      <c r="D240" s="194">
        <v>7495</v>
      </c>
      <c r="E240" s="193" t="s">
        <v>333</v>
      </c>
      <c r="F240" s="195">
        <v>2016</v>
      </c>
      <c r="G240" s="196">
        <v>42408</v>
      </c>
      <c r="H240" s="193" t="s">
        <v>664</v>
      </c>
      <c r="I240" s="195" t="s">
        <v>726</v>
      </c>
      <c r="J240" s="193" t="s">
        <v>241</v>
      </c>
      <c r="K240" s="193" t="s">
        <v>727</v>
      </c>
      <c r="L240" s="193" t="s">
        <v>728</v>
      </c>
      <c r="M240" s="197">
        <v>267733.99</v>
      </c>
      <c r="N240" s="197">
        <v>13386.7</v>
      </c>
      <c r="O240" s="197">
        <v>44979.31</v>
      </c>
      <c r="P240" s="197">
        <v>326100</v>
      </c>
      <c r="Q240" s="187" t="s">
        <v>33</v>
      </c>
      <c r="R240" s="343" t="s">
        <v>559</v>
      </c>
      <c r="S240" s="184"/>
      <c r="T240" s="184"/>
      <c r="U240" s="382"/>
      <c r="V240" s="151"/>
      <c r="W240" s="151"/>
      <c r="X240" s="151" t="s">
        <v>569</v>
      </c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</row>
    <row r="241" spans="1:42" customFormat="1" ht="15" hidden="1" x14ac:dyDescent="0.25">
      <c r="A241" s="198">
        <v>42401</v>
      </c>
      <c r="B241" s="192" t="s">
        <v>1032</v>
      </c>
      <c r="C241" s="193">
        <v>50898</v>
      </c>
      <c r="D241" s="194" t="s">
        <v>472</v>
      </c>
      <c r="E241" s="193" t="s">
        <v>998</v>
      </c>
      <c r="F241" s="195">
        <v>2016</v>
      </c>
      <c r="G241" s="196">
        <v>42429</v>
      </c>
      <c r="H241" s="193" t="s">
        <v>474</v>
      </c>
      <c r="I241" s="195" t="s">
        <v>1002</v>
      </c>
      <c r="J241" s="193" t="s">
        <v>30</v>
      </c>
      <c r="K241" s="193" t="s">
        <v>1003</v>
      </c>
      <c r="L241" s="193" t="s">
        <v>1004</v>
      </c>
      <c r="M241" s="197">
        <v>226534.48</v>
      </c>
      <c r="N241" s="193">
        <v>0</v>
      </c>
      <c r="O241" s="197">
        <v>2965.52</v>
      </c>
      <c r="P241" s="197">
        <v>229500</v>
      </c>
      <c r="Q241" s="189" t="s">
        <v>994</v>
      </c>
      <c r="R241" s="341" t="s">
        <v>565</v>
      </c>
      <c r="S241" s="184"/>
      <c r="T241" s="184" t="s">
        <v>575</v>
      </c>
      <c r="U241" s="382">
        <v>10000</v>
      </c>
      <c r="V241" s="58">
        <v>42426</v>
      </c>
      <c r="X241" t="s">
        <v>570</v>
      </c>
    </row>
    <row r="242" spans="1:42" s="151" customFormat="1" ht="15" hidden="1" x14ac:dyDescent="0.25">
      <c r="A242" s="198">
        <v>42401</v>
      </c>
      <c r="B242" s="192" t="s">
        <v>1032</v>
      </c>
      <c r="C242" s="193"/>
      <c r="D242" s="194"/>
      <c r="E242" s="193"/>
      <c r="F242" s="195"/>
      <c r="G242" s="196"/>
      <c r="H242" s="193"/>
      <c r="I242" s="195" t="s">
        <v>1002</v>
      </c>
      <c r="J242" s="193"/>
      <c r="K242" s="193"/>
      <c r="L242" s="193"/>
      <c r="M242" s="197"/>
      <c r="N242" s="193"/>
      <c r="O242" s="197"/>
      <c r="P242" s="197"/>
      <c r="Q242" s="189"/>
      <c r="R242" s="341" t="s">
        <v>565</v>
      </c>
      <c r="S242" s="184"/>
      <c r="T242" s="184" t="s">
        <v>580</v>
      </c>
      <c r="U242" s="382">
        <v>80000</v>
      </c>
      <c r="V242" s="58">
        <v>42429</v>
      </c>
      <c r="X242" s="151" t="s">
        <v>570</v>
      </c>
    </row>
    <row r="243" spans="1:42" s="151" customFormat="1" ht="15" hidden="1" x14ac:dyDescent="0.25">
      <c r="A243" s="198">
        <v>42401</v>
      </c>
      <c r="B243" s="192" t="s">
        <v>1032</v>
      </c>
      <c r="C243" s="193"/>
      <c r="D243" s="194"/>
      <c r="E243" s="193"/>
      <c r="F243" s="195"/>
      <c r="G243" s="196"/>
      <c r="H243" s="193"/>
      <c r="I243" s="195" t="s">
        <v>1002</v>
      </c>
      <c r="J243" s="193"/>
      <c r="K243" s="193"/>
      <c r="L243" s="193"/>
      <c r="M243" s="197"/>
      <c r="N243" s="193"/>
      <c r="O243" s="197"/>
      <c r="P243" s="197"/>
      <c r="Q243" s="189"/>
      <c r="R243" s="341" t="s">
        <v>565</v>
      </c>
      <c r="S243" s="184"/>
      <c r="T243" s="184" t="s">
        <v>580</v>
      </c>
      <c r="U243" s="382">
        <v>80000</v>
      </c>
      <c r="V243" s="58">
        <v>42429</v>
      </c>
      <c r="X243" s="151" t="s">
        <v>570</v>
      </c>
    </row>
    <row r="244" spans="1:42" s="151" customFormat="1" ht="15" hidden="1" x14ac:dyDescent="0.25">
      <c r="A244" s="198">
        <v>42401</v>
      </c>
      <c r="B244" s="192" t="s">
        <v>1032</v>
      </c>
      <c r="C244" s="193"/>
      <c r="D244" s="194"/>
      <c r="E244" s="193"/>
      <c r="F244" s="195"/>
      <c r="G244" s="196"/>
      <c r="H244" s="193"/>
      <c r="I244" s="195" t="s">
        <v>1002</v>
      </c>
      <c r="J244" s="193"/>
      <c r="K244" s="193"/>
      <c r="L244" s="193"/>
      <c r="M244" s="197"/>
      <c r="N244" s="193"/>
      <c r="O244" s="197"/>
      <c r="P244" s="197"/>
      <c r="Q244" s="189"/>
      <c r="R244" s="341" t="s">
        <v>565</v>
      </c>
      <c r="S244" s="184"/>
      <c r="T244" s="184" t="s">
        <v>580</v>
      </c>
      <c r="U244" s="382">
        <v>59500</v>
      </c>
      <c r="V244" s="58">
        <v>42429</v>
      </c>
      <c r="X244" s="151" t="s">
        <v>570</v>
      </c>
    </row>
    <row r="245" spans="1:42" customFormat="1" ht="15" x14ac:dyDescent="0.25">
      <c r="A245" s="198">
        <v>42401</v>
      </c>
      <c r="B245" s="192" t="s">
        <v>1049</v>
      </c>
      <c r="C245" s="193">
        <v>520815</v>
      </c>
      <c r="D245" s="194" t="s">
        <v>472</v>
      </c>
      <c r="E245" s="193" t="s">
        <v>998</v>
      </c>
      <c r="F245" s="195">
        <v>2016</v>
      </c>
      <c r="G245" s="196">
        <v>42405</v>
      </c>
      <c r="H245" s="193" t="s">
        <v>474</v>
      </c>
      <c r="I245" s="195" t="s">
        <v>1050</v>
      </c>
      <c r="J245" s="193" t="s">
        <v>30</v>
      </c>
      <c r="K245" s="193" t="s">
        <v>1051</v>
      </c>
      <c r="L245" s="193" t="s">
        <v>1052</v>
      </c>
      <c r="M245" s="197">
        <v>225862.07</v>
      </c>
      <c r="N245" s="193">
        <v>0</v>
      </c>
      <c r="O245" s="197">
        <v>4137.93</v>
      </c>
      <c r="P245" s="197">
        <v>230000</v>
      </c>
      <c r="Q245" s="189" t="s">
        <v>994</v>
      </c>
      <c r="R245" s="341" t="s">
        <v>565</v>
      </c>
      <c r="S245" s="184"/>
      <c r="T245" s="184"/>
      <c r="U245" s="382"/>
      <c r="X245" t="s">
        <v>569</v>
      </c>
    </row>
    <row r="246" spans="1:42" ht="15" x14ac:dyDescent="0.25">
      <c r="A246" s="249">
        <v>42401</v>
      </c>
      <c r="B246" s="250" t="s">
        <v>893</v>
      </c>
      <c r="C246" s="251">
        <v>520223</v>
      </c>
      <c r="D246" s="252">
        <v>1796</v>
      </c>
      <c r="E246" s="251" t="s">
        <v>50</v>
      </c>
      <c r="F246" s="253">
        <v>2015</v>
      </c>
      <c r="G246" s="254">
        <v>42425</v>
      </c>
      <c r="H246" s="251"/>
      <c r="I246" s="253" t="s">
        <v>642</v>
      </c>
      <c r="J246" s="251" t="s">
        <v>241</v>
      </c>
      <c r="K246" s="251" t="s">
        <v>894</v>
      </c>
      <c r="L246" s="251" t="s">
        <v>643</v>
      </c>
      <c r="M246" s="255">
        <v>191433.87</v>
      </c>
      <c r="N246" s="251">
        <v>0</v>
      </c>
      <c r="O246" s="256">
        <v>30629.42</v>
      </c>
      <c r="P246" s="256">
        <v>222063.29</v>
      </c>
      <c r="Q246" s="257" t="s">
        <v>365</v>
      </c>
      <c r="R246" s="340" t="s">
        <v>564</v>
      </c>
      <c r="S246" s="340" t="s">
        <v>564</v>
      </c>
      <c r="T246" s="225"/>
    </row>
    <row r="247" spans="1:42" ht="15" x14ac:dyDescent="0.25">
      <c r="A247" s="249">
        <v>42401</v>
      </c>
      <c r="B247" s="250" t="s">
        <v>930</v>
      </c>
      <c r="C247" s="251">
        <v>522403</v>
      </c>
      <c r="D247" s="252">
        <v>1060</v>
      </c>
      <c r="E247" s="251" t="s">
        <v>813</v>
      </c>
      <c r="F247" s="253">
        <v>2016</v>
      </c>
      <c r="G247" s="254">
        <v>42416</v>
      </c>
      <c r="H247" s="251"/>
      <c r="I247" s="253" t="s">
        <v>931</v>
      </c>
      <c r="J247" s="251" t="s">
        <v>241</v>
      </c>
      <c r="K247" s="251" t="s">
        <v>398</v>
      </c>
      <c r="L247" s="251" t="s">
        <v>932</v>
      </c>
      <c r="M247" s="255">
        <v>175509.66</v>
      </c>
      <c r="N247" s="251">
        <v>0</v>
      </c>
      <c r="O247" s="256">
        <v>28081.55</v>
      </c>
      <c r="P247" s="256">
        <v>203591.21</v>
      </c>
      <c r="Q247" s="257" t="s">
        <v>365</v>
      </c>
      <c r="R247" s="340" t="s">
        <v>564</v>
      </c>
      <c r="S247" s="340" t="s">
        <v>564</v>
      </c>
      <c r="T247" s="225"/>
      <c r="W247" s="199" t="s">
        <v>566</v>
      </c>
    </row>
    <row r="248" spans="1:42" ht="15.75" thickBot="1" x14ac:dyDescent="0.3">
      <c r="A248" s="249">
        <v>42401</v>
      </c>
      <c r="B248" s="250" t="s">
        <v>945</v>
      </c>
      <c r="C248" s="251">
        <v>521705</v>
      </c>
      <c r="D248" s="252">
        <v>1094</v>
      </c>
      <c r="E248" s="251" t="s">
        <v>186</v>
      </c>
      <c r="F248" s="253">
        <v>2016</v>
      </c>
      <c r="G248" s="254">
        <v>42416</v>
      </c>
      <c r="H248" s="251"/>
      <c r="I248" s="253" t="s">
        <v>946</v>
      </c>
      <c r="J248" s="251" t="s">
        <v>241</v>
      </c>
      <c r="K248" s="358" t="s">
        <v>947</v>
      </c>
      <c r="L248" s="251" t="s">
        <v>948</v>
      </c>
      <c r="M248" s="255">
        <v>157218</v>
      </c>
      <c r="N248" s="251">
        <v>0</v>
      </c>
      <c r="O248" s="256">
        <v>25154.880000000001</v>
      </c>
      <c r="P248" s="256">
        <v>182372.88</v>
      </c>
      <c r="Q248" s="257" t="s">
        <v>365</v>
      </c>
      <c r="R248" s="340" t="s">
        <v>564</v>
      </c>
      <c r="S248" s="340" t="s">
        <v>564</v>
      </c>
      <c r="W248" s="199" t="s">
        <v>566</v>
      </c>
    </row>
    <row r="249" spans="1:42" ht="15" x14ac:dyDescent="0.25">
      <c r="A249" s="249">
        <v>42401</v>
      </c>
      <c r="B249" s="250" t="s">
        <v>909</v>
      </c>
      <c r="C249" s="251">
        <v>520815</v>
      </c>
      <c r="D249" s="252">
        <v>4492</v>
      </c>
      <c r="E249" s="251" t="s">
        <v>92</v>
      </c>
      <c r="F249" s="253">
        <v>2016</v>
      </c>
      <c r="G249" s="254">
        <v>42422</v>
      </c>
      <c r="H249" s="251"/>
      <c r="I249" s="253" t="s">
        <v>875</v>
      </c>
      <c r="J249" s="351" t="s">
        <v>241</v>
      </c>
      <c r="K249" s="353" t="s">
        <v>876</v>
      </c>
      <c r="L249" s="352" t="s">
        <v>877</v>
      </c>
      <c r="M249" s="255">
        <v>283155.28000000003</v>
      </c>
      <c r="N249" s="251">
        <v>0</v>
      </c>
      <c r="O249" s="256">
        <v>45304.84</v>
      </c>
      <c r="P249" s="256">
        <v>328460.12</v>
      </c>
      <c r="Q249" s="257" t="s">
        <v>365</v>
      </c>
      <c r="R249" s="340" t="s">
        <v>564</v>
      </c>
      <c r="S249" s="340" t="s">
        <v>564</v>
      </c>
      <c r="T249" s="225"/>
      <c r="W249" s="199" t="s">
        <v>566</v>
      </c>
    </row>
    <row r="250" spans="1:42" customFormat="1" ht="15.75" thickBot="1" x14ac:dyDescent="0.3">
      <c r="A250" s="249">
        <v>42401</v>
      </c>
      <c r="B250" s="250" t="s">
        <v>910</v>
      </c>
      <c r="C250" s="251">
        <v>521909</v>
      </c>
      <c r="D250" s="252">
        <v>6987</v>
      </c>
      <c r="E250" s="251" t="s">
        <v>714</v>
      </c>
      <c r="F250" s="253">
        <v>2016</v>
      </c>
      <c r="G250" s="254">
        <v>42411</v>
      </c>
      <c r="H250" s="251"/>
      <c r="I250" s="253" t="s">
        <v>911</v>
      </c>
      <c r="J250" s="351" t="s">
        <v>241</v>
      </c>
      <c r="K250" s="355" t="s">
        <v>876</v>
      </c>
      <c r="L250" s="352" t="s">
        <v>912</v>
      </c>
      <c r="M250" s="255">
        <v>444652.66</v>
      </c>
      <c r="N250" s="251">
        <v>0</v>
      </c>
      <c r="O250" s="256">
        <v>71144.429999999993</v>
      </c>
      <c r="P250" s="256">
        <v>515797.09</v>
      </c>
      <c r="Q250" s="257" t="s">
        <v>365</v>
      </c>
      <c r="R250" s="340" t="s">
        <v>564</v>
      </c>
      <c r="S250" s="340" t="s">
        <v>564</v>
      </c>
      <c r="T250" s="225"/>
      <c r="U250" s="381"/>
      <c r="V250" s="199"/>
      <c r="W250" s="199" t="s">
        <v>566</v>
      </c>
      <c r="X250" s="199"/>
      <c r="Y250" s="199"/>
      <c r="Z250" s="199"/>
      <c r="AA250" s="199"/>
      <c r="AB250" s="199"/>
      <c r="AC250" s="199"/>
      <c r="AD250" s="199"/>
      <c r="AE250" s="199"/>
      <c r="AF250" s="199"/>
      <c r="AG250" s="199"/>
      <c r="AH250" s="199"/>
      <c r="AI250" s="199"/>
      <c r="AJ250" s="199"/>
      <c r="AK250" s="199"/>
      <c r="AL250" s="199"/>
      <c r="AM250" s="199"/>
      <c r="AN250" s="199"/>
      <c r="AO250" s="199"/>
      <c r="AP250" s="199"/>
    </row>
    <row r="251" spans="1:42" ht="15" x14ac:dyDescent="0.25">
      <c r="A251" s="249">
        <v>42401</v>
      </c>
      <c r="B251" s="250" t="s">
        <v>882</v>
      </c>
      <c r="C251" s="251">
        <v>520818</v>
      </c>
      <c r="D251" s="252">
        <v>4495</v>
      </c>
      <c r="E251" s="251" t="s">
        <v>111</v>
      </c>
      <c r="F251" s="253">
        <v>2016</v>
      </c>
      <c r="G251" s="254">
        <v>42418</v>
      </c>
      <c r="H251" s="251"/>
      <c r="I251" s="253" t="s">
        <v>883</v>
      </c>
      <c r="J251" s="351" t="s">
        <v>30</v>
      </c>
      <c r="K251" s="353" t="s">
        <v>430</v>
      </c>
      <c r="L251" s="352" t="s">
        <v>884</v>
      </c>
      <c r="M251" s="255">
        <v>333323.59999999998</v>
      </c>
      <c r="N251" s="251">
        <v>0</v>
      </c>
      <c r="O251" s="256">
        <v>53331.78</v>
      </c>
      <c r="P251" s="256">
        <v>386655.38</v>
      </c>
      <c r="Q251" s="257" t="s">
        <v>365</v>
      </c>
      <c r="R251" s="340" t="s">
        <v>564</v>
      </c>
      <c r="S251" s="340" t="s">
        <v>564</v>
      </c>
      <c r="T251" s="225"/>
    </row>
    <row r="252" spans="1:42" customFormat="1" ht="15.75" thickBot="1" x14ac:dyDescent="0.3">
      <c r="A252" s="249">
        <v>42401</v>
      </c>
      <c r="B252" s="250" t="s">
        <v>972</v>
      </c>
      <c r="C252" s="251">
        <v>520112</v>
      </c>
      <c r="D252" s="252">
        <v>2593</v>
      </c>
      <c r="E252" s="251" t="s">
        <v>627</v>
      </c>
      <c r="F252" s="253">
        <v>2016</v>
      </c>
      <c r="G252" s="254">
        <v>42416</v>
      </c>
      <c r="H252" s="251"/>
      <c r="I252" s="253" t="s">
        <v>973</v>
      </c>
      <c r="J252" s="351" t="s">
        <v>241</v>
      </c>
      <c r="K252" s="355" t="s">
        <v>430</v>
      </c>
      <c r="L252" s="352" t="s">
        <v>974</v>
      </c>
      <c r="M252" s="255">
        <v>269728.43</v>
      </c>
      <c r="N252" s="251">
        <v>0</v>
      </c>
      <c r="O252" s="256">
        <v>43156.55</v>
      </c>
      <c r="P252" s="256">
        <v>312884.98</v>
      </c>
      <c r="Q252" s="257" t="s">
        <v>365</v>
      </c>
      <c r="R252" s="340" t="s">
        <v>564</v>
      </c>
      <c r="S252" s="340" t="s">
        <v>564</v>
      </c>
      <c r="T252" s="199"/>
      <c r="U252" s="381"/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199"/>
      <c r="AF252" s="199"/>
      <c r="AG252" s="199"/>
      <c r="AH252" s="199"/>
      <c r="AI252" s="199"/>
      <c r="AJ252" s="199"/>
      <c r="AK252" s="199"/>
      <c r="AL252" s="199"/>
      <c r="AM252" s="199"/>
      <c r="AN252" s="199"/>
      <c r="AO252" s="199"/>
      <c r="AP252" s="199"/>
    </row>
    <row r="253" spans="1:42" customFormat="1" ht="15" hidden="1" x14ac:dyDescent="0.25">
      <c r="A253" s="198">
        <v>42401</v>
      </c>
      <c r="B253" s="192" t="s">
        <v>760</v>
      </c>
      <c r="C253" s="193">
        <v>520815</v>
      </c>
      <c r="D253" s="194">
        <v>4492</v>
      </c>
      <c r="E253" s="193" t="s">
        <v>92</v>
      </c>
      <c r="F253" s="195">
        <v>2016</v>
      </c>
      <c r="G253" s="196">
        <v>42426</v>
      </c>
      <c r="H253" s="193" t="s">
        <v>82</v>
      </c>
      <c r="I253" s="195" t="s">
        <v>761</v>
      </c>
      <c r="J253" s="345" t="s">
        <v>30</v>
      </c>
      <c r="K253" s="349" t="s">
        <v>613</v>
      </c>
      <c r="L253" s="346" t="s">
        <v>762</v>
      </c>
      <c r="M253" s="197">
        <v>322776.43</v>
      </c>
      <c r="N253" s="197">
        <v>10758.05</v>
      </c>
      <c r="O253" s="197">
        <v>53365.52</v>
      </c>
      <c r="P253" s="197">
        <v>386900</v>
      </c>
      <c r="Q253" s="187" t="s">
        <v>33</v>
      </c>
      <c r="R253" s="343" t="s">
        <v>559</v>
      </c>
      <c r="S253" s="342" t="s">
        <v>564</v>
      </c>
      <c r="T253" s="184" t="s">
        <v>575</v>
      </c>
      <c r="U253" s="382">
        <v>24867.96</v>
      </c>
      <c r="V253" s="58">
        <v>42438</v>
      </c>
      <c r="X253" s="199" t="s">
        <v>570</v>
      </c>
    </row>
    <row r="254" spans="1:42" s="151" customFormat="1" ht="15" hidden="1" x14ac:dyDescent="0.25">
      <c r="A254" s="198">
        <v>42401</v>
      </c>
      <c r="B254" s="192" t="s">
        <v>760</v>
      </c>
      <c r="C254" s="193"/>
      <c r="D254" s="194"/>
      <c r="E254" s="193"/>
      <c r="F254" s="195"/>
      <c r="G254" s="196"/>
      <c r="H254" s="193"/>
      <c r="I254" s="195" t="s">
        <v>761</v>
      </c>
      <c r="J254" s="345"/>
      <c r="K254" s="387"/>
      <c r="L254" s="346"/>
      <c r="M254" s="197"/>
      <c r="N254" s="197"/>
      <c r="O254" s="197"/>
      <c r="P254" s="197"/>
      <c r="Q254" s="187"/>
      <c r="R254" s="343" t="s">
        <v>559</v>
      </c>
      <c r="S254" s="342" t="s">
        <v>564</v>
      </c>
      <c r="T254" s="184" t="s">
        <v>576</v>
      </c>
      <c r="U254" s="382">
        <v>80000</v>
      </c>
      <c r="V254" s="58">
        <v>42438</v>
      </c>
      <c r="X254" s="199" t="s">
        <v>570</v>
      </c>
    </row>
    <row r="255" spans="1:42" s="151" customFormat="1" ht="15" hidden="1" x14ac:dyDescent="0.25">
      <c r="A255" s="198">
        <v>42401</v>
      </c>
      <c r="B255" s="192" t="s">
        <v>760</v>
      </c>
      <c r="C255" s="193"/>
      <c r="D255" s="194"/>
      <c r="E255" s="193"/>
      <c r="F255" s="195"/>
      <c r="G255" s="196"/>
      <c r="H255" s="193"/>
      <c r="I255" s="195" t="s">
        <v>761</v>
      </c>
      <c r="J255" s="345"/>
      <c r="K255" s="387"/>
      <c r="L255" s="346"/>
      <c r="M255" s="197"/>
      <c r="N255" s="197"/>
      <c r="O255" s="197"/>
      <c r="P255" s="197"/>
      <c r="Q255" s="187"/>
      <c r="R255" s="343" t="s">
        <v>559</v>
      </c>
      <c r="S255" s="342" t="s">
        <v>564</v>
      </c>
      <c r="T255" s="184" t="s">
        <v>579</v>
      </c>
      <c r="U255" s="382">
        <v>282032.03999999998</v>
      </c>
      <c r="V255" s="58">
        <v>42438</v>
      </c>
      <c r="X255" s="199" t="s">
        <v>570</v>
      </c>
    </row>
    <row r="256" spans="1:42" ht="15" hidden="1" x14ac:dyDescent="0.25">
      <c r="A256" s="198">
        <v>42401</v>
      </c>
      <c r="B256" s="192" t="s">
        <v>610</v>
      </c>
      <c r="C256" s="193">
        <v>521801</v>
      </c>
      <c r="D256" s="194">
        <v>2201</v>
      </c>
      <c r="E256" s="193" t="s">
        <v>191</v>
      </c>
      <c r="F256" s="195">
        <v>2016</v>
      </c>
      <c r="G256" s="196">
        <v>42412</v>
      </c>
      <c r="H256" s="193" t="s">
        <v>611</v>
      </c>
      <c r="I256" s="195" t="s">
        <v>612</v>
      </c>
      <c r="J256" s="345" t="s">
        <v>30</v>
      </c>
      <c r="K256" s="360" t="s">
        <v>613</v>
      </c>
      <c r="L256" s="346" t="s">
        <v>614</v>
      </c>
      <c r="M256" s="197">
        <v>183534.48</v>
      </c>
      <c r="N256" s="193">
        <v>0</v>
      </c>
      <c r="O256" s="197">
        <v>29365.52</v>
      </c>
      <c r="P256" s="197">
        <v>212900</v>
      </c>
      <c r="Q256" s="187" t="s">
        <v>33</v>
      </c>
      <c r="R256" s="341" t="s">
        <v>565</v>
      </c>
      <c r="S256" s="342" t="s">
        <v>564</v>
      </c>
      <c r="T256" s="185" t="s">
        <v>581</v>
      </c>
      <c r="U256" s="382">
        <v>15469.36</v>
      </c>
      <c r="V256" s="58">
        <v>42415</v>
      </c>
      <c r="W256" s="151"/>
      <c r="X256" s="199" t="s">
        <v>570</v>
      </c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</row>
    <row r="257" spans="1:42" ht="15" hidden="1" x14ac:dyDescent="0.25">
      <c r="A257" s="198">
        <v>42401</v>
      </c>
      <c r="B257" s="192" t="s">
        <v>610</v>
      </c>
      <c r="C257" s="193"/>
      <c r="D257" s="194"/>
      <c r="E257" s="193"/>
      <c r="F257" s="195"/>
      <c r="G257" s="196"/>
      <c r="H257" s="193"/>
      <c r="I257" s="195" t="s">
        <v>612</v>
      </c>
      <c r="J257" s="345"/>
      <c r="K257" s="388"/>
      <c r="L257" s="346"/>
      <c r="M257" s="197"/>
      <c r="N257" s="193"/>
      <c r="O257" s="197"/>
      <c r="P257" s="197"/>
      <c r="Q257" s="187"/>
      <c r="R257" s="341" t="s">
        <v>565</v>
      </c>
      <c r="S257" s="342" t="s">
        <v>564</v>
      </c>
      <c r="T257" s="185" t="s">
        <v>579</v>
      </c>
      <c r="U257" s="382">
        <v>197430.64</v>
      </c>
      <c r="V257" s="58">
        <v>42419</v>
      </c>
      <c r="W257" s="151"/>
      <c r="X257" s="199" t="s">
        <v>570</v>
      </c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</row>
    <row r="258" spans="1:42" ht="15.75" hidden="1" thickBot="1" x14ac:dyDescent="0.3">
      <c r="A258" s="198">
        <v>42401</v>
      </c>
      <c r="B258" s="192" t="s">
        <v>718</v>
      </c>
      <c r="C258" s="193">
        <v>1520603</v>
      </c>
      <c r="D258" s="194">
        <v>7497</v>
      </c>
      <c r="E258" s="193" t="s">
        <v>305</v>
      </c>
      <c r="F258" s="195">
        <v>2016</v>
      </c>
      <c r="G258" s="196">
        <v>42411</v>
      </c>
      <c r="H258" s="193" t="s">
        <v>55</v>
      </c>
      <c r="I258" s="195" t="s">
        <v>719</v>
      </c>
      <c r="J258" s="345" t="s">
        <v>241</v>
      </c>
      <c r="K258" s="350" t="s">
        <v>613</v>
      </c>
      <c r="L258" s="346" t="s">
        <v>720</v>
      </c>
      <c r="M258" s="197">
        <v>257471.27</v>
      </c>
      <c r="N258" s="197">
        <v>12873.56</v>
      </c>
      <c r="O258" s="197">
        <v>43255.17</v>
      </c>
      <c r="P258" s="197">
        <v>313600</v>
      </c>
      <c r="Q258" s="187" t="s">
        <v>33</v>
      </c>
      <c r="R258" s="343" t="s">
        <v>559</v>
      </c>
      <c r="S258" s="342" t="s">
        <v>564</v>
      </c>
      <c r="T258" s="184" t="s">
        <v>581</v>
      </c>
      <c r="U258" s="382">
        <v>77506.509999999995</v>
      </c>
      <c r="V258" s="58">
        <v>42412</v>
      </c>
      <c r="W258" s="151"/>
      <c r="X258" s="199" t="s">
        <v>570</v>
      </c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</row>
    <row r="259" spans="1:42" ht="15" x14ac:dyDescent="0.25">
      <c r="A259" s="198">
        <v>42401</v>
      </c>
      <c r="B259" s="192" t="s">
        <v>718</v>
      </c>
      <c r="C259" s="193"/>
      <c r="D259" s="194"/>
      <c r="E259" s="193"/>
      <c r="F259" s="195"/>
      <c r="G259" s="196"/>
      <c r="H259" s="193"/>
      <c r="I259" s="195" t="s">
        <v>719</v>
      </c>
      <c r="J259" s="345"/>
      <c r="K259" s="378"/>
      <c r="L259" s="346"/>
      <c r="M259" s="197"/>
      <c r="N259" s="197"/>
      <c r="O259" s="197"/>
      <c r="P259" s="197"/>
      <c r="Q259" s="187"/>
      <c r="R259" s="343" t="s">
        <v>559</v>
      </c>
      <c r="S259" s="342" t="s">
        <v>564</v>
      </c>
      <c r="T259" s="184" t="s">
        <v>579</v>
      </c>
      <c r="U259" s="382">
        <v>236093.49</v>
      </c>
      <c r="V259" s="58">
        <v>42413</v>
      </c>
      <c r="W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</row>
    <row r="260" spans="1:42" customFormat="1" ht="15" x14ac:dyDescent="0.25">
      <c r="A260" s="198">
        <v>42401</v>
      </c>
      <c r="B260" s="192" t="s">
        <v>680</v>
      </c>
      <c r="C260" s="193">
        <v>521502</v>
      </c>
      <c r="D260" s="194">
        <v>5611</v>
      </c>
      <c r="E260" s="193" t="s">
        <v>149</v>
      </c>
      <c r="F260" s="195">
        <v>2015</v>
      </c>
      <c r="G260" s="196">
        <v>42406</v>
      </c>
      <c r="H260" s="193" t="s">
        <v>28</v>
      </c>
      <c r="I260" s="195" t="s">
        <v>681</v>
      </c>
      <c r="J260" s="193" t="s">
        <v>241</v>
      </c>
      <c r="K260" s="357" t="s">
        <v>682</v>
      </c>
      <c r="L260" s="193" t="s">
        <v>683</v>
      </c>
      <c r="M260" s="197">
        <v>346235.56</v>
      </c>
      <c r="N260" s="197">
        <v>13678.23</v>
      </c>
      <c r="O260" s="197">
        <v>57586.21</v>
      </c>
      <c r="P260" s="197">
        <v>417500</v>
      </c>
      <c r="Q260" s="187" t="s">
        <v>33</v>
      </c>
      <c r="R260" s="343" t="s">
        <v>559</v>
      </c>
      <c r="S260" s="184"/>
      <c r="T260" s="184"/>
      <c r="U260" s="382"/>
    </row>
    <row r="261" spans="1:42" s="168" customFormat="1" ht="15.75" thickBot="1" x14ac:dyDescent="0.3">
      <c r="A261" s="361">
        <v>42401</v>
      </c>
      <c r="B261" s="362" t="s">
        <v>693</v>
      </c>
      <c r="C261" s="363">
        <v>521502</v>
      </c>
      <c r="D261" s="364">
        <v>5611</v>
      </c>
      <c r="E261" s="363" t="s">
        <v>149</v>
      </c>
      <c r="F261" s="365">
        <v>2015</v>
      </c>
      <c r="G261" s="366">
        <v>42424</v>
      </c>
      <c r="H261" s="363" t="s">
        <v>61</v>
      </c>
      <c r="I261" s="365" t="s">
        <v>694</v>
      </c>
      <c r="J261" s="363" t="s">
        <v>30</v>
      </c>
      <c r="K261" s="394" t="s">
        <v>695</v>
      </c>
      <c r="L261" s="363" t="s">
        <v>696</v>
      </c>
      <c r="M261" s="367">
        <v>352232.56</v>
      </c>
      <c r="N261" s="367">
        <v>14577.78</v>
      </c>
      <c r="O261" s="367">
        <v>58689.66</v>
      </c>
      <c r="P261" s="367">
        <v>425500</v>
      </c>
      <c r="Q261" s="390" t="s">
        <v>33</v>
      </c>
      <c r="R261" s="395" t="s">
        <v>559</v>
      </c>
      <c r="S261" s="392"/>
      <c r="T261" s="392"/>
      <c r="U261" s="393"/>
      <c r="Y261" s="168" t="s">
        <v>1069</v>
      </c>
    </row>
    <row r="262" spans="1:42" ht="15" x14ac:dyDescent="0.25">
      <c r="A262" s="249">
        <v>42401</v>
      </c>
      <c r="B262" s="250" t="s">
        <v>889</v>
      </c>
      <c r="C262" s="251">
        <v>521705</v>
      </c>
      <c r="D262" s="252">
        <v>1094</v>
      </c>
      <c r="E262" s="251" t="s">
        <v>186</v>
      </c>
      <c r="F262" s="253">
        <v>2016</v>
      </c>
      <c r="G262" s="254">
        <v>42429</v>
      </c>
      <c r="H262" s="251"/>
      <c r="I262" s="253" t="s">
        <v>890</v>
      </c>
      <c r="J262" s="351" t="s">
        <v>30</v>
      </c>
      <c r="K262" s="353" t="s">
        <v>891</v>
      </c>
      <c r="L262" s="352" t="s">
        <v>892</v>
      </c>
      <c r="M262" s="255">
        <v>157218</v>
      </c>
      <c r="N262" s="251">
        <v>0</v>
      </c>
      <c r="O262" s="256">
        <v>25154.880000000001</v>
      </c>
      <c r="P262" s="256">
        <v>182372.88</v>
      </c>
      <c r="Q262" s="257" t="s">
        <v>365</v>
      </c>
      <c r="R262" s="340" t="s">
        <v>564</v>
      </c>
      <c r="S262" s="340" t="s">
        <v>564</v>
      </c>
      <c r="T262" s="225"/>
      <c r="W262" s="199" t="s">
        <v>566</v>
      </c>
    </row>
    <row r="263" spans="1:42" customFormat="1" ht="15" x14ac:dyDescent="0.25">
      <c r="A263" s="249">
        <v>42401</v>
      </c>
      <c r="B263" s="250" t="s">
        <v>969</v>
      </c>
      <c r="C263" s="251">
        <v>1520604</v>
      </c>
      <c r="D263" s="252">
        <v>7495</v>
      </c>
      <c r="E263" s="251" t="s">
        <v>333</v>
      </c>
      <c r="F263" s="253">
        <v>2016</v>
      </c>
      <c r="G263" s="254">
        <v>42415</v>
      </c>
      <c r="H263" s="251"/>
      <c r="I263" s="253" t="s">
        <v>970</v>
      </c>
      <c r="J263" s="351" t="s">
        <v>241</v>
      </c>
      <c r="K263" s="354" t="s">
        <v>891</v>
      </c>
      <c r="L263" s="352" t="s">
        <v>971</v>
      </c>
      <c r="M263" s="255">
        <v>245149.14</v>
      </c>
      <c r="N263" s="251">
        <v>0</v>
      </c>
      <c r="O263" s="256">
        <v>39223.86</v>
      </c>
      <c r="P263" s="256">
        <v>284373</v>
      </c>
      <c r="Q263" s="257" t="s">
        <v>365</v>
      </c>
      <c r="R263" s="340" t="s">
        <v>564</v>
      </c>
      <c r="S263" s="340" t="s">
        <v>564</v>
      </c>
      <c r="T263" s="199"/>
      <c r="U263" s="381"/>
      <c r="V263" s="199"/>
      <c r="W263" s="199" t="s">
        <v>566</v>
      </c>
      <c r="X263" s="199"/>
      <c r="Y263" s="199"/>
      <c r="Z263" s="199"/>
      <c r="AA263" s="199"/>
      <c r="AB263" s="199"/>
      <c r="AC263" s="199"/>
      <c r="AD263" s="199"/>
      <c r="AE263" s="199"/>
      <c r="AF263" s="199"/>
      <c r="AG263" s="199"/>
      <c r="AH263" s="199"/>
      <c r="AI263" s="199"/>
      <c r="AJ263" s="199"/>
      <c r="AK263" s="199"/>
      <c r="AL263" s="199"/>
      <c r="AM263" s="199"/>
      <c r="AN263" s="199"/>
      <c r="AO263" s="199"/>
      <c r="AP263" s="199"/>
    </row>
    <row r="264" spans="1:42" ht="15.75" thickBot="1" x14ac:dyDescent="0.3">
      <c r="A264" s="249">
        <v>42401</v>
      </c>
      <c r="B264" s="250" t="s">
        <v>955</v>
      </c>
      <c r="C264" s="251">
        <v>520905</v>
      </c>
      <c r="D264" s="252">
        <v>1083</v>
      </c>
      <c r="E264" s="251" t="s">
        <v>134</v>
      </c>
      <c r="F264" s="253">
        <v>2016</v>
      </c>
      <c r="G264" s="254">
        <v>42420</v>
      </c>
      <c r="H264" s="251"/>
      <c r="I264" s="253" t="s">
        <v>956</v>
      </c>
      <c r="J264" s="351" t="s">
        <v>241</v>
      </c>
      <c r="K264" s="355" t="s">
        <v>891</v>
      </c>
      <c r="L264" s="352" t="s">
        <v>1064</v>
      </c>
      <c r="M264" s="255">
        <v>183130.96</v>
      </c>
      <c r="N264" s="251">
        <v>0</v>
      </c>
      <c r="O264" s="256">
        <v>29300.95</v>
      </c>
      <c r="P264" s="256">
        <v>212431.91</v>
      </c>
      <c r="Q264" s="257" t="s">
        <v>365</v>
      </c>
      <c r="R264" s="340" t="s">
        <v>564</v>
      </c>
      <c r="S264" s="340" t="s">
        <v>564</v>
      </c>
      <c r="W264" s="199" t="s">
        <v>566</v>
      </c>
    </row>
    <row r="265" spans="1:42" customFormat="1" ht="15" hidden="1" x14ac:dyDescent="0.25">
      <c r="A265" s="198">
        <v>42401</v>
      </c>
      <c r="B265" s="192" t="s">
        <v>861</v>
      </c>
      <c r="C265" s="193">
        <v>522401</v>
      </c>
      <c r="D265" s="194">
        <v>1062</v>
      </c>
      <c r="E265" s="193" t="s">
        <v>239</v>
      </c>
      <c r="F265" s="195">
        <v>2016</v>
      </c>
      <c r="G265" s="196">
        <v>42423</v>
      </c>
      <c r="H265" s="193" t="s">
        <v>55</v>
      </c>
      <c r="I265" s="195" t="s">
        <v>862</v>
      </c>
      <c r="J265" s="193" t="s">
        <v>30</v>
      </c>
      <c r="K265" s="357" t="s">
        <v>863</v>
      </c>
      <c r="L265" s="193" t="s">
        <v>864</v>
      </c>
      <c r="M265" s="197">
        <v>212068.97</v>
      </c>
      <c r="N265" s="193">
        <v>0</v>
      </c>
      <c r="O265" s="197">
        <v>33931.03</v>
      </c>
      <c r="P265" s="197">
        <v>246000</v>
      </c>
      <c r="Q265" s="187" t="s">
        <v>33</v>
      </c>
      <c r="R265" s="343" t="s">
        <v>559</v>
      </c>
      <c r="S265" s="184"/>
      <c r="T265" s="184" t="s">
        <v>580</v>
      </c>
      <c r="U265" s="382">
        <v>50000</v>
      </c>
      <c r="V265" s="58">
        <v>42418</v>
      </c>
      <c r="X265" s="199" t="s">
        <v>570</v>
      </c>
    </row>
    <row r="266" spans="1:42" s="151" customFormat="1" ht="15" hidden="1" x14ac:dyDescent="0.25">
      <c r="A266" s="198">
        <v>42401</v>
      </c>
      <c r="B266" s="192" t="s">
        <v>861</v>
      </c>
      <c r="C266" s="193"/>
      <c r="D266" s="194"/>
      <c r="E266" s="193"/>
      <c r="F266" s="195"/>
      <c r="G266" s="196"/>
      <c r="H266" s="193"/>
      <c r="I266" s="195" t="s">
        <v>862</v>
      </c>
      <c r="J266" s="193"/>
      <c r="K266" s="357"/>
      <c r="L266" s="193"/>
      <c r="M266" s="197"/>
      <c r="N266" s="193"/>
      <c r="O266" s="197"/>
      <c r="P266" s="197"/>
      <c r="Q266" s="187"/>
      <c r="R266" s="343" t="s">
        <v>559</v>
      </c>
      <c r="S266" s="184"/>
      <c r="T266" s="184" t="s">
        <v>579</v>
      </c>
      <c r="U266" s="382">
        <v>176000</v>
      </c>
      <c r="V266" s="58">
        <v>42423</v>
      </c>
      <c r="X266" s="199" t="s">
        <v>570</v>
      </c>
    </row>
    <row r="267" spans="1:42" s="151" customFormat="1" ht="16.5" hidden="1" customHeight="1" x14ac:dyDescent="0.25">
      <c r="A267" s="198">
        <v>42401</v>
      </c>
      <c r="B267" s="192" t="s">
        <v>861</v>
      </c>
      <c r="C267" s="193"/>
      <c r="D267" s="194"/>
      <c r="E267" s="193"/>
      <c r="F267" s="195"/>
      <c r="G267" s="196"/>
      <c r="H267" s="193"/>
      <c r="I267" s="195" t="s">
        <v>862</v>
      </c>
      <c r="J267" s="193"/>
      <c r="K267" s="357"/>
      <c r="L267" s="193"/>
      <c r="M267" s="197"/>
      <c r="N267" s="193"/>
      <c r="O267" s="197"/>
      <c r="P267" s="197"/>
      <c r="Q267" s="187"/>
      <c r="R267" s="343" t="s">
        <v>559</v>
      </c>
      <c r="S267" s="184"/>
      <c r="T267" s="184" t="s">
        <v>572</v>
      </c>
      <c r="U267" s="382">
        <v>20000</v>
      </c>
      <c r="V267" s="58">
        <v>42406</v>
      </c>
      <c r="X267" s="199" t="s">
        <v>570</v>
      </c>
    </row>
    <row r="268" spans="1:42" customFormat="1" ht="15" x14ac:dyDescent="0.25">
      <c r="A268" s="198">
        <v>42401</v>
      </c>
      <c r="B268" s="192" t="s">
        <v>779</v>
      </c>
      <c r="C268" s="193">
        <v>520819</v>
      </c>
      <c r="D268" s="194">
        <v>4498</v>
      </c>
      <c r="E268" s="193" t="s">
        <v>120</v>
      </c>
      <c r="F268" s="195">
        <v>2016</v>
      </c>
      <c r="G268" s="196">
        <v>42403</v>
      </c>
      <c r="H268" s="193" t="s">
        <v>73</v>
      </c>
      <c r="I268" s="195" t="s">
        <v>780</v>
      </c>
      <c r="J268" s="193" t="s">
        <v>241</v>
      </c>
      <c r="K268" s="193" t="s">
        <v>781</v>
      </c>
      <c r="L268" s="193" t="s">
        <v>782</v>
      </c>
      <c r="M268" s="197">
        <v>348784.29</v>
      </c>
      <c r="N268" s="197">
        <v>14060.54</v>
      </c>
      <c r="O268" s="197">
        <v>58055.17</v>
      </c>
      <c r="P268" s="197">
        <v>420900</v>
      </c>
      <c r="Q268" s="187" t="s">
        <v>33</v>
      </c>
      <c r="R268" s="343" t="s">
        <v>559</v>
      </c>
      <c r="S268" s="185"/>
      <c r="T268" s="185"/>
      <c r="U268" s="382"/>
      <c r="X268" s="199" t="s">
        <v>569</v>
      </c>
    </row>
    <row r="269" spans="1:42" customFormat="1" ht="15" x14ac:dyDescent="0.25">
      <c r="A269" s="198">
        <v>42401</v>
      </c>
      <c r="B269" s="192" t="s">
        <v>1013</v>
      </c>
      <c r="C269" s="193">
        <v>251009</v>
      </c>
      <c r="D269" s="194" t="s">
        <v>472</v>
      </c>
      <c r="E269" s="193" t="s">
        <v>998</v>
      </c>
      <c r="F269" s="195">
        <v>2016</v>
      </c>
      <c r="G269" s="196">
        <v>42411</v>
      </c>
      <c r="H269" s="193" t="s">
        <v>474</v>
      </c>
      <c r="I269" s="195" t="s">
        <v>1014</v>
      </c>
      <c r="J269" s="193" t="s">
        <v>30</v>
      </c>
      <c r="K269" s="193" t="s">
        <v>1015</v>
      </c>
      <c r="L269" s="193" t="s">
        <v>1016</v>
      </c>
      <c r="M269" s="197">
        <v>115517.24</v>
      </c>
      <c r="N269" s="193">
        <v>0</v>
      </c>
      <c r="O269" s="197">
        <v>2482.7600000000002</v>
      </c>
      <c r="P269" s="197">
        <v>118000</v>
      </c>
      <c r="Q269" s="189" t="s">
        <v>994</v>
      </c>
      <c r="R269" s="341" t="s">
        <v>565</v>
      </c>
      <c r="S269" s="186"/>
      <c r="T269" s="186"/>
      <c r="U269" s="382"/>
      <c r="X269" s="199" t="s">
        <v>569</v>
      </c>
    </row>
    <row r="270" spans="1:42" ht="15" hidden="1" x14ac:dyDescent="0.25">
      <c r="A270" s="198">
        <v>42401</v>
      </c>
      <c r="B270" s="192" t="s">
        <v>845</v>
      </c>
      <c r="C270" s="193">
        <v>521705</v>
      </c>
      <c r="D270" s="194">
        <v>1094</v>
      </c>
      <c r="E270" s="193" t="s">
        <v>186</v>
      </c>
      <c r="F270" s="195">
        <v>2016</v>
      </c>
      <c r="G270" s="196">
        <v>42426</v>
      </c>
      <c r="H270" s="193" t="s">
        <v>45</v>
      </c>
      <c r="I270" s="195" t="s">
        <v>846</v>
      </c>
      <c r="J270" s="193" t="s">
        <v>30</v>
      </c>
      <c r="K270" s="193" t="s">
        <v>847</v>
      </c>
      <c r="L270" s="193" t="s">
        <v>848</v>
      </c>
      <c r="M270" s="197">
        <v>173189.66</v>
      </c>
      <c r="N270" s="193">
        <v>0</v>
      </c>
      <c r="O270" s="197">
        <v>27710.34</v>
      </c>
      <c r="P270" s="197">
        <v>200900</v>
      </c>
      <c r="Q270" s="187" t="s">
        <v>33</v>
      </c>
      <c r="R270" s="341" t="s">
        <v>565</v>
      </c>
      <c r="S270" s="184"/>
      <c r="T270" s="184" t="s">
        <v>575</v>
      </c>
      <c r="U270" s="382">
        <v>100000</v>
      </c>
      <c r="V270" s="58">
        <v>42424</v>
      </c>
      <c r="W270" s="151"/>
      <c r="X270" s="199" t="s">
        <v>570</v>
      </c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</row>
    <row r="271" spans="1:42" ht="15" hidden="1" x14ac:dyDescent="0.25">
      <c r="A271" s="198">
        <v>42401</v>
      </c>
      <c r="B271" s="192" t="s">
        <v>845</v>
      </c>
      <c r="C271" s="193"/>
      <c r="D271" s="194"/>
      <c r="E271" s="193"/>
      <c r="F271" s="195"/>
      <c r="G271" s="196"/>
      <c r="H271" s="193"/>
      <c r="I271" s="195" t="s">
        <v>846</v>
      </c>
      <c r="J271" s="193"/>
      <c r="K271" s="193"/>
      <c r="L271" s="193"/>
      <c r="M271" s="197"/>
      <c r="N271" s="193"/>
      <c r="O271" s="197"/>
      <c r="P271" s="197"/>
      <c r="Q271" s="187"/>
      <c r="R271" s="341" t="s">
        <v>565</v>
      </c>
      <c r="S271" s="184"/>
      <c r="T271" s="184" t="s">
        <v>575</v>
      </c>
      <c r="U271" s="382">
        <v>1000</v>
      </c>
      <c r="V271" s="58">
        <v>42423</v>
      </c>
      <c r="W271" s="151"/>
      <c r="X271" s="199" t="s">
        <v>570</v>
      </c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</row>
    <row r="272" spans="1:42" ht="15" hidden="1" x14ac:dyDescent="0.25">
      <c r="A272" s="198">
        <v>42401</v>
      </c>
      <c r="B272" s="192" t="s">
        <v>845</v>
      </c>
      <c r="C272" s="193"/>
      <c r="D272" s="194"/>
      <c r="E272" s="193"/>
      <c r="F272" s="195"/>
      <c r="G272" s="196"/>
      <c r="H272" s="193"/>
      <c r="I272" s="195" t="s">
        <v>846</v>
      </c>
      <c r="J272" s="193"/>
      <c r="K272" s="193"/>
      <c r="L272" s="193"/>
      <c r="M272" s="197"/>
      <c r="N272" s="193"/>
      <c r="O272" s="197"/>
      <c r="P272" s="197"/>
      <c r="Q272" s="187"/>
      <c r="R272" s="341" t="s">
        <v>565</v>
      </c>
      <c r="S272" s="184"/>
      <c r="T272" s="184" t="s">
        <v>575</v>
      </c>
      <c r="U272" s="382">
        <v>99000</v>
      </c>
      <c r="V272" s="58">
        <v>42431</v>
      </c>
      <c r="W272" s="151"/>
      <c r="X272" s="199" t="s">
        <v>570</v>
      </c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</row>
    <row r="273" spans="1:42" ht="15" hidden="1" x14ac:dyDescent="0.25">
      <c r="A273" s="198">
        <v>42401</v>
      </c>
      <c r="B273" s="192" t="s">
        <v>845</v>
      </c>
      <c r="C273" s="193"/>
      <c r="D273" s="194"/>
      <c r="E273" s="193"/>
      <c r="F273" s="195"/>
      <c r="G273" s="196"/>
      <c r="H273" s="193"/>
      <c r="I273" s="195" t="s">
        <v>846</v>
      </c>
      <c r="J273" s="193"/>
      <c r="K273" s="193"/>
      <c r="L273" s="193"/>
      <c r="M273" s="197"/>
      <c r="N273" s="193"/>
      <c r="O273" s="197"/>
      <c r="P273" s="197"/>
      <c r="Q273" s="187"/>
      <c r="R273" s="341" t="s">
        <v>565</v>
      </c>
      <c r="S273" s="184"/>
      <c r="T273" s="184" t="s">
        <v>575</v>
      </c>
      <c r="U273" s="382">
        <v>13823.84</v>
      </c>
      <c r="V273" s="58">
        <v>42433</v>
      </c>
      <c r="W273" s="151"/>
      <c r="X273" s="199" t="s">
        <v>570</v>
      </c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</row>
    <row r="274" spans="1:42" ht="15" hidden="1" x14ac:dyDescent="0.25">
      <c r="A274" s="198">
        <v>42401</v>
      </c>
      <c r="B274" s="192" t="s">
        <v>845</v>
      </c>
      <c r="C274" s="193"/>
      <c r="D274" s="194"/>
      <c r="E274" s="193"/>
      <c r="F274" s="195"/>
      <c r="G274" s="196"/>
      <c r="H274" s="193"/>
      <c r="I274" s="195" t="s">
        <v>846</v>
      </c>
      <c r="J274" s="193"/>
      <c r="K274" s="193"/>
      <c r="L274" s="193"/>
      <c r="M274" s="197"/>
      <c r="N274" s="193"/>
      <c r="O274" s="197"/>
      <c r="P274" s="197"/>
      <c r="Q274" s="187"/>
      <c r="R274" s="341" t="s">
        <v>565</v>
      </c>
      <c r="S274" s="184"/>
      <c r="T274" s="184" t="s">
        <v>575</v>
      </c>
      <c r="U274" s="382">
        <v>8120</v>
      </c>
      <c r="V274" s="58">
        <v>42433</v>
      </c>
      <c r="W274" s="151"/>
      <c r="X274" s="199" t="s">
        <v>570</v>
      </c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</row>
    <row r="275" spans="1:42" customFormat="1" ht="15" x14ac:dyDescent="0.25">
      <c r="A275" s="198">
        <v>42401</v>
      </c>
      <c r="B275" s="192" t="s">
        <v>1012</v>
      </c>
      <c r="C275" s="193">
        <v>38109</v>
      </c>
      <c r="D275" s="194" t="s">
        <v>472</v>
      </c>
      <c r="E275" s="193" t="s">
        <v>998</v>
      </c>
      <c r="F275" s="195">
        <v>2016</v>
      </c>
      <c r="G275" s="196">
        <v>42410</v>
      </c>
      <c r="H275" s="193" t="s">
        <v>474</v>
      </c>
      <c r="I275" s="195" t="s">
        <v>1005</v>
      </c>
      <c r="J275" s="193" t="s">
        <v>30</v>
      </c>
      <c r="K275" s="193" t="s">
        <v>1006</v>
      </c>
      <c r="L275" s="193" t="s">
        <v>1007</v>
      </c>
      <c r="M275" s="197">
        <v>112793.1</v>
      </c>
      <c r="N275" s="193">
        <v>0</v>
      </c>
      <c r="O275" s="197">
        <v>2206.9</v>
      </c>
      <c r="P275" s="197">
        <v>115000</v>
      </c>
      <c r="Q275" s="189" t="s">
        <v>994</v>
      </c>
      <c r="R275" s="341" t="s">
        <v>565</v>
      </c>
      <c r="S275" s="184"/>
      <c r="T275" s="184"/>
      <c r="U275" s="382"/>
      <c r="X275" s="199" t="s">
        <v>569</v>
      </c>
    </row>
    <row r="276" spans="1:42" ht="15" thickBot="1" x14ac:dyDescent="0.25">
      <c r="A276" s="259"/>
      <c r="B276" s="260"/>
      <c r="C276" s="261"/>
      <c r="D276" s="262"/>
      <c r="E276" s="263"/>
      <c r="F276" s="263"/>
      <c r="G276" s="264"/>
      <c r="H276" s="263"/>
      <c r="I276" s="263"/>
      <c r="J276" s="263"/>
      <c r="K276" s="263"/>
      <c r="L276" s="263"/>
      <c r="M276" s="265"/>
      <c r="N276" s="265"/>
      <c r="O276" s="265"/>
      <c r="P276" s="265"/>
      <c r="Q276" s="266"/>
      <c r="R276" s="225"/>
    </row>
    <row r="277" spans="1:42" ht="15" x14ac:dyDescent="0.25">
      <c r="A277" s="259"/>
      <c r="B277" s="267"/>
      <c r="C277" s="268"/>
      <c r="D277" s="268"/>
      <c r="E277" s="268"/>
      <c r="F277" s="269"/>
      <c r="G277" s="270"/>
      <c r="H277" s="271"/>
      <c r="I277" s="272"/>
      <c r="J277" s="273"/>
      <c r="K277" s="273"/>
      <c r="L277" s="269"/>
      <c r="M277" s="274"/>
      <c r="N277" s="275"/>
      <c r="O277" s="276"/>
      <c r="P277" s="276"/>
      <c r="Q277" s="266"/>
      <c r="R277" s="225"/>
    </row>
    <row r="278" spans="1:42" ht="15" x14ac:dyDescent="0.25">
      <c r="A278" s="259"/>
      <c r="B278" s="277"/>
      <c r="C278" s="278"/>
      <c r="D278" s="278"/>
      <c r="E278" s="279"/>
      <c r="F278" s="280"/>
      <c r="G278" s="281"/>
      <c r="H278" s="282"/>
      <c r="I278" s="283"/>
      <c r="J278" s="283"/>
      <c r="K278" s="283"/>
      <c r="L278" s="280"/>
      <c r="M278" s="284">
        <v>27962824.34999999</v>
      </c>
      <c r="N278" s="284">
        <v>500549.83</v>
      </c>
      <c r="O278" s="284">
        <v>4274139.8699999982</v>
      </c>
      <c r="P278" s="284">
        <v>32737514.049999993</v>
      </c>
      <c r="Q278" s="266"/>
      <c r="R278" s="225"/>
    </row>
    <row r="279" spans="1:42" ht="15.75" thickBot="1" x14ac:dyDescent="0.3">
      <c r="A279" s="259"/>
      <c r="B279" s="285"/>
      <c r="C279" s="286"/>
      <c r="D279" s="286"/>
      <c r="E279" s="286"/>
      <c r="F279" s="287"/>
      <c r="G279" s="288"/>
      <c r="H279" s="289"/>
      <c r="I279" s="290"/>
      <c r="J279" s="291"/>
      <c r="K279" s="291"/>
      <c r="L279" s="287"/>
      <c r="M279" s="292"/>
      <c r="N279" s="293"/>
      <c r="O279" s="294"/>
      <c r="P279" s="294"/>
      <c r="Q279" s="266"/>
      <c r="R279" s="225"/>
    </row>
    <row r="280" spans="1:42" ht="15" x14ac:dyDescent="0.25">
      <c r="A280" s="259"/>
      <c r="B280" s="225"/>
      <c r="C280" s="295"/>
      <c r="D280" s="295"/>
      <c r="E280" s="212"/>
      <c r="F280" s="296"/>
      <c r="G280" s="297"/>
      <c r="H280" s="298"/>
      <c r="I280" s="299" t="s">
        <v>545</v>
      </c>
      <c r="J280" s="300"/>
      <c r="K280" s="300"/>
      <c r="L280" s="213" t="s">
        <v>546</v>
      </c>
      <c r="M280" s="301">
        <v>17325691.550000001</v>
      </c>
      <c r="N280" s="301"/>
      <c r="O280" s="302"/>
      <c r="P280" s="303"/>
      <c r="Q280" s="266"/>
      <c r="R280" s="225"/>
    </row>
    <row r="281" spans="1:42" ht="15" x14ac:dyDescent="0.25">
      <c r="A281" s="259"/>
      <c r="B281" s="225"/>
      <c r="C281" s="295"/>
      <c r="D281" s="295"/>
      <c r="E281" s="212"/>
      <c r="F281" s="296"/>
      <c r="G281" s="297"/>
      <c r="H281" s="298"/>
      <c r="I281" s="299" t="s">
        <v>547</v>
      </c>
      <c r="J281" s="300"/>
      <c r="K281" s="300"/>
      <c r="L281" s="213"/>
      <c r="M281" s="301"/>
      <c r="N281" s="301"/>
      <c r="O281" s="302"/>
      <c r="P281" s="303"/>
      <c r="Q281" s="266"/>
      <c r="R281" s="225"/>
    </row>
    <row r="282" spans="1:42" ht="15" x14ac:dyDescent="0.25">
      <c r="A282" s="259"/>
      <c r="B282" s="304"/>
      <c r="C282" s="295"/>
      <c r="D282" s="295"/>
      <c r="E282" s="212"/>
      <c r="F282" s="296"/>
      <c r="G282" s="297"/>
      <c r="H282" s="298"/>
      <c r="I282" s="299" t="s">
        <v>548</v>
      </c>
      <c r="J282" s="300"/>
      <c r="K282" s="300"/>
      <c r="L282" s="213" t="s">
        <v>546</v>
      </c>
      <c r="M282" s="301">
        <v>8181529.3600000003</v>
      </c>
      <c r="N282" s="302"/>
      <c r="O282" s="302"/>
      <c r="P282" s="303"/>
      <c r="Q282" s="266"/>
      <c r="R282" s="225"/>
    </row>
    <row r="283" spans="1:42" ht="15" x14ac:dyDescent="0.25">
      <c r="A283" s="259"/>
      <c r="B283" s="304"/>
      <c r="C283" s="295"/>
      <c r="D283" s="295"/>
      <c r="E283" s="212"/>
      <c r="F283" s="296"/>
      <c r="G283" s="297"/>
      <c r="H283" s="298"/>
      <c r="I283" s="299" t="s">
        <v>549</v>
      </c>
      <c r="J283" s="300"/>
      <c r="K283" s="300"/>
      <c r="L283" s="213" t="s">
        <v>546</v>
      </c>
      <c r="M283" s="305">
        <v>2455603.44</v>
      </c>
      <c r="N283" s="301"/>
      <c r="O283" s="301"/>
      <c r="P283" s="306"/>
      <c r="Q283" s="266"/>
      <c r="R283" s="225"/>
    </row>
    <row r="284" spans="1:42" ht="15" x14ac:dyDescent="0.25">
      <c r="A284" s="259"/>
      <c r="B284" s="304"/>
      <c r="C284" s="295"/>
      <c r="D284" s="295"/>
      <c r="E284" s="212"/>
      <c r="F284" s="296"/>
      <c r="G284" s="297"/>
      <c r="H284" s="298"/>
      <c r="I284" s="299"/>
      <c r="J284" s="300"/>
      <c r="K284" s="300"/>
      <c r="L284" s="213" t="s">
        <v>546</v>
      </c>
      <c r="M284" s="305"/>
      <c r="N284" s="305"/>
      <c r="O284" s="305"/>
      <c r="P284" s="307"/>
      <c r="Q284" s="266"/>
    </row>
    <row r="285" spans="1:42" ht="15" x14ac:dyDescent="0.25">
      <c r="A285" s="259"/>
      <c r="B285" s="304"/>
      <c r="C285" s="295"/>
      <c r="D285" s="295"/>
      <c r="E285" s="212"/>
      <c r="F285" s="296"/>
      <c r="G285" s="308"/>
      <c r="H285" s="309"/>
      <c r="I285" s="299" t="s">
        <v>550</v>
      </c>
      <c r="J285" s="300"/>
      <c r="K285" s="300"/>
      <c r="L285" s="213" t="s">
        <v>546</v>
      </c>
      <c r="M285" s="310">
        <v>27962824.350000001</v>
      </c>
      <c r="N285" s="310">
        <v>500549.83</v>
      </c>
      <c r="O285" s="310"/>
      <c r="P285" s="310"/>
      <c r="Q285" s="266"/>
    </row>
    <row r="286" spans="1:42" ht="15" x14ac:dyDescent="0.25">
      <c r="A286" s="259"/>
      <c r="B286" s="304"/>
      <c r="C286" s="295"/>
      <c r="D286" s="295"/>
      <c r="E286" s="212"/>
      <c r="F286" s="296"/>
      <c r="G286" s="297"/>
      <c r="H286" s="298"/>
      <c r="I286" s="214"/>
      <c r="J286" s="300"/>
      <c r="K286" s="300"/>
      <c r="L286" s="213" t="s">
        <v>551</v>
      </c>
      <c r="M286" s="311"/>
      <c r="N286" s="302"/>
      <c r="O286" s="312"/>
      <c r="P286" s="313"/>
      <c r="Q286" s="266"/>
    </row>
    <row r="287" spans="1:42" ht="15" x14ac:dyDescent="0.25">
      <c r="A287" s="259"/>
      <c r="B287" s="304"/>
      <c r="C287" s="295"/>
      <c r="D287" s="295"/>
      <c r="E287" s="212"/>
      <c r="F287" s="296"/>
      <c r="G287" s="297"/>
      <c r="H287" s="298"/>
      <c r="I287" s="214"/>
      <c r="J287" s="300"/>
      <c r="K287" s="300"/>
      <c r="L287" s="213" t="s">
        <v>552</v>
      </c>
      <c r="M287" s="314">
        <v>0</v>
      </c>
      <c r="N287" s="314">
        <v>0</v>
      </c>
      <c r="O287" s="312"/>
      <c r="P287" s="313"/>
      <c r="Q287" s="266"/>
    </row>
    <row r="288" spans="1:42" x14ac:dyDescent="0.2">
      <c r="A288" s="259"/>
      <c r="B288" s="315"/>
      <c r="C288" s="316"/>
      <c r="D288" s="317"/>
      <c r="E288" s="317"/>
      <c r="F288" s="317"/>
      <c r="G288" s="318"/>
      <c r="H288" s="319"/>
      <c r="I288" s="317"/>
      <c r="J288" s="317"/>
      <c r="K288" s="317"/>
      <c r="L288" s="317"/>
      <c r="M288" s="320"/>
      <c r="N288" s="320"/>
      <c r="O288" s="320"/>
      <c r="P288" s="320"/>
      <c r="Q288" s="321"/>
    </row>
    <row r="289" spans="1:17" x14ac:dyDescent="0.2">
      <c r="A289" s="259"/>
      <c r="B289" s="315"/>
      <c r="C289" s="316"/>
      <c r="D289" s="317"/>
      <c r="E289" s="317"/>
      <c r="F289" s="317"/>
      <c r="G289" s="318"/>
      <c r="H289" s="319"/>
      <c r="I289" s="317"/>
      <c r="J289" s="317"/>
      <c r="K289" s="317"/>
      <c r="L289" s="317"/>
      <c r="M289" s="320"/>
      <c r="N289" s="320"/>
      <c r="O289" s="320">
        <v>0</v>
      </c>
      <c r="P289" s="320"/>
      <c r="Q289" s="321"/>
    </row>
    <row r="290" spans="1:17" x14ac:dyDescent="0.2">
      <c r="A290" s="259"/>
      <c r="B290" s="315"/>
      <c r="C290" s="316"/>
      <c r="D290" s="317"/>
      <c r="E290" s="317"/>
      <c r="F290" s="317"/>
      <c r="G290" s="318"/>
      <c r="H290" s="322"/>
      <c r="I290" s="317"/>
      <c r="J290" s="317"/>
      <c r="K290" s="317"/>
      <c r="L290" s="317"/>
      <c r="M290" s="320"/>
      <c r="N290" s="320"/>
      <c r="O290" s="320"/>
      <c r="P290" s="320" t="s">
        <v>553</v>
      </c>
      <c r="Q290" s="321"/>
    </row>
    <row r="291" spans="1:17" x14ac:dyDescent="0.2">
      <c r="A291" s="259"/>
      <c r="B291" s="315"/>
      <c r="C291" s="316"/>
      <c r="D291" s="317"/>
      <c r="E291" s="317"/>
      <c r="F291" s="317"/>
      <c r="G291" s="318"/>
      <c r="H291" s="319"/>
      <c r="I291" s="225"/>
      <c r="J291" s="225"/>
      <c r="K291" s="317"/>
      <c r="L291" s="225"/>
      <c r="M291" s="311"/>
      <c r="N291" s="320"/>
      <c r="O291" s="320"/>
      <c r="P291" s="320" t="s">
        <v>554</v>
      </c>
      <c r="Q291" s="321"/>
    </row>
    <row r="292" spans="1:17" x14ac:dyDescent="0.2">
      <c r="A292" s="259"/>
      <c r="B292" s="315"/>
      <c r="C292" s="316"/>
      <c r="D292" s="317"/>
      <c r="E292" s="317"/>
      <c r="F292" s="317"/>
      <c r="G292" s="318"/>
      <c r="H292" s="319"/>
      <c r="I292" s="225"/>
      <c r="J292" s="225"/>
      <c r="K292" s="317"/>
      <c r="L292" s="225"/>
      <c r="M292" s="311"/>
      <c r="N292" s="320"/>
      <c r="O292" s="320"/>
      <c r="P292" s="320"/>
      <c r="Q292" s="321"/>
    </row>
    <row r="293" spans="1:17" ht="15" x14ac:dyDescent="0.25">
      <c r="A293" s="259"/>
      <c r="B293" s="315"/>
      <c r="C293" s="316"/>
      <c r="D293" s="317"/>
      <c r="E293" s="317"/>
      <c r="F293" s="317"/>
      <c r="G293" s="318"/>
      <c r="H293" s="319"/>
      <c r="I293" s="225"/>
      <c r="J293" s="225"/>
      <c r="K293" s="317"/>
      <c r="L293" s="225"/>
      <c r="M293" s="225"/>
      <c r="N293" s="323"/>
      <c r="O293" s="324"/>
      <c r="P293" s="320"/>
      <c r="Q293" s="321"/>
    </row>
    <row r="294" spans="1:17" x14ac:dyDescent="0.2">
      <c r="A294" s="259"/>
      <c r="B294" s="315"/>
      <c r="C294" s="316"/>
      <c r="D294" s="317"/>
      <c r="E294" s="317"/>
      <c r="F294" s="317"/>
      <c r="G294" s="318"/>
      <c r="H294" s="319"/>
      <c r="I294" s="225"/>
      <c r="J294" s="225"/>
      <c r="K294" s="317"/>
      <c r="L294" s="225"/>
      <c r="M294" s="225"/>
      <c r="N294" s="1082" t="s">
        <v>1058</v>
      </c>
      <c r="O294" s="1082"/>
      <c r="P294" s="325" t="s">
        <v>1059</v>
      </c>
      <c r="Q294" s="321"/>
    </row>
    <row r="295" spans="1:17" x14ac:dyDescent="0.2">
      <c r="A295" s="259"/>
      <c r="B295" s="315"/>
      <c r="C295" s="316"/>
      <c r="D295" s="317"/>
      <c r="E295" s="317"/>
      <c r="F295" s="317"/>
      <c r="G295" s="318"/>
      <c r="H295" s="319"/>
      <c r="I295" s="225"/>
      <c r="J295" s="225"/>
      <c r="K295" s="317"/>
      <c r="L295" s="225"/>
      <c r="M295" s="225"/>
      <c r="N295" s="1082"/>
      <c r="O295" s="1082"/>
      <c r="P295" s="325" t="s">
        <v>1060</v>
      </c>
      <c r="Q295" s="321"/>
    </row>
    <row r="296" spans="1:17" x14ac:dyDescent="0.2">
      <c r="A296" s="259"/>
      <c r="B296" s="315"/>
      <c r="C296" s="316"/>
      <c r="D296" s="317"/>
      <c r="E296" s="317"/>
      <c r="F296" s="317"/>
      <c r="G296" s="318"/>
      <c r="H296" s="319"/>
      <c r="I296" s="225"/>
      <c r="J296" s="225"/>
      <c r="K296" s="317"/>
      <c r="L296" s="225"/>
      <c r="M296" s="225"/>
      <c r="N296" s="1082"/>
      <c r="O296" s="1082"/>
      <c r="P296" s="326" t="s">
        <v>1061</v>
      </c>
      <c r="Q296" s="321"/>
    </row>
    <row r="297" spans="1:17" x14ac:dyDescent="0.2">
      <c r="A297" s="259"/>
      <c r="B297" s="315"/>
      <c r="C297" s="316"/>
      <c r="D297" s="317"/>
      <c r="E297" s="317"/>
      <c r="F297" s="317"/>
      <c r="G297" s="318"/>
      <c r="H297" s="319"/>
      <c r="I297" s="327"/>
      <c r="J297" s="225"/>
      <c r="K297" s="317"/>
      <c r="L297" s="225"/>
      <c r="M297" s="225"/>
      <c r="N297" s="323"/>
      <c r="O297" s="320"/>
      <c r="P297" s="320"/>
      <c r="Q297" s="321"/>
    </row>
    <row r="298" spans="1:17" x14ac:dyDescent="0.2">
      <c r="A298" s="259"/>
      <c r="B298" s="315"/>
      <c r="C298" s="316"/>
      <c r="D298" s="317"/>
      <c r="E298" s="317"/>
      <c r="F298" s="317"/>
      <c r="G298" s="318"/>
      <c r="H298" s="319"/>
      <c r="I298" s="327"/>
      <c r="J298" s="225"/>
      <c r="K298" s="317"/>
      <c r="L298" s="225"/>
      <c r="M298" s="225"/>
      <c r="N298" s="323"/>
      <c r="O298" s="320"/>
      <c r="P298" s="320"/>
      <c r="Q298" s="321"/>
    </row>
    <row r="299" spans="1:17" x14ac:dyDescent="0.2">
      <c r="A299" s="259"/>
      <c r="B299" s="315"/>
      <c r="C299" s="316"/>
      <c r="D299" s="317"/>
      <c r="E299" s="317"/>
      <c r="F299" s="317"/>
      <c r="G299" s="318"/>
      <c r="H299" s="319"/>
      <c r="I299" s="327"/>
      <c r="J299" s="225"/>
      <c r="K299" s="317"/>
      <c r="L299" s="225"/>
      <c r="M299" s="225"/>
      <c r="N299" s="323"/>
      <c r="O299" s="320"/>
      <c r="P299" s="320"/>
      <c r="Q299" s="321"/>
    </row>
    <row r="300" spans="1:17" x14ac:dyDescent="0.2">
      <c r="A300" s="259"/>
      <c r="B300" s="315"/>
      <c r="C300" s="316"/>
      <c r="D300" s="317"/>
      <c r="E300" s="317"/>
      <c r="F300" s="317"/>
      <c r="G300" s="318"/>
      <c r="H300" s="319"/>
      <c r="I300" s="327"/>
      <c r="J300" s="225"/>
      <c r="K300" s="317"/>
      <c r="L300" s="225"/>
      <c r="M300" s="225"/>
      <c r="N300" s="323"/>
      <c r="O300" s="320"/>
      <c r="P300" s="320"/>
      <c r="Q300" s="321"/>
    </row>
    <row r="301" spans="1:17" ht="15" x14ac:dyDescent="0.25">
      <c r="A301" s="259"/>
      <c r="B301" s="315"/>
      <c r="C301" s="316"/>
      <c r="D301" s="328"/>
      <c r="E301" s="316"/>
      <c r="F301" s="321"/>
      <c r="G301" s="329"/>
      <c r="H301" s="330"/>
      <c r="I301" s="327"/>
      <c r="J301" s="317"/>
      <c r="K301" s="317"/>
      <c r="L301" s="321"/>
      <c r="M301" s="225"/>
      <c r="N301" s="323"/>
      <c r="O301" s="320"/>
      <c r="P301" s="320"/>
      <c r="Q301" s="321"/>
    </row>
    <row r="302" spans="1:17" x14ac:dyDescent="0.2">
      <c r="A302" s="259"/>
      <c r="B302" s="315"/>
      <c r="C302" s="316"/>
      <c r="D302" s="317"/>
      <c r="E302" s="317"/>
      <c r="F302" s="317"/>
      <c r="G302" s="318"/>
      <c r="H302" s="319"/>
      <c r="I302" s="327"/>
      <c r="J302" s="225"/>
      <c r="K302" s="317"/>
      <c r="L302" s="225"/>
      <c r="M302" s="225"/>
      <c r="N302" s="323"/>
      <c r="O302" s="225"/>
      <c r="P302" s="225"/>
      <c r="Q302" s="321"/>
    </row>
    <row r="303" spans="1:17" x14ac:dyDescent="0.2">
      <c r="A303" s="259"/>
      <c r="B303" s="315"/>
      <c r="C303" s="316"/>
      <c r="D303" s="317"/>
      <c r="E303" s="317"/>
      <c r="F303" s="317"/>
      <c r="G303" s="318"/>
      <c r="H303" s="319"/>
      <c r="I303" s="327"/>
      <c r="J303" s="225"/>
      <c r="K303" s="317"/>
      <c r="L303" s="225"/>
      <c r="M303" s="225"/>
      <c r="N303" s="323"/>
      <c r="O303" s="225"/>
      <c r="P303" s="225"/>
      <c r="Q303" s="321"/>
    </row>
    <row r="304" spans="1:17" x14ac:dyDescent="0.2">
      <c r="A304" s="259"/>
      <c r="B304" s="315"/>
      <c r="C304" s="316"/>
      <c r="D304" s="317"/>
      <c r="E304" s="317"/>
      <c r="F304" s="317"/>
      <c r="G304" s="318"/>
      <c r="H304" s="319"/>
      <c r="I304" s="327"/>
      <c r="J304" s="225"/>
      <c r="K304" s="225"/>
      <c r="L304" s="225"/>
      <c r="M304" s="225"/>
      <c r="N304" s="323"/>
      <c r="O304" s="225"/>
      <c r="P304" s="225"/>
      <c r="Q304" s="321"/>
    </row>
    <row r="305" spans="1:17" x14ac:dyDescent="0.2">
      <c r="A305" s="259"/>
      <c r="B305" s="315"/>
      <c r="C305" s="316"/>
      <c r="D305" s="317"/>
      <c r="E305" s="317"/>
      <c r="F305" s="317"/>
      <c r="G305" s="318"/>
      <c r="H305" s="319"/>
      <c r="I305" s="327"/>
      <c r="J305" s="225"/>
      <c r="K305" s="225"/>
      <c r="L305" s="225"/>
      <c r="M305" s="225"/>
      <c r="N305" s="323"/>
      <c r="O305" s="225"/>
      <c r="P305" s="225"/>
      <c r="Q305" s="321"/>
    </row>
    <row r="306" spans="1:17" x14ac:dyDescent="0.2">
      <c r="A306" s="259"/>
      <c r="B306" s="315"/>
      <c r="C306" s="316"/>
      <c r="D306" s="317"/>
      <c r="E306" s="317"/>
      <c r="F306" s="317"/>
      <c r="G306" s="318"/>
      <c r="H306" s="319"/>
      <c r="I306" s="327"/>
      <c r="J306" s="225"/>
      <c r="K306" s="225"/>
      <c r="L306" s="225"/>
      <c r="M306" s="225"/>
      <c r="N306" s="323"/>
      <c r="O306" s="225"/>
      <c r="P306" s="225"/>
      <c r="Q306" s="321"/>
    </row>
    <row r="307" spans="1:17" x14ac:dyDescent="0.2">
      <c r="A307" s="259"/>
      <c r="B307" s="315"/>
      <c r="C307" s="316"/>
      <c r="D307" s="317"/>
      <c r="E307" s="317"/>
      <c r="F307" s="317"/>
      <c r="G307" s="318"/>
      <c r="H307" s="319"/>
      <c r="I307" s="327"/>
      <c r="J307" s="225"/>
      <c r="K307" s="225"/>
      <c r="L307" s="225"/>
      <c r="M307" s="225"/>
      <c r="N307" s="323"/>
      <c r="O307" s="225"/>
      <c r="P307" s="225"/>
      <c r="Q307" s="321"/>
    </row>
    <row r="308" spans="1:17" x14ac:dyDescent="0.2">
      <c r="A308" s="259"/>
      <c r="B308" s="315"/>
      <c r="C308" s="316"/>
      <c r="D308" s="317"/>
      <c r="E308" s="317"/>
      <c r="F308" s="317"/>
      <c r="G308" s="318"/>
      <c r="H308" s="319"/>
      <c r="I308" s="327"/>
      <c r="J308" s="225"/>
      <c r="K308" s="225"/>
      <c r="L308" s="225"/>
      <c r="M308" s="225"/>
      <c r="N308" s="323"/>
      <c r="O308" s="225"/>
      <c r="P308" s="225"/>
      <c r="Q308" s="321"/>
    </row>
    <row r="309" spans="1:17" x14ac:dyDescent="0.2">
      <c r="A309" s="259"/>
      <c r="B309" s="315"/>
      <c r="C309" s="316"/>
      <c r="D309" s="317"/>
      <c r="E309" s="317"/>
      <c r="F309" s="317"/>
      <c r="G309" s="318"/>
      <c r="H309" s="319"/>
      <c r="I309" s="327"/>
      <c r="J309" s="225"/>
      <c r="K309" s="225"/>
      <c r="L309" s="225"/>
      <c r="M309" s="225"/>
      <c r="N309" s="323"/>
      <c r="O309" s="225"/>
      <c r="P309" s="225"/>
      <c r="Q309" s="321"/>
    </row>
    <row r="310" spans="1:17" x14ac:dyDescent="0.2">
      <c r="A310" s="259"/>
      <c r="B310" s="315"/>
      <c r="C310" s="316"/>
      <c r="D310" s="317"/>
      <c r="E310" s="317"/>
      <c r="F310" s="317"/>
      <c r="G310" s="318"/>
      <c r="H310" s="319"/>
      <c r="I310" s="327"/>
      <c r="J310" s="225"/>
      <c r="K310" s="225"/>
      <c r="L310" s="225"/>
      <c r="M310" s="225"/>
      <c r="N310" s="323"/>
      <c r="O310" s="225"/>
      <c r="P310" s="225"/>
      <c r="Q310" s="321"/>
    </row>
    <row r="311" spans="1:17" x14ac:dyDescent="0.2">
      <c r="A311" s="259"/>
      <c r="B311" s="315"/>
      <c r="C311" s="316"/>
      <c r="D311" s="317"/>
      <c r="E311" s="317"/>
      <c r="F311" s="317"/>
      <c r="G311" s="318"/>
      <c r="H311" s="319"/>
      <c r="I311" s="327"/>
      <c r="J311" s="225"/>
      <c r="K311" s="225"/>
      <c r="L311" s="225"/>
      <c r="M311" s="225"/>
      <c r="N311" s="323"/>
      <c r="O311" s="225"/>
      <c r="P311" s="225"/>
      <c r="Q311" s="321"/>
    </row>
    <row r="312" spans="1:17" x14ac:dyDescent="0.2">
      <c r="A312" s="259"/>
      <c r="B312" s="315"/>
      <c r="C312" s="316"/>
      <c r="D312" s="317"/>
      <c r="E312" s="317"/>
      <c r="F312" s="317"/>
      <c r="G312" s="318"/>
      <c r="H312" s="319"/>
      <c r="I312" s="327"/>
      <c r="J312" s="225"/>
      <c r="K312" s="225"/>
      <c r="L312" s="225"/>
      <c r="M312" s="225"/>
      <c r="N312" s="323"/>
      <c r="O312" s="225"/>
      <c r="P312" s="225"/>
      <c r="Q312" s="321"/>
    </row>
    <row r="313" spans="1:17" x14ac:dyDescent="0.2">
      <c r="A313" s="225"/>
      <c r="B313" s="315"/>
      <c r="C313" s="316"/>
      <c r="D313" s="317"/>
      <c r="E313" s="317"/>
      <c r="F313" s="317"/>
      <c r="G313" s="318"/>
      <c r="H313" s="319"/>
      <c r="I313" s="327"/>
      <c r="J313" s="225"/>
      <c r="K313" s="225"/>
      <c r="L313" s="225"/>
      <c r="M313" s="225"/>
      <c r="N313" s="323"/>
      <c r="O313" s="225"/>
      <c r="P313" s="225"/>
      <c r="Q313" s="321"/>
    </row>
    <row r="314" spans="1:17" x14ac:dyDescent="0.2">
      <c r="A314" s="225"/>
      <c r="B314" s="315"/>
      <c r="C314" s="316"/>
      <c r="D314" s="317"/>
      <c r="E314" s="317"/>
      <c r="F314" s="317"/>
      <c r="G314" s="318"/>
      <c r="H314" s="319"/>
      <c r="I314" s="327"/>
      <c r="J314" s="225"/>
      <c r="K314" s="225"/>
      <c r="L314" s="225"/>
      <c r="M314" s="225"/>
      <c r="N314" s="323"/>
      <c r="O314" s="225"/>
      <c r="P314" s="225"/>
      <c r="Q314" s="321"/>
    </row>
    <row r="315" spans="1:17" x14ac:dyDescent="0.2">
      <c r="A315" s="225"/>
      <c r="B315" s="315"/>
      <c r="C315" s="316"/>
      <c r="D315" s="317"/>
      <c r="E315" s="317"/>
      <c r="F315" s="317"/>
      <c r="G315" s="318"/>
      <c r="H315" s="319"/>
      <c r="I315" s="327"/>
      <c r="J315" s="225"/>
      <c r="K315" s="225"/>
      <c r="L315" s="225"/>
      <c r="M315" s="225"/>
      <c r="N315" s="323"/>
      <c r="O315" s="225"/>
      <c r="P315" s="225"/>
      <c r="Q315" s="321"/>
    </row>
    <row r="316" spans="1:17" x14ac:dyDescent="0.2">
      <c r="B316" s="315"/>
      <c r="C316" s="316"/>
      <c r="D316" s="317"/>
      <c r="E316" s="317"/>
      <c r="F316" s="317"/>
      <c r="G316" s="318"/>
      <c r="H316" s="319"/>
      <c r="I316" s="327"/>
      <c r="J316" s="225"/>
      <c r="K316" s="225"/>
      <c r="L316" s="225"/>
      <c r="M316" s="225"/>
      <c r="N316" s="323"/>
      <c r="O316" s="225"/>
      <c r="P316" s="225"/>
      <c r="Q316" s="225"/>
    </row>
    <row r="317" spans="1:17" x14ac:dyDescent="0.2">
      <c r="B317" s="315"/>
      <c r="C317" s="316"/>
      <c r="D317" s="317"/>
      <c r="E317" s="317"/>
      <c r="F317" s="317"/>
      <c r="G317" s="318"/>
      <c r="H317" s="319"/>
      <c r="I317" s="327"/>
      <c r="J317" s="225"/>
      <c r="K317" s="225"/>
      <c r="L317" s="225"/>
      <c r="M317" s="225"/>
      <c r="N317" s="323"/>
      <c r="O317" s="225"/>
      <c r="P317" s="225"/>
      <c r="Q317" s="225"/>
    </row>
    <row r="318" spans="1:17" x14ac:dyDescent="0.2">
      <c r="B318" s="315"/>
      <c r="C318" s="316"/>
      <c r="D318" s="317"/>
      <c r="E318" s="317"/>
      <c r="F318" s="317"/>
      <c r="G318" s="318"/>
      <c r="H318" s="319"/>
      <c r="I318" s="327"/>
      <c r="J318" s="225"/>
      <c r="K318" s="225"/>
      <c r="L318" s="225"/>
      <c r="M318" s="225"/>
      <c r="N318" s="323"/>
      <c r="O318" s="225"/>
      <c r="P318" s="225"/>
      <c r="Q318" s="225"/>
    </row>
    <row r="319" spans="1:17" x14ac:dyDescent="0.2">
      <c r="B319" s="315"/>
      <c r="C319" s="316"/>
      <c r="D319" s="317"/>
      <c r="E319" s="317"/>
      <c r="F319" s="317"/>
      <c r="G319" s="318"/>
      <c r="H319" s="319"/>
      <c r="I319" s="327"/>
      <c r="J319" s="225"/>
      <c r="K319" s="225"/>
      <c r="L319" s="225"/>
      <c r="M319" s="323"/>
      <c r="N319" s="323"/>
      <c r="O319" s="225"/>
      <c r="P319" s="225"/>
      <c r="Q319" s="225"/>
    </row>
    <row r="320" spans="1:17" ht="15" x14ac:dyDescent="0.25">
      <c r="B320" s="315"/>
      <c r="C320" s="316"/>
      <c r="D320" s="328"/>
      <c r="E320" s="316"/>
      <c r="F320" s="321"/>
      <c r="G320" s="329"/>
      <c r="H320" s="330"/>
      <c r="I320" s="331"/>
      <c r="J320" s="317"/>
      <c r="K320" s="317"/>
      <c r="L320" s="321"/>
      <c r="M320" s="320"/>
      <c r="N320" s="323"/>
      <c r="O320" s="225"/>
      <c r="P320" s="225"/>
      <c r="Q320" s="225"/>
    </row>
    <row r="321" spans="2:17" ht="15" x14ac:dyDescent="0.25">
      <c r="B321" s="304"/>
      <c r="C321" s="295"/>
      <c r="D321" s="295"/>
      <c r="E321" s="212"/>
      <c r="F321" s="296"/>
      <c r="G321" s="296"/>
      <c r="H321" s="212"/>
      <c r="I321" s="214"/>
      <c r="J321" s="225"/>
      <c r="K321" s="317"/>
      <c r="L321" s="225"/>
      <c r="M321" s="320"/>
      <c r="N321" s="323"/>
      <c r="O321" s="225"/>
      <c r="P321" s="225"/>
      <c r="Q321" s="225"/>
    </row>
    <row r="322" spans="2:17" ht="15" x14ac:dyDescent="0.25">
      <c r="B322" s="304"/>
      <c r="C322" s="295"/>
      <c r="D322" s="295"/>
      <c r="E322" s="212"/>
      <c r="F322" s="296"/>
      <c r="G322" s="296"/>
      <c r="H322" s="212"/>
      <c r="I322" s="214"/>
      <c r="J322" s="225"/>
      <c r="K322" s="225"/>
      <c r="L322" s="225"/>
      <c r="M322" s="320"/>
      <c r="N322" s="323"/>
      <c r="O322" s="225"/>
      <c r="P322" s="225"/>
      <c r="Q322" s="225"/>
    </row>
    <row r="323" spans="2:17" ht="15" x14ac:dyDescent="0.25">
      <c r="B323" s="304"/>
      <c r="C323" s="295"/>
      <c r="D323" s="295"/>
      <c r="E323" s="212"/>
      <c r="F323" s="296"/>
      <c r="G323" s="296"/>
      <c r="H323" s="212"/>
      <c r="I323" s="214"/>
      <c r="J323" s="225"/>
      <c r="K323" s="225"/>
      <c r="L323" s="225"/>
      <c r="M323" s="320"/>
      <c r="N323" s="323"/>
      <c r="O323" s="225"/>
      <c r="P323" s="225"/>
      <c r="Q323" s="225"/>
    </row>
    <row r="324" spans="2:17" ht="15" x14ac:dyDescent="0.25">
      <c r="B324" s="304"/>
      <c r="C324" s="295"/>
      <c r="D324" s="295"/>
      <c r="E324" s="212"/>
      <c r="F324" s="296"/>
      <c r="G324" s="296"/>
      <c r="H324" s="212"/>
      <c r="I324" s="214"/>
      <c r="J324" s="225"/>
      <c r="K324" s="225"/>
      <c r="L324" s="225"/>
      <c r="M324" s="320"/>
      <c r="N324" s="323"/>
      <c r="O324" s="225"/>
      <c r="P324" s="225"/>
      <c r="Q324" s="225"/>
    </row>
    <row r="325" spans="2:17" ht="15" x14ac:dyDescent="0.25">
      <c r="B325" s="304"/>
      <c r="C325" s="295"/>
      <c r="D325" s="295"/>
      <c r="E325" s="212"/>
      <c r="F325" s="296"/>
      <c r="G325" s="296"/>
      <c r="H325" s="212"/>
      <c r="I325" s="214"/>
      <c r="J325" s="225"/>
      <c r="K325" s="225"/>
      <c r="L325" s="225"/>
      <c r="M325" s="320"/>
      <c r="N325" s="323"/>
      <c r="O325" s="225"/>
      <c r="P325" s="225"/>
      <c r="Q325" s="225"/>
    </row>
    <row r="326" spans="2:17" ht="15" x14ac:dyDescent="0.25">
      <c r="B326" s="304"/>
      <c r="C326" s="295"/>
      <c r="D326" s="295"/>
      <c r="E326" s="212"/>
      <c r="F326" s="296"/>
      <c r="G326" s="296"/>
      <c r="H326" s="212"/>
      <c r="I326" s="214"/>
      <c r="J326" s="225"/>
      <c r="K326" s="225"/>
      <c r="L326" s="225"/>
      <c r="M326" s="320"/>
      <c r="N326" s="323"/>
      <c r="O326" s="225"/>
      <c r="P326" s="225"/>
      <c r="Q326" s="225"/>
    </row>
    <row r="327" spans="2:17" ht="15" x14ac:dyDescent="0.25">
      <c r="B327" s="304"/>
      <c r="C327" s="295"/>
      <c r="D327" s="295"/>
      <c r="E327" s="212"/>
      <c r="F327" s="296"/>
      <c r="G327" s="296"/>
      <c r="H327" s="212"/>
      <c r="I327" s="214"/>
      <c r="J327" s="225"/>
      <c r="K327" s="225"/>
      <c r="L327" s="225"/>
      <c r="M327" s="320"/>
      <c r="N327" s="323"/>
      <c r="O327" s="225"/>
      <c r="P327" s="225"/>
      <c r="Q327" s="225"/>
    </row>
    <row r="328" spans="2:17" ht="15" x14ac:dyDescent="0.25">
      <c r="B328" s="304"/>
      <c r="C328" s="295"/>
      <c r="D328" s="295"/>
      <c r="E328" s="212"/>
      <c r="F328" s="296"/>
      <c r="G328" s="296"/>
      <c r="H328" s="212"/>
      <c r="I328" s="214"/>
      <c r="J328" s="225"/>
      <c r="K328" s="225"/>
      <c r="L328" s="225"/>
      <c r="M328" s="320"/>
      <c r="N328" s="323"/>
      <c r="O328" s="225"/>
      <c r="P328" s="225"/>
      <c r="Q328" s="225"/>
    </row>
    <row r="329" spans="2:17" ht="15" x14ac:dyDescent="0.25">
      <c r="B329" s="304"/>
      <c r="C329" s="295"/>
      <c r="D329" s="295"/>
      <c r="E329" s="212"/>
      <c r="F329" s="296"/>
      <c r="G329" s="296"/>
      <c r="H329" s="212"/>
      <c r="I329" s="214"/>
      <c r="J329" s="225"/>
      <c r="K329" s="225"/>
      <c r="L329" s="225"/>
      <c r="M329" s="320"/>
      <c r="N329" s="323"/>
      <c r="O329" s="225"/>
      <c r="P329" s="225"/>
      <c r="Q329" s="225"/>
    </row>
    <row r="330" spans="2:17" ht="15" x14ac:dyDescent="0.25">
      <c r="B330" s="304"/>
      <c r="C330" s="295"/>
      <c r="D330" s="295"/>
      <c r="E330" s="212"/>
      <c r="F330" s="296"/>
      <c r="G330" s="296"/>
      <c r="H330" s="212"/>
      <c r="I330" s="214"/>
      <c r="J330" s="225"/>
      <c r="K330" s="225"/>
      <c r="L330" s="225"/>
      <c r="M330" s="320"/>
      <c r="N330" s="323"/>
      <c r="O330" s="225"/>
      <c r="P330" s="225"/>
      <c r="Q330" s="225"/>
    </row>
    <row r="331" spans="2:17" ht="15" x14ac:dyDescent="0.25">
      <c r="B331" s="304"/>
      <c r="C331" s="295"/>
      <c r="D331" s="295"/>
      <c r="E331" s="212"/>
      <c r="F331" s="296"/>
      <c r="G331" s="296"/>
      <c r="H331" s="212"/>
      <c r="I331" s="214"/>
      <c r="J331" s="225"/>
      <c r="K331" s="225"/>
      <c r="L331" s="225"/>
      <c r="M331" s="320"/>
      <c r="N331" s="323"/>
      <c r="O331" s="225"/>
      <c r="P331" s="225"/>
      <c r="Q331" s="225"/>
    </row>
    <row r="332" spans="2:17" ht="15" x14ac:dyDescent="0.25">
      <c r="B332" s="304"/>
      <c r="C332" s="295"/>
      <c r="D332" s="295"/>
      <c r="E332" s="212"/>
      <c r="F332" s="296"/>
      <c r="G332" s="296"/>
      <c r="H332" s="212"/>
      <c r="I332" s="214"/>
      <c r="J332" s="225"/>
      <c r="K332" s="225"/>
      <c r="L332" s="225"/>
      <c r="M332" s="320"/>
      <c r="N332" s="323"/>
      <c r="O332" s="225"/>
      <c r="P332" s="225"/>
      <c r="Q332" s="225"/>
    </row>
    <row r="333" spans="2:17" ht="15" x14ac:dyDescent="0.25">
      <c r="B333" s="304"/>
      <c r="C333" s="295"/>
      <c r="D333" s="295"/>
      <c r="E333" s="212"/>
      <c r="F333" s="296"/>
      <c r="G333" s="296"/>
      <c r="H333" s="212"/>
      <c r="I333" s="214"/>
      <c r="J333" s="225"/>
      <c r="K333" s="225"/>
      <c r="L333" s="225"/>
      <c r="M333" s="320"/>
      <c r="N333" s="323"/>
      <c r="O333" s="225"/>
      <c r="P333" s="225"/>
      <c r="Q333" s="225"/>
    </row>
    <row r="334" spans="2:17" ht="15" x14ac:dyDescent="0.25">
      <c r="B334" s="304"/>
      <c r="C334" s="295"/>
      <c r="D334" s="295"/>
      <c r="E334" s="212"/>
      <c r="F334" s="296"/>
      <c r="G334" s="296"/>
      <c r="H334" s="212"/>
      <c r="I334" s="214"/>
      <c r="J334" s="225"/>
      <c r="K334" s="225"/>
      <c r="L334" s="225"/>
      <c r="M334" s="320"/>
      <c r="N334" s="323"/>
      <c r="O334" s="225"/>
      <c r="P334" s="225"/>
      <c r="Q334" s="225"/>
    </row>
    <row r="335" spans="2:17" ht="15" x14ac:dyDescent="0.25">
      <c r="B335" s="304"/>
      <c r="C335" s="295"/>
      <c r="D335" s="295"/>
      <c r="E335" s="212"/>
      <c r="F335" s="296"/>
      <c r="G335" s="296"/>
      <c r="H335" s="212"/>
      <c r="I335" s="214"/>
      <c r="J335" s="225"/>
      <c r="K335" s="225"/>
      <c r="L335" s="225"/>
      <c r="M335" s="320"/>
      <c r="N335" s="323"/>
      <c r="O335" s="225"/>
      <c r="P335" s="225"/>
      <c r="Q335" s="225"/>
    </row>
    <row r="336" spans="2:17" x14ac:dyDescent="0.2">
      <c r="B336" s="304"/>
      <c r="C336" s="295"/>
      <c r="D336" s="295"/>
      <c r="E336" s="225"/>
      <c r="F336" s="225"/>
      <c r="G336" s="225"/>
      <c r="H336" s="225"/>
      <c r="I336" s="225"/>
      <c r="J336" s="225"/>
      <c r="K336" s="225"/>
      <c r="L336" s="225"/>
      <c r="M336" s="320"/>
      <c r="N336" s="323"/>
      <c r="O336" s="225"/>
      <c r="P336" s="225"/>
      <c r="Q336" s="225"/>
    </row>
    <row r="337" spans="2:19" x14ac:dyDescent="0.2">
      <c r="B337" s="304"/>
      <c r="C337" s="295"/>
      <c r="D337" s="295"/>
      <c r="E337" s="225"/>
      <c r="F337" s="225"/>
      <c r="G337" s="225"/>
      <c r="H337" s="225"/>
      <c r="I337" s="225"/>
      <c r="J337" s="225"/>
      <c r="K337" s="225"/>
      <c r="L337" s="225"/>
      <c r="M337" s="320"/>
      <c r="N337" s="323"/>
      <c r="O337" s="225"/>
      <c r="P337" s="225"/>
      <c r="Q337" s="225"/>
    </row>
    <row r="338" spans="2:19" x14ac:dyDescent="0.2">
      <c r="B338" s="304"/>
      <c r="C338" s="295"/>
      <c r="D338" s="295"/>
      <c r="E338" s="225"/>
      <c r="F338" s="225"/>
      <c r="G338" s="225"/>
      <c r="H338" s="225"/>
      <c r="I338" s="225"/>
      <c r="J338" s="225"/>
      <c r="K338" s="225"/>
      <c r="L338" s="225"/>
      <c r="M338" s="320"/>
      <c r="N338" s="323"/>
      <c r="O338" s="225"/>
      <c r="P338" s="225"/>
      <c r="Q338" s="225"/>
    </row>
    <row r="339" spans="2:19" x14ac:dyDescent="0.2">
      <c r="B339" s="304"/>
      <c r="C339" s="295"/>
      <c r="D339" s="295"/>
      <c r="E339" s="225"/>
      <c r="F339" s="225"/>
      <c r="G339" s="225"/>
      <c r="H339" s="225"/>
      <c r="I339" s="225"/>
      <c r="J339" s="225"/>
      <c r="K339" s="225"/>
      <c r="L339" s="225"/>
      <c r="M339" s="320"/>
      <c r="N339" s="323"/>
      <c r="O339" s="225"/>
      <c r="P339" s="225"/>
      <c r="Q339" s="225"/>
    </row>
    <row r="340" spans="2:19" x14ac:dyDescent="0.2">
      <c r="B340" s="304"/>
      <c r="C340" s="295"/>
      <c r="D340" s="295"/>
      <c r="E340" s="225"/>
      <c r="F340" s="225"/>
      <c r="G340" s="225"/>
      <c r="H340" s="225"/>
      <c r="I340" s="225"/>
      <c r="J340" s="225"/>
      <c r="K340" s="225"/>
      <c r="L340" s="225"/>
      <c r="M340" s="320"/>
      <c r="N340" s="323"/>
      <c r="O340" s="225"/>
      <c r="P340" s="225"/>
      <c r="Q340" s="225"/>
    </row>
    <row r="341" spans="2:19" x14ac:dyDescent="0.2">
      <c r="B341" s="304"/>
      <c r="C341" s="295"/>
      <c r="D341" s="295"/>
      <c r="E341" s="225"/>
      <c r="F341" s="225"/>
      <c r="G341" s="225"/>
      <c r="H341" s="225"/>
      <c r="I341" s="225"/>
      <c r="J341" s="225"/>
      <c r="K341" s="225"/>
      <c r="L341" s="225"/>
      <c r="M341" s="225"/>
      <c r="N341" s="323"/>
      <c r="O341" s="225"/>
      <c r="P341" s="225"/>
      <c r="Q341" s="225"/>
    </row>
    <row r="342" spans="2:19" x14ac:dyDescent="0.2">
      <c r="B342" s="304"/>
      <c r="C342" s="295"/>
      <c r="D342" s="295"/>
      <c r="E342" s="225"/>
      <c r="F342" s="225"/>
      <c r="G342" s="225"/>
      <c r="H342" s="225"/>
      <c r="I342" s="225"/>
      <c r="J342" s="225"/>
      <c r="K342" s="225"/>
      <c r="L342" s="225"/>
      <c r="M342" s="225"/>
      <c r="N342" s="323"/>
      <c r="O342" s="225"/>
      <c r="P342" s="225"/>
      <c r="Q342" s="225"/>
    </row>
    <row r="343" spans="2:19" x14ac:dyDescent="0.2">
      <c r="B343" s="304"/>
      <c r="C343" s="295"/>
      <c r="D343" s="295"/>
      <c r="E343" s="225"/>
      <c r="F343" s="225"/>
      <c r="G343" s="225"/>
      <c r="H343" s="225"/>
      <c r="I343" s="225"/>
      <c r="J343" s="225"/>
      <c r="K343" s="225"/>
      <c r="L343" s="225"/>
      <c r="M343" s="225"/>
      <c r="N343" s="323"/>
      <c r="O343" s="225"/>
      <c r="P343" s="225"/>
      <c r="Q343" s="225"/>
    </row>
    <row r="344" spans="2:19" x14ac:dyDescent="0.2">
      <c r="B344" s="304"/>
      <c r="C344" s="295"/>
      <c r="D344" s="295"/>
      <c r="E344" s="225"/>
      <c r="F344" s="225"/>
      <c r="G344" s="225"/>
      <c r="H344" s="225"/>
      <c r="I344" s="225"/>
      <c r="J344" s="225"/>
      <c r="K344" s="225"/>
      <c r="L344" s="225"/>
      <c r="M344" s="225"/>
      <c r="N344" s="323"/>
      <c r="O344" s="225"/>
      <c r="P344" s="225"/>
      <c r="Q344" s="225"/>
    </row>
    <row r="345" spans="2:19" x14ac:dyDescent="0.2">
      <c r="B345" s="304"/>
      <c r="C345" s="295"/>
      <c r="D345" s="295"/>
      <c r="E345" s="225"/>
      <c r="F345" s="225"/>
      <c r="G345" s="225"/>
      <c r="H345" s="225"/>
      <c r="I345" s="225"/>
      <c r="J345" s="225"/>
      <c r="K345" s="225"/>
      <c r="L345" s="225"/>
      <c r="M345" s="225"/>
      <c r="N345" s="323"/>
      <c r="O345" s="225"/>
      <c r="P345" s="225"/>
      <c r="Q345" s="225"/>
    </row>
    <row r="346" spans="2:19" x14ac:dyDescent="0.2">
      <c r="B346" s="304"/>
      <c r="C346" s="295"/>
      <c r="D346" s="295"/>
      <c r="E346" s="225"/>
      <c r="F346" s="225"/>
      <c r="G346" s="225"/>
      <c r="H346" s="225"/>
      <c r="I346" s="225"/>
      <c r="J346" s="225"/>
      <c r="K346" s="225"/>
      <c r="L346" s="225"/>
      <c r="M346" s="225"/>
      <c r="N346" s="323"/>
      <c r="O346" s="225"/>
      <c r="P346" s="225"/>
      <c r="Q346" s="225"/>
    </row>
    <row r="347" spans="2:19" x14ac:dyDescent="0.2">
      <c r="B347" s="304"/>
      <c r="C347" s="295"/>
      <c r="D347" s="295"/>
      <c r="E347" s="225"/>
      <c r="F347" s="225"/>
      <c r="G347" s="225"/>
      <c r="H347" s="225"/>
      <c r="I347" s="225"/>
      <c r="J347" s="225"/>
      <c r="K347" s="225"/>
      <c r="L347" s="225"/>
      <c r="M347" s="225"/>
      <c r="N347" s="323"/>
      <c r="O347" s="225"/>
      <c r="P347" s="225"/>
      <c r="Q347" s="225"/>
    </row>
    <row r="348" spans="2:19" x14ac:dyDescent="0.2">
      <c r="B348" s="304"/>
      <c r="C348" s="295"/>
      <c r="D348" s="295"/>
      <c r="E348" s="225"/>
      <c r="F348" s="225"/>
      <c r="G348" s="225"/>
      <c r="H348" s="225"/>
      <c r="I348" s="225"/>
      <c r="J348" s="225"/>
      <c r="K348" s="225"/>
      <c r="L348" s="225"/>
      <c r="M348" s="225"/>
      <c r="N348" s="323"/>
      <c r="O348" s="225"/>
      <c r="P348" s="225"/>
      <c r="Q348" s="225"/>
      <c r="R348" s="225"/>
      <c r="S348" s="225"/>
    </row>
    <row r="349" spans="2:19" x14ac:dyDescent="0.2">
      <c r="B349" s="304"/>
      <c r="C349" s="295"/>
      <c r="D349" s="295"/>
      <c r="E349" s="225"/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</row>
    <row r="350" spans="2:19" x14ac:dyDescent="0.2">
      <c r="B350" s="304"/>
      <c r="C350" s="295"/>
      <c r="D350" s="29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</row>
    <row r="351" spans="2:19" x14ac:dyDescent="0.2">
      <c r="B351" s="304"/>
      <c r="C351" s="295"/>
      <c r="D351" s="295"/>
      <c r="E351" s="225"/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</row>
    <row r="352" spans="2:19" x14ac:dyDescent="0.2">
      <c r="B352" s="304"/>
      <c r="C352" s="295"/>
      <c r="D352" s="295"/>
      <c r="E352" s="225"/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</row>
    <row r="353" spans="1:19" x14ac:dyDescent="0.2">
      <c r="B353" s="304"/>
      <c r="C353" s="295"/>
      <c r="D353" s="29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</row>
    <row r="354" spans="1:19" x14ac:dyDescent="0.2">
      <c r="B354" s="304"/>
      <c r="C354" s="295"/>
      <c r="D354" s="29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</row>
    <row r="355" spans="1:19" x14ac:dyDescent="0.2">
      <c r="B355" s="304"/>
      <c r="C355" s="295"/>
      <c r="D355" s="29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</row>
    <row r="356" spans="1:19" x14ac:dyDescent="0.2">
      <c r="B356" s="304"/>
      <c r="C356" s="295"/>
      <c r="D356" s="295"/>
      <c r="E356" s="225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</row>
    <row r="357" spans="1:19" x14ac:dyDescent="0.2">
      <c r="B357" s="304"/>
      <c r="C357" s="295"/>
      <c r="D357" s="295"/>
      <c r="E357" s="225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</row>
    <row r="358" spans="1:19" x14ac:dyDescent="0.2">
      <c r="B358" s="304"/>
      <c r="C358" s="295"/>
      <c r="D358" s="295"/>
      <c r="E358" s="225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</row>
    <row r="359" spans="1:19" x14ac:dyDescent="0.2">
      <c r="B359" s="304"/>
      <c r="C359" s="295"/>
      <c r="D359" s="29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</row>
    <row r="360" spans="1:19" x14ac:dyDescent="0.2">
      <c r="B360" s="304"/>
      <c r="C360" s="295"/>
      <c r="D360" s="29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</row>
    <row r="361" spans="1:19" ht="15" x14ac:dyDescent="0.25">
      <c r="B361" s="304"/>
      <c r="C361" s="295"/>
      <c r="D361" s="295"/>
      <c r="E361" s="332"/>
      <c r="F361" s="333"/>
      <c r="G361" s="333"/>
      <c r="H361" s="332"/>
      <c r="I361" s="334"/>
      <c r="J361" s="225"/>
      <c r="K361" s="225"/>
      <c r="L361" s="333"/>
      <c r="M361" s="327"/>
      <c r="N361" s="335"/>
      <c r="O361" s="327"/>
      <c r="P361" s="327"/>
      <c r="Q361" s="333"/>
      <c r="R361" s="225"/>
      <c r="S361" s="225"/>
    </row>
    <row r="362" spans="1:19" ht="15" x14ac:dyDescent="0.25">
      <c r="B362" s="304"/>
      <c r="C362" s="295"/>
      <c r="D362" s="295"/>
      <c r="E362" s="332"/>
      <c r="F362" s="333"/>
      <c r="G362" s="333"/>
      <c r="H362" s="332"/>
      <c r="I362" s="334"/>
      <c r="J362" s="225"/>
      <c r="K362" s="225"/>
      <c r="L362" s="333"/>
      <c r="M362" s="327"/>
      <c r="N362" s="335"/>
      <c r="O362" s="327"/>
      <c r="P362" s="327"/>
      <c r="Q362" s="333"/>
      <c r="R362" s="225"/>
      <c r="S362" s="225"/>
    </row>
    <row r="363" spans="1:19" ht="15" x14ac:dyDescent="0.25">
      <c r="B363" s="304"/>
      <c r="C363" s="295"/>
      <c r="D363" s="295"/>
      <c r="E363" s="332"/>
      <c r="F363" s="333"/>
      <c r="G363" s="333"/>
      <c r="H363" s="332"/>
      <c r="I363" s="334"/>
      <c r="J363" s="225"/>
      <c r="K363" s="225"/>
      <c r="L363" s="333"/>
      <c r="M363" s="327"/>
      <c r="N363" s="335"/>
      <c r="O363" s="327"/>
      <c r="P363" s="327"/>
      <c r="Q363" s="333"/>
      <c r="R363" s="225"/>
      <c r="S363" s="225"/>
    </row>
    <row r="364" spans="1:19" ht="15" x14ac:dyDescent="0.25">
      <c r="A364" s="333"/>
      <c r="B364" s="304"/>
      <c r="C364" s="295"/>
      <c r="D364" s="295"/>
      <c r="E364" s="332"/>
      <c r="F364" s="333"/>
      <c r="G364" s="333"/>
      <c r="H364" s="332"/>
      <c r="I364" s="334"/>
      <c r="J364" s="225"/>
      <c r="K364" s="225"/>
      <c r="L364" s="333"/>
      <c r="M364" s="327"/>
      <c r="N364" s="335"/>
      <c r="O364" s="327"/>
      <c r="P364" s="327"/>
      <c r="Q364" s="333"/>
      <c r="R364" s="225"/>
      <c r="S364" s="225"/>
    </row>
    <row r="365" spans="1:19" ht="15" x14ac:dyDescent="0.25">
      <c r="A365" s="333"/>
      <c r="B365" s="304"/>
      <c r="C365" s="295"/>
      <c r="D365" s="295"/>
      <c r="E365" s="332"/>
      <c r="F365" s="333"/>
      <c r="G365" s="333"/>
      <c r="H365" s="332"/>
      <c r="I365" s="334"/>
      <c r="J365" s="225"/>
      <c r="K365" s="225"/>
      <c r="L365" s="333"/>
      <c r="M365" s="327"/>
      <c r="N365" s="335"/>
      <c r="O365" s="327"/>
      <c r="P365" s="327"/>
      <c r="Q365" s="333"/>
      <c r="R365" s="225"/>
      <c r="S365" s="225"/>
    </row>
    <row r="366" spans="1:19" ht="15" x14ac:dyDescent="0.25">
      <c r="A366" s="333"/>
      <c r="B366" s="304"/>
      <c r="C366" s="295"/>
      <c r="D366" s="295"/>
      <c r="E366" s="332"/>
      <c r="F366" s="333"/>
      <c r="G366" s="333"/>
      <c r="H366" s="332"/>
      <c r="I366" s="334"/>
      <c r="J366" s="225"/>
      <c r="K366" s="225"/>
      <c r="L366" s="333"/>
      <c r="M366" s="327"/>
      <c r="N366" s="335"/>
      <c r="O366" s="327"/>
      <c r="P366" s="327"/>
      <c r="Q366" s="333"/>
      <c r="R366" s="225"/>
      <c r="S366" s="225"/>
    </row>
    <row r="367" spans="1:19" ht="15" x14ac:dyDescent="0.25">
      <c r="A367" s="333"/>
      <c r="B367" s="304"/>
      <c r="C367" s="295"/>
      <c r="D367" s="295"/>
      <c r="E367" s="332"/>
      <c r="F367" s="333"/>
      <c r="G367" s="333"/>
      <c r="H367" s="332"/>
      <c r="I367" s="334"/>
      <c r="J367" s="225"/>
      <c r="K367" s="225"/>
      <c r="L367" s="333"/>
      <c r="M367" s="327"/>
      <c r="N367" s="335"/>
      <c r="O367" s="327"/>
      <c r="P367" s="327"/>
      <c r="Q367" s="333"/>
      <c r="R367" s="225"/>
      <c r="S367" s="225"/>
    </row>
    <row r="368" spans="1:19" ht="15" x14ac:dyDescent="0.25">
      <c r="A368" s="333"/>
      <c r="B368" s="304"/>
      <c r="C368" s="295"/>
      <c r="D368" s="295"/>
      <c r="E368" s="332"/>
      <c r="F368" s="333"/>
      <c r="G368" s="333"/>
      <c r="H368" s="332"/>
      <c r="I368" s="334"/>
      <c r="J368" s="225"/>
      <c r="K368" s="225"/>
      <c r="L368" s="333"/>
      <c r="M368" s="327"/>
      <c r="N368" s="335"/>
      <c r="O368" s="327"/>
      <c r="P368" s="327"/>
      <c r="Q368" s="333"/>
      <c r="R368" s="225"/>
      <c r="S368" s="225"/>
    </row>
    <row r="369" spans="1:19" ht="15" x14ac:dyDescent="0.25">
      <c r="A369" s="333"/>
      <c r="B369" s="304"/>
      <c r="C369" s="295"/>
      <c r="D369" s="295"/>
      <c r="E369" s="332"/>
      <c r="F369" s="333"/>
      <c r="G369" s="333"/>
      <c r="H369" s="332"/>
      <c r="I369" s="334"/>
      <c r="J369" s="225"/>
      <c r="K369" s="225"/>
      <c r="L369" s="333"/>
      <c r="M369" s="327"/>
      <c r="N369" s="335"/>
      <c r="O369" s="327"/>
      <c r="P369" s="327"/>
      <c r="Q369" s="333"/>
      <c r="R369" s="225"/>
      <c r="S369" s="225"/>
    </row>
    <row r="370" spans="1:19" ht="15" x14ac:dyDescent="0.25">
      <c r="A370" s="333"/>
      <c r="B370" s="304"/>
      <c r="C370" s="295"/>
      <c r="D370" s="295"/>
      <c r="E370" s="332"/>
      <c r="F370" s="333"/>
      <c r="G370" s="333"/>
      <c r="H370" s="332"/>
      <c r="I370" s="334"/>
      <c r="J370" s="225"/>
      <c r="K370" s="225"/>
      <c r="L370" s="333"/>
      <c r="M370" s="327"/>
      <c r="N370" s="335"/>
      <c r="O370" s="327"/>
      <c r="P370" s="327"/>
      <c r="Q370" s="333"/>
      <c r="R370" s="225"/>
      <c r="S370" s="225"/>
    </row>
    <row r="371" spans="1:19" ht="15" x14ac:dyDescent="0.25">
      <c r="A371" s="333"/>
      <c r="B371" s="304"/>
      <c r="C371" s="295"/>
      <c r="D371" s="295"/>
      <c r="E371" s="332"/>
      <c r="F371" s="333"/>
      <c r="G371" s="333"/>
      <c r="H371" s="332"/>
      <c r="I371" s="334"/>
      <c r="J371" s="225"/>
      <c r="K371" s="225"/>
      <c r="L371" s="333"/>
      <c r="M371" s="327"/>
      <c r="N371" s="335"/>
      <c r="O371" s="327"/>
      <c r="P371" s="327"/>
      <c r="Q371" s="333"/>
      <c r="R371" s="225"/>
      <c r="S371" s="225"/>
    </row>
    <row r="372" spans="1:19" ht="15" x14ac:dyDescent="0.25">
      <c r="A372" s="333"/>
      <c r="B372" s="304"/>
      <c r="C372" s="295"/>
      <c r="D372" s="295"/>
      <c r="E372" s="332"/>
      <c r="F372" s="333"/>
      <c r="G372" s="333"/>
      <c r="H372" s="332"/>
      <c r="I372" s="334"/>
      <c r="J372" s="225"/>
      <c r="K372" s="225"/>
      <c r="L372" s="333"/>
      <c r="M372" s="327"/>
      <c r="N372" s="335"/>
      <c r="O372" s="327"/>
      <c r="P372" s="327"/>
      <c r="Q372" s="333"/>
      <c r="R372" s="225"/>
      <c r="S372" s="225"/>
    </row>
    <row r="373" spans="1:19" ht="15" x14ac:dyDescent="0.25">
      <c r="A373" s="333"/>
      <c r="B373" s="304"/>
      <c r="C373" s="295"/>
      <c r="D373" s="295"/>
      <c r="E373" s="332"/>
      <c r="F373" s="333"/>
      <c r="G373" s="333"/>
      <c r="H373" s="332"/>
      <c r="I373" s="334"/>
      <c r="J373" s="225"/>
      <c r="K373" s="225"/>
      <c r="L373" s="333"/>
      <c r="M373" s="327"/>
      <c r="N373" s="335"/>
      <c r="O373" s="327"/>
      <c r="P373" s="327"/>
      <c r="Q373" s="333"/>
      <c r="R373" s="225"/>
      <c r="S373" s="225"/>
    </row>
    <row r="374" spans="1:19" ht="15" x14ac:dyDescent="0.25">
      <c r="A374" s="296"/>
      <c r="B374" s="304"/>
      <c r="C374" s="295"/>
      <c r="D374" s="295"/>
      <c r="E374" s="332"/>
      <c r="F374" s="333"/>
      <c r="G374" s="333"/>
      <c r="H374" s="332"/>
      <c r="I374" s="334"/>
      <c r="J374" s="225"/>
      <c r="K374" s="225"/>
      <c r="L374" s="333"/>
      <c r="M374" s="327"/>
      <c r="N374" s="333"/>
      <c r="O374" s="327"/>
      <c r="P374" s="327"/>
      <c r="Q374" s="333"/>
      <c r="R374" s="225"/>
      <c r="S374" s="225"/>
    </row>
    <row r="375" spans="1:19" ht="15" x14ac:dyDescent="0.25">
      <c r="A375" s="296"/>
      <c r="B375" s="304"/>
      <c r="C375" s="295"/>
      <c r="D375" s="295"/>
      <c r="E375" s="332"/>
      <c r="F375" s="333"/>
      <c r="G375" s="333"/>
      <c r="H375" s="332"/>
      <c r="I375" s="334"/>
      <c r="J375" s="225"/>
      <c r="K375" s="225"/>
      <c r="L375" s="333"/>
      <c r="M375" s="327"/>
      <c r="N375" s="333"/>
      <c r="O375" s="327"/>
      <c r="P375" s="327"/>
      <c r="Q375" s="333"/>
      <c r="R375" s="225"/>
      <c r="S375" s="225"/>
    </row>
    <row r="376" spans="1:19" ht="15" x14ac:dyDescent="0.25">
      <c r="A376" s="296"/>
      <c r="B376" s="304"/>
      <c r="C376" s="295"/>
      <c r="D376" s="295"/>
      <c r="E376" s="332"/>
      <c r="F376" s="333"/>
      <c r="G376" s="333"/>
      <c r="H376" s="332"/>
      <c r="I376" s="334"/>
      <c r="J376" s="225"/>
      <c r="K376" s="225"/>
      <c r="L376" s="333"/>
      <c r="M376" s="327"/>
      <c r="N376" s="335"/>
      <c r="O376" s="327"/>
      <c r="P376" s="327"/>
      <c r="Q376" s="333"/>
      <c r="R376" s="225"/>
      <c r="S376" s="225"/>
    </row>
    <row r="377" spans="1:19" ht="15" x14ac:dyDescent="0.25">
      <c r="A377" s="296"/>
      <c r="B377" s="304"/>
      <c r="C377" s="295"/>
      <c r="D377" s="295"/>
      <c r="E377" s="332"/>
      <c r="F377" s="333"/>
      <c r="G377" s="333"/>
      <c r="H377" s="332"/>
      <c r="I377" s="334"/>
      <c r="J377" s="225"/>
      <c r="K377" s="225"/>
      <c r="L377" s="333"/>
      <c r="M377" s="327"/>
      <c r="N377" s="335"/>
      <c r="O377" s="327"/>
      <c r="P377" s="327"/>
      <c r="Q377" s="333"/>
      <c r="R377" s="225"/>
      <c r="S377" s="225"/>
    </row>
    <row r="378" spans="1:19" ht="15" x14ac:dyDescent="0.25">
      <c r="A378" s="296"/>
      <c r="B378" s="304"/>
      <c r="C378" s="295"/>
      <c r="D378" s="295"/>
      <c r="E378" s="332"/>
      <c r="F378" s="333"/>
      <c r="G378" s="333"/>
      <c r="H378" s="332"/>
      <c r="I378" s="334"/>
      <c r="J378" s="225"/>
      <c r="K378" s="225"/>
      <c r="L378" s="333"/>
      <c r="M378" s="327"/>
      <c r="N378" s="335"/>
      <c r="O378" s="327"/>
      <c r="P378" s="327"/>
      <c r="Q378" s="333"/>
      <c r="R378" s="225"/>
      <c r="S378" s="225"/>
    </row>
    <row r="379" spans="1:19" ht="15" x14ac:dyDescent="0.25">
      <c r="A379" s="296"/>
      <c r="B379" s="304"/>
      <c r="C379" s="295"/>
      <c r="D379" s="295"/>
      <c r="E379" s="332"/>
      <c r="F379" s="333"/>
      <c r="G379" s="333"/>
      <c r="H379" s="332"/>
      <c r="I379" s="334"/>
      <c r="J379" s="225"/>
      <c r="K379" s="225"/>
      <c r="L379" s="333"/>
      <c r="M379" s="327"/>
      <c r="N379" s="335"/>
      <c r="O379" s="327"/>
      <c r="P379" s="327"/>
      <c r="Q379" s="333"/>
      <c r="R379" s="225"/>
      <c r="S379" s="225"/>
    </row>
    <row r="380" spans="1:19" ht="15" x14ac:dyDescent="0.25">
      <c r="A380" s="296"/>
      <c r="B380" s="304"/>
      <c r="C380" s="295"/>
      <c r="D380" s="295"/>
      <c r="E380" s="332"/>
      <c r="F380" s="333"/>
      <c r="G380" s="333"/>
      <c r="H380" s="332"/>
      <c r="I380" s="334"/>
      <c r="J380" s="225"/>
      <c r="K380" s="225"/>
      <c r="L380" s="333"/>
      <c r="M380" s="327"/>
      <c r="N380" s="335"/>
      <c r="O380" s="327"/>
      <c r="P380" s="327"/>
      <c r="Q380" s="333"/>
      <c r="R380" s="225"/>
      <c r="S380" s="225"/>
    </row>
    <row r="381" spans="1:19" ht="15" x14ac:dyDescent="0.25">
      <c r="A381" s="296"/>
      <c r="B381" s="304"/>
      <c r="C381" s="295"/>
      <c r="D381" s="295"/>
      <c r="E381" s="332"/>
      <c r="F381" s="333"/>
      <c r="G381" s="333"/>
      <c r="H381" s="332"/>
      <c r="I381" s="334"/>
      <c r="J381" s="225"/>
      <c r="K381" s="225"/>
      <c r="L381" s="333"/>
      <c r="M381" s="327"/>
      <c r="N381" s="335"/>
      <c r="O381" s="327"/>
      <c r="P381" s="327"/>
      <c r="Q381" s="333"/>
      <c r="R381" s="225"/>
      <c r="S381" s="225"/>
    </row>
    <row r="382" spans="1:19" ht="15" x14ac:dyDescent="0.25">
      <c r="A382" s="296"/>
      <c r="B382" s="304"/>
      <c r="C382" s="295"/>
      <c r="D382" s="295"/>
      <c r="E382" s="332"/>
      <c r="F382" s="333"/>
      <c r="G382" s="333"/>
      <c r="H382" s="332"/>
      <c r="I382" s="334"/>
      <c r="J382" s="225"/>
      <c r="K382" s="225"/>
      <c r="L382" s="333"/>
      <c r="M382" s="327"/>
      <c r="N382" s="336"/>
      <c r="O382" s="327"/>
      <c r="P382" s="327"/>
      <c r="Q382" s="333"/>
      <c r="R382" s="225"/>
      <c r="S382" s="225"/>
    </row>
    <row r="383" spans="1:19" ht="15" x14ac:dyDescent="0.25">
      <c r="A383" s="296"/>
      <c r="B383" s="304"/>
      <c r="C383" s="295"/>
      <c r="D383" s="295"/>
      <c r="E383" s="332"/>
      <c r="F383" s="333"/>
      <c r="G383" s="333"/>
      <c r="H383" s="332"/>
      <c r="I383" s="334"/>
      <c r="J383" s="225"/>
      <c r="K383" s="225"/>
      <c r="L383" s="333"/>
      <c r="M383" s="327"/>
      <c r="N383" s="336"/>
      <c r="O383" s="327"/>
      <c r="P383" s="327"/>
      <c r="Q383" s="333"/>
      <c r="R383" s="225"/>
      <c r="S383" s="225"/>
    </row>
    <row r="384" spans="1:19" ht="15" x14ac:dyDescent="0.25">
      <c r="A384" s="296"/>
      <c r="B384" s="304"/>
      <c r="C384" s="295"/>
      <c r="D384" s="295"/>
      <c r="E384" s="332"/>
      <c r="F384" s="333"/>
      <c r="G384" s="333"/>
      <c r="H384" s="332"/>
      <c r="I384" s="334"/>
      <c r="J384" s="225"/>
      <c r="K384" s="225"/>
      <c r="L384" s="333"/>
      <c r="M384" s="327"/>
      <c r="N384" s="332"/>
      <c r="O384" s="327"/>
      <c r="P384" s="327"/>
      <c r="Q384" s="333"/>
      <c r="R384" s="225"/>
      <c r="S384" s="225"/>
    </row>
    <row r="385" spans="1:19" ht="15" x14ac:dyDescent="0.25">
      <c r="A385" s="296"/>
      <c r="B385" s="304"/>
      <c r="C385" s="295"/>
      <c r="D385" s="295"/>
      <c r="E385" s="332"/>
      <c r="F385" s="333"/>
      <c r="G385" s="333"/>
      <c r="H385" s="332"/>
      <c r="I385" s="334"/>
      <c r="J385" s="225"/>
      <c r="K385" s="225"/>
      <c r="L385" s="333"/>
      <c r="M385" s="327"/>
      <c r="N385" s="332"/>
      <c r="O385" s="327"/>
      <c r="P385" s="327"/>
      <c r="Q385" s="333"/>
      <c r="R385" s="225"/>
      <c r="S385" s="225"/>
    </row>
    <row r="386" spans="1:19" ht="15" x14ac:dyDescent="0.25">
      <c r="A386" s="296"/>
      <c r="B386" s="304"/>
      <c r="C386" s="295"/>
      <c r="D386" s="295"/>
      <c r="E386" s="332"/>
      <c r="F386" s="333"/>
      <c r="G386" s="333"/>
      <c r="H386" s="332"/>
      <c r="I386" s="334"/>
      <c r="J386" s="225"/>
      <c r="K386" s="225"/>
      <c r="L386" s="333"/>
      <c r="M386" s="327"/>
      <c r="N386" s="332"/>
      <c r="O386" s="332"/>
      <c r="P386" s="332"/>
      <c r="Q386" s="333"/>
      <c r="R386" s="225"/>
      <c r="S386" s="225"/>
    </row>
    <row r="387" spans="1:19" ht="15" x14ac:dyDescent="0.25">
      <c r="A387" s="296"/>
      <c r="B387" s="304"/>
      <c r="C387" s="295"/>
      <c r="D387" s="295"/>
      <c r="E387" s="332"/>
      <c r="F387" s="333"/>
      <c r="G387" s="333"/>
      <c r="H387" s="332"/>
      <c r="I387" s="334"/>
      <c r="J387" s="225"/>
      <c r="K387" s="225"/>
      <c r="L387" s="333"/>
      <c r="M387" s="327"/>
      <c r="N387" s="332"/>
      <c r="O387" s="332"/>
      <c r="P387" s="332"/>
      <c r="Q387" s="333"/>
      <c r="R387" s="225"/>
      <c r="S387" s="225"/>
    </row>
    <row r="388" spans="1:19" ht="15" x14ac:dyDescent="0.25">
      <c r="A388" s="296"/>
      <c r="B388" s="304"/>
      <c r="C388" s="295"/>
      <c r="D388" s="295"/>
      <c r="E388" s="332"/>
      <c r="F388" s="333"/>
      <c r="G388" s="333"/>
      <c r="H388" s="332"/>
      <c r="I388" s="334"/>
      <c r="J388" s="225"/>
      <c r="K388" s="225"/>
      <c r="L388" s="333"/>
      <c r="M388" s="327"/>
      <c r="N388" s="332"/>
      <c r="O388" s="332"/>
      <c r="P388" s="332"/>
      <c r="Q388" s="333"/>
      <c r="R388" s="225"/>
      <c r="S388" s="225"/>
    </row>
    <row r="389" spans="1:19" ht="15" x14ac:dyDescent="0.25">
      <c r="A389" s="296"/>
      <c r="B389" s="304"/>
      <c r="C389" s="295"/>
      <c r="D389" s="295"/>
      <c r="E389" s="332"/>
      <c r="F389" s="333"/>
      <c r="G389" s="333"/>
      <c r="H389" s="332"/>
      <c r="I389" s="334"/>
      <c r="J389" s="225"/>
      <c r="K389" s="225"/>
      <c r="L389" s="333"/>
      <c r="M389" s="327"/>
      <c r="N389" s="332"/>
      <c r="O389" s="332"/>
      <c r="P389" s="332"/>
      <c r="Q389" s="333"/>
      <c r="R389" s="225"/>
      <c r="S389" s="225"/>
    </row>
    <row r="390" spans="1:19" ht="15" x14ac:dyDescent="0.25">
      <c r="A390" s="296"/>
      <c r="B390" s="304"/>
      <c r="C390" s="295"/>
      <c r="D390" s="295"/>
      <c r="E390" s="332"/>
      <c r="F390" s="333"/>
      <c r="G390" s="333"/>
      <c r="H390" s="332"/>
      <c r="I390" s="334"/>
      <c r="J390" s="225"/>
      <c r="K390" s="225"/>
      <c r="L390" s="333"/>
      <c r="M390" s="327"/>
      <c r="N390" s="332"/>
      <c r="O390" s="332"/>
      <c r="P390" s="332"/>
      <c r="Q390" s="333"/>
      <c r="R390" s="225"/>
      <c r="S390" s="225"/>
    </row>
    <row r="391" spans="1:19" ht="15" x14ac:dyDescent="0.25">
      <c r="A391" s="296"/>
      <c r="B391" s="304"/>
      <c r="C391" s="295"/>
      <c r="D391" s="295"/>
      <c r="E391" s="332"/>
      <c r="F391" s="333"/>
      <c r="G391" s="333"/>
      <c r="H391" s="332"/>
      <c r="I391" s="334"/>
      <c r="J391" s="225"/>
      <c r="K391" s="225"/>
      <c r="L391" s="333"/>
      <c r="M391" s="327"/>
      <c r="N391" s="332"/>
      <c r="O391" s="332"/>
      <c r="P391" s="332"/>
      <c r="Q391" s="333"/>
      <c r="R391" s="225"/>
      <c r="S391" s="225"/>
    </row>
    <row r="392" spans="1:19" ht="15" x14ac:dyDescent="0.25">
      <c r="A392" s="296"/>
      <c r="B392" s="304"/>
      <c r="C392" s="295"/>
      <c r="D392" s="295"/>
      <c r="E392" s="332"/>
      <c r="F392" s="333"/>
      <c r="G392" s="333"/>
      <c r="H392" s="332"/>
      <c r="I392" s="334"/>
      <c r="J392" s="225"/>
      <c r="K392" s="225"/>
      <c r="L392" s="333"/>
      <c r="M392" s="327"/>
      <c r="N392" s="332"/>
      <c r="O392" s="332"/>
      <c r="P392" s="332"/>
      <c r="Q392" s="333"/>
      <c r="R392" s="225"/>
      <c r="S392" s="225"/>
    </row>
    <row r="393" spans="1:19" ht="15" x14ac:dyDescent="0.25">
      <c r="A393" s="296"/>
      <c r="B393" s="304"/>
      <c r="C393" s="295"/>
      <c r="D393" s="295"/>
      <c r="E393" s="332"/>
      <c r="F393" s="333"/>
      <c r="G393" s="333"/>
      <c r="H393" s="332"/>
      <c r="I393" s="334"/>
      <c r="J393" s="225"/>
      <c r="K393" s="225"/>
      <c r="L393" s="333"/>
      <c r="M393" s="327"/>
      <c r="N393" s="332"/>
      <c r="O393" s="332"/>
      <c r="P393" s="332"/>
      <c r="Q393" s="333"/>
      <c r="R393" s="225"/>
      <c r="S393" s="225"/>
    </row>
    <row r="394" spans="1:19" ht="15" x14ac:dyDescent="0.25">
      <c r="A394" s="296"/>
      <c r="B394" s="304"/>
      <c r="C394" s="295"/>
      <c r="D394" s="295"/>
      <c r="E394" s="332"/>
      <c r="F394" s="333"/>
      <c r="G394" s="333"/>
      <c r="H394" s="332"/>
      <c r="I394" s="334"/>
      <c r="J394" s="225"/>
      <c r="K394" s="225"/>
      <c r="L394" s="333"/>
      <c r="M394" s="327"/>
      <c r="N394" s="332"/>
      <c r="O394" s="332"/>
      <c r="P394" s="332"/>
      <c r="Q394" s="333"/>
      <c r="R394" s="225"/>
      <c r="S394" s="225"/>
    </row>
    <row r="395" spans="1:19" ht="15" x14ac:dyDescent="0.25">
      <c r="A395" s="296"/>
      <c r="B395" s="304"/>
      <c r="C395" s="295"/>
      <c r="D395" s="295"/>
      <c r="E395" s="332"/>
      <c r="F395" s="333"/>
      <c r="G395" s="333"/>
      <c r="H395" s="332"/>
      <c r="I395" s="334"/>
      <c r="J395" s="225"/>
      <c r="K395" s="225"/>
      <c r="L395" s="333"/>
      <c r="M395" s="327"/>
      <c r="N395" s="332"/>
      <c r="O395" s="332"/>
      <c r="P395" s="332"/>
      <c r="Q395" s="333"/>
      <c r="R395" s="225"/>
      <c r="S395" s="225"/>
    </row>
    <row r="396" spans="1:19" ht="15" x14ac:dyDescent="0.25">
      <c r="A396" s="296"/>
      <c r="B396" s="304"/>
      <c r="C396" s="295"/>
      <c r="D396" s="295"/>
      <c r="E396" s="332"/>
      <c r="F396" s="333"/>
      <c r="G396" s="333"/>
      <c r="H396" s="332"/>
      <c r="I396" s="334"/>
      <c r="J396" s="225"/>
      <c r="K396" s="225"/>
      <c r="L396" s="333"/>
      <c r="M396" s="327"/>
      <c r="N396" s="335"/>
      <c r="O396" s="327"/>
      <c r="P396" s="327"/>
      <c r="Q396" s="333"/>
      <c r="R396" s="225"/>
      <c r="S396" s="225"/>
    </row>
    <row r="397" spans="1:19" ht="15" x14ac:dyDescent="0.25">
      <c r="A397" s="296"/>
      <c r="B397" s="304"/>
      <c r="C397" s="295"/>
      <c r="D397" s="295"/>
      <c r="E397" s="332"/>
      <c r="F397" s="333"/>
      <c r="G397" s="333"/>
      <c r="H397" s="332"/>
      <c r="I397" s="334"/>
      <c r="J397" s="225"/>
      <c r="K397" s="225"/>
      <c r="L397" s="333"/>
      <c r="M397" s="327"/>
      <c r="N397" s="335"/>
      <c r="O397" s="327"/>
      <c r="P397" s="327"/>
      <c r="Q397" s="333"/>
      <c r="R397" s="225"/>
      <c r="S397" s="225"/>
    </row>
    <row r="398" spans="1:19" ht="15" x14ac:dyDescent="0.25">
      <c r="A398" s="296"/>
      <c r="B398" s="304"/>
      <c r="C398" s="295"/>
      <c r="D398" s="295"/>
      <c r="E398" s="332"/>
      <c r="F398" s="333"/>
      <c r="G398" s="333"/>
      <c r="H398" s="332"/>
      <c r="I398" s="334"/>
      <c r="J398" s="225"/>
      <c r="K398" s="225"/>
      <c r="L398" s="333"/>
      <c r="M398" s="327"/>
      <c r="N398" s="335"/>
      <c r="O398" s="327"/>
      <c r="P398" s="327"/>
      <c r="Q398" s="333"/>
      <c r="R398" s="225"/>
      <c r="S398" s="225"/>
    </row>
    <row r="399" spans="1:19" ht="15" x14ac:dyDescent="0.25">
      <c r="A399" s="296"/>
      <c r="B399" s="304"/>
      <c r="C399" s="295"/>
      <c r="D399" s="295"/>
      <c r="E399" s="332"/>
      <c r="F399" s="333"/>
      <c r="G399" s="333"/>
      <c r="H399" s="332"/>
      <c r="I399" s="334"/>
      <c r="J399" s="225"/>
      <c r="K399" s="225"/>
      <c r="L399" s="333"/>
      <c r="M399" s="327"/>
      <c r="N399" s="335"/>
      <c r="O399" s="327"/>
      <c r="P399" s="327"/>
      <c r="Q399" s="333"/>
      <c r="R399" s="225"/>
      <c r="S399" s="225"/>
    </row>
    <row r="400" spans="1:19" ht="15" x14ac:dyDescent="0.25">
      <c r="A400" s="296"/>
      <c r="B400" s="304"/>
      <c r="C400" s="295"/>
      <c r="D400" s="295"/>
      <c r="E400" s="332"/>
      <c r="F400" s="333"/>
      <c r="G400" s="333"/>
      <c r="H400" s="332"/>
      <c r="I400" s="334"/>
      <c r="J400" s="225"/>
      <c r="K400" s="225"/>
      <c r="L400" s="333"/>
      <c r="M400" s="327"/>
      <c r="N400" s="335"/>
      <c r="O400" s="327"/>
      <c r="P400" s="327"/>
      <c r="Q400" s="333"/>
      <c r="R400" s="225"/>
      <c r="S400" s="225"/>
    </row>
    <row r="401" spans="1:19" ht="15" x14ac:dyDescent="0.25">
      <c r="A401" s="296"/>
      <c r="B401" s="304"/>
      <c r="C401" s="295"/>
      <c r="D401" s="295"/>
      <c r="E401" s="332"/>
      <c r="F401" s="333"/>
      <c r="G401" s="333"/>
      <c r="H401" s="332"/>
      <c r="I401" s="334"/>
      <c r="J401" s="225"/>
      <c r="K401" s="225"/>
      <c r="L401" s="333"/>
      <c r="M401" s="327"/>
      <c r="N401" s="335"/>
      <c r="O401" s="327"/>
      <c r="P401" s="327"/>
      <c r="Q401" s="333"/>
      <c r="R401" s="225"/>
      <c r="S401" s="225"/>
    </row>
    <row r="402" spans="1:19" ht="15" x14ac:dyDescent="0.25">
      <c r="A402" s="296"/>
      <c r="B402" s="304"/>
      <c r="C402" s="295"/>
      <c r="D402" s="295"/>
      <c r="E402" s="332"/>
      <c r="F402" s="333"/>
      <c r="G402" s="333"/>
      <c r="H402" s="332"/>
      <c r="I402" s="334"/>
      <c r="J402" s="225"/>
      <c r="K402" s="225"/>
      <c r="L402" s="333"/>
      <c r="M402" s="327"/>
      <c r="N402" s="335"/>
      <c r="O402" s="327"/>
      <c r="P402" s="327"/>
      <c r="Q402" s="333"/>
      <c r="R402" s="225"/>
      <c r="S402" s="225"/>
    </row>
    <row r="403" spans="1:19" ht="15" x14ac:dyDescent="0.25">
      <c r="A403" s="296"/>
      <c r="B403" s="304"/>
      <c r="C403" s="295"/>
      <c r="D403" s="295"/>
      <c r="E403" s="332"/>
      <c r="F403" s="333"/>
      <c r="G403" s="333"/>
      <c r="H403" s="332"/>
      <c r="I403" s="334"/>
      <c r="J403" s="225"/>
      <c r="K403" s="225"/>
      <c r="L403" s="333"/>
      <c r="M403" s="327"/>
      <c r="N403" s="335"/>
      <c r="O403" s="327"/>
      <c r="P403" s="327"/>
      <c r="Q403" s="333"/>
      <c r="R403" s="225"/>
      <c r="S403" s="225"/>
    </row>
    <row r="404" spans="1:19" ht="15" x14ac:dyDescent="0.25">
      <c r="A404" s="296"/>
      <c r="B404" s="304"/>
      <c r="C404" s="295"/>
      <c r="D404" s="295"/>
      <c r="E404" s="332"/>
      <c r="F404" s="333"/>
      <c r="G404" s="333"/>
      <c r="H404" s="332"/>
      <c r="I404" s="334"/>
      <c r="J404" s="225"/>
      <c r="K404" s="225"/>
      <c r="L404" s="333"/>
      <c r="M404" s="327"/>
      <c r="N404" s="335"/>
      <c r="O404" s="327"/>
      <c r="P404" s="327"/>
      <c r="Q404" s="333"/>
      <c r="R404" s="225"/>
      <c r="S404" s="225"/>
    </row>
    <row r="405" spans="1:19" ht="15" x14ac:dyDescent="0.25">
      <c r="A405" s="296"/>
      <c r="B405" s="304"/>
      <c r="C405" s="295"/>
      <c r="D405" s="295"/>
      <c r="E405" s="332"/>
      <c r="F405" s="333"/>
      <c r="G405" s="333"/>
      <c r="H405" s="332"/>
      <c r="I405" s="334"/>
      <c r="J405" s="225"/>
      <c r="K405" s="225"/>
      <c r="L405" s="333"/>
      <c r="M405" s="327"/>
      <c r="N405" s="335"/>
      <c r="O405" s="327"/>
      <c r="P405" s="327"/>
      <c r="Q405" s="333"/>
      <c r="R405" s="225"/>
      <c r="S405" s="225"/>
    </row>
    <row r="406" spans="1:19" ht="15" x14ac:dyDescent="0.25">
      <c r="A406" s="296"/>
      <c r="B406" s="304"/>
      <c r="C406" s="295"/>
      <c r="D406" s="295"/>
      <c r="E406" s="332"/>
      <c r="F406" s="333"/>
      <c r="G406" s="333"/>
      <c r="H406" s="332"/>
      <c r="I406" s="334"/>
      <c r="J406" s="225"/>
      <c r="K406" s="225"/>
      <c r="L406" s="333"/>
      <c r="M406" s="327"/>
      <c r="N406" s="335"/>
      <c r="O406" s="327"/>
      <c r="P406" s="327"/>
      <c r="Q406" s="333"/>
      <c r="R406" s="225"/>
      <c r="S406" s="225"/>
    </row>
    <row r="407" spans="1:19" ht="15" x14ac:dyDescent="0.25">
      <c r="A407" s="296"/>
      <c r="B407" s="304"/>
      <c r="C407" s="295"/>
      <c r="D407" s="295"/>
      <c r="E407" s="332"/>
      <c r="F407" s="333"/>
      <c r="G407" s="333"/>
      <c r="H407" s="332"/>
      <c r="I407" s="334"/>
      <c r="J407" s="225"/>
      <c r="K407" s="225"/>
      <c r="L407" s="333"/>
      <c r="M407" s="327"/>
      <c r="N407" s="335"/>
      <c r="O407" s="327"/>
      <c r="P407" s="327"/>
      <c r="Q407" s="333"/>
      <c r="R407" s="225"/>
      <c r="S407" s="225"/>
    </row>
    <row r="408" spans="1:19" ht="15" x14ac:dyDescent="0.25">
      <c r="A408" s="296"/>
      <c r="B408" s="304"/>
      <c r="C408" s="295"/>
      <c r="D408" s="295"/>
      <c r="E408" s="332"/>
      <c r="F408" s="333"/>
      <c r="G408" s="333"/>
      <c r="H408" s="332"/>
      <c r="I408" s="334"/>
      <c r="J408" s="225"/>
      <c r="K408" s="225"/>
      <c r="L408" s="333"/>
      <c r="M408" s="327"/>
      <c r="N408" s="335"/>
      <c r="O408" s="327"/>
      <c r="P408" s="327"/>
      <c r="Q408" s="333"/>
      <c r="R408" s="225"/>
      <c r="S408" s="225"/>
    </row>
    <row r="409" spans="1:19" ht="15" x14ac:dyDescent="0.25">
      <c r="A409" s="296"/>
      <c r="B409" s="304"/>
      <c r="C409" s="295"/>
      <c r="D409" s="295"/>
      <c r="E409" s="332"/>
      <c r="F409" s="333"/>
      <c r="G409" s="333"/>
      <c r="H409" s="332"/>
      <c r="I409" s="334"/>
      <c r="J409" s="225"/>
      <c r="K409" s="225"/>
      <c r="L409" s="333"/>
      <c r="M409" s="327"/>
      <c r="N409" s="335"/>
      <c r="O409" s="327"/>
      <c r="P409" s="327"/>
      <c r="Q409" s="333"/>
      <c r="R409" s="225"/>
      <c r="S409" s="225"/>
    </row>
    <row r="410" spans="1:19" ht="15" x14ac:dyDescent="0.25">
      <c r="A410" s="296"/>
      <c r="B410" s="304"/>
      <c r="C410" s="295"/>
      <c r="D410" s="295"/>
      <c r="E410" s="332"/>
      <c r="F410" s="333"/>
      <c r="G410" s="333"/>
      <c r="H410" s="332"/>
      <c r="I410" s="334"/>
      <c r="J410" s="225"/>
      <c r="K410" s="225"/>
      <c r="L410" s="333"/>
      <c r="M410" s="327"/>
      <c r="N410" s="335"/>
      <c r="O410" s="327"/>
      <c r="P410" s="327"/>
      <c r="Q410" s="333"/>
      <c r="R410" s="225"/>
      <c r="S410" s="225"/>
    </row>
    <row r="411" spans="1:19" ht="15" x14ac:dyDescent="0.25">
      <c r="A411" s="296"/>
      <c r="B411" s="304"/>
      <c r="C411" s="295"/>
      <c r="D411" s="295"/>
      <c r="E411" s="332"/>
      <c r="F411" s="333"/>
      <c r="G411" s="333"/>
      <c r="H411" s="332"/>
      <c r="I411" s="334"/>
      <c r="J411" s="225"/>
      <c r="K411" s="225"/>
      <c r="L411" s="333"/>
      <c r="M411" s="327"/>
      <c r="N411" s="335"/>
      <c r="O411" s="327"/>
      <c r="P411" s="327"/>
      <c r="Q411" s="333"/>
      <c r="R411" s="225"/>
      <c r="S411" s="225"/>
    </row>
    <row r="412" spans="1:19" ht="15" x14ac:dyDescent="0.25">
      <c r="A412" s="296"/>
      <c r="B412" s="304"/>
      <c r="C412" s="295"/>
      <c r="D412" s="295"/>
      <c r="E412" s="332"/>
      <c r="F412" s="333"/>
      <c r="G412" s="333"/>
      <c r="H412" s="332"/>
      <c r="I412" s="334"/>
      <c r="J412" s="225"/>
      <c r="K412" s="225"/>
      <c r="L412" s="333"/>
      <c r="M412" s="327"/>
      <c r="N412" s="335"/>
      <c r="O412" s="327"/>
      <c r="P412" s="327"/>
      <c r="Q412" s="333"/>
      <c r="R412" s="225"/>
      <c r="S412" s="225"/>
    </row>
    <row r="413" spans="1:19" ht="15" x14ac:dyDescent="0.25">
      <c r="A413" s="296"/>
      <c r="B413" s="304"/>
      <c r="C413" s="295"/>
      <c r="D413" s="295"/>
      <c r="E413" s="332"/>
      <c r="F413" s="333"/>
      <c r="G413" s="333"/>
      <c r="H413" s="332"/>
      <c r="I413" s="334"/>
      <c r="J413" s="225"/>
      <c r="K413" s="225"/>
      <c r="L413" s="333"/>
      <c r="M413" s="327"/>
      <c r="N413" s="335"/>
      <c r="O413" s="327"/>
      <c r="P413" s="327"/>
      <c r="Q413" s="333"/>
      <c r="R413" s="225"/>
      <c r="S413" s="225"/>
    </row>
    <row r="414" spans="1:19" ht="15" x14ac:dyDescent="0.25">
      <c r="A414" s="296"/>
      <c r="B414" s="304"/>
      <c r="C414" s="295"/>
      <c r="D414" s="295"/>
      <c r="E414" s="332"/>
      <c r="F414" s="333"/>
      <c r="G414" s="333"/>
      <c r="H414" s="332"/>
      <c r="I414" s="334"/>
      <c r="J414" s="225"/>
      <c r="K414" s="225"/>
      <c r="L414" s="333"/>
      <c r="M414" s="327"/>
      <c r="N414" s="335"/>
      <c r="O414" s="327"/>
      <c r="P414" s="327"/>
      <c r="Q414" s="333"/>
      <c r="R414" s="225"/>
      <c r="S414" s="225"/>
    </row>
    <row r="415" spans="1:19" ht="15" x14ac:dyDescent="0.25">
      <c r="A415" s="296"/>
      <c r="B415" s="304"/>
      <c r="C415" s="295"/>
      <c r="D415" s="295"/>
      <c r="E415" s="332"/>
      <c r="F415" s="333"/>
      <c r="G415" s="333"/>
      <c r="H415" s="332"/>
      <c r="I415" s="334"/>
      <c r="J415" s="225"/>
      <c r="K415" s="225"/>
      <c r="L415" s="333"/>
      <c r="M415" s="327"/>
      <c r="N415" s="335"/>
      <c r="O415" s="327"/>
      <c r="P415" s="327"/>
      <c r="Q415" s="333"/>
      <c r="R415" s="225"/>
      <c r="S415" s="225"/>
    </row>
    <row r="416" spans="1:19" ht="15" x14ac:dyDescent="0.25">
      <c r="A416" s="296"/>
      <c r="B416" s="304"/>
      <c r="C416" s="295"/>
      <c r="D416" s="295"/>
      <c r="E416" s="332"/>
      <c r="F416" s="333"/>
      <c r="G416" s="333"/>
      <c r="H416" s="332"/>
      <c r="I416" s="334"/>
      <c r="J416" s="225"/>
      <c r="K416" s="225"/>
      <c r="L416" s="333"/>
      <c r="M416" s="327"/>
      <c r="N416" s="335"/>
      <c r="O416" s="327"/>
      <c r="P416" s="327"/>
      <c r="Q416" s="333"/>
      <c r="R416" s="225"/>
      <c r="S416" s="225"/>
    </row>
    <row r="417" spans="1:19" ht="15" x14ac:dyDescent="0.25">
      <c r="A417" s="296"/>
      <c r="B417" s="304"/>
      <c r="C417" s="295"/>
      <c r="D417" s="295"/>
      <c r="E417" s="332"/>
      <c r="F417" s="333"/>
      <c r="G417" s="333"/>
      <c r="H417" s="332"/>
      <c r="I417" s="334"/>
      <c r="J417" s="225"/>
      <c r="K417" s="225"/>
      <c r="L417" s="333"/>
      <c r="M417" s="327"/>
      <c r="N417" s="335"/>
      <c r="O417" s="327"/>
      <c r="P417" s="327"/>
      <c r="Q417" s="333"/>
      <c r="R417" s="225"/>
      <c r="S417" s="225"/>
    </row>
    <row r="418" spans="1:19" ht="15" x14ac:dyDescent="0.25">
      <c r="A418" s="296"/>
      <c r="B418" s="304"/>
      <c r="C418" s="295"/>
      <c r="D418" s="295"/>
      <c r="E418" s="332"/>
      <c r="F418" s="333"/>
      <c r="G418" s="333"/>
      <c r="H418" s="332"/>
      <c r="I418" s="334"/>
      <c r="J418" s="225"/>
      <c r="K418" s="225"/>
      <c r="L418" s="333"/>
      <c r="M418" s="327"/>
      <c r="N418" s="335"/>
      <c r="O418" s="327"/>
      <c r="P418" s="327"/>
      <c r="Q418" s="333"/>
      <c r="R418" s="225"/>
      <c r="S418" s="225"/>
    </row>
    <row r="419" spans="1:19" ht="15" x14ac:dyDescent="0.25">
      <c r="A419" s="296"/>
      <c r="B419" s="304"/>
      <c r="C419" s="295"/>
      <c r="D419" s="295"/>
      <c r="E419" s="332"/>
      <c r="F419" s="333"/>
      <c r="G419" s="333"/>
      <c r="H419" s="332"/>
      <c r="I419" s="334"/>
      <c r="J419" s="225"/>
      <c r="K419" s="225"/>
      <c r="L419" s="333"/>
      <c r="M419" s="327"/>
      <c r="N419" s="335"/>
      <c r="O419" s="327"/>
      <c r="P419" s="327"/>
      <c r="Q419" s="333"/>
      <c r="R419" s="225"/>
      <c r="S419" s="225"/>
    </row>
    <row r="420" spans="1:19" ht="15" x14ac:dyDescent="0.25">
      <c r="A420" s="296"/>
      <c r="B420" s="304"/>
      <c r="C420" s="295"/>
      <c r="D420" s="295"/>
      <c r="E420" s="332"/>
      <c r="F420" s="333"/>
      <c r="G420" s="333"/>
      <c r="H420" s="332"/>
      <c r="I420" s="334"/>
      <c r="J420" s="225"/>
      <c r="K420" s="225"/>
      <c r="L420" s="333"/>
      <c r="M420" s="327"/>
      <c r="N420" s="335"/>
      <c r="O420" s="327"/>
      <c r="P420" s="327"/>
      <c r="Q420" s="333"/>
      <c r="R420" s="225"/>
      <c r="S420" s="225"/>
    </row>
    <row r="421" spans="1:19" ht="15" x14ac:dyDescent="0.25">
      <c r="A421" s="296"/>
      <c r="B421" s="304"/>
      <c r="C421" s="295"/>
      <c r="D421" s="295"/>
      <c r="E421" s="332"/>
      <c r="F421" s="333"/>
      <c r="G421" s="333"/>
      <c r="H421" s="332"/>
      <c r="I421" s="334"/>
      <c r="J421" s="225"/>
      <c r="K421" s="225"/>
      <c r="L421" s="333"/>
      <c r="M421" s="327"/>
      <c r="N421" s="335"/>
      <c r="O421" s="327"/>
      <c r="P421" s="327"/>
      <c r="Q421" s="333"/>
      <c r="R421" s="225"/>
      <c r="S421" s="225"/>
    </row>
    <row r="422" spans="1:19" ht="15" x14ac:dyDescent="0.25">
      <c r="A422" s="296"/>
      <c r="B422" s="304"/>
      <c r="C422" s="295"/>
      <c r="D422" s="295"/>
      <c r="E422" s="332"/>
      <c r="F422" s="333"/>
      <c r="G422" s="333"/>
      <c r="H422" s="332"/>
      <c r="I422" s="334"/>
      <c r="J422" s="225"/>
      <c r="K422" s="225"/>
      <c r="L422" s="333"/>
      <c r="M422" s="327"/>
      <c r="N422" s="335"/>
      <c r="O422" s="327"/>
      <c r="P422" s="327"/>
      <c r="Q422" s="333"/>
      <c r="R422" s="225"/>
      <c r="S422" s="225"/>
    </row>
    <row r="423" spans="1:19" ht="15" x14ac:dyDescent="0.25">
      <c r="A423" s="296"/>
      <c r="B423" s="304"/>
      <c r="C423" s="295"/>
      <c r="D423" s="295"/>
      <c r="E423" s="332"/>
      <c r="F423" s="333"/>
      <c r="G423" s="333"/>
      <c r="H423" s="332"/>
      <c r="I423" s="334"/>
      <c r="J423" s="225"/>
      <c r="K423" s="225"/>
      <c r="L423" s="333"/>
      <c r="M423" s="327"/>
      <c r="N423" s="335"/>
      <c r="O423" s="327"/>
      <c r="P423" s="327"/>
      <c r="Q423" s="333"/>
      <c r="R423" s="225"/>
      <c r="S423" s="225"/>
    </row>
    <row r="424" spans="1:19" ht="15" x14ac:dyDescent="0.25">
      <c r="A424" s="296"/>
      <c r="B424" s="304"/>
      <c r="C424" s="295"/>
      <c r="D424" s="295"/>
      <c r="E424" s="332"/>
      <c r="F424" s="333"/>
      <c r="G424" s="333"/>
      <c r="H424" s="332"/>
      <c r="I424" s="334"/>
      <c r="J424" s="225"/>
      <c r="K424" s="225"/>
      <c r="L424" s="333"/>
      <c r="M424" s="327"/>
      <c r="N424" s="335"/>
      <c r="O424" s="327"/>
      <c r="P424" s="327"/>
      <c r="Q424" s="333"/>
      <c r="R424" s="225"/>
      <c r="S424" s="225"/>
    </row>
    <row r="425" spans="1:19" ht="15" x14ac:dyDescent="0.25">
      <c r="A425" s="296"/>
      <c r="B425" s="304"/>
      <c r="C425" s="295"/>
      <c r="D425" s="295"/>
      <c r="E425" s="332"/>
      <c r="F425" s="333"/>
      <c r="G425" s="333"/>
      <c r="H425" s="332"/>
      <c r="I425" s="334"/>
      <c r="J425" s="225"/>
      <c r="K425" s="225"/>
      <c r="L425" s="333"/>
      <c r="M425" s="327"/>
      <c r="N425" s="335"/>
      <c r="O425" s="327"/>
      <c r="P425" s="327"/>
      <c r="Q425" s="333"/>
      <c r="R425" s="225"/>
      <c r="S425" s="225"/>
    </row>
    <row r="426" spans="1:19" ht="15" x14ac:dyDescent="0.25">
      <c r="A426" s="296"/>
      <c r="B426" s="304"/>
      <c r="C426" s="295"/>
      <c r="D426" s="295"/>
      <c r="E426" s="332"/>
      <c r="F426" s="333"/>
      <c r="G426" s="333"/>
      <c r="H426" s="332"/>
      <c r="I426" s="334"/>
      <c r="J426" s="225"/>
      <c r="K426" s="225"/>
      <c r="L426" s="333"/>
      <c r="M426" s="327"/>
      <c r="N426" s="335"/>
      <c r="O426" s="327"/>
      <c r="P426" s="327"/>
      <c r="Q426" s="333"/>
      <c r="R426" s="225"/>
      <c r="S426" s="225"/>
    </row>
    <row r="427" spans="1:19" ht="15" x14ac:dyDescent="0.25">
      <c r="A427" s="296"/>
      <c r="B427" s="304"/>
      <c r="C427" s="295"/>
      <c r="D427" s="295"/>
      <c r="E427" s="332"/>
      <c r="F427" s="333"/>
      <c r="G427" s="333"/>
      <c r="H427" s="332"/>
      <c r="I427" s="334"/>
      <c r="J427" s="225"/>
      <c r="K427" s="225"/>
      <c r="L427" s="333"/>
      <c r="M427" s="327"/>
      <c r="N427" s="335"/>
      <c r="O427" s="327"/>
      <c r="P427" s="327"/>
      <c r="Q427" s="333"/>
      <c r="R427" s="225"/>
      <c r="S427" s="225"/>
    </row>
    <row r="428" spans="1:19" ht="15" x14ac:dyDescent="0.25">
      <c r="A428" s="296"/>
      <c r="B428" s="304"/>
      <c r="C428" s="295"/>
      <c r="D428" s="295"/>
      <c r="E428" s="332"/>
      <c r="F428" s="333"/>
      <c r="G428" s="333"/>
      <c r="H428" s="332"/>
      <c r="I428" s="334"/>
      <c r="J428" s="225"/>
      <c r="K428" s="225"/>
      <c r="L428" s="333"/>
      <c r="M428" s="327"/>
      <c r="N428" s="335"/>
      <c r="O428" s="327"/>
      <c r="P428" s="327"/>
      <c r="Q428" s="333"/>
      <c r="R428" s="225"/>
      <c r="S428" s="225"/>
    </row>
    <row r="429" spans="1:19" ht="15" x14ac:dyDescent="0.25">
      <c r="A429" s="296"/>
      <c r="B429" s="304"/>
      <c r="C429" s="295"/>
      <c r="D429" s="295"/>
      <c r="E429" s="332"/>
      <c r="F429" s="333"/>
      <c r="G429" s="333"/>
      <c r="H429" s="332"/>
      <c r="I429" s="334"/>
      <c r="J429" s="225"/>
      <c r="K429" s="225"/>
      <c r="L429" s="333"/>
      <c r="M429" s="327"/>
      <c r="N429" s="335"/>
      <c r="O429" s="327"/>
      <c r="P429" s="327"/>
      <c r="Q429" s="333"/>
      <c r="R429" s="225"/>
      <c r="S429" s="225"/>
    </row>
    <row r="430" spans="1:19" ht="15" x14ac:dyDescent="0.25">
      <c r="A430" s="296"/>
      <c r="B430" s="304"/>
      <c r="C430" s="295"/>
      <c r="D430" s="295"/>
      <c r="E430" s="332"/>
      <c r="F430" s="333"/>
      <c r="G430" s="333"/>
      <c r="H430" s="332"/>
      <c r="I430" s="334"/>
      <c r="J430" s="225"/>
      <c r="K430" s="225"/>
      <c r="L430" s="333"/>
      <c r="M430" s="327"/>
      <c r="N430" s="335"/>
      <c r="O430" s="327"/>
      <c r="P430" s="327"/>
      <c r="Q430" s="333"/>
      <c r="R430" s="225"/>
      <c r="S430" s="225"/>
    </row>
    <row r="431" spans="1:19" ht="15" x14ac:dyDescent="0.25">
      <c r="A431" s="296"/>
      <c r="B431" s="304"/>
      <c r="C431" s="295"/>
      <c r="D431" s="295"/>
      <c r="E431" s="332"/>
      <c r="F431" s="333"/>
      <c r="G431" s="333"/>
      <c r="H431" s="332"/>
      <c r="I431" s="334"/>
      <c r="J431" s="225"/>
      <c r="K431" s="225"/>
      <c r="L431" s="333"/>
      <c r="M431" s="327"/>
      <c r="N431" s="335"/>
      <c r="O431" s="327"/>
      <c r="P431" s="327"/>
      <c r="Q431" s="333"/>
      <c r="R431" s="225"/>
      <c r="S431" s="225"/>
    </row>
    <row r="432" spans="1:19" ht="15" x14ac:dyDescent="0.25">
      <c r="A432" s="296"/>
      <c r="B432" s="304"/>
      <c r="C432" s="295"/>
      <c r="D432" s="295"/>
      <c r="E432" s="332"/>
      <c r="F432" s="333"/>
      <c r="G432" s="333"/>
      <c r="H432" s="332"/>
      <c r="I432" s="334"/>
      <c r="J432" s="225"/>
      <c r="K432" s="225"/>
      <c r="L432" s="333"/>
      <c r="M432" s="327"/>
      <c r="N432" s="335"/>
      <c r="O432" s="327"/>
      <c r="P432" s="327"/>
      <c r="Q432" s="333"/>
      <c r="R432" s="225"/>
      <c r="S432" s="225"/>
    </row>
    <row r="433" spans="1:19" ht="15" x14ac:dyDescent="0.25">
      <c r="A433" s="296"/>
      <c r="B433" s="304"/>
      <c r="C433" s="295"/>
      <c r="D433" s="295"/>
      <c r="E433" s="332"/>
      <c r="F433" s="333"/>
      <c r="G433" s="333"/>
      <c r="H433" s="332"/>
      <c r="I433" s="334"/>
      <c r="J433" s="225"/>
      <c r="K433" s="225"/>
      <c r="L433" s="333"/>
      <c r="M433" s="327"/>
      <c r="N433" s="335"/>
      <c r="O433" s="327"/>
      <c r="P433" s="327"/>
      <c r="Q433" s="333"/>
      <c r="R433" s="225"/>
      <c r="S433" s="225"/>
    </row>
    <row r="434" spans="1:19" ht="15" x14ac:dyDescent="0.25">
      <c r="A434" s="296"/>
      <c r="B434" s="304"/>
      <c r="C434" s="295"/>
      <c r="D434" s="295"/>
      <c r="E434" s="332"/>
      <c r="F434" s="333"/>
      <c r="G434" s="333"/>
      <c r="H434" s="332"/>
      <c r="I434" s="334"/>
      <c r="J434" s="225"/>
      <c r="K434" s="225"/>
      <c r="L434" s="333"/>
      <c r="M434" s="327"/>
      <c r="N434" s="335"/>
      <c r="O434" s="327"/>
      <c r="P434" s="327"/>
      <c r="Q434" s="333"/>
      <c r="R434" s="225"/>
      <c r="S434" s="225"/>
    </row>
    <row r="435" spans="1:19" ht="15" x14ac:dyDescent="0.25">
      <c r="A435" s="296"/>
      <c r="B435" s="304"/>
      <c r="C435" s="295"/>
      <c r="D435" s="295"/>
      <c r="E435" s="332"/>
      <c r="F435" s="333"/>
      <c r="G435" s="333"/>
      <c r="H435" s="332"/>
      <c r="I435" s="334"/>
      <c r="J435" s="225"/>
      <c r="K435" s="225"/>
      <c r="L435" s="333"/>
      <c r="M435" s="327"/>
      <c r="N435" s="335"/>
      <c r="O435" s="327"/>
      <c r="P435" s="327"/>
      <c r="Q435" s="333"/>
      <c r="R435" s="225"/>
      <c r="S435" s="225"/>
    </row>
    <row r="436" spans="1:19" ht="15" x14ac:dyDescent="0.25">
      <c r="A436" s="296"/>
      <c r="B436" s="304"/>
      <c r="C436" s="295"/>
      <c r="D436" s="295"/>
      <c r="E436" s="332"/>
      <c r="F436" s="333"/>
      <c r="G436" s="333"/>
      <c r="H436" s="332"/>
      <c r="I436" s="334"/>
      <c r="J436" s="225"/>
      <c r="K436" s="225"/>
      <c r="L436" s="333"/>
      <c r="M436" s="327"/>
      <c r="N436" s="335"/>
      <c r="O436" s="327"/>
      <c r="P436" s="327"/>
      <c r="Q436" s="333"/>
      <c r="R436" s="225"/>
      <c r="S436" s="225"/>
    </row>
    <row r="437" spans="1:19" ht="15" x14ac:dyDescent="0.25">
      <c r="A437" s="296"/>
      <c r="B437" s="304"/>
      <c r="C437" s="295"/>
      <c r="D437" s="295"/>
      <c r="E437" s="332"/>
      <c r="F437" s="333"/>
      <c r="G437" s="333"/>
      <c r="H437" s="332"/>
      <c r="I437" s="334"/>
      <c r="J437" s="225"/>
      <c r="K437" s="225"/>
      <c r="L437" s="333"/>
      <c r="M437" s="327"/>
      <c r="N437" s="335"/>
      <c r="O437" s="327"/>
      <c r="P437" s="327"/>
      <c r="Q437" s="333"/>
      <c r="R437" s="225"/>
      <c r="S437" s="225"/>
    </row>
    <row r="438" spans="1:19" ht="15" x14ac:dyDescent="0.25">
      <c r="A438" s="296"/>
      <c r="B438" s="304"/>
      <c r="C438" s="295"/>
      <c r="D438" s="295"/>
      <c r="E438" s="332"/>
      <c r="F438" s="333"/>
      <c r="G438" s="333"/>
      <c r="H438" s="332"/>
      <c r="I438" s="334"/>
      <c r="J438" s="225"/>
      <c r="K438" s="225"/>
      <c r="L438" s="333"/>
      <c r="M438" s="327"/>
      <c r="N438" s="335"/>
      <c r="O438" s="327"/>
      <c r="P438" s="327"/>
      <c r="Q438" s="333"/>
      <c r="R438" s="225"/>
      <c r="S438" s="225"/>
    </row>
    <row r="439" spans="1:19" ht="15" x14ac:dyDescent="0.25">
      <c r="A439" s="296"/>
      <c r="B439" s="304"/>
      <c r="C439" s="295"/>
      <c r="D439" s="295"/>
      <c r="E439" s="332"/>
      <c r="F439" s="333"/>
      <c r="G439" s="333"/>
      <c r="H439" s="332"/>
      <c r="I439" s="334"/>
      <c r="J439" s="225"/>
      <c r="K439" s="225"/>
      <c r="L439" s="333"/>
      <c r="M439" s="327"/>
      <c r="N439" s="335"/>
      <c r="O439" s="327"/>
      <c r="P439" s="327"/>
      <c r="Q439" s="333"/>
      <c r="R439" s="225"/>
      <c r="S439" s="225"/>
    </row>
    <row r="440" spans="1:19" ht="15" x14ac:dyDescent="0.25">
      <c r="A440" s="296"/>
      <c r="B440" s="304"/>
      <c r="C440" s="295"/>
      <c r="D440" s="295"/>
      <c r="E440" s="332"/>
      <c r="F440" s="333"/>
      <c r="G440" s="333"/>
      <c r="H440" s="332"/>
      <c r="I440" s="334"/>
      <c r="J440" s="225"/>
      <c r="K440" s="225"/>
      <c r="L440" s="333"/>
      <c r="M440" s="327"/>
      <c r="N440" s="335"/>
      <c r="O440" s="327"/>
      <c r="P440" s="327"/>
      <c r="Q440" s="333"/>
      <c r="R440" s="225"/>
      <c r="S440" s="225"/>
    </row>
    <row r="441" spans="1:19" ht="15" x14ac:dyDescent="0.25">
      <c r="A441" s="296"/>
      <c r="B441" s="304"/>
      <c r="C441" s="295"/>
      <c r="D441" s="295"/>
      <c r="E441" s="332"/>
      <c r="F441" s="333"/>
      <c r="G441" s="333"/>
      <c r="H441" s="332"/>
      <c r="I441" s="334"/>
      <c r="J441" s="225"/>
      <c r="K441" s="225"/>
      <c r="L441" s="333"/>
      <c r="M441" s="327"/>
      <c r="N441" s="335"/>
      <c r="O441" s="327"/>
      <c r="P441" s="327"/>
      <c r="Q441" s="333"/>
      <c r="R441" s="225"/>
      <c r="S441" s="225"/>
    </row>
    <row r="442" spans="1:19" ht="15" x14ac:dyDescent="0.25">
      <c r="A442" s="296"/>
      <c r="B442" s="304"/>
      <c r="C442" s="295"/>
      <c r="D442" s="295"/>
      <c r="E442" s="332"/>
      <c r="F442" s="333"/>
      <c r="G442" s="333"/>
      <c r="H442" s="332"/>
      <c r="I442" s="334"/>
      <c r="J442" s="225"/>
      <c r="K442" s="225"/>
      <c r="L442" s="333"/>
      <c r="M442" s="327"/>
      <c r="N442" s="335"/>
      <c r="O442" s="327"/>
      <c r="P442" s="327"/>
      <c r="Q442" s="333"/>
      <c r="R442" s="225"/>
      <c r="S442" s="225"/>
    </row>
    <row r="443" spans="1:19" ht="15" x14ac:dyDescent="0.25">
      <c r="A443" s="296"/>
      <c r="B443" s="304"/>
      <c r="C443" s="295"/>
      <c r="D443" s="295"/>
      <c r="E443" s="332"/>
      <c r="F443" s="333"/>
      <c r="G443" s="333"/>
      <c r="H443" s="332"/>
      <c r="I443" s="334"/>
      <c r="J443" s="225"/>
      <c r="K443" s="225"/>
      <c r="L443" s="333"/>
      <c r="M443" s="327"/>
      <c r="N443" s="335"/>
      <c r="O443" s="327"/>
      <c r="P443" s="327"/>
      <c r="Q443" s="333"/>
      <c r="R443" s="225"/>
      <c r="S443" s="225"/>
    </row>
    <row r="444" spans="1:19" ht="15" x14ac:dyDescent="0.25">
      <c r="A444" s="296"/>
      <c r="B444" s="304"/>
      <c r="C444" s="295"/>
      <c r="D444" s="295"/>
      <c r="E444" s="332"/>
      <c r="F444" s="333"/>
      <c r="G444" s="333"/>
      <c r="H444" s="332"/>
      <c r="I444" s="334"/>
      <c r="J444" s="225"/>
      <c r="K444" s="225"/>
      <c r="L444" s="333"/>
      <c r="M444" s="327"/>
      <c r="N444" s="335"/>
      <c r="O444" s="327"/>
      <c r="P444" s="327"/>
      <c r="Q444" s="333"/>
      <c r="R444" s="225"/>
      <c r="S444" s="225"/>
    </row>
    <row r="445" spans="1:19" ht="15" x14ac:dyDescent="0.25">
      <c r="A445" s="296"/>
      <c r="B445" s="304"/>
      <c r="C445" s="295"/>
      <c r="D445" s="295"/>
      <c r="E445" s="332"/>
      <c r="F445" s="333"/>
      <c r="G445" s="333"/>
      <c r="H445" s="332"/>
      <c r="I445" s="334"/>
      <c r="J445" s="225"/>
      <c r="K445" s="225"/>
      <c r="L445" s="333"/>
      <c r="M445" s="327"/>
      <c r="N445" s="335"/>
      <c r="O445" s="327"/>
      <c r="P445" s="327"/>
      <c r="Q445" s="333"/>
      <c r="R445" s="225"/>
      <c r="S445" s="225"/>
    </row>
    <row r="446" spans="1:19" ht="15" x14ac:dyDescent="0.25">
      <c r="A446" s="296"/>
      <c r="B446" s="304"/>
      <c r="C446" s="295"/>
      <c r="D446" s="295"/>
      <c r="E446" s="332"/>
      <c r="F446" s="333"/>
      <c r="G446" s="333"/>
      <c r="H446" s="332"/>
      <c r="I446" s="334"/>
      <c r="J446" s="225"/>
      <c r="K446" s="225"/>
      <c r="L446" s="333"/>
      <c r="M446" s="327"/>
      <c r="N446" s="335"/>
      <c r="O446" s="327"/>
      <c r="P446" s="327"/>
      <c r="Q446" s="333"/>
      <c r="R446" s="225"/>
      <c r="S446" s="225"/>
    </row>
    <row r="447" spans="1:19" ht="15" x14ac:dyDescent="0.25">
      <c r="A447" s="296"/>
      <c r="B447" s="304"/>
      <c r="C447" s="295"/>
      <c r="D447" s="295"/>
      <c r="E447" s="332"/>
      <c r="F447" s="333"/>
      <c r="G447" s="333"/>
      <c r="H447" s="332"/>
      <c r="I447" s="334"/>
      <c r="J447" s="225"/>
      <c r="K447" s="225"/>
      <c r="L447" s="333"/>
      <c r="M447" s="327"/>
      <c r="N447" s="335"/>
      <c r="O447" s="327"/>
      <c r="P447" s="327"/>
      <c r="Q447" s="333"/>
      <c r="R447" s="225"/>
      <c r="S447" s="225"/>
    </row>
    <row r="448" spans="1:19" ht="15" x14ac:dyDescent="0.25">
      <c r="A448" s="296"/>
      <c r="B448" s="304"/>
      <c r="C448" s="295"/>
      <c r="D448" s="295"/>
      <c r="E448" s="332"/>
      <c r="F448" s="333"/>
      <c r="G448" s="333"/>
      <c r="H448" s="332"/>
      <c r="I448" s="334"/>
      <c r="J448" s="225"/>
      <c r="K448" s="225"/>
      <c r="L448" s="333"/>
      <c r="M448" s="327"/>
      <c r="N448" s="335"/>
      <c r="O448" s="327"/>
      <c r="P448" s="327"/>
      <c r="Q448" s="333"/>
      <c r="R448" s="225"/>
      <c r="S448" s="225"/>
    </row>
    <row r="449" spans="1:19" ht="15" x14ac:dyDescent="0.25">
      <c r="A449" s="296"/>
      <c r="B449" s="304"/>
      <c r="C449" s="295"/>
      <c r="D449" s="295"/>
      <c r="E449" s="332"/>
      <c r="F449" s="333"/>
      <c r="G449" s="333"/>
      <c r="H449" s="332"/>
      <c r="I449" s="334"/>
      <c r="J449" s="225"/>
      <c r="K449" s="225"/>
      <c r="L449" s="333"/>
      <c r="M449" s="327"/>
      <c r="N449" s="335"/>
      <c r="O449" s="327"/>
      <c r="P449" s="327"/>
      <c r="Q449" s="333"/>
      <c r="R449" s="225"/>
      <c r="S449" s="225"/>
    </row>
    <row r="450" spans="1:19" ht="15" x14ac:dyDescent="0.25">
      <c r="A450" s="296"/>
      <c r="B450" s="304"/>
      <c r="C450" s="295"/>
      <c r="D450" s="295"/>
      <c r="E450" s="332"/>
      <c r="F450" s="333"/>
      <c r="G450" s="333"/>
      <c r="H450" s="332"/>
      <c r="I450" s="334"/>
      <c r="J450" s="225"/>
      <c r="K450" s="225"/>
      <c r="L450" s="333"/>
      <c r="M450" s="327"/>
      <c r="N450" s="335"/>
      <c r="O450" s="327"/>
      <c r="P450" s="327"/>
      <c r="Q450" s="333"/>
      <c r="R450" s="225"/>
      <c r="S450" s="225"/>
    </row>
    <row r="451" spans="1:19" ht="15" x14ac:dyDescent="0.25">
      <c r="A451" s="296"/>
      <c r="B451" s="304"/>
      <c r="C451" s="295"/>
      <c r="D451" s="295"/>
      <c r="E451" s="332"/>
      <c r="F451" s="333"/>
      <c r="G451" s="333"/>
      <c r="H451" s="332"/>
      <c r="I451" s="334"/>
      <c r="J451" s="225"/>
      <c r="K451" s="225"/>
      <c r="L451" s="333"/>
      <c r="M451" s="327"/>
      <c r="N451" s="335"/>
      <c r="O451" s="327"/>
      <c r="P451" s="327"/>
      <c r="Q451" s="333"/>
      <c r="R451" s="225"/>
      <c r="S451" s="225"/>
    </row>
    <row r="452" spans="1:19" ht="15" x14ac:dyDescent="0.25">
      <c r="A452" s="296"/>
      <c r="B452" s="304"/>
      <c r="C452" s="295"/>
      <c r="D452" s="295"/>
      <c r="E452" s="332"/>
      <c r="F452" s="333"/>
      <c r="G452" s="333"/>
      <c r="H452" s="332"/>
      <c r="I452" s="334"/>
      <c r="J452" s="225"/>
      <c r="K452" s="225"/>
      <c r="L452" s="333"/>
      <c r="M452" s="327"/>
      <c r="N452" s="335"/>
      <c r="O452" s="327"/>
      <c r="P452" s="327"/>
      <c r="Q452" s="333"/>
      <c r="R452" s="225"/>
      <c r="S452" s="225"/>
    </row>
    <row r="453" spans="1:19" ht="15" x14ac:dyDescent="0.25">
      <c r="A453" s="296"/>
      <c r="B453" s="304"/>
      <c r="C453" s="295"/>
      <c r="D453" s="295"/>
      <c r="E453" s="332"/>
      <c r="F453" s="333"/>
      <c r="G453" s="333"/>
      <c r="H453" s="332"/>
      <c r="I453" s="334"/>
      <c r="J453" s="225"/>
      <c r="K453" s="225"/>
      <c r="L453" s="333"/>
      <c r="M453" s="327"/>
      <c r="N453" s="335"/>
      <c r="O453" s="327"/>
      <c r="P453" s="327"/>
      <c r="Q453" s="333"/>
      <c r="R453" s="225"/>
      <c r="S453" s="225"/>
    </row>
    <row r="454" spans="1:19" ht="15" x14ac:dyDescent="0.25">
      <c r="A454" s="296"/>
      <c r="B454" s="304"/>
      <c r="C454" s="295"/>
      <c r="D454" s="295"/>
      <c r="E454" s="332"/>
      <c r="F454" s="333"/>
      <c r="G454" s="333"/>
      <c r="H454" s="332"/>
      <c r="I454" s="334"/>
      <c r="J454" s="225"/>
      <c r="K454" s="225"/>
      <c r="L454" s="333"/>
      <c r="M454" s="327"/>
      <c r="N454" s="335"/>
      <c r="O454" s="327"/>
      <c r="P454" s="327"/>
      <c r="Q454" s="333"/>
      <c r="R454" s="225"/>
      <c r="S454" s="225"/>
    </row>
    <row r="455" spans="1:19" ht="15" x14ac:dyDescent="0.25">
      <c r="A455" s="296"/>
      <c r="B455" s="304"/>
      <c r="C455" s="295"/>
      <c r="D455" s="295"/>
      <c r="E455" s="332"/>
      <c r="F455" s="333"/>
      <c r="G455" s="333"/>
      <c r="H455" s="332"/>
      <c r="I455" s="334"/>
      <c r="J455" s="225"/>
      <c r="K455" s="225"/>
      <c r="L455" s="333"/>
      <c r="M455" s="327"/>
      <c r="N455" s="335"/>
      <c r="O455" s="327"/>
      <c r="P455" s="327"/>
      <c r="Q455" s="333"/>
      <c r="R455" s="225"/>
      <c r="S455" s="225"/>
    </row>
    <row r="456" spans="1:19" ht="15" x14ac:dyDescent="0.25">
      <c r="A456" s="296"/>
      <c r="B456" s="304"/>
      <c r="C456" s="295"/>
      <c r="D456" s="295"/>
      <c r="E456" s="332"/>
      <c r="F456" s="333"/>
      <c r="G456" s="333"/>
      <c r="H456" s="332"/>
      <c r="I456" s="334"/>
      <c r="J456" s="225"/>
      <c r="K456" s="225"/>
      <c r="L456" s="333"/>
      <c r="M456" s="327"/>
      <c r="N456" s="335"/>
      <c r="O456" s="327"/>
      <c r="P456" s="327"/>
      <c r="Q456" s="333"/>
      <c r="R456" s="225"/>
      <c r="S456" s="225"/>
    </row>
    <row r="457" spans="1:19" ht="15" x14ac:dyDescent="0.25">
      <c r="A457" s="296"/>
      <c r="B457" s="304"/>
      <c r="C457" s="295"/>
      <c r="D457" s="295"/>
      <c r="E457" s="332"/>
      <c r="F457" s="333"/>
      <c r="G457" s="333"/>
      <c r="H457" s="332"/>
      <c r="I457" s="334"/>
      <c r="J457" s="225"/>
      <c r="K457" s="225"/>
      <c r="L457" s="333"/>
      <c r="M457" s="327"/>
      <c r="N457" s="335"/>
      <c r="O457" s="327"/>
      <c r="P457" s="327"/>
      <c r="Q457" s="333"/>
      <c r="R457" s="225"/>
      <c r="S457" s="225"/>
    </row>
    <row r="458" spans="1:19" ht="15" x14ac:dyDescent="0.25">
      <c r="A458" s="296"/>
      <c r="B458" s="304"/>
      <c r="C458" s="295"/>
      <c r="D458" s="295"/>
      <c r="E458" s="332"/>
      <c r="F458" s="333"/>
      <c r="G458" s="333"/>
      <c r="H458" s="332"/>
      <c r="I458" s="334"/>
      <c r="J458" s="225"/>
      <c r="K458" s="225"/>
      <c r="L458" s="333"/>
      <c r="M458" s="327"/>
      <c r="N458" s="335"/>
      <c r="O458" s="327"/>
      <c r="P458" s="327"/>
      <c r="Q458" s="333"/>
      <c r="R458" s="225"/>
      <c r="S458" s="225"/>
    </row>
    <row r="459" spans="1:19" ht="15" x14ac:dyDescent="0.25">
      <c r="A459" s="296"/>
      <c r="B459" s="304"/>
      <c r="C459" s="295"/>
      <c r="D459" s="295"/>
      <c r="E459" s="332"/>
      <c r="F459" s="333"/>
      <c r="G459" s="333"/>
      <c r="H459" s="332"/>
      <c r="I459" s="334"/>
      <c r="J459" s="225"/>
      <c r="K459" s="225"/>
      <c r="L459" s="333"/>
      <c r="M459" s="327"/>
      <c r="N459" s="335"/>
      <c r="O459" s="327"/>
      <c r="P459" s="327"/>
      <c r="Q459" s="333"/>
      <c r="R459" s="225"/>
      <c r="S459" s="225"/>
    </row>
    <row r="460" spans="1:19" ht="15" x14ac:dyDescent="0.25">
      <c r="A460" s="296"/>
      <c r="B460" s="304"/>
      <c r="C460" s="295"/>
      <c r="D460" s="295"/>
      <c r="E460" s="332"/>
      <c r="F460" s="333"/>
      <c r="G460" s="333"/>
      <c r="H460" s="332"/>
      <c r="I460" s="334"/>
      <c r="J460" s="225"/>
      <c r="K460" s="225"/>
      <c r="L460" s="333"/>
      <c r="M460" s="327"/>
      <c r="N460" s="335"/>
      <c r="O460" s="327"/>
      <c r="P460" s="327"/>
      <c r="Q460" s="333"/>
      <c r="R460" s="225"/>
      <c r="S460" s="225"/>
    </row>
    <row r="461" spans="1:19" ht="15" x14ac:dyDescent="0.25">
      <c r="A461" s="296"/>
      <c r="B461" s="304"/>
      <c r="C461" s="295"/>
      <c r="D461" s="295"/>
      <c r="E461" s="332"/>
      <c r="F461" s="333"/>
      <c r="G461" s="333"/>
      <c r="H461" s="332"/>
      <c r="I461" s="334"/>
      <c r="J461" s="225"/>
      <c r="K461" s="225"/>
      <c r="L461" s="333"/>
      <c r="M461" s="327"/>
      <c r="N461" s="335"/>
      <c r="O461" s="327"/>
      <c r="P461" s="327"/>
      <c r="Q461" s="333"/>
      <c r="R461" s="225"/>
      <c r="S461" s="225"/>
    </row>
    <row r="462" spans="1:19" ht="15" x14ac:dyDescent="0.25">
      <c r="A462" s="296"/>
      <c r="B462" s="304"/>
      <c r="C462" s="295"/>
      <c r="D462" s="295"/>
      <c r="E462" s="332"/>
      <c r="F462" s="333"/>
      <c r="G462" s="333"/>
      <c r="H462" s="332"/>
      <c r="I462" s="334"/>
      <c r="J462" s="225"/>
      <c r="K462" s="225"/>
      <c r="L462" s="333"/>
      <c r="M462" s="327"/>
      <c r="N462" s="335"/>
      <c r="O462" s="327"/>
      <c r="P462" s="327"/>
      <c r="Q462" s="333"/>
      <c r="R462" s="225"/>
      <c r="S462" s="225"/>
    </row>
    <row r="463" spans="1:19" ht="15" x14ac:dyDescent="0.25">
      <c r="A463" s="296"/>
      <c r="B463" s="304"/>
      <c r="C463" s="295"/>
      <c r="D463" s="295"/>
      <c r="E463" s="332"/>
      <c r="F463" s="333"/>
      <c r="G463" s="333"/>
      <c r="H463" s="332"/>
      <c r="I463" s="334"/>
      <c r="J463" s="225"/>
      <c r="K463" s="225"/>
      <c r="L463" s="333"/>
      <c r="M463" s="327"/>
      <c r="N463" s="335"/>
      <c r="O463" s="327"/>
      <c r="P463" s="327"/>
      <c r="Q463" s="333"/>
      <c r="R463" s="225"/>
      <c r="S463" s="225"/>
    </row>
    <row r="464" spans="1:19" ht="15" x14ac:dyDescent="0.25">
      <c r="A464" s="296"/>
      <c r="B464" s="304"/>
      <c r="C464" s="295"/>
      <c r="D464" s="295"/>
      <c r="E464" s="332"/>
      <c r="F464" s="333"/>
      <c r="G464" s="333"/>
      <c r="H464" s="332"/>
      <c r="I464" s="334"/>
      <c r="J464" s="225"/>
      <c r="K464" s="225"/>
      <c r="L464" s="333"/>
      <c r="M464" s="327"/>
      <c r="N464" s="335"/>
      <c r="O464" s="327"/>
      <c r="P464" s="327"/>
      <c r="Q464" s="333"/>
      <c r="R464" s="225"/>
      <c r="S464" s="225"/>
    </row>
    <row r="465" spans="1:19" ht="15" x14ac:dyDescent="0.25">
      <c r="A465" s="296"/>
      <c r="B465" s="304"/>
      <c r="C465" s="295"/>
      <c r="D465" s="295"/>
      <c r="E465" s="332"/>
      <c r="F465" s="333"/>
      <c r="G465" s="333"/>
      <c r="H465" s="332"/>
      <c r="I465" s="334"/>
      <c r="J465" s="225"/>
      <c r="K465" s="225"/>
      <c r="L465" s="333"/>
      <c r="M465" s="327"/>
      <c r="N465" s="335"/>
      <c r="O465" s="327"/>
      <c r="P465" s="327"/>
      <c r="Q465" s="333"/>
      <c r="R465" s="225"/>
      <c r="S465" s="225"/>
    </row>
    <row r="466" spans="1:19" ht="15" x14ac:dyDescent="0.25">
      <c r="A466" s="296"/>
      <c r="B466" s="304"/>
      <c r="C466" s="295"/>
      <c r="D466" s="295"/>
      <c r="E466" s="332"/>
      <c r="F466" s="333"/>
      <c r="G466" s="333"/>
      <c r="H466" s="332"/>
      <c r="I466" s="334"/>
      <c r="J466" s="225"/>
      <c r="K466" s="225"/>
      <c r="L466" s="333"/>
      <c r="M466" s="327"/>
      <c r="N466" s="335"/>
      <c r="O466" s="327"/>
      <c r="P466" s="327"/>
      <c r="Q466" s="333"/>
      <c r="R466" s="225"/>
      <c r="S466" s="225"/>
    </row>
    <row r="467" spans="1:19" ht="15" x14ac:dyDescent="0.25">
      <c r="A467" s="296"/>
      <c r="B467" s="304"/>
      <c r="C467" s="295"/>
      <c r="D467" s="295"/>
      <c r="E467" s="332"/>
      <c r="F467" s="333"/>
      <c r="G467" s="333"/>
      <c r="H467" s="332"/>
      <c r="I467" s="334"/>
      <c r="J467" s="225"/>
      <c r="K467" s="225"/>
      <c r="L467" s="333"/>
      <c r="M467" s="327"/>
      <c r="N467" s="335"/>
      <c r="O467" s="327"/>
      <c r="P467" s="327"/>
      <c r="Q467" s="333"/>
      <c r="R467" s="225"/>
      <c r="S467" s="225"/>
    </row>
    <row r="468" spans="1:19" ht="15" x14ac:dyDescent="0.25">
      <c r="A468" s="296"/>
      <c r="B468" s="304"/>
      <c r="C468" s="295"/>
      <c r="D468" s="295"/>
      <c r="E468" s="332"/>
      <c r="F468" s="333"/>
      <c r="G468" s="333"/>
      <c r="H468" s="332"/>
      <c r="I468" s="334"/>
      <c r="J468" s="225"/>
      <c r="K468" s="225"/>
      <c r="L468" s="333"/>
      <c r="M468" s="327"/>
      <c r="N468" s="335"/>
      <c r="O468" s="327"/>
      <c r="P468" s="327"/>
      <c r="Q468" s="333"/>
      <c r="R468" s="225"/>
      <c r="S468" s="225"/>
    </row>
    <row r="469" spans="1:19" ht="15" x14ac:dyDescent="0.25">
      <c r="A469" s="296"/>
      <c r="B469" s="304"/>
      <c r="C469" s="295"/>
      <c r="D469" s="295"/>
      <c r="E469" s="332"/>
      <c r="F469" s="333"/>
      <c r="G469" s="333"/>
      <c r="H469" s="332"/>
      <c r="I469" s="334"/>
      <c r="J469" s="225"/>
      <c r="K469" s="225"/>
      <c r="L469" s="333"/>
      <c r="M469" s="327"/>
      <c r="N469" s="335"/>
      <c r="O469" s="327"/>
      <c r="P469" s="327"/>
      <c r="Q469" s="333"/>
      <c r="R469" s="225"/>
      <c r="S469" s="225"/>
    </row>
    <row r="470" spans="1:19" ht="15" x14ac:dyDescent="0.25">
      <c r="A470" s="296"/>
      <c r="B470" s="304"/>
      <c r="C470" s="295"/>
      <c r="D470" s="295"/>
      <c r="E470" s="332"/>
      <c r="F470" s="333"/>
      <c r="G470" s="333"/>
      <c r="H470" s="332"/>
      <c r="I470" s="334"/>
      <c r="J470" s="225"/>
      <c r="K470" s="225"/>
      <c r="L470" s="333"/>
      <c r="M470" s="327"/>
      <c r="N470" s="335"/>
      <c r="O470" s="327"/>
      <c r="P470" s="327"/>
      <c r="Q470" s="333"/>
      <c r="R470" s="225"/>
      <c r="S470" s="225"/>
    </row>
    <row r="471" spans="1:19" ht="15" x14ac:dyDescent="0.25">
      <c r="A471" s="296"/>
      <c r="B471" s="304"/>
      <c r="C471" s="295"/>
      <c r="D471" s="295"/>
      <c r="E471" s="332"/>
      <c r="F471" s="333"/>
      <c r="G471" s="333"/>
      <c r="H471" s="332"/>
      <c r="I471" s="334"/>
      <c r="J471" s="225"/>
      <c r="K471" s="225"/>
      <c r="L471" s="333"/>
      <c r="M471" s="327"/>
      <c r="N471" s="335"/>
      <c r="O471" s="327"/>
      <c r="P471" s="327"/>
      <c r="Q471" s="333"/>
      <c r="R471" s="225"/>
      <c r="S471" s="225"/>
    </row>
    <row r="472" spans="1:19" ht="15" x14ac:dyDescent="0.25">
      <c r="A472" s="296"/>
      <c r="B472" s="304"/>
      <c r="C472" s="295"/>
      <c r="D472" s="295"/>
      <c r="E472" s="332"/>
      <c r="F472" s="333"/>
      <c r="G472" s="333"/>
      <c r="H472" s="332"/>
      <c r="I472" s="334"/>
      <c r="J472" s="225"/>
      <c r="K472" s="225"/>
      <c r="L472" s="333"/>
      <c r="M472" s="327"/>
      <c r="N472" s="335"/>
      <c r="O472" s="327"/>
      <c r="P472" s="327"/>
      <c r="Q472" s="333"/>
      <c r="R472" s="225"/>
      <c r="S472" s="225"/>
    </row>
    <row r="473" spans="1:19" ht="15" x14ac:dyDescent="0.25">
      <c r="A473" s="296"/>
      <c r="B473" s="304"/>
      <c r="C473" s="295"/>
      <c r="D473" s="295"/>
      <c r="E473" s="332"/>
      <c r="F473" s="333"/>
      <c r="G473" s="333"/>
      <c r="H473" s="332"/>
      <c r="I473" s="334"/>
      <c r="J473" s="225"/>
      <c r="K473" s="225"/>
      <c r="L473" s="333"/>
      <c r="M473" s="327"/>
      <c r="N473" s="335"/>
      <c r="O473" s="327"/>
      <c r="P473" s="327"/>
      <c r="Q473" s="333"/>
      <c r="R473" s="225"/>
      <c r="S473" s="225"/>
    </row>
    <row r="474" spans="1:19" ht="15" x14ac:dyDescent="0.25">
      <c r="A474" s="296"/>
      <c r="B474" s="304"/>
      <c r="C474" s="295"/>
      <c r="D474" s="295"/>
      <c r="E474" s="332"/>
      <c r="F474" s="333"/>
      <c r="G474" s="333"/>
      <c r="H474" s="332"/>
      <c r="I474" s="334"/>
      <c r="J474" s="225"/>
      <c r="K474" s="225"/>
      <c r="L474" s="333"/>
      <c r="M474" s="327"/>
      <c r="N474" s="335"/>
      <c r="O474" s="327"/>
      <c r="P474" s="327"/>
      <c r="Q474" s="333"/>
      <c r="R474" s="225"/>
      <c r="S474" s="225"/>
    </row>
    <row r="475" spans="1:19" ht="15" x14ac:dyDescent="0.25">
      <c r="A475" s="296"/>
      <c r="B475" s="304"/>
      <c r="C475" s="295"/>
      <c r="D475" s="295"/>
      <c r="E475" s="332"/>
      <c r="F475" s="333"/>
      <c r="G475" s="333"/>
      <c r="H475" s="332"/>
      <c r="I475" s="334"/>
      <c r="J475" s="225"/>
      <c r="K475" s="225"/>
      <c r="L475" s="333"/>
      <c r="M475" s="327"/>
      <c r="N475" s="335"/>
      <c r="O475" s="327"/>
      <c r="P475" s="327"/>
      <c r="Q475" s="333"/>
      <c r="R475" s="225"/>
      <c r="S475" s="225"/>
    </row>
    <row r="476" spans="1:19" ht="15" x14ac:dyDescent="0.25">
      <c r="A476" s="296"/>
      <c r="B476" s="304"/>
      <c r="C476" s="295"/>
      <c r="D476" s="295"/>
      <c r="E476" s="332"/>
      <c r="F476" s="333"/>
      <c r="G476" s="333"/>
      <c r="H476" s="332"/>
      <c r="I476" s="334"/>
      <c r="J476" s="225"/>
      <c r="K476" s="225"/>
      <c r="L476" s="333"/>
      <c r="M476" s="327"/>
      <c r="N476" s="335"/>
      <c r="O476" s="327"/>
      <c r="P476" s="327"/>
      <c r="Q476" s="333"/>
      <c r="R476" s="225"/>
      <c r="S476" s="225"/>
    </row>
    <row r="477" spans="1:19" ht="15" x14ac:dyDescent="0.25">
      <c r="A477" s="296"/>
      <c r="B477" s="304"/>
      <c r="C477" s="295"/>
      <c r="D477" s="295"/>
      <c r="E477" s="332"/>
      <c r="F477" s="333"/>
      <c r="G477" s="333"/>
      <c r="H477" s="332"/>
      <c r="I477" s="334"/>
      <c r="J477" s="225"/>
      <c r="K477" s="225"/>
      <c r="L477" s="333"/>
      <c r="M477" s="327"/>
      <c r="N477" s="335"/>
      <c r="O477" s="327"/>
      <c r="P477" s="327"/>
      <c r="Q477" s="333"/>
      <c r="R477" s="225"/>
      <c r="S477" s="225"/>
    </row>
    <row r="478" spans="1:19" ht="15" x14ac:dyDescent="0.25">
      <c r="A478" s="296"/>
      <c r="B478" s="304"/>
      <c r="C478" s="295"/>
      <c r="D478" s="295"/>
      <c r="E478" s="332"/>
      <c r="F478" s="333"/>
      <c r="G478" s="333"/>
      <c r="H478" s="332"/>
      <c r="I478" s="334"/>
      <c r="J478" s="225"/>
      <c r="K478" s="225"/>
      <c r="L478" s="333"/>
      <c r="M478" s="327"/>
      <c r="N478" s="335"/>
      <c r="O478" s="327"/>
      <c r="P478" s="327"/>
      <c r="Q478" s="333"/>
      <c r="R478" s="225"/>
      <c r="S478" s="225"/>
    </row>
    <row r="479" spans="1:19" ht="15" x14ac:dyDescent="0.25">
      <c r="A479" s="296"/>
      <c r="B479" s="304"/>
      <c r="C479" s="295"/>
      <c r="D479" s="295"/>
      <c r="E479" s="332"/>
      <c r="F479" s="333"/>
      <c r="G479" s="333"/>
      <c r="H479" s="332"/>
      <c r="I479" s="334"/>
      <c r="J479" s="225"/>
      <c r="K479" s="225"/>
      <c r="L479" s="333"/>
      <c r="M479" s="327"/>
      <c r="N479" s="335"/>
      <c r="O479" s="327"/>
      <c r="P479" s="327"/>
      <c r="Q479" s="333"/>
      <c r="R479" s="225"/>
      <c r="S479" s="225"/>
    </row>
    <row r="480" spans="1:19" ht="15" x14ac:dyDescent="0.25">
      <c r="A480" s="296"/>
      <c r="B480" s="304"/>
      <c r="C480" s="295"/>
      <c r="D480" s="295"/>
      <c r="E480" s="332"/>
      <c r="F480" s="333"/>
      <c r="G480" s="333"/>
      <c r="H480" s="332"/>
      <c r="I480" s="334"/>
      <c r="J480" s="225"/>
      <c r="K480" s="225"/>
      <c r="L480" s="333"/>
      <c r="M480" s="327"/>
      <c r="N480" s="335"/>
      <c r="O480" s="327"/>
      <c r="P480" s="327"/>
      <c r="Q480" s="333"/>
      <c r="R480" s="225"/>
      <c r="S480" s="225"/>
    </row>
    <row r="481" spans="1:19" ht="15" x14ac:dyDescent="0.25">
      <c r="A481" s="296"/>
      <c r="B481" s="304"/>
      <c r="C481" s="295"/>
      <c r="D481" s="295"/>
      <c r="E481" s="332"/>
      <c r="F481" s="333"/>
      <c r="G481" s="333"/>
      <c r="H481" s="332"/>
      <c r="I481" s="334"/>
      <c r="J481" s="225"/>
      <c r="K481" s="225"/>
      <c r="L481" s="333"/>
      <c r="M481" s="327"/>
      <c r="N481" s="335"/>
      <c r="O481" s="327"/>
      <c r="P481" s="327"/>
      <c r="Q481" s="333"/>
      <c r="R481" s="225"/>
      <c r="S481" s="225"/>
    </row>
    <row r="482" spans="1:19" ht="15" x14ac:dyDescent="0.25">
      <c r="A482" s="296"/>
      <c r="B482" s="304"/>
      <c r="C482" s="295"/>
      <c r="D482" s="295"/>
      <c r="E482" s="332"/>
      <c r="F482" s="333"/>
      <c r="G482" s="333"/>
      <c r="H482" s="332"/>
      <c r="I482" s="334"/>
      <c r="J482" s="225"/>
      <c r="K482" s="225"/>
      <c r="L482" s="333"/>
      <c r="M482" s="327"/>
      <c r="N482" s="335"/>
      <c r="O482" s="327"/>
      <c r="P482" s="327"/>
      <c r="Q482" s="333"/>
      <c r="R482" s="225"/>
      <c r="S482" s="225"/>
    </row>
    <row r="483" spans="1:19" ht="15" x14ac:dyDescent="0.25">
      <c r="A483" s="296"/>
      <c r="B483" s="304"/>
      <c r="C483" s="295"/>
      <c r="D483" s="295"/>
      <c r="E483" s="332"/>
      <c r="F483" s="333"/>
      <c r="G483" s="333"/>
      <c r="H483" s="332"/>
      <c r="I483" s="334"/>
      <c r="J483" s="225"/>
      <c r="K483" s="225"/>
      <c r="L483" s="333"/>
      <c r="M483" s="327"/>
      <c r="N483" s="335"/>
      <c r="O483" s="327"/>
      <c r="P483" s="327"/>
      <c r="Q483" s="333"/>
      <c r="R483" s="225"/>
      <c r="S483" s="225"/>
    </row>
    <row r="484" spans="1:19" ht="15" x14ac:dyDescent="0.25">
      <c r="A484" s="296"/>
      <c r="B484" s="304"/>
      <c r="C484" s="295"/>
      <c r="D484" s="295"/>
      <c r="E484" s="332"/>
      <c r="F484" s="333"/>
      <c r="G484" s="333"/>
      <c r="H484" s="332"/>
      <c r="I484" s="334"/>
      <c r="J484" s="225"/>
      <c r="K484" s="225"/>
      <c r="L484" s="333"/>
      <c r="M484" s="327"/>
      <c r="N484" s="335"/>
      <c r="O484" s="327"/>
      <c r="P484" s="327"/>
      <c r="Q484" s="333"/>
      <c r="R484" s="225"/>
      <c r="S484" s="225"/>
    </row>
    <row r="485" spans="1:19" ht="15" x14ac:dyDescent="0.25">
      <c r="A485" s="296"/>
      <c r="B485" s="304"/>
      <c r="C485" s="295"/>
      <c r="D485" s="295"/>
      <c r="E485" s="332"/>
      <c r="F485" s="333"/>
      <c r="G485" s="333"/>
      <c r="H485" s="332"/>
      <c r="I485" s="334"/>
      <c r="J485" s="225"/>
      <c r="K485" s="225"/>
      <c r="L485" s="333"/>
      <c r="M485" s="327"/>
      <c r="N485" s="335"/>
      <c r="O485" s="327"/>
      <c r="P485" s="327"/>
      <c r="Q485" s="333"/>
      <c r="R485" s="225"/>
      <c r="S485" s="225"/>
    </row>
    <row r="486" spans="1:19" ht="15" x14ac:dyDescent="0.25">
      <c r="A486" s="296"/>
      <c r="B486" s="304"/>
      <c r="C486" s="295"/>
      <c r="D486" s="295"/>
      <c r="E486" s="332"/>
      <c r="F486" s="333"/>
      <c r="G486" s="333"/>
      <c r="H486" s="332"/>
      <c r="I486" s="334"/>
      <c r="J486" s="225"/>
      <c r="K486" s="225"/>
      <c r="L486" s="333"/>
      <c r="M486" s="327"/>
      <c r="N486" s="335"/>
      <c r="O486" s="327"/>
      <c r="P486" s="327"/>
      <c r="Q486" s="333"/>
      <c r="R486" s="225"/>
      <c r="S486" s="225"/>
    </row>
    <row r="487" spans="1:19" ht="15" x14ac:dyDescent="0.25">
      <c r="A487" s="296"/>
      <c r="B487" s="304"/>
      <c r="C487" s="295"/>
      <c r="D487" s="295"/>
      <c r="E487" s="332"/>
      <c r="F487" s="333"/>
      <c r="G487" s="333"/>
      <c r="H487" s="332"/>
      <c r="I487" s="334"/>
      <c r="J487" s="225"/>
      <c r="K487" s="225"/>
      <c r="L487" s="333"/>
      <c r="M487" s="327"/>
      <c r="N487" s="335"/>
      <c r="O487" s="327"/>
      <c r="P487" s="327"/>
      <c r="Q487" s="333"/>
      <c r="R487" s="225"/>
      <c r="S487" s="225"/>
    </row>
    <row r="488" spans="1:19" ht="15" x14ac:dyDescent="0.25">
      <c r="A488" s="296"/>
      <c r="B488" s="304"/>
      <c r="C488" s="295"/>
      <c r="D488" s="295"/>
      <c r="E488" s="332"/>
      <c r="F488" s="333"/>
      <c r="G488" s="333"/>
      <c r="H488" s="332"/>
      <c r="I488" s="334"/>
      <c r="J488" s="225"/>
      <c r="K488" s="225"/>
      <c r="L488" s="333"/>
      <c r="M488" s="327"/>
      <c r="N488" s="335"/>
      <c r="O488" s="327"/>
      <c r="P488" s="327"/>
      <c r="Q488" s="333"/>
      <c r="R488" s="225"/>
      <c r="S488" s="225"/>
    </row>
    <row r="489" spans="1:19" ht="15" x14ac:dyDescent="0.25">
      <c r="A489" s="296"/>
      <c r="B489" s="304"/>
      <c r="C489" s="295"/>
      <c r="D489" s="295"/>
      <c r="E489" s="332"/>
      <c r="F489" s="333"/>
      <c r="G489" s="333"/>
      <c r="H489" s="332"/>
      <c r="I489" s="334"/>
      <c r="J489" s="225"/>
      <c r="K489" s="225"/>
      <c r="L489" s="333"/>
      <c r="M489" s="327"/>
      <c r="N489" s="335"/>
      <c r="O489" s="327"/>
      <c r="P489" s="327"/>
      <c r="Q489" s="333"/>
      <c r="R489" s="225"/>
      <c r="S489" s="225"/>
    </row>
    <row r="490" spans="1:19" ht="15" x14ac:dyDescent="0.25">
      <c r="A490" s="296"/>
      <c r="B490" s="304"/>
      <c r="C490" s="295"/>
      <c r="D490" s="295"/>
      <c r="E490" s="332"/>
      <c r="F490" s="333"/>
      <c r="G490" s="333"/>
      <c r="H490" s="332"/>
      <c r="I490" s="334"/>
      <c r="J490" s="225"/>
      <c r="K490" s="225"/>
      <c r="L490" s="333"/>
      <c r="M490" s="327"/>
      <c r="N490" s="335"/>
      <c r="O490" s="327"/>
      <c r="P490" s="327"/>
      <c r="Q490" s="333"/>
      <c r="R490" s="225"/>
      <c r="S490" s="225"/>
    </row>
    <row r="491" spans="1:19" ht="15" x14ac:dyDescent="0.25">
      <c r="A491" s="296"/>
      <c r="B491" s="304"/>
      <c r="C491" s="295"/>
      <c r="D491" s="295"/>
      <c r="E491" s="332"/>
      <c r="F491" s="333"/>
      <c r="G491" s="333"/>
      <c r="H491" s="332"/>
      <c r="I491" s="334"/>
      <c r="J491" s="225"/>
      <c r="K491" s="225"/>
      <c r="L491" s="333"/>
      <c r="M491" s="327"/>
      <c r="N491" s="335"/>
      <c r="O491" s="327"/>
      <c r="P491" s="327"/>
      <c r="Q491" s="333"/>
      <c r="R491" s="225"/>
      <c r="S491" s="225"/>
    </row>
    <row r="492" spans="1:19" ht="15" x14ac:dyDescent="0.25">
      <c r="A492" s="296"/>
      <c r="B492" s="304"/>
      <c r="C492" s="295"/>
      <c r="D492" s="295"/>
      <c r="E492" s="332"/>
      <c r="F492" s="333"/>
      <c r="G492" s="333"/>
      <c r="H492" s="332"/>
      <c r="I492" s="334"/>
      <c r="J492" s="225"/>
      <c r="K492" s="225"/>
      <c r="L492" s="333"/>
      <c r="M492" s="327"/>
      <c r="N492" s="335"/>
      <c r="O492" s="327"/>
      <c r="P492" s="327"/>
      <c r="Q492" s="333"/>
      <c r="R492" s="225"/>
      <c r="S492" s="225"/>
    </row>
    <row r="493" spans="1:19" ht="15" x14ac:dyDescent="0.25">
      <c r="A493" s="296"/>
      <c r="B493" s="304"/>
      <c r="C493" s="295"/>
      <c r="D493" s="295"/>
      <c r="E493" s="332"/>
      <c r="F493" s="333"/>
      <c r="G493" s="333"/>
      <c r="H493" s="332"/>
      <c r="I493" s="334"/>
      <c r="J493" s="225"/>
      <c r="K493" s="225"/>
      <c r="L493" s="333"/>
      <c r="M493" s="327"/>
      <c r="N493" s="335"/>
      <c r="O493" s="327"/>
      <c r="P493" s="327"/>
      <c r="Q493" s="333"/>
      <c r="R493" s="225"/>
      <c r="S493" s="225"/>
    </row>
    <row r="494" spans="1:19" ht="15" x14ac:dyDescent="0.25">
      <c r="A494" s="296"/>
      <c r="B494" s="304"/>
      <c r="C494" s="295"/>
      <c r="D494" s="295"/>
      <c r="E494" s="332"/>
      <c r="F494" s="333"/>
      <c r="G494" s="333"/>
      <c r="H494" s="332"/>
      <c r="I494" s="334"/>
      <c r="J494" s="225"/>
      <c r="K494" s="225"/>
      <c r="L494" s="333"/>
      <c r="M494" s="327"/>
      <c r="N494" s="335"/>
      <c r="O494" s="327"/>
      <c r="P494" s="327"/>
      <c r="Q494" s="333"/>
      <c r="R494" s="225"/>
      <c r="S494" s="225"/>
    </row>
    <row r="495" spans="1:19" ht="15" x14ac:dyDescent="0.25">
      <c r="A495" s="296"/>
      <c r="B495" s="304"/>
      <c r="C495" s="295"/>
      <c r="D495" s="295"/>
      <c r="E495" s="332"/>
      <c r="F495" s="333"/>
      <c r="G495" s="333"/>
      <c r="H495" s="332"/>
      <c r="I495" s="334"/>
      <c r="J495" s="225"/>
      <c r="K495" s="225"/>
      <c r="L495" s="333"/>
      <c r="M495" s="327"/>
      <c r="N495" s="335"/>
      <c r="O495" s="327"/>
      <c r="P495" s="327"/>
      <c r="Q495" s="333"/>
      <c r="R495" s="225"/>
      <c r="S495" s="225"/>
    </row>
    <row r="496" spans="1:19" ht="15" x14ac:dyDescent="0.25">
      <c r="A496" s="296"/>
      <c r="B496" s="304"/>
      <c r="C496" s="295"/>
      <c r="D496" s="295"/>
      <c r="E496" s="332"/>
      <c r="F496" s="333"/>
      <c r="G496" s="333"/>
      <c r="H496" s="332"/>
      <c r="I496" s="334"/>
      <c r="J496" s="225"/>
      <c r="K496" s="225"/>
      <c r="L496" s="333"/>
      <c r="M496" s="327"/>
      <c r="N496" s="335"/>
      <c r="O496" s="327"/>
      <c r="P496" s="327"/>
      <c r="Q496" s="333"/>
      <c r="R496" s="225"/>
      <c r="S496" s="225"/>
    </row>
    <row r="497" spans="1:19" ht="15" x14ac:dyDescent="0.25">
      <c r="A497" s="296"/>
      <c r="B497" s="304"/>
      <c r="C497" s="295"/>
      <c r="D497" s="295"/>
      <c r="E497" s="332"/>
      <c r="F497" s="333"/>
      <c r="G497" s="333"/>
      <c r="H497" s="332"/>
      <c r="I497" s="334"/>
      <c r="J497" s="225"/>
      <c r="K497" s="225"/>
      <c r="L497" s="333"/>
      <c r="M497" s="327"/>
      <c r="N497" s="335"/>
      <c r="O497" s="327"/>
      <c r="P497" s="327"/>
      <c r="Q497" s="333"/>
      <c r="R497" s="225"/>
      <c r="S497" s="225"/>
    </row>
    <row r="498" spans="1:19" ht="15" x14ac:dyDescent="0.25">
      <c r="A498" s="296"/>
      <c r="B498" s="304"/>
      <c r="C498" s="295"/>
      <c r="D498" s="295"/>
      <c r="E498" s="332"/>
      <c r="F498" s="333"/>
      <c r="G498" s="333"/>
      <c r="H498" s="332"/>
      <c r="I498" s="334"/>
      <c r="J498" s="225"/>
      <c r="K498" s="225"/>
      <c r="L498" s="333"/>
      <c r="M498" s="327"/>
      <c r="N498" s="335"/>
      <c r="O498" s="327"/>
      <c r="P498" s="327"/>
      <c r="Q498" s="333"/>
      <c r="R498" s="225"/>
      <c r="S498" s="225"/>
    </row>
    <row r="499" spans="1:19" ht="15" x14ac:dyDescent="0.25">
      <c r="A499" s="296"/>
      <c r="B499" s="304"/>
      <c r="C499" s="295"/>
      <c r="D499" s="295"/>
      <c r="E499" s="332"/>
      <c r="F499" s="333"/>
      <c r="G499" s="333"/>
      <c r="H499" s="332"/>
      <c r="I499" s="334"/>
      <c r="J499" s="225"/>
      <c r="K499" s="225"/>
      <c r="L499" s="333"/>
      <c r="M499" s="327"/>
      <c r="N499" s="335"/>
      <c r="O499" s="327"/>
      <c r="P499" s="327"/>
      <c r="Q499" s="333"/>
      <c r="R499" s="225"/>
      <c r="S499" s="225"/>
    </row>
    <row r="500" spans="1:19" ht="15" x14ac:dyDescent="0.25">
      <c r="A500" s="296"/>
      <c r="B500" s="304"/>
      <c r="C500" s="295"/>
      <c r="D500" s="295"/>
      <c r="E500" s="332"/>
      <c r="F500" s="333"/>
      <c r="G500" s="333"/>
      <c r="H500" s="332"/>
      <c r="I500" s="334"/>
      <c r="J500" s="225"/>
      <c r="K500" s="225"/>
      <c r="L500" s="333"/>
      <c r="M500" s="327"/>
      <c r="N500" s="335"/>
      <c r="O500" s="327"/>
      <c r="P500" s="327"/>
      <c r="Q500" s="333"/>
      <c r="R500" s="225"/>
      <c r="S500" s="225"/>
    </row>
    <row r="501" spans="1:19" ht="15" x14ac:dyDescent="0.25">
      <c r="A501" s="296"/>
      <c r="B501" s="304"/>
      <c r="C501" s="295"/>
      <c r="D501" s="295"/>
      <c r="E501" s="332"/>
      <c r="F501" s="333"/>
      <c r="G501" s="333"/>
      <c r="H501" s="332"/>
      <c r="I501" s="334"/>
      <c r="J501" s="225"/>
      <c r="K501" s="225"/>
      <c r="L501" s="333"/>
      <c r="M501" s="327"/>
      <c r="N501" s="335"/>
      <c r="O501" s="327"/>
      <c r="P501" s="327"/>
      <c r="Q501" s="333"/>
      <c r="R501" s="225"/>
      <c r="S501" s="225"/>
    </row>
    <row r="502" spans="1:19" ht="15" x14ac:dyDescent="0.25">
      <c r="A502" s="296"/>
      <c r="B502" s="304"/>
      <c r="C502" s="295"/>
      <c r="D502" s="295"/>
      <c r="E502" s="332"/>
      <c r="F502" s="333"/>
      <c r="G502" s="333"/>
      <c r="H502" s="332"/>
      <c r="I502" s="334"/>
      <c r="J502" s="225"/>
      <c r="K502" s="225"/>
      <c r="L502" s="333"/>
      <c r="M502" s="327"/>
      <c r="N502" s="335"/>
      <c r="O502" s="327"/>
      <c r="P502" s="327"/>
      <c r="Q502" s="333"/>
      <c r="R502" s="225"/>
      <c r="S502" s="225"/>
    </row>
    <row r="503" spans="1:19" ht="15" x14ac:dyDescent="0.25">
      <c r="A503" s="296"/>
      <c r="B503" s="304"/>
      <c r="C503" s="295"/>
      <c r="D503" s="295"/>
      <c r="E503" s="332"/>
      <c r="F503" s="333"/>
      <c r="G503" s="333"/>
      <c r="H503" s="332"/>
      <c r="I503" s="334"/>
      <c r="J503" s="225"/>
      <c r="K503" s="225"/>
      <c r="L503" s="333"/>
      <c r="M503" s="327"/>
      <c r="N503" s="335"/>
      <c r="O503" s="327"/>
      <c r="P503" s="327"/>
      <c r="Q503" s="333"/>
      <c r="R503" s="225"/>
      <c r="S503" s="225"/>
    </row>
    <row r="504" spans="1:19" ht="15" x14ac:dyDescent="0.25">
      <c r="A504" s="296"/>
      <c r="B504" s="304"/>
      <c r="C504" s="295"/>
      <c r="D504" s="295"/>
      <c r="E504" s="332"/>
      <c r="F504" s="333"/>
      <c r="G504" s="333"/>
      <c r="H504" s="332"/>
      <c r="I504" s="334"/>
      <c r="J504" s="225"/>
      <c r="K504" s="225"/>
      <c r="L504" s="333"/>
      <c r="M504" s="327"/>
      <c r="N504" s="335"/>
      <c r="O504" s="327"/>
      <c r="P504" s="327"/>
      <c r="Q504" s="333"/>
      <c r="R504" s="225"/>
      <c r="S504" s="225"/>
    </row>
    <row r="505" spans="1:19" ht="15" x14ac:dyDescent="0.25">
      <c r="A505" s="296"/>
      <c r="B505" s="304"/>
      <c r="C505" s="295"/>
      <c r="D505" s="295"/>
      <c r="E505" s="332"/>
      <c r="F505" s="333"/>
      <c r="G505" s="333"/>
      <c r="H505" s="332"/>
      <c r="I505" s="334"/>
      <c r="J505" s="225"/>
      <c r="K505" s="225"/>
      <c r="L505" s="333"/>
      <c r="M505" s="327"/>
      <c r="N505" s="335"/>
      <c r="O505" s="327"/>
      <c r="P505" s="327"/>
      <c r="Q505" s="333"/>
      <c r="R505" s="225"/>
      <c r="S505" s="225"/>
    </row>
    <row r="506" spans="1:19" ht="15" x14ac:dyDescent="0.25">
      <c r="A506" s="296"/>
      <c r="B506" s="304"/>
      <c r="C506" s="295"/>
      <c r="D506" s="295"/>
      <c r="E506" s="332"/>
      <c r="F506" s="333"/>
      <c r="G506" s="333"/>
      <c r="H506" s="332"/>
      <c r="I506" s="334"/>
      <c r="J506" s="225"/>
      <c r="K506" s="225"/>
      <c r="L506" s="333"/>
      <c r="M506" s="327"/>
      <c r="N506" s="335"/>
      <c r="O506" s="327"/>
      <c r="P506" s="327"/>
      <c r="Q506" s="333"/>
      <c r="R506" s="225"/>
      <c r="S506" s="225"/>
    </row>
    <row r="507" spans="1:19" ht="15" x14ac:dyDescent="0.25">
      <c r="A507" s="296"/>
      <c r="B507" s="304"/>
      <c r="C507" s="295"/>
      <c r="D507" s="295"/>
      <c r="E507" s="332"/>
      <c r="F507" s="333"/>
      <c r="G507" s="333"/>
      <c r="H507" s="332"/>
      <c r="I507" s="334"/>
      <c r="J507" s="225"/>
      <c r="K507" s="225"/>
      <c r="L507" s="333"/>
      <c r="M507" s="327"/>
      <c r="N507" s="335"/>
      <c r="O507" s="327"/>
      <c r="P507" s="327"/>
      <c r="Q507" s="333"/>
      <c r="R507" s="225"/>
      <c r="S507" s="225"/>
    </row>
    <row r="508" spans="1:19" ht="15" x14ac:dyDescent="0.25">
      <c r="A508" s="296"/>
      <c r="B508" s="304"/>
      <c r="C508" s="295"/>
      <c r="D508" s="295"/>
      <c r="E508" s="332"/>
      <c r="F508" s="333"/>
      <c r="G508" s="333"/>
      <c r="H508" s="332"/>
      <c r="I508" s="334"/>
      <c r="J508" s="225"/>
      <c r="K508" s="225"/>
      <c r="L508" s="333"/>
      <c r="M508" s="327"/>
      <c r="N508" s="335"/>
      <c r="O508" s="327"/>
      <c r="P508" s="327"/>
      <c r="Q508" s="333"/>
      <c r="R508" s="225"/>
      <c r="S508" s="225"/>
    </row>
    <row r="509" spans="1:19" ht="15" x14ac:dyDescent="0.25">
      <c r="A509" s="296"/>
      <c r="B509" s="304"/>
      <c r="C509" s="295"/>
      <c r="D509" s="295"/>
      <c r="E509" s="332"/>
      <c r="F509" s="333"/>
      <c r="G509" s="333"/>
      <c r="H509" s="332"/>
      <c r="I509" s="334"/>
      <c r="J509" s="225"/>
      <c r="K509" s="225"/>
      <c r="L509" s="333"/>
      <c r="M509" s="327"/>
      <c r="N509" s="335"/>
      <c r="O509" s="327"/>
      <c r="P509" s="327"/>
      <c r="Q509" s="333"/>
      <c r="R509" s="225"/>
      <c r="S509" s="225"/>
    </row>
    <row r="510" spans="1:19" ht="15" x14ac:dyDescent="0.25">
      <c r="A510" s="296"/>
      <c r="B510" s="304"/>
      <c r="C510" s="295"/>
      <c r="D510" s="295"/>
      <c r="E510" s="332"/>
      <c r="F510" s="333"/>
      <c r="G510" s="333"/>
      <c r="H510" s="332"/>
      <c r="I510" s="334"/>
      <c r="J510" s="225"/>
      <c r="K510" s="225"/>
      <c r="L510" s="333"/>
      <c r="M510" s="327"/>
      <c r="N510" s="335"/>
      <c r="O510" s="327"/>
      <c r="P510" s="327"/>
      <c r="Q510" s="333"/>
      <c r="R510" s="225"/>
      <c r="S510" s="225"/>
    </row>
    <row r="511" spans="1:19" ht="15" x14ac:dyDescent="0.25">
      <c r="A511" s="296"/>
      <c r="B511" s="304"/>
      <c r="C511" s="295"/>
      <c r="D511" s="295"/>
      <c r="E511" s="332"/>
      <c r="F511" s="333"/>
      <c r="G511" s="333"/>
      <c r="H511" s="332"/>
      <c r="I511" s="334"/>
      <c r="J511" s="225"/>
      <c r="K511" s="225"/>
      <c r="L511" s="333"/>
      <c r="M511" s="327"/>
      <c r="N511" s="335"/>
      <c r="O511" s="327"/>
      <c r="P511" s="327"/>
      <c r="Q511" s="333"/>
      <c r="R511" s="225"/>
      <c r="S511" s="225"/>
    </row>
    <row r="512" spans="1:19" ht="15" x14ac:dyDescent="0.25">
      <c r="A512" s="296"/>
      <c r="B512" s="304"/>
      <c r="C512" s="295"/>
      <c r="D512" s="295"/>
      <c r="E512" s="332"/>
      <c r="F512" s="333"/>
      <c r="G512" s="333"/>
      <c r="H512" s="332"/>
      <c r="I512" s="334"/>
      <c r="J512" s="225"/>
      <c r="K512" s="225"/>
      <c r="L512" s="333"/>
      <c r="M512" s="327"/>
      <c r="N512" s="335"/>
      <c r="O512" s="327"/>
      <c r="P512" s="327"/>
      <c r="Q512" s="333"/>
      <c r="R512" s="225"/>
      <c r="S512" s="225"/>
    </row>
    <row r="513" spans="1:19" ht="15" x14ac:dyDescent="0.25">
      <c r="A513" s="296"/>
      <c r="B513" s="304"/>
      <c r="C513" s="295"/>
      <c r="D513" s="295"/>
      <c r="E513" s="332"/>
      <c r="F513" s="333"/>
      <c r="G513" s="333"/>
      <c r="H513" s="332"/>
      <c r="I513" s="334"/>
      <c r="J513" s="225"/>
      <c r="K513" s="225"/>
      <c r="L513" s="333"/>
      <c r="M513" s="327"/>
      <c r="N513" s="335"/>
      <c r="O513" s="327"/>
      <c r="P513" s="327"/>
      <c r="Q513" s="333"/>
      <c r="R513" s="225"/>
      <c r="S513" s="225"/>
    </row>
    <row r="514" spans="1:19" ht="15" x14ac:dyDescent="0.25">
      <c r="A514" s="296"/>
      <c r="B514" s="304"/>
      <c r="C514" s="295"/>
      <c r="D514" s="295"/>
      <c r="E514" s="332"/>
      <c r="F514" s="333"/>
      <c r="G514" s="333"/>
      <c r="H514" s="332"/>
      <c r="I514" s="334"/>
      <c r="J514" s="225"/>
      <c r="K514" s="225"/>
      <c r="L514" s="333"/>
      <c r="M514" s="327"/>
      <c r="N514" s="335"/>
      <c r="O514" s="327"/>
      <c r="P514" s="327"/>
      <c r="Q514" s="333"/>
      <c r="R514" s="225"/>
      <c r="S514" s="225"/>
    </row>
    <row r="515" spans="1:19" ht="15" x14ac:dyDescent="0.25">
      <c r="A515" s="296"/>
      <c r="B515" s="304"/>
      <c r="C515" s="295"/>
      <c r="D515" s="295"/>
      <c r="E515" s="332"/>
      <c r="F515" s="333"/>
      <c r="G515" s="333"/>
      <c r="H515" s="332"/>
      <c r="I515" s="334"/>
      <c r="J515" s="225"/>
      <c r="K515" s="225"/>
      <c r="L515" s="333"/>
      <c r="M515" s="327"/>
      <c r="N515" s="335"/>
      <c r="O515" s="327"/>
      <c r="P515" s="327"/>
      <c r="Q515" s="333"/>
      <c r="R515" s="225"/>
      <c r="S515" s="225"/>
    </row>
    <row r="516" spans="1:19" ht="15" x14ac:dyDescent="0.25">
      <c r="A516" s="296"/>
      <c r="B516" s="304"/>
      <c r="C516" s="295"/>
      <c r="D516" s="295"/>
      <c r="E516" s="332"/>
      <c r="F516" s="333"/>
      <c r="G516" s="333"/>
      <c r="H516" s="332"/>
      <c r="I516" s="334"/>
      <c r="J516" s="225"/>
      <c r="K516" s="225"/>
      <c r="L516" s="333"/>
      <c r="M516" s="327"/>
      <c r="N516" s="335"/>
      <c r="O516" s="327"/>
      <c r="P516" s="327"/>
      <c r="Q516" s="333"/>
      <c r="R516" s="225"/>
      <c r="S516" s="225"/>
    </row>
    <row r="517" spans="1:19" ht="15" x14ac:dyDescent="0.25">
      <c r="A517" s="296"/>
      <c r="B517" s="304"/>
      <c r="C517" s="295"/>
      <c r="D517" s="295"/>
      <c r="E517" s="332"/>
      <c r="F517" s="333"/>
      <c r="G517" s="333"/>
      <c r="H517" s="332"/>
      <c r="I517" s="334"/>
      <c r="J517" s="225"/>
      <c r="K517" s="225"/>
      <c r="L517" s="333"/>
      <c r="M517" s="327"/>
      <c r="N517" s="335"/>
      <c r="O517" s="327"/>
      <c r="P517" s="327"/>
      <c r="Q517" s="333"/>
      <c r="R517" s="225"/>
      <c r="S517" s="225"/>
    </row>
    <row r="518" spans="1:19" ht="15" x14ac:dyDescent="0.25">
      <c r="A518" s="296"/>
      <c r="B518" s="304"/>
      <c r="C518" s="295"/>
      <c r="D518" s="295"/>
      <c r="E518" s="332"/>
      <c r="F518" s="333"/>
      <c r="G518" s="333"/>
      <c r="H518" s="332"/>
      <c r="I518" s="334"/>
      <c r="J518" s="225"/>
      <c r="K518" s="225"/>
      <c r="L518" s="333"/>
      <c r="M518" s="327"/>
      <c r="N518" s="335"/>
      <c r="O518" s="327"/>
      <c r="P518" s="327"/>
      <c r="Q518" s="333"/>
      <c r="R518" s="225"/>
      <c r="S518" s="225"/>
    </row>
    <row r="519" spans="1:19" ht="15" x14ac:dyDescent="0.25">
      <c r="A519" s="296"/>
      <c r="B519" s="304"/>
      <c r="C519" s="295"/>
      <c r="D519" s="295"/>
      <c r="E519" s="332"/>
      <c r="F519" s="333"/>
      <c r="G519" s="333"/>
      <c r="H519" s="332"/>
      <c r="I519" s="334"/>
      <c r="J519" s="225"/>
      <c r="K519" s="225"/>
      <c r="L519" s="333"/>
      <c r="M519" s="327"/>
      <c r="N519" s="335"/>
      <c r="O519" s="327"/>
      <c r="P519" s="327"/>
      <c r="Q519" s="333"/>
      <c r="R519" s="225"/>
      <c r="S519" s="225"/>
    </row>
    <row r="520" spans="1:19" ht="15" x14ac:dyDescent="0.25">
      <c r="A520" s="296"/>
      <c r="B520" s="304"/>
      <c r="C520" s="295"/>
      <c r="D520" s="295"/>
      <c r="E520" s="332"/>
      <c r="F520" s="333"/>
      <c r="G520" s="333"/>
      <c r="H520" s="332"/>
      <c r="I520" s="334"/>
      <c r="J520" s="225"/>
      <c r="K520" s="225"/>
      <c r="L520" s="333"/>
      <c r="M520" s="327"/>
      <c r="N520" s="335"/>
      <c r="O520" s="327"/>
      <c r="P520" s="327"/>
      <c r="Q520" s="333"/>
      <c r="R520" s="225"/>
      <c r="S520" s="225"/>
    </row>
    <row r="521" spans="1:19" ht="15" x14ac:dyDescent="0.25">
      <c r="A521" s="296"/>
      <c r="B521" s="304"/>
      <c r="C521" s="295"/>
      <c r="D521" s="295"/>
      <c r="E521" s="332"/>
      <c r="F521" s="333"/>
      <c r="G521" s="333"/>
      <c r="H521" s="332"/>
      <c r="I521" s="334"/>
      <c r="J521" s="225"/>
      <c r="K521" s="225"/>
      <c r="L521" s="333"/>
      <c r="M521" s="327"/>
      <c r="N521" s="335"/>
      <c r="O521" s="327"/>
      <c r="P521" s="327"/>
      <c r="Q521" s="333"/>
      <c r="R521" s="225"/>
      <c r="S521" s="225"/>
    </row>
    <row r="522" spans="1:19" ht="15" x14ac:dyDescent="0.25">
      <c r="A522" s="296"/>
      <c r="B522" s="304"/>
      <c r="C522" s="295"/>
      <c r="D522" s="295"/>
      <c r="E522" s="332"/>
      <c r="F522" s="333"/>
      <c r="G522" s="333"/>
      <c r="H522" s="332"/>
      <c r="I522" s="334"/>
      <c r="J522" s="225"/>
      <c r="K522" s="225"/>
      <c r="L522" s="333"/>
      <c r="M522" s="327"/>
      <c r="N522" s="335"/>
      <c r="O522" s="327"/>
      <c r="P522" s="327"/>
      <c r="Q522" s="333"/>
      <c r="R522" s="225"/>
      <c r="S522" s="225"/>
    </row>
    <row r="523" spans="1:19" ht="15" x14ac:dyDescent="0.25">
      <c r="A523" s="296"/>
      <c r="B523" s="304"/>
      <c r="C523" s="295"/>
      <c r="D523" s="295"/>
      <c r="E523" s="332"/>
      <c r="F523" s="333"/>
      <c r="G523" s="333"/>
      <c r="H523" s="332"/>
      <c r="I523" s="334"/>
      <c r="J523" s="225"/>
      <c r="K523" s="225"/>
      <c r="L523" s="333"/>
      <c r="M523" s="327"/>
      <c r="N523" s="335"/>
      <c r="O523" s="327"/>
      <c r="P523" s="327"/>
      <c r="Q523" s="333"/>
      <c r="R523" s="225"/>
      <c r="S523" s="225"/>
    </row>
    <row r="524" spans="1:19" ht="15" x14ac:dyDescent="0.25">
      <c r="A524" s="296"/>
      <c r="B524" s="304"/>
      <c r="C524" s="295"/>
      <c r="D524" s="295"/>
      <c r="E524" s="332"/>
      <c r="F524" s="333"/>
      <c r="G524" s="333"/>
      <c r="H524" s="332"/>
      <c r="I524" s="334"/>
      <c r="J524" s="225"/>
      <c r="K524" s="225"/>
      <c r="L524" s="333"/>
      <c r="M524" s="327"/>
      <c r="N524" s="335"/>
      <c r="O524" s="327"/>
      <c r="P524" s="327"/>
      <c r="Q524" s="333"/>
      <c r="R524" s="225"/>
      <c r="S524" s="225"/>
    </row>
    <row r="525" spans="1:19" ht="15" x14ac:dyDescent="0.25">
      <c r="A525" s="296"/>
      <c r="B525" s="304"/>
      <c r="C525" s="295"/>
      <c r="D525" s="295"/>
      <c r="E525" s="332"/>
      <c r="F525" s="333"/>
      <c r="G525" s="333"/>
      <c r="H525" s="332"/>
      <c r="I525" s="334"/>
      <c r="J525" s="225"/>
      <c r="K525" s="225"/>
      <c r="L525" s="333"/>
      <c r="M525" s="327"/>
      <c r="N525" s="335"/>
      <c r="O525" s="327"/>
      <c r="P525" s="327"/>
      <c r="Q525" s="333"/>
      <c r="R525" s="225"/>
      <c r="S525" s="225"/>
    </row>
    <row r="526" spans="1:19" ht="15" x14ac:dyDescent="0.25">
      <c r="A526" s="296"/>
      <c r="B526" s="304"/>
      <c r="C526" s="295"/>
      <c r="D526" s="295"/>
      <c r="E526" s="332"/>
      <c r="F526" s="333"/>
      <c r="G526" s="333"/>
      <c r="H526" s="332"/>
      <c r="I526" s="334"/>
      <c r="J526" s="225"/>
      <c r="K526" s="225"/>
      <c r="L526" s="333"/>
      <c r="M526" s="327"/>
      <c r="N526" s="335"/>
      <c r="O526" s="327"/>
      <c r="P526" s="327"/>
      <c r="Q526" s="333"/>
      <c r="R526" s="225"/>
      <c r="S526" s="225"/>
    </row>
    <row r="527" spans="1:19" ht="15" x14ac:dyDescent="0.25">
      <c r="A527" s="296"/>
      <c r="B527" s="304"/>
      <c r="C527" s="295"/>
      <c r="D527" s="295"/>
      <c r="E527" s="332"/>
      <c r="F527" s="333"/>
      <c r="G527" s="333"/>
      <c r="H527" s="332"/>
      <c r="I527" s="334"/>
      <c r="J527" s="225"/>
      <c r="K527" s="225"/>
      <c r="L527" s="333"/>
      <c r="M527" s="327"/>
      <c r="N527" s="335"/>
      <c r="O527" s="327"/>
      <c r="P527" s="327"/>
      <c r="Q527" s="333"/>
      <c r="R527" s="225"/>
      <c r="S527" s="225"/>
    </row>
    <row r="528" spans="1:19" ht="15" x14ac:dyDescent="0.25">
      <c r="A528" s="296"/>
      <c r="B528" s="304"/>
      <c r="C528" s="295"/>
      <c r="D528" s="295"/>
      <c r="E528" s="332"/>
      <c r="F528" s="333"/>
      <c r="G528" s="333"/>
      <c r="H528" s="332"/>
      <c r="I528" s="334"/>
      <c r="J528" s="225"/>
      <c r="K528" s="225"/>
      <c r="L528" s="333"/>
      <c r="M528" s="327"/>
      <c r="N528" s="335"/>
      <c r="O528" s="327"/>
      <c r="P528" s="327"/>
      <c r="Q528" s="333"/>
      <c r="R528" s="225"/>
      <c r="S528" s="225"/>
    </row>
    <row r="529" spans="1:19" ht="15" x14ac:dyDescent="0.25">
      <c r="A529" s="296"/>
      <c r="B529" s="304"/>
      <c r="C529" s="295"/>
      <c r="D529" s="295"/>
      <c r="E529" s="332"/>
      <c r="F529" s="333"/>
      <c r="G529" s="333"/>
      <c r="H529" s="332"/>
      <c r="I529" s="334"/>
      <c r="J529" s="225"/>
      <c r="K529" s="225"/>
      <c r="L529" s="333"/>
      <c r="M529" s="327"/>
      <c r="N529" s="335"/>
      <c r="O529" s="327"/>
      <c r="P529" s="327"/>
      <c r="Q529" s="333"/>
      <c r="R529" s="225"/>
      <c r="S529" s="225"/>
    </row>
    <row r="530" spans="1:19" ht="15" x14ac:dyDescent="0.25">
      <c r="A530" s="296"/>
      <c r="B530" s="304"/>
      <c r="C530" s="295"/>
      <c r="D530" s="295"/>
      <c r="E530" s="332"/>
      <c r="F530" s="333"/>
      <c r="G530" s="333"/>
      <c r="H530" s="332"/>
      <c r="I530" s="334"/>
      <c r="J530" s="225"/>
      <c r="K530" s="225"/>
      <c r="L530" s="333"/>
      <c r="M530" s="327"/>
      <c r="N530" s="335"/>
      <c r="O530" s="327"/>
      <c r="P530" s="327"/>
      <c r="Q530" s="333"/>
      <c r="R530" s="225"/>
      <c r="S530" s="225"/>
    </row>
    <row r="531" spans="1:19" ht="15" x14ac:dyDescent="0.25">
      <c r="A531" s="296"/>
      <c r="B531" s="304"/>
      <c r="C531" s="295"/>
      <c r="D531" s="295"/>
      <c r="E531" s="332"/>
      <c r="F531" s="333"/>
      <c r="G531" s="333"/>
      <c r="H531" s="332"/>
      <c r="I531" s="334"/>
      <c r="J531" s="225"/>
      <c r="K531" s="225"/>
      <c r="L531" s="333"/>
      <c r="M531" s="327"/>
      <c r="N531" s="335"/>
      <c r="O531" s="327"/>
      <c r="P531" s="327"/>
      <c r="Q531" s="333"/>
      <c r="R531" s="225"/>
      <c r="S531" s="225"/>
    </row>
    <row r="532" spans="1:19" ht="15" x14ac:dyDescent="0.25">
      <c r="A532" s="296"/>
      <c r="B532" s="304"/>
      <c r="C532" s="295"/>
      <c r="D532" s="295"/>
      <c r="E532" s="332"/>
      <c r="F532" s="333"/>
      <c r="G532" s="333"/>
      <c r="H532" s="332"/>
      <c r="I532" s="334"/>
      <c r="J532" s="225"/>
      <c r="K532" s="225"/>
      <c r="L532" s="333"/>
      <c r="M532" s="327"/>
      <c r="N532" s="335"/>
      <c r="O532" s="327"/>
      <c r="P532" s="327"/>
      <c r="Q532" s="333"/>
      <c r="R532" s="225"/>
      <c r="S532" s="225"/>
    </row>
    <row r="533" spans="1:19" ht="15" x14ac:dyDescent="0.25">
      <c r="A533" s="296"/>
      <c r="B533" s="304"/>
      <c r="C533" s="295"/>
      <c r="D533" s="295"/>
      <c r="E533" s="332"/>
      <c r="F533" s="333"/>
      <c r="G533" s="333"/>
      <c r="H533" s="332"/>
      <c r="I533" s="334"/>
      <c r="J533" s="225"/>
      <c r="K533" s="225"/>
      <c r="L533" s="333"/>
      <c r="M533" s="327"/>
      <c r="N533" s="335"/>
      <c r="O533" s="327"/>
      <c r="P533" s="327"/>
      <c r="Q533" s="333"/>
      <c r="R533" s="225"/>
      <c r="S533" s="225"/>
    </row>
    <row r="534" spans="1:19" ht="15" x14ac:dyDescent="0.25">
      <c r="A534" s="296"/>
      <c r="B534" s="304"/>
      <c r="C534" s="295"/>
      <c r="D534" s="295"/>
      <c r="E534" s="332"/>
      <c r="F534" s="333"/>
      <c r="G534" s="333"/>
      <c r="H534" s="332"/>
      <c r="I534" s="334"/>
      <c r="J534" s="225"/>
      <c r="K534" s="225"/>
      <c r="L534" s="333"/>
      <c r="M534" s="327"/>
      <c r="N534" s="335"/>
      <c r="O534" s="327"/>
      <c r="P534" s="327"/>
      <c r="Q534" s="333"/>
      <c r="R534" s="225"/>
      <c r="S534" s="225"/>
    </row>
    <row r="535" spans="1:19" ht="15" x14ac:dyDescent="0.25">
      <c r="A535" s="296"/>
      <c r="B535" s="304"/>
      <c r="C535" s="295"/>
      <c r="D535" s="295"/>
      <c r="E535" s="332"/>
      <c r="F535" s="333"/>
      <c r="G535" s="333"/>
      <c r="H535" s="332"/>
      <c r="I535" s="334"/>
      <c r="J535" s="225"/>
      <c r="K535" s="225"/>
      <c r="L535" s="333"/>
      <c r="M535" s="327"/>
      <c r="N535" s="335"/>
      <c r="O535" s="327"/>
      <c r="P535" s="327"/>
      <c r="Q535" s="333"/>
      <c r="R535" s="225"/>
      <c r="S535" s="225"/>
    </row>
    <row r="536" spans="1:19" ht="15" x14ac:dyDescent="0.25">
      <c r="A536" s="296"/>
      <c r="B536" s="304"/>
      <c r="C536" s="295"/>
      <c r="D536" s="295"/>
      <c r="E536" s="332"/>
      <c r="F536" s="333"/>
      <c r="G536" s="333"/>
      <c r="H536" s="332"/>
      <c r="I536" s="334"/>
      <c r="J536" s="225"/>
      <c r="K536" s="225"/>
      <c r="L536" s="333"/>
      <c r="M536" s="327"/>
      <c r="N536" s="335"/>
      <c r="O536" s="327"/>
      <c r="P536" s="327"/>
      <c r="Q536" s="333"/>
      <c r="R536" s="225"/>
      <c r="S536" s="225"/>
    </row>
    <row r="537" spans="1:19" ht="15" x14ac:dyDescent="0.25">
      <c r="A537" s="296"/>
      <c r="B537" s="304"/>
      <c r="C537" s="295"/>
      <c r="D537" s="295"/>
      <c r="E537" s="332"/>
      <c r="F537" s="333"/>
      <c r="G537" s="333"/>
      <c r="H537" s="332"/>
      <c r="I537" s="334"/>
      <c r="J537" s="225"/>
      <c r="K537" s="225"/>
      <c r="L537" s="333"/>
      <c r="M537" s="327"/>
      <c r="N537" s="335"/>
      <c r="O537" s="327"/>
      <c r="P537" s="327"/>
      <c r="Q537" s="333"/>
      <c r="R537" s="225"/>
      <c r="S537" s="225"/>
    </row>
    <row r="538" spans="1:19" ht="15" x14ac:dyDescent="0.25">
      <c r="A538" s="296"/>
      <c r="B538" s="304"/>
      <c r="C538" s="295"/>
      <c r="D538" s="295"/>
      <c r="E538" s="332"/>
      <c r="F538" s="333"/>
      <c r="G538" s="333"/>
      <c r="H538" s="332"/>
      <c r="I538" s="334"/>
      <c r="J538" s="225"/>
      <c r="K538" s="225"/>
      <c r="L538" s="333"/>
      <c r="M538" s="327"/>
      <c r="N538" s="335"/>
      <c r="O538" s="327"/>
      <c r="P538" s="327"/>
      <c r="Q538" s="333"/>
      <c r="R538" s="225"/>
      <c r="S538" s="225"/>
    </row>
    <row r="539" spans="1:19" ht="15" x14ac:dyDescent="0.25">
      <c r="A539" s="296"/>
      <c r="B539" s="304"/>
      <c r="C539" s="295"/>
      <c r="D539" s="295"/>
      <c r="E539" s="332"/>
      <c r="F539" s="333"/>
      <c r="G539" s="333"/>
      <c r="H539" s="332"/>
      <c r="I539" s="334"/>
      <c r="J539" s="225"/>
      <c r="K539" s="225"/>
      <c r="L539" s="333"/>
      <c r="M539" s="327"/>
      <c r="N539" s="335"/>
      <c r="O539" s="327"/>
      <c r="P539" s="327"/>
      <c r="Q539" s="333"/>
      <c r="R539" s="225"/>
      <c r="S539" s="225"/>
    </row>
    <row r="540" spans="1:19" ht="15" x14ac:dyDescent="0.25">
      <c r="A540" s="296"/>
      <c r="B540" s="304"/>
      <c r="C540" s="295"/>
      <c r="D540" s="295"/>
      <c r="E540" s="332"/>
      <c r="F540" s="333"/>
      <c r="G540" s="333"/>
      <c r="H540" s="332"/>
      <c r="I540" s="334"/>
      <c r="J540" s="225"/>
      <c r="K540" s="225"/>
      <c r="L540" s="333"/>
      <c r="M540" s="327"/>
      <c r="N540" s="335"/>
      <c r="O540" s="327"/>
      <c r="P540" s="327"/>
      <c r="Q540" s="333"/>
      <c r="R540" s="225"/>
      <c r="S540" s="225"/>
    </row>
    <row r="541" spans="1:19" ht="15" x14ac:dyDescent="0.25">
      <c r="A541" s="296"/>
      <c r="B541" s="304"/>
      <c r="C541" s="295"/>
      <c r="D541" s="295"/>
      <c r="E541" s="332"/>
      <c r="F541" s="333"/>
      <c r="G541" s="333"/>
      <c r="H541" s="332"/>
      <c r="I541" s="334"/>
      <c r="J541" s="225"/>
      <c r="K541" s="225"/>
      <c r="L541" s="333"/>
      <c r="M541" s="327"/>
      <c r="N541" s="335"/>
      <c r="O541" s="327"/>
      <c r="P541" s="327"/>
      <c r="Q541" s="333"/>
      <c r="R541" s="225"/>
      <c r="S541" s="225"/>
    </row>
    <row r="542" spans="1:19" ht="15" x14ac:dyDescent="0.25">
      <c r="A542" s="296"/>
      <c r="B542" s="304"/>
      <c r="C542" s="295"/>
      <c r="D542" s="295"/>
      <c r="E542" s="332"/>
      <c r="F542" s="333"/>
      <c r="G542" s="333"/>
      <c r="H542" s="332"/>
      <c r="I542" s="334"/>
      <c r="J542" s="225"/>
      <c r="K542" s="225"/>
      <c r="L542" s="333"/>
      <c r="M542" s="327"/>
      <c r="N542" s="335"/>
      <c r="O542" s="327"/>
      <c r="P542" s="327"/>
      <c r="Q542" s="333"/>
      <c r="R542" s="225"/>
      <c r="S542" s="225"/>
    </row>
    <row r="543" spans="1:19" ht="15" x14ac:dyDescent="0.25">
      <c r="A543" s="296"/>
      <c r="B543" s="304"/>
      <c r="C543" s="295"/>
      <c r="D543" s="295"/>
      <c r="E543" s="332"/>
      <c r="F543" s="333"/>
      <c r="G543" s="333"/>
      <c r="H543" s="332"/>
      <c r="I543" s="334"/>
      <c r="J543" s="225"/>
      <c r="K543" s="225"/>
      <c r="L543" s="333"/>
      <c r="M543" s="327"/>
      <c r="N543" s="335"/>
      <c r="O543" s="327"/>
      <c r="P543" s="327"/>
      <c r="Q543" s="333"/>
      <c r="R543" s="225"/>
      <c r="S543" s="225"/>
    </row>
    <row r="544" spans="1:19" ht="15" x14ac:dyDescent="0.25">
      <c r="A544" s="296"/>
      <c r="B544" s="304"/>
      <c r="C544" s="295"/>
      <c r="D544" s="295"/>
      <c r="E544" s="332"/>
      <c r="F544" s="333"/>
      <c r="G544" s="333"/>
      <c r="H544" s="332"/>
      <c r="I544" s="334"/>
      <c r="J544" s="225"/>
      <c r="K544" s="225"/>
      <c r="L544" s="333"/>
      <c r="M544" s="327"/>
      <c r="N544" s="335"/>
      <c r="O544" s="327"/>
      <c r="P544" s="327"/>
      <c r="Q544" s="333"/>
      <c r="R544" s="225"/>
      <c r="S544" s="225"/>
    </row>
    <row r="545" spans="1:19" ht="15" x14ac:dyDescent="0.25">
      <c r="A545" s="296"/>
      <c r="B545" s="304"/>
      <c r="C545" s="295"/>
      <c r="D545" s="295"/>
      <c r="E545" s="332"/>
      <c r="F545" s="333"/>
      <c r="G545" s="333"/>
      <c r="H545" s="332"/>
      <c r="I545" s="334"/>
      <c r="J545" s="225"/>
      <c r="K545" s="225"/>
      <c r="L545" s="333"/>
      <c r="M545" s="327"/>
      <c r="N545" s="335"/>
      <c r="O545" s="327"/>
      <c r="P545" s="327"/>
      <c r="Q545" s="333"/>
      <c r="R545" s="225"/>
      <c r="S545" s="225"/>
    </row>
    <row r="546" spans="1:19" ht="15" x14ac:dyDescent="0.25">
      <c r="A546" s="296"/>
      <c r="B546" s="304"/>
      <c r="C546" s="295"/>
      <c r="D546" s="295"/>
      <c r="E546" s="332"/>
      <c r="F546" s="333"/>
      <c r="G546" s="333"/>
      <c r="H546" s="332"/>
      <c r="I546" s="334"/>
      <c r="J546" s="225"/>
      <c r="K546" s="225"/>
      <c r="L546" s="333"/>
      <c r="M546" s="327"/>
      <c r="N546" s="335"/>
      <c r="O546" s="327"/>
      <c r="P546" s="327"/>
      <c r="Q546" s="333"/>
      <c r="R546" s="225"/>
      <c r="S546" s="225"/>
    </row>
    <row r="547" spans="1:19" ht="15" x14ac:dyDescent="0.25">
      <c r="A547" s="296"/>
      <c r="B547" s="304"/>
      <c r="C547" s="295"/>
      <c r="D547" s="295"/>
      <c r="E547" s="332"/>
      <c r="F547" s="333"/>
      <c r="G547" s="333"/>
      <c r="H547" s="332"/>
      <c r="I547" s="334"/>
      <c r="J547" s="225"/>
      <c r="K547" s="225"/>
      <c r="L547" s="333"/>
      <c r="M547" s="327"/>
      <c r="N547" s="335"/>
      <c r="O547" s="327"/>
      <c r="P547" s="327"/>
      <c r="Q547" s="333"/>
      <c r="R547" s="225"/>
      <c r="S547" s="225"/>
    </row>
    <row r="548" spans="1:19" ht="15" x14ac:dyDescent="0.25">
      <c r="A548" s="296"/>
      <c r="B548" s="304"/>
      <c r="C548" s="295"/>
      <c r="D548" s="295"/>
      <c r="E548" s="332"/>
      <c r="F548" s="333"/>
      <c r="G548" s="333"/>
      <c r="H548" s="332"/>
      <c r="I548" s="334"/>
      <c r="J548" s="225"/>
      <c r="K548" s="225"/>
      <c r="L548" s="333"/>
      <c r="M548" s="327"/>
      <c r="N548" s="335"/>
      <c r="O548" s="327"/>
      <c r="P548" s="327"/>
      <c r="Q548" s="333"/>
      <c r="R548" s="225"/>
      <c r="S548" s="225"/>
    </row>
    <row r="549" spans="1:19" ht="15" x14ac:dyDescent="0.25">
      <c r="A549" s="296"/>
      <c r="B549" s="304"/>
      <c r="C549" s="295"/>
      <c r="D549" s="295"/>
      <c r="E549" s="332"/>
      <c r="F549" s="333"/>
      <c r="G549" s="333"/>
      <c r="H549" s="332"/>
      <c r="I549" s="334"/>
      <c r="J549" s="225"/>
      <c r="K549" s="225"/>
      <c r="L549" s="333"/>
      <c r="M549" s="327"/>
      <c r="N549" s="335"/>
      <c r="O549" s="327"/>
      <c r="P549" s="327"/>
      <c r="Q549" s="333"/>
      <c r="R549" s="225"/>
      <c r="S549" s="225"/>
    </row>
    <row r="550" spans="1:19" ht="15" x14ac:dyDescent="0.25">
      <c r="A550" s="296"/>
      <c r="B550" s="304"/>
      <c r="C550" s="295"/>
      <c r="D550" s="295"/>
      <c r="E550" s="332"/>
      <c r="F550" s="333"/>
      <c r="G550" s="333"/>
      <c r="H550" s="332"/>
      <c r="I550" s="334"/>
      <c r="J550" s="225"/>
      <c r="K550" s="225"/>
      <c r="L550" s="333"/>
      <c r="M550" s="327"/>
      <c r="N550" s="335"/>
      <c r="O550" s="327"/>
      <c r="P550" s="327"/>
      <c r="Q550" s="333"/>
      <c r="R550" s="225"/>
      <c r="S550" s="225"/>
    </row>
    <row r="551" spans="1:19" ht="15" x14ac:dyDescent="0.25">
      <c r="A551" s="296"/>
      <c r="B551" s="304"/>
      <c r="C551" s="295"/>
      <c r="D551" s="295"/>
      <c r="E551" s="332"/>
      <c r="F551" s="333"/>
      <c r="G551" s="333"/>
      <c r="H551" s="332"/>
      <c r="I551" s="334"/>
      <c r="J551" s="225"/>
      <c r="K551" s="225"/>
      <c r="L551" s="333"/>
      <c r="M551" s="327"/>
      <c r="N551" s="335"/>
      <c r="O551" s="327"/>
      <c r="P551" s="327"/>
      <c r="Q551" s="333"/>
      <c r="R551" s="225"/>
      <c r="S551" s="225"/>
    </row>
    <row r="552" spans="1:19" ht="15" x14ac:dyDescent="0.25">
      <c r="A552" s="296"/>
      <c r="B552" s="304"/>
      <c r="C552" s="295"/>
      <c r="D552" s="295"/>
      <c r="E552" s="332"/>
      <c r="F552" s="333"/>
      <c r="G552" s="333"/>
      <c r="H552" s="332"/>
      <c r="I552" s="334"/>
      <c r="J552" s="225"/>
      <c r="K552" s="225"/>
      <c r="L552" s="333"/>
      <c r="M552" s="327"/>
      <c r="N552" s="335"/>
      <c r="O552" s="327"/>
      <c r="P552" s="327"/>
      <c r="Q552" s="333"/>
      <c r="R552" s="225"/>
      <c r="S552" s="225"/>
    </row>
    <row r="553" spans="1:19" ht="15" x14ac:dyDescent="0.25">
      <c r="A553" s="296"/>
      <c r="B553" s="304"/>
      <c r="C553" s="295"/>
      <c r="D553" s="295"/>
      <c r="E553" s="332"/>
      <c r="F553" s="333"/>
      <c r="G553" s="333"/>
      <c r="H553" s="332"/>
      <c r="I553" s="334"/>
      <c r="J553" s="225"/>
      <c r="K553" s="225"/>
      <c r="L553" s="333"/>
      <c r="M553" s="327"/>
      <c r="N553" s="335"/>
      <c r="O553" s="327"/>
      <c r="P553" s="327"/>
      <c r="Q553" s="333"/>
      <c r="R553" s="225"/>
      <c r="S553" s="225"/>
    </row>
    <row r="554" spans="1:19" ht="15" x14ac:dyDescent="0.25">
      <c r="A554" s="296"/>
      <c r="B554" s="304"/>
      <c r="C554" s="295"/>
      <c r="D554" s="295"/>
      <c r="E554" s="332"/>
      <c r="F554" s="333"/>
      <c r="G554" s="333"/>
      <c r="H554" s="332"/>
      <c r="I554" s="334"/>
      <c r="J554" s="225"/>
      <c r="K554" s="225"/>
      <c r="L554" s="333"/>
      <c r="M554" s="327"/>
      <c r="N554" s="335"/>
      <c r="O554" s="327"/>
      <c r="P554" s="327"/>
      <c r="Q554" s="333"/>
      <c r="R554" s="225"/>
      <c r="S554" s="225"/>
    </row>
    <row r="555" spans="1:19" ht="15" x14ac:dyDescent="0.25">
      <c r="A555" s="296"/>
      <c r="B555" s="304"/>
      <c r="C555" s="295"/>
      <c r="D555" s="295"/>
      <c r="E555" s="332"/>
      <c r="F555" s="333"/>
      <c r="G555" s="333"/>
      <c r="H555" s="332"/>
      <c r="I555" s="334"/>
      <c r="J555" s="225"/>
      <c r="K555" s="225"/>
      <c r="L555" s="333"/>
      <c r="M555" s="327"/>
      <c r="N555" s="335"/>
      <c r="O555" s="327"/>
      <c r="P555" s="327"/>
      <c r="Q555" s="333"/>
      <c r="R555" s="225"/>
      <c r="S555" s="225"/>
    </row>
    <row r="556" spans="1:19" ht="15" x14ac:dyDescent="0.25">
      <c r="A556" s="296"/>
      <c r="B556" s="304"/>
      <c r="C556" s="295"/>
      <c r="D556" s="295"/>
      <c r="E556" s="332"/>
      <c r="F556" s="333"/>
      <c r="G556" s="333"/>
      <c r="H556" s="332"/>
      <c r="I556" s="334"/>
      <c r="J556" s="225"/>
      <c r="K556" s="225"/>
      <c r="L556" s="333"/>
      <c r="M556" s="327"/>
      <c r="N556" s="335"/>
      <c r="O556" s="327"/>
      <c r="P556" s="327"/>
      <c r="Q556" s="333"/>
      <c r="R556" s="225"/>
      <c r="S556" s="225"/>
    </row>
    <row r="557" spans="1:19" ht="15" x14ac:dyDescent="0.25">
      <c r="A557" s="296"/>
      <c r="B557" s="304"/>
      <c r="C557" s="295"/>
      <c r="D557" s="295"/>
      <c r="E557" s="332"/>
      <c r="F557" s="333"/>
      <c r="G557" s="333"/>
      <c r="H557" s="332"/>
      <c r="I557" s="334"/>
      <c r="J557" s="225"/>
      <c r="K557" s="225"/>
      <c r="L557" s="333"/>
      <c r="M557" s="327"/>
      <c r="N557" s="335"/>
      <c r="O557" s="327"/>
      <c r="P557" s="327"/>
      <c r="Q557" s="333"/>
      <c r="R557" s="225"/>
      <c r="S557" s="225"/>
    </row>
    <row r="558" spans="1:19" ht="15" x14ac:dyDescent="0.25">
      <c r="A558" s="296"/>
      <c r="B558" s="304"/>
      <c r="C558" s="295"/>
      <c r="D558" s="295"/>
      <c r="E558" s="332"/>
      <c r="F558" s="333"/>
      <c r="G558" s="333"/>
      <c r="H558" s="332"/>
      <c r="I558" s="334"/>
      <c r="J558" s="225"/>
      <c r="K558" s="225"/>
      <c r="L558" s="333"/>
      <c r="M558" s="327"/>
      <c r="N558" s="335"/>
      <c r="O558" s="327"/>
      <c r="P558" s="327"/>
      <c r="Q558" s="333"/>
      <c r="R558" s="225"/>
      <c r="S558" s="225"/>
    </row>
    <row r="559" spans="1:19" ht="15" x14ac:dyDescent="0.25">
      <c r="A559" s="296"/>
      <c r="B559" s="304"/>
      <c r="C559" s="295"/>
      <c r="D559" s="295"/>
      <c r="E559" s="332"/>
      <c r="F559" s="333"/>
      <c r="G559" s="333"/>
      <c r="H559" s="332"/>
      <c r="I559" s="334"/>
      <c r="J559" s="225"/>
      <c r="K559" s="225"/>
      <c r="L559" s="333"/>
      <c r="M559" s="327"/>
      <c r="N559" s="335"/>
      <c r="O559" s="327"/>
      <c r="P559" s="327"/>
      <c r="Q559" s="333"/>
      <c r="R559" s="225"/>
      <c r="S559" s="225"/>
    </row>
    <row r="560" spans="1:19" ht="15" x14ac:dyDescent="0.25">
      <c r="A560" s="296"/>
      <c r="B560" s="304"/>
      <c r="C560" s="295"/>
      <c r="D560" s="295"/>
      <c r="E560" s="332"/>
      <c r="F560" s="333"/>
      <c r="G560" s="333"/>
      <c r="H560" s="332"/>
      <c r="I560" s="334"/>
      <c r="J560" s="225"/>
      <c r="K560" s="225"/>
      <c r="L560" s="333"/>
      <c r="M560" s="327"/>
      <c r="N560" s="335"/>
      <c r="O560" s="327"/>
      <c r="P560" s="327"/>
      <c r="Q560" s="333"/>
      <c r="R560" s="225"/>
      <c r="S560" s="225"/>
    </row>
    <row r="561" spans="1:19" ht="15" x14ac:dyDescent="0.25">
      <c r="A561" s="296"/>
      <c r="B561" s="304"/>
      <c r="C561" s="295"/>
      <c r="D561" s="295"/>
      <c r="E561" s="332"/>
      <c r="F561" s="333"/>
      <c r="G561" s="333"/>
      <c r="H561" s="332"/>
      <c r="I561" s="334"/>
      <c r="J561" s="225"/>
      <c r="K561" s="225"/>
      <c r="L561" s="333"/>
      <c r="M561" s="327"/>
      <c r="N561" s="335"/>
      <c r="O561" s="327"/>
      <c r="P561" s="327"/>
      <c r="Q561" s="333"/>
      <c r="R561" s="225"/>
      <c r="S561" s="225"/>
    </row>
    <row r="562" spans="1:19" ht="15" x14ac:dyDescent="0.25">
      <c r="A562" s="296"/>
      <c r="B562" s="304"/>
      <c r="C562" s="295"/>
      <c r="D562" s="295"/>
      <c r="E562" s="332"/>
      <c r="F562" s="333"/>
      <c r="G562" s="333"/>
      <c r="H562" s="332"/>
      <c r="I562" s="334"/>
      <c r="J562" s="225"/>
      <c r="K562" s="225"/>
      <c r="L562" s="333"/>
      <c r="M562" s="327"/>
      <c r="N562" s="335"/>
      <c r="O562" s="327"/>
      <c r="P562" s="327"/>
      <c r="Q562" s="333"/>
      <c r="R562" s="225"/>
      <c r="S562" s="225"/>
    </row>
    <row r="563" spans="1:19" ht="15" x14ac:dyDescent="0.25">
      <c r="A563" s="296"/>
      <c r="B563" s="304"/>
      <c r="C563" s="295"/>
      <c r="D563" s="295"/>
      <c r="E563" s="332"/>
      <c r="F563" s="333"/>
      <c r="G563" s="333"/>
      <c r="H563" s="332"/>
      <c r="I563" s="334"/>
      <c r="J563" s="225"/>
      <c r="K563" s="225"/>
      <c r="L563" s="333"/>
      <c r="M563" s="327"/>
      <c r="N563" s="335"/>
      <c r="O563" s="327"/>
      <c r="P563" s="327"/>
      <c r="Q563" s="333"/>
      <c r="R563" s="225"/>
      <c r="S563" s="225"/>
    </row>
    <row r="564" spans="1:19" ht="15" x14ac:dyDescent="0.25">
      <c r="A564" s="296"/>
      <c r="B564" s="304"/>
      <c r="C564" s="295"/>
      <c r="D564" s="295"/>
      <c r="E564" s="332"/>
      <c r="F564" s="333"/>
      <c r="G564" s="333"/>
      <c r="H564" s="332"/>
      <c r="I564" s="334"/>
      <c r="J564" s="225"/>
      <c r="K564" s="225"/>
      <c r="L564" s="333"/>
      <c r="M564" s="327"/>
      <c r="N564" s="335"/>
      <c r="O564" s="327"/>
      <c r="P564" s="327"/>
      <c r="Q564" s="333"/>
      <c r="R564" s="225"/>
      <c r="S564" s="225"/>
    </row>
    <row r="565" spans="1:19" ht="15" x14ac:dyDescent="0.25">
      <c r="A565" s="296"/>
      <c r="B565" s="304"/>
      <c r="C565" s="295"/>
      <c r="D565" s="295"/>
      <c r="E565" s="332"/>
      <c r="F565" s="333"/>
      <c r="G565" s="333"/>
      <c r="H565" s="332"/>
      <c r="I565" s="334"/>
      <c r="J565" s="225"/>
      <c r="K565" s="225"/>
      <c r="L565" s="333"/>
      <c r="M565" s="327"/>
      <c r="N565" s="335"/>
      <c r="O565" s="327"/>
      <c r="P565" s="327"/>
      <c r="Q565" s="333"/>
      <c r="R565" s="225"/>
      <c r="S565" s="225"/>
    </row>
    <row r="566" spans="1:19" x14ac:dyDescent="0.2">
      <c r="A566" s="296"/>
      <c r="B566" s="304"/>
      <c r="C566" s="295"/>
      <c r="D566" s="295"/>
      <c r="E566" s="225"/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</row>
    <row r="567" spans="1:19" x14ac:dyDescent="0.2">
      <c r="A567" s="296"/>
      <c r="B567" s="304"/>
      <c r="C567" s="295"/>
      <c r="D567" s="295"/>
      <c r="E567" s="225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</row>
    <row r="568" spans="1:19" x14ac:dyDescent="0.2">
      <c r="A568" s="296"/>
      <c r="B568" s="304"/>
      <c r="C568" s="295"/>
      <c r="D568" s="295"/>
      <c r="E568" s="225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</row>
    <row r="569" spans="1:19" x14ac:dyDescent="0.2">
      <c r="A569" s="296"/>
      <c r="B569" s="304"/>
      <c r="C569" s="295"/>
      <c r="D569" s="295"/>
      <c r="E569" s="225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</row>
    <row r="570" spans="1:19" x14ac:dyDescent="0.2">
      <c r="A570" s="296"/>
      <c r="B570" s="304"/>
      <c r="C570" s="295"/>
      <c r="D570" s="29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</row>
    <row r="571" spans="1:19" x14ac:dyDescent="0.2">
      <c r="A571" s="296"/>
      <c r="B571" s="304"/>
      <c r="C571" s="295"/>
      <c r="D571" s="295"/>
      <c r="E571" s="225"/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</row>
    <row r="572" spans="1:19" x14ac:dyDescent="0.2">
      <c r="A572" s="296"/>
      <c r="B572" s="304"/>
      <c r="C572" s="295"/>
      <c r="D572" s="295"/>
      <c r="E572" s="225"/>
      <c r="F572" s="225"/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</row>
    <row r="573" spans="1:19" x14ac:dyDescent="0.2">
      <c r="A573" s="296"/>
      <c r="B573" s="304"/>
      <c r="C573" s="295"/>
      <c r="D573" s="295"/>
      <c r="E573" s="225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</row>
    <row r="574" spans="1:19" x14ac:dyDescent="0.2">
      <c r="A574" s="296"/>
      <c r="B574" s="304"/>
      <c r="C574" s="295"/>
      <c r="D574" s="295"/>
      <c r="E574" s="225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</row>
    <row r="575" spans="1:19" x14ac:dyDescent="0.2">
      <c r="A575" s="296"/>
      <c r="B575" s="304"/>
      <c r="C575" s="295"/>
      <c r="D575" s="295"/>
      <c r="E575" s="225"/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</row>
    <row r="576" spans="1:19" ht="15" x14ac:dyDescent="0.25">
      <c r="A576" s="296"/>
      <c r="B576" s="304"/>
      <c r="C576" s="295"/>
      <c r="D576" s="295"/>
      <c r="E576" s="332"/>
      <c r="F576" s="333"/>
      <c r="G576" s="333"/>
      <c r="H576" s="332"/>
      <c r="I576" s="334"/>
      <c r="J576" s="225"/>
      <c r="K576" s="225"/>
      <c r="L576" s="333"/>
      <c r="M576" s="327"/>
      <c r="N576" s="335"/>
      <c r="O576" s="327"/>
      <c r="P576" s="327"/>
      <c r="Q576" s="333"/>
      <c r="R576" s="225"/>
      <c r="S576" s="225"/>
    </row>
    <row r="577" spans="1:19" ht="15" x14ac:dyDescent="0.25">
      <c r="A577" s="296"/>
      <c r="B577" s="304"/>
      <c r="C577" s="295"/>
      <c r="D577" s="295"/>
      <c r="E577" s="332"/>
      <c r="F577" s="333"/>
      <c r="G577" s="333"/>
      <c r="H577" s="332"/>
      <c r="I577" s="334"/>
      <c r="J577" s="225"/>
      <c r="K577" s="225"/>
      <c r="L577" s="333"/>
      <c r="M577" s="327"/>
      <c r="N577" s="335"/>
      <c r="O577" s="327"/>
      <c r="P577" s="327"/>
      <c r="Q577" s="333"/>
      <c r="R577" s="225"/>
      <c r="S577" s="225"/>
    </row>
    <row r="578" spans="1:19" ht="15" x14ac:dyDescent="0.25">
      <c r="A578" s="296"/>
      <c r="B578" s="304"/>
      <c r="C578" s="295"/>
      <c r="D578" s="295"/>
      <c r="E578" s="332"/>
      <c r="F578" s="333"/>
      <c r="G578" s="333"/>
      <c r="H578" s="332"/>
      <c r="I578" s="334"/>
      <c r="J578" s="225"/>
      <c r="K578" s="225"/>
      <c r="L578" s="333"/>
      <c r="M578" s="327"/>
      <c r="N578" s="335"/>
      <c r="O578" s="327"/>
      <c r="P578" s="327"/>
      <c r="Q578" s="333"/>
      <c r="R578" s="225"/>
      <c r="S578" s="225"/>
    </row>
    <row r="579" spans="1:19" ht="15" x14ac:dyDescent="0.25">
      <c r="A579" s="296"/>
      <c r="B579" s="304"/>
      <c r="C579" s="295"/>
      <c r="D579" s="295"/>
      <c r="E579" s="332"/>
      <c r="F579" s="333"/>
      <c r="G579" s="333"/>
      <c r="H579" s="332"/>
      <c r="I579" s="334"/>
      <c r="J579" s="225"/>
      <c r="K579" s="225"/>
      <c r="L579" s="333"/>
      <c r="M579" s="327"/>
      <c r="N579" s="335"/>
      <c r="O579" s="327"/>
      <c r="P579" s="327"/>
      <c r="Q579" s="333"/>
      <c r="R579" s="225"/>
      <c r="S579" s="225"/>
    </row>
    <row r="580" spans="1:19" ht="15" x14ac:dyDescent="0.25">
      <c r="A580" s="296"/>
      <c r="B580" s="304"/>
      <c r="C580" s="295"/>
      <c r="D580" s="295"/>
      <c r="E580" s="332"/>
      <c r="F580" s="333"/>
      <c r="G580" s="333"/>
      <c r="H580" s="332"/>
      <c r="I580" s="334"/>
      <c r="J580" s="225"/>
      <c r="K580" s="225"/>
      <c r="L580" s="333"/>
      <c r="M580" s="327"/>
      <c r="N580" s="335"/>
      <c r="O580" s="327"/>
      <c r="P580" s="327"/>
      <c r="Q580" s="333"/>
      <c r="R580" s="225"/>
      <c r="S580" s="225"/>
    </row>
    <row r="581" spans="1:19" ht="15" x14ac:dyDescent="0.25">
      <c r="A581" s="296"/>
      <c r="B581" s="304"/>
      <c r="C581" s="295"/>
      <c r="D581" s="295"/>
      <c r="E581" s="332"/>
      <c r="F581" s="333"/>
      <c r="G581" s="333"/>
      <c r="H581" s="332"/>
      <c r="I581" s="334"/>
      <c r="J581" s="225"/>
      <c r="K581" s="225"/>
      <c r="L581" s="333"/>
      <c r="M581" s="327"/>
      <c r="N581" s="335"/>
      <c r="O581" s="327"/>
      <c r="P581" s="327"/>
      <c r="Q581" s="333"/>
      <c r="R581" s="225"/>
      <c r="S581" s="225"/>
    </row>
    <row r="582" spans="1:19" ht="15" x14ac:dyDescent="0.25">
      <c r="A582" s="296"/>
      <c r="B582" s="304"/>
      <c r="C582" s="295"/>
      <c r="D582" s="295"/>
      <c r="E582" s="332"/>
      <c r="F582" s="333"/>
      <c r="G582" s="333"/>
      <c r="H582" s="332"/>
      <c r="I582" s="334"/>
      <c r="J582" s="225"/>
      <c r="K582" s="225"/>
      <c r="L582" s="333"/>
      <c r="M582" s="327"/>
      <c r="N582" s="335"/>
      <c r="O582" s="327"/>
      <c r="P582" s="327"/>
      <c r="Q582" s="333"/>
      <c r="R582" s="225"/>
      <c r="S582" s="225"/>
    </row>
    <row r="583" spans="1:19" ht="15" x14ac:dyDescent="0.25">
      <c r="A583" s="296"/>
      <c r="B583" s="304"/>
      <c r="C583" s="295"/>
      <c r="D583" s="295"/>
      <c r="E583" s="332"/>
      <c r="F583" s="333"/>
      <c r="G583" s="333"/>
      <c r="H583" s="332"/>
      <c r="I583" s="334"/>
      <c r="J583" s="225"/>
      <c r="K583" s="225"/>
      <c r="L583" s="333"/>
      <c r="M583" s="327"/>
      <c r="N583" s="335"/>
      <c r="O583" s="327"/>
      <c r="P583" s="327"/>
      <c r="Q583" s="333"/>
      <c r="R583" s="225"/>
      <c r="S583" s="225"/>
    </row>
    <row r="584" spans="1:19" ht="15" x14ac:dyDescent="0.25">
      <c r="A584" s="296"/>
      <c r="B584" s="304"/>
      <c r="C584" s="295"/>
      <c r="D584" s="295"/>
      <c r="E584" s="332"/>
      <c r="F584" s="333"/>
      <c r="G584" s="333"/>
      <c r="H584" s="332"/>
      <c r="I584" s="334"/>
      <c r="J584" s="225"/>
      <c r="K584" s="225"/>
      <c r="L584" s="333"/>
      <c r="M584" s="327"/>
      <c r="N584" s="335"/>
      <c r="O584" s="327"/>
      <c r="P584" s="327"/>
      <c r="Q584" s="333"/>
      <c r="R584" s="225"/>
      <c r="S584" s="225"/>
    </row>
    <row r="585" spans="1:19" ht="15" x14ac:dyDescent="0.25">
      <c r="A585" s="296"/>
      <c r="B585" s="304"/>
      <c r="C585" s="295"/>
      <c r="D585" s="295"/>
      <c r="E585" s="332"/>
      <c r="F585" s="333"/>
      <c r="G585" s="333"/>
      <c r="H585" s="332"/>
      <c r="I585" s="334"/>
      <c r="J585" s="225"/>
      <c r="K585" s="225"/>
      <c r="L585" s="333"/>
      <c r="M585" s="327"/>
      <c r="N585" s="335"/>
      <c r="O585" s="327"/>
      <c r="P585" s="327"/>
      <c r="Q585" s="333"/>
      <c r="R585" s="225"/>
      <c r="S585" s="225"/>
    </row>
    <row r="586" spans="1:19" ht="15" x14ac:dyDescent="0.25">
      <c r="A586" s="296"/>
      <c r="B586" s="304"/>
      <c r="C586" s="295"/>
      <c r="D586" s="295"/>
      <c r="E586" s="332"/>
      <c r="F586" s="333"/>
      <c r="G586" s="333"/>
      <c r="H586" s="332"/>
      <c r="I586" s="334"/>
      <c r="J586" s="225"/>
      <c r="K586" s="225"/>
      <c r="L586" s="333"/>
      <c r="M586" s="327"/>
      <c r="N586" s="335"/>
      <c r="O586" s="327"/>
      <c r="P586" s="327"/>
      <c r="Q586" s="333"/>
      <c r="R586" s="225"/>
      <c r="S586" s="225"/>
    </row>
    <row r="587" spans="1:19" ht="15" x14ac:dyDescent="0.25">
      <c r="A587" s="296"/>
      <c r="B587" s="304"/>
      <c r="C587" s="295"/>
      <c r="D587" s="295"/>
      <c r="E587" s="332"/>
      <c r="F587" s="333"/>
      <c r="G587" s="333"/>
      <c r="H587" s="332"/>
      <c r="I587" s="334"/>
      <c r="J587" s="225"/>
      <c r="K587" s="225"/>
      <c r="L587" s="333"/>
      <c r="M587" s="327"/>
      <c r="N587" s="335"/>
      <c r="O587" s="327"/>
      <c r="P587" s="327"/>
      <c r="Q587" s="333"/>
      <c r="R587" s="225"/>
      <c r="S587" s="225"/>
    </row>
    <row r="588" spans="1:19" ht="15" x14ac:dyDescent="0.25">
      <c r="A588" s="296"/>
      <c r="B588" s="304"/>
      <c r="C588" s="295"/>
      <c r="D588" s="295"/>
      <c r="E588" s="332"/>
      <c r="F588" s="333"/>
      <c r="G588" s="333"/>
      <c r="H588" s="332"/>
      <c r="I588" s="334"/>
      <c r="J588" s="225"/>
      <c r="K588" s="225"/>
      <c r="L588" s="333"/>
      <c r="M588" s="327"/>
      <c r="N588" s="335"/>
      <c r="O588" s="327"/>
      <c r="P588" s="327"/>
      <c r="Q588" s="333"/>
      <c r="R588" s="225"/>
      <c r="S588" s="225"/>
    </row>
    <row r="589" spans="1:19" ht="15" x14ac:dyDescent="0.25">
      <c r="A589" s="296"/>
      <c r="B589" s="304"/>
      <c r="C589" s="295"/>
      <c r="D589" s="295"/>
      <c r="E589" s="332"/>
      <c r="F589" s="333"/>
      <c r="G589" s="333"/>
      <c r="H589" s="332"/>
      <c r="I589" s="334"/>
      <c r="J589" s="225"/>
      <c r="K589" s="225"/>
      <c r="L589" s="333"/>
      <c r="M589" s="327"/>
      <c r="N589" s="335"/>
      <c r="O589" s="327"/>
      <c r="P589" s="327"/>
      <c r="Q589" s="333"/>
      <c r="R589" s="225"/>
      <c r="S589" s="225"/>
    </row>
    <row r="590" spans="1:19" ht="15" x14ac:dyDescent="0.25">
      <c r="A590" s="296"/>
      <c r="B590" s="304"/>
      <c r="C590" s="295"/>
      <c r="D590" s="295"/>
      <c r="E590" s="332"/>
      <c r="F590" s="333"/>
      <c r="G590" s="333"/>
      <c r="H590" s="332"/>
      <c r="I590" s="334"/>
      <c r="J590" s="225"/>
      <c r="K590" s="225"/>
      <c r="L590" s="333"/>
      <c r="M590" s="327"/>
      <c r="N590" s="335"/>
      <c r="O590" s="327"/>
      <c r="P590" s="327"/>
      <c r="Q590" s="333"/>
      <c r="R590" s="225"/>
      <c r="S590" s="225"/>
    </row>
    <row r="591" spans="1:19" ht="15" x14ac:dyDescent="0.25">
      <c r="A591" s="296"/>
      <c r="B591" s="304"/>
      <c r="C591" s="295"/>
      <c r="D591" s="295"/>
      <c r="E591" s="332"/>
      <c r="F591" s="333"/>
      <c r="G591" s="333"/>
      <c r="H591" s="332"/>
      <c r="I591" s="334"/>
      <c r="J591" s="225"/>
      <c r="K591" s="225"/>
      <c r="L591" s="333"/>
      <c r="M591" s="327"/>
      <c r="N591" s="335"/>
      <c r="O591" s="327"/>
      <c r="P591" s="327"/>
      <c r="Q591" s="333"/>
      <c r="R591" s="225"/>
      <c r="S591" s="225"/>
    </row>
    <row r="592" spans="1:19" ht="15" x14ac:dyDescent="0.25">
      <c r="A592" s="296"/>
      <c r="B592" s="304"/>
      <c r="C592" s="295"/>
      <c r="D592" s="295"/>
      <c r="E592" s="332"/>
      <c r="F592" s="333"/>
      <c r="G592" s="333"/>
      <c r="H592" s="332"/>
      <c r="I592" s="334"/>
      <c r="J592" s="225"/>
      <c r="K592" s="225"/>
      <c r="L592" s="333"/>
      <c r="M592" s="327"/>
      <c r="N592" s="335"/>
      <c r="O592" s="327"/>
      <c r="P592" s="327"/>
      <c r="Q592" s="333"/>
      <c r="R592" s="225"/>
      <c r="S592" s="225"/>
    </row>
    <row r="593" spans="1:19" ht="15" x14ac:dyDescent="0.25">
      <c r="A593" s="296"/>
      <c r="B593" s="304"/>
      <c r="C593" s="295"/>
      <c r="D593" s="295"/>
      <c r="E593" s="332"/>
      <c r="F593" s="333"/>
      <c r="G593" s="333"/>
      <c r="H593" s="332"/>
      <c r="I593" s="334"/>
      <c r="J593" s="225"/>
      <c r="K593" s="225"/>
      <c r="L593" s="333"/>
      <c r="M593" s="327"/>
      <c r="N593" s="335"/>
      <c r="O593" s="327"/>
      <c r="P593" s="327"/>
      <c r="Q593" s="333"/>
      <c r="R593" s="225"/>
      <c r="S593" s="225"/>
    </row>
    <row r="594" spans="1:19" ht="15" x14ac:dyDescent="0.25">
      <c r="A594" s="296"/>
      <c r="B594" s="304"/>
      <c r="C594" s="295"/>
      <c r="D594" s="295"/>
      <c r="E594" s="332"/>
      <c r="F594" s="333"/>
      <c r="G594" s="333"/>
      <c r="H594" s="332"/>
      <c r="I594" s="334"/>
      <c r="J594" s="225"/>
      <c r="K594" s="225"/>
      <c r="L594" s="333"/>
      <c r="M594" s="327"/>
      <c r="N594" s="335"/>
      <c r="O594" s="327"/>
      <c r="P594" s="327"/>
      <c r="Q594" s="333"/>
      <c r="R594" s="225"/>
      <c r="S594" s="225"/>
    </row>
    <row r="595" spans="1:19" ht="15" x14ac:dyDescent="0.25">
      <c r="A595" s="296"/>
      <c r="B595" s="304"/>
      <c r="C595" s="295"/>
      <c r="D595" s="295"/>
      <c r="E595" s="332"/>
      <c r="F595" s="333"/>
      <c r="G595" s="333"/>
      <c r="H595" s="332"/>
      <c r="I595" s="334"/>
      <c r="J595" s="225"/>
      <c r="K595" s="225"/>
      <c r="L595" s="333"/>
      <c r="M595" s="327"/>
      <c r="N595" s="335"/>
      <c r="O595" s="327"/>
      <c r="P595" s="327"/>
      <c r="Q595" s="333"/>
      <c r="R595" s="225"/>
      <c r="S595" s="225"/>
    </row>
    <row r="596" spans="1:19" ht="15" x14ac:dyDescent="0.25">
      <c r="A596" s="296"/>
      <c r="B596" s="304"/>
      <c r="C596" s="295"/>
      <c r="D596" s="295"/>
      <c r="E596" s="332"/>
      <c r="F596" s="333"/>
      <c r="G596" s="333"/>
      <c r="H596" s="332"/>
      <c r="I596" s="334"/>
      <c r="J596" s="225"/>
      <c r="K596" s="225"/>
      <c r="L596" s="333"/>
      <c r="M596" s="327"/>
      <c r="N596" s="335"/>
      <c r="O596" s="327"/>
      <c r="P596" s="327"/>
      <c r="Q596" s="333"/>
      <c r="R596" s="225"/>
      <c r="S596" s="225"/>
    </row>
    <row r="597" spans="1:19" ht="15" x14ac:dyDescent="0.25">
      <c r="A597" s="296"/>
      <c r="B597" s="304"/>
      <c r="C597" s="295"/>
      <c r="D597" s="295"/>
      <c r="E597" s="332"/>
      <c r="F597" s="333"/>
      <c r="G597" s="333"/>
      <c r="H597" s="332"/>
      <c r="I597" s="334"/>
      <c r="J597" s="225"/>
      <c r="K597" s="225"/>
      <c r="L597" s="333"/>
      <c r="M597" s="327"/>
      <c r="N597" s="335"/>
      <c r="O597" s="327"/>
      <c r="P597" s="327"/>
      <c r="Q597" s="333"/>
      <c r="R597" s="225"/>
      <c r="S597" s="225"/>
    </row>
    <row r="598" spans="1:19" ht="15" x14ac:dyDescent="0.25">
      <c r="A598" s="296"/>
      <c r="B598" s="304"/>
      <c r="C598" s="295"/>
      <c r="D598" s="295"/>
      <c r="E598" s="332"/>
      <c r="F598" s="333"/>
      <c r="G598" s="333"/>
      <c r="H598" s="332"/>
      <c r="I598" s="334"/>
      <c r="J598" s="225"/>
      <c r="K598" s="225"/>
      <c r="L598" s="333"/>
      <c r="M598" s="327"/>
      <c r="N598" s="335"/>
      <c r="O598" s="327"/>
      <c r="P598" s="327"/>
      <c r="Q598" s="333"/>
      <c r="R598" s="225"/>
      <c r="S598" s="225"/>
    </row>
    <row r="599" spans="1:19" ht="15" x14ac:dyDescent="0.25">
      <c r="A599" s="296"/>
      <c r="B599" s="304"/>
      <c r="C599" s="295"/>
      <c r="D599" s="295"/>
      <c r="E599" s="332"/>
      <c r="F599" s="333"/>
      <c r="G599" s="333"/>
      <c r="H599" s="332"/>
      <c r="I599" s="334"/>
      <c r="J599" s="225"/>
      <c r="K599" s="225"/>
      <c r="L599" s="333"/>
      <c r="M599" s="327"/>
      <c r="N599" s="335"/>
      <c r="O599" s="327"/>
      <c r="P599" s="327"/>
      <c r="Q599" s="333"/>
      <c r="R599" s="225"/>
      <c r="S599" s="225"/>
    </row>
    <row r="600" spans="1:19" ht="15" x14ac:dyDescent="0.25">
      <c r="A600" s="296"/>
      <c r="B600" s="304"/>
      <c r="C600" s="295"/>
      <c r="D600" s="295"/>
      <c r="E600" s="332"/>
      <c r="F600" s="333"/>
      <c r="G600" s="333"/>
      <c r="H600" s="332"/>
      <c r="I600" s="334"/>
      <c r="J600" s="225"/>
      <c r="K600" s="225"/>
      <c r="L600" s="333"/>
      <c r="M600" s="327"/>
      <c r="N600" s="335"/>
      <c r="O600" s="327"/>
      <c r="P600" s="327"/>
      <c r="Q600" s="333"/>
      <c r="R600" s="225"/>
      <c r="S600" s="225"/>
    </row>
    <row r="601" spans="1:19" ht="15" x14ac:dyDescent="0.25">
      <c r="A601" s="296"/>
      <c r="B601" s="304"/>
      <c r="C601" s="295"/>
      <c r="D601" s="295"/>
      <c r="E601" s="332"/>
      <c r="F601" s="333"/>
      <c r="G601" s="333"/>
      <c r="H601" s="332"/>
      <c r="I601" s="334"/>
      <c r="J601" s="225"/>
      <c r="K601" s="225"/>
      <c r="L601" s="333"/>
      <c r="M601" s="327"/>
      <c r="N601" s="335"/>
      <c r="O601" s="327"/>
      <c r="P601" s="327"/>
      <c r="Q601" s="333"/>
      <c r="R601" s="225"/>
      <c r="S601" s="225"/>
    </row>
    <row r="602" spans="1:19" ht="15" x14ac:dyDescent="0.25">
      <c r="A602" s="296"/>
      <c r="B602" s="304"/>
      <c r="C602" s="295"/>
      <c r="D602" s="295"/>
      <c r="E602" s="332"/>
      <c r="F602" s="333"/>
      <c r="G602" s="333"/>
      <c r="H602" s="332"/>
      <c r="I602" s="334"/>
      <c r="J602" s="225"/>
      <c r="K602" s="225"/>
      <c r="L602" s="333"/>
      <c r="M602" s="327"/>
      <c r="N602" s="335"/>
      <c r="O602" s="327"/>
      <c r="P602" s="327"/>
      <c r="Q602" s="333"/>
      <c r="R602" s="225"/>
      <c r="S602" s="225"/>
    </row>
    <row r="603" spans="1:19" ht="15" x14ac:dyDescent="0.25">
      <c r="A603" s="296"/>
      <c r="B603" s="304"/>
      <c r="C603" s="295"/>
      <c r="D603" s="295"/>
      <c r="E603" s="332"/>
      <c r="F603" s="333"/>
      <c r="G603" s="333"/>
      <c r="H603" s="332"/>
      <c r="I603" s="334"/>
      <c r="J603" s="225"/>
      <c r="K603" s="225"/>
      <c r="L603" s="333"/>
      <c r="M603" s="327"/>
      <c r="N603" s="335"/>
      <c r="O603" s="327"/>
      <c r="P603" s="327"/>
      <c r="Q603" s="333"/>
      <c r="R603" s="225"/>
      <c r="S603" s="225"/>
    </row>
    <row r="604" spans="1:19" ht="15" x14ac:dyDescent="0.25">
      <c r="A604" s="296"/>
      <c r="B604" s="304"/>
      <c r="C604" s="295"/>
      <c r="D604" s="295"/>
      <c r="E604" s="332"/>
      <c r="F604" s="333"/>
      <c r="G604" s="333"/>
      <c r="H604" s="332"/>
      <c r="I604" s="334"/>
      <c r="J604" s="225"/>
      <c r="K604" s="225"/>
      <c r="L604" s="333"/>
      <c r="M604" s="327"/>
      <c r="N604" s="335"/>
      <c r="O604" s="327"/>
      <c r="P604" s="327"/>
      <c r="Q604" s="333"/>
      <c r="R604" s="225"/>
      <c r="S604" s="225"/>
    </row>
    <row r="605" spans="1:19" ht="15" x14ac:dyDescent="0.25">
      <c r="A605" s="296"/>
      <c r="B605" s="304"/>
      <c r="C605" s="295"/>
      <c r="D605" s="295"/>
      <c r="E605" s="332"/>
      <c r="F605" s="333"/>
      <c r="G605" s="333"/>
      <c r="H605" s="332"/>
      <c r="I605" s="334"/>
      <c r="J605" s="225"/>
      <c r="K605" s="225"/>
      <c r="L605" s="333"/>
      <c r="M605" s="327"/>
      <c r="N605" s="335"/>
      <c r="O605" s="327"/>
      <c r="P605" s="327"/>
      <c r="Q605" s="333"/>
      <c r="R605" s="225"/>
      <c r="S605" s="225"/>
    </row>
    <row r="606" spans="1:19" ht="15" x14ac:dyDescent="0.25">
      <c r="A606" s="296"/>
      <c r="B606" s="304"/>
      <c r="C606" s="295"/>
      <c r="D606" s="295"/>
      <c r="E606" s="332"/>
      <c r="F606" s="333"/>
      <c r="G606" s="333"/>
      <c r="H606" s="332"/>
      <c r="I606" s="334"/>
      <c r="J606" s="225"/>
      <c r="K606" s="225"/>
      <c r="L606" s="333"/>
      <c r="M606" s="327"/>
      <c r="N606" s="335"/>
      <c r="O606" s="327"/>
      <c r="P606" s="327"/>
      <c r="Q606" s="333"/>
      <c r="R606" s="225"/>
      <c r="S606" s="225"/>
    </row>
    <row r="607" spans="1:19" ht="15" x14ac:dyDescent="0.25">
      <c r="A607" s="296"/>
      <c r="B607" s="304"/>
      <c r="C607" s="295"/>
      <c r="D607" s="295"/>
      <c r="E607" s="332"/>
      <c r="F607" s="333"/>
      <c r="G607" s="333"/>
      <c r="H607" s="332"/>
      <c r="I607" s="334"/>
      <c r="J607" s="225"/>
      <c r="K607" s="225"/>
      <c r="L607" s="333"/>
      <c r="M607" s="327"/>
      <c r="N607" s="335"/>
      <c r="O607" s="327"/>
      <c r="P607" s="327"/>
      <c r="Q607" s="333"/>
      <c r="R607" s="225"/>
      <c r="S607" s="225"/>
    </row>
    <row r="608" spans="1:19" ht="15" x14ac:dyDescent="0.25">
      <c r="A608" s="296"/>
      <c r="B608" s="304"/>
      <c r="C608" s="295"/>
      <c r="D608" s="295"/>
      <c r="E608" s="332"/>
      <c r="F608" s="333"/>
      <c r="G608" s="333"/>
      <c r="H608" s="332"/>
      <c r="I608" s="334"/>
      <c r="J608" s="225"/>
      <c r="K608" s="225"/>
      <c r="L608" s="333"/>
      <c r="M608" s="327"/>
      <c r="N608" s="335"/>
      <c r="O608" s="327"/>
      <c r="P608" s="327"/>
      <c r="Q608" s="333"/>
      <c r="R608" s="225"/>
      <c r="S608" s="225"/>
    </row>
    <row r="609" spans="1:19" ht="15" x14ac:dyDescent="0.25">
      <c r="A609" s="296"/>
      <c r="B609" s="304"/>
      <c r="C609" s="295"/>
      <c r="D609" s="295"/>
      <c r="E609" s="332"/>
      <c r="F609" s="333"/>
      <c r="G609" s="333"/>
      <c r="H609" s="332"/>
      <c r="I609" s="334"/>
      <c r="J609" s="225"/>
      <c r="K609" s="225"/>
      <c r="L609" s="333"/>
      <c r="M609" s="327"/>
      <c r="N609" s="335"/>
      <c r="O609" s="327"/>
      <c r="P609" s="327"/>
      <c r="Q609" s="333"/>
      <c r="R609" s="225"/>
      <c r="S609" s="225"/>
    </row>
    <row r="610" spans="1:19" ht="15" x14ac:dyDescent="0.25">
      <c r="A610" s="296"/>
      <c r="B610" s="304"/>
      <c r="C610" s="295"/>
      <c r="D610" s="295"/>
      <c r="E610" s="332"/>
      <c r="F610" s="333"/>
      <c r="G610" s="333"/>
      <c r="H610" s="332"/>
      <c r="I610" s="334"/>
      <c r="J610" s="225"/>
      <c r="K610" s="225"/>
      <c r="L610" s="333"/>
      <c r="M610" s="327"/>
      <c r="N610" s="335"/>
      <c r="O610" s="327"/>
      <c r="P610" s="327"/>
      <c r="Q610" s="333"/>
      <c r="R610" s="225"/>
      <c r="S610" s="225"/>
    </row>
    <row r="611" spans="1:19" ht="15" x14ac:dyDescent="0.25">
      <c r="A611" s="296"/>
      <c r="B611" s="304"/>
      <c r="C611" s="295"/>
      <c r="D611" s="295"/>
      <c r="E611" s="332"/>
      <c r="F611" s="333"/>
      <c r="G611" s="333"/>
      <c r="H611" s="332"/>
      <c r="I611" s="334"/>
      <c r="J611" s="225"/>
      <c r="K611" s="225"/>
      <c r="L611" s="333"/>
      <c r="M611" s="327"/>
      <c r="N611" s="335"/>
      <c r="O611" s="327"/>
      <c r="P611" s="327"/>
      <c r="Q611" s="333"/>
      <c r="R611" s="225"/>
      <c r="S611" s="225"/>
    </row>
    <row r="612" spans="1:19" ht="15" x14ac:dyDescent="0.25">
      <c r="A612" s="296"/>
      <c r="B612" s="304"/>
      <c r="C612" s="295"/>
      <c r="D612" s="295"/>
      <c r="E612" s="332"/>
      <c r="F612" s="333"/>
      <c r="G612" s="333"/>
      <c r="H612" s="332"/>
      <c r="I612" s="334"/>
      <c r="J612" s="225"/>
      <c r="K612" s="225"/>
      <c r="L612" s="333"/>
      <c r="M612" s="327"/>
      <c r="N612" s="335"/>
      <c r="O612" s="327"/>
      <c r="P612" s="327"/>
      <c r="Q612" s="333"/>
      <c r="R612" s="225"/>
      <c r="S612" s="225"/>
    </row>
    <row r="613" spans="1:19" ht="15" x14ac:dyDescent="0.25">
      <c r="A613" s="296"/>
      <c r="B613" s="304"/>
      <c r="C613" s="295"/>
      <c r="D613" s="295"/>
      <c r="E613" s="332"/>
      <c r="F613" s="333"/>
      <c r="G613" s="333"/>
      <c r="H613" s="332"/>
      <c r="I613" s="334"/>
      <c r="J613" s="225"/>
      <c r="K613" s="225"/>
      <c r="L613" s="333"/>
      <c r="M613" s="327"/>
      <c r="N613" s="335"/>
      <c r="O613" s="327"/>
      <c r="P613" s="327"/>
      <c r="Q613" s="333"/>
      <c r="R613" s="225"/>
      <c r="S613" s="225"/>
    </row>
    <row r="614" spans="1:19" ht="15" x14ac:dyDescent="0.25">
      <c r="A614" s="296"/>
      <c r="B614" s="304"/>
      <c r="C614" s="295"/>
      <c r="D614" s="295"/>
      <c r="E614" s="332"/>
      <c r="F614" s="333"/>
      <c r="G614" s="333"/>
      <c r="H614" s="332"/>
      <c r="I614" s="334"/>
      <c r="J614" s="225"/>
      <c r="K614" s="225"/>
      <c r="L614" s="333"/>
      <c r="M614" s="327"/>
      <c r="N614" s="335"/>
      <c r="O614" s="327"/>
      <c r="P614" s="327"/>
      <c r="Q614" s="333"/>
      <c r="R614" s="225"/>
      <c r="S614" s="225"/>
    </row>
    <row r="615" spans="1:19" ht="15" x14ac:dyDescent="0.25">
      <c r="A615" s="296"/>
      <c r="B615" s="304"/>
      <c r="C615" s="295"/>
      <c r="D615" s="295"/>
      <c r="E615" s="332"/>
      <c r="F615" s="333"/>
      <c r="G615" s="333"/>
      <c r="H615" s="332"/>
      <c r="I615" s="334"/>
      <c r="J615" s="225"/>
      <c r="K615" s="225"/>
      <c r="L615" s="333"/>
      <c r="M615" s="327"/>
      <c r="N615" s="335"/>
      <c r="O615" s="327"/>
      <c r="P615" s="327"/>
      <c r="Q615" s="333"/>
      <c r="R615" s="225"/>
      <c r="S615" s="225"/>
    </row>
    <row r="616" spans="1:19" ht="15" x14ac:dyDescent="0.25">
      <c r="A616" s="296"/>
      <c r="B616" s="304"/>
      <c r="C616" s="295"/>
      <c r="D616" s="295"/>
      <c r="E616" s="332"/>
      <c r="F616" s="333"/>
      <c r="G616" s="333"/>
      <c r="H616" s="332"/>
      <c r="I616" s="334"/>
      <c r="J616" s="225"/>
      <c r="K616" s="225"/>
      <c r="L616" s="333"/>
      <c r="M616" s="327"/>
      <c r="N616" s="335"/>
      <c r="O616" s="327"/>
      <c r="P616" s="327"/>
      <c r="Q616" s="333"/>
      <c r="R616" s="225"/>
      <c r="S616" s="225"/>
    </row>
    <row r="617" spans="1:19" ht="15" x14ac:dyDescent="0.25">
      <c r="A617" s="296"/>
      <c r="B617" s="304"/>
      <c r="C617" s="295"/>
      <c r="D617" s="295"/>
      <c r="E617" s="332"/>
      <c r="F617" s="333"/>
      <c r="G617" s="333"/>
      <c r="H617" s="332"/>
      <c r="I617" s="334"/>
      <c r="J617" s="225"/>
      <c r="K617" s="225"/>
      <c r="L617" s="333"/>
      <c r="M617" s="327"/>
      <c r="N617" s="335"/>
      <c r="O617" s="327"/>
      <c r="P617" s="327"/>
      <c r="Q617" s="333"/>
      <c r="R617" s="225"/>
      <c r="S617" s="225"/>
    </row>
    <row r="618" spans="1:19" ht="15" x14ac:dyDescent="0.25">
      <c r="A618" s="296"/>
      <c r="B618" s="304"/>
      <c r="C618" s="295"/>
      <c r="D618" s="295"/>
      <c r="E618" s="332"/>
      <c r="F618" s="333"/>
      <c r="G618" s="333"/>
      <c r="H618" s="332"/>
      <c r="I618" s="334"/>
      <c r="J618" s="225"/>
      <c r="K618" s="225"/>
      <c r="L618" s="333"/>
      <c r="M618" s="327"/>
      <c r="N618" s="335"/>
      <c r="O618" s="327"/>
      <c r="P618" s="327"/>
      <c r="Q618" s="333"/>
      <c r="R618" s="225"/>
      <c r="S618" s="225"/>
    </row>
    <row r="619" spans="1:19" ht="15" x14ac:dyDescent="0.25">
      <c r="A619" s="296"/>
      <c r="B619" s="304"/>
      <c r="C619" s="295"/>
      <c r="D619" s="295"/>
      <c r="E619" s="332"/>
      <c r="F619" s="333"/>
      <c r="G619" s="333"/>
      <c r="H619" s="332"/>
      <c r="I619" s="334"/>
      <c r="J619" s="225"/>
      <c r="K619" s="225"/>
      <c r="L619" s="333"/>
      <c r="M619" s="327"/>
      <c r="N619" s="335"/>
      <c r="O619" s="327"/>
      <c r="P619" s="327"/>
      <c r="Q619" s="333"/>
      <c r="R619" s="225"/>
      <c r="S619" s="225"/>
    </row>
    <row r="620" spans="1:19" ht="15" x14ac:dyDescent="0.25">
      <c r="A620" s="296"/>
      <c r="B620" s="304"/>
      <c r="C620" s="295"/>
      <c r="D620" s="295"/>
      <c r="E620" s="332"/>
      <c r="F620" s="333"/>
      <c r="G620" s="333"/>
      <c r="H620" s="332"/>
      <c r="I620" s="334"/>
      <c r="J620" s="225"/>
      <c r="K620" s="225"/>
      <c r="L620" s="333"/>
      <c r="M620" s="327"/>
      <c r="N620" s="335"/>
      <c r="O620" s="327"/>
      <c r="P620" s="327"/>
      <c r="Q620" s="333"/>
      <c r="R620" s="225"/>
      <c r="S620" s="225"/>
    </row>
    <row r="621" spans="1:19" ht="15" x14ac:dyDescent="0.25">
      <c r="A621" s="296"/>
      <c r="B621" s="304"/>
      <c r="C621" s="295"/>
      <c r="D621" s="295"/>
      <c r="E621" s="332"/>
      <c r="F621" s="333"/>
      <c r="G621" s="333"/>
      <c r="H621" s="332"/>
      <c r="I621" s="334"/>
      <c r="J621" s="225"/>
      <c r="K621" s="225"/>
      <c r="L621" s="333"/>
      <c r="M621" s="327"/>
      <c r="N621" s="335"/>
      <c r="O621" s="327"/>
      <c r="P621" s="327"/>
      <c r="Q621" s="333"/>
      <c r="R621" s="225"/>
      <c r="S621" s="225"/>
    </row>
    <row r="622" spans="1:19" ht="15" x14ac:dyDescent="0.25">
      <c r="A622" s="296"/>
      <c r="B622" s="304"/>
      <c r="C622" s="295"/>
      <c r="D622" s="295"/>
      <c r="E622" s="332"/>
      <c r="F622" s="333"/>
      <c r="G622" s="333"/>
      <c r="H622" s="332"/>
      <c r="I622" s="334"/>
      <c r="J622" s="225"/>
      <c r="K622" s="225"/>
      <c r="L622" s="333"/>
      <c r="M622" s="327"/>
      <c r="N622" s="335"/>
      <c r="O622" s="327"/>
      <c r="P622" s="327"/>
      <c r="Q622" s="333"/>
      <c r="R622" s="225"/>
      <c r="S622" s="225"/>
    </row>
    <row r="623" spans="1:19" ht="15" x14ac:dyDescent="0.25">
      <c r="A623" s="296"/>
      <c r="B623" s="304"/>
      <c r="C623" s="295"/>
      <c r="D623" s="295"/>
      <c r="E623" s="332"/>
      <c r="F623" s="333"/>
      <c r="G623" s="333"/>
      <c r="H623" s="332"/>
      <c r="I623" s="334"/>
      <c r="J623" s="225"/>
      <c r="K623" s="225"/>
      <c r="L623" s="333"/>
      <c r="M623" s="327"/>
      <c r="N623" s="335"/>
      <c r="O623" s="327"/>
      <c r="P623" s="327"/>
      <c r="Q623" s="333"/>
      <c r="R623" s="225"/>
      <c r="S623" s="225"/>
    </row>
    <row r="624" spans="1:19" ht="15" x14ac:dyDescent="0.25">
      <c r="A624" s="296"/>
      <c r="B624" s="304"/>
      <c r="C624" s="295"/>
      <c r="D624" s="295"/>
      <c r="E624" s="332"/>
      <c r="F624" s="333"/>
      <c r="G624" s="333"/>
      <c r="H624" s="332"/>
      <c r="I624" s="334"/>
      <c r="J624" s="225"/>
      <c r="K624" s="225"/>
      <c r="L624" s="333"/>
      <c r="M624" s="327"/>
      <c r="N624" s="335"/>
      <c r="O624" s="327"/>
      <c r="P624" s="327"/>
      <c r="Q624" s="333"/>
      <c r="R624" s="225"/>
      <c r="S624" s="225"/>
    </row>
    <row r="625" spans="1:19" ht="15" x14ac:dyDescent="0.25">
      <c r="A625" s="296"/>
      <c r="B625" s="304"/>
      <c r="C625" s="295"/>
      <c r="D625" s="295"/>
      <c r="E625" s="332"/>
      <c r="F625" s="333"/>
      <c r="G625" s="333"/>
      <c r="H625" s="332"/>
      <c r="I625" s="334"/>
      <c r="J625" s="225"/>
      <c r="K625" s="225"/>
      <c r="L625" s="333"/>
      <c r="M625" s="327"/>
      <c r="N625" s="335"/>
      <c r="O625" s="327"/>
      <c r="P625" s="327"/>
      <c r="Q625" s="333"/>
      <c r="R625" s="225"/>
      <c r="S625" s="225"/>
    </row>
    <row r="626" spans="1:19" ht="15" x14ac:dyDescent="0.25">
      <c r="A626" s="296"/>
      <c r="B626" s="304"/>
      <c r="C626" s="295"/>
      <c r="D626" s="295"/>
      <c r="E626" s="332"/>
      <c r="F626" s="333"/>
      <c r="G626" s="333"/>
      <c r="H626" s="332"/>
      <c r="I626" s="334"/>
      <c r="J626" s="225"/>
      <c r="K626" s="225"/>
      <c r="L626" s="333"/>
      <c r="M626" s="327"/>
      <c r="N626" s="335"/>
      <c r="O626" s="327"/>
      <c r="P626" s="327"/>
      <c r="Q626" s="333"/>
      <c r="R626" s="225"/>
      <c r="S626" s="225"/>
    </row>
    <row r="627" spans="1:19" ht="15" x14ac:dyDescent="0.25">
      <c r="A627" s="296"/>
      <c r="B627" s="304"/>
      <c r="C627" s="295"/>
      <c r="D627" s="295"/>
      <c r="E627" s="332"/>
      <c r="F627" s="333"/>
      <c r="G627" s="333"/>
      <c r="H627" s="332"/>
      <c r="I627" s="334"/>
      <c r="J627" s="225"/>
      <c r="K627" s="225"/>
      <c r="L627" s="333"/>
      <c r="M627" s="327"/>
      <c r="N627" s="335"/>
      <c r="O627" s="327"/>
      <c r="P627" s="327"/>
      <c r="Q627" s="333"/>
      <c r="R627" s="225"/>
      <c r="S627" s="225"/>
    </row>
    <row r="628" spans="1:19" ht="15" x14ac:dyDescent="0.25">
      <c r="A628" s="296"/>
      <c r="B628" s="304"/>
      <c r="C628" s="295"/>
      <c r="D628" s="295"/>
      <c r="E628" s="332"/>
      <c r="F628" s="333"/>
      <c r="G628" s="333"/>
      <c r="H628" s="332"/>
      <c r="I628" s="334"/>
      <c r="J628" s="225"/>
      <c r="K628" s="225"/>
      <c r="L628" s="333"/>
      <c r="M628" s="327"/>
      <c r="N628" s="335"/>
      <c r="O628" s="327"/>
      <c r="P628" s="327"/>
      <c r="Q628" s="333"/>
      <c r="R628" s="225"/>
      <c r="S628" s="225"/>
    </row>
    <row r="629" spans="1:19" ht="15" x14ac:dyDescent="0.25">
      <c r="A629" s="296"/>
      <c r="B629" s="304"/>
      <c r="C629" s="295"/>
      <c r="D629" s="295"/>
      <c r="E629" s="332"/>
      <c r="F629" s="333"/>
      <c r="G629" s="333"/>
      <c r="H629" s="332"/>
      <c r="I629" s="334"/>
      <c r="J629" s="225"/>
      <c r="K629" s="225"/>
      <c r="L629" s="333"/>
      <c r="M629" s="327"/>
      <c r="N629" s="335"/>
      <c r="O629" s="327"/>
      <c r="P629" s="327"/>
      <c r="Q629" s="333"/>
      <c r="R629" s="225"/>
      <c r="S629" s="225"/>
    </row>
    <row r="630" spans="1:19" ht="15" x14ac:dyDescent="0.25">
      <c r="A630" s="296"/>
      <c r="B630" s="304"/>
      <c r="C630" s="295"/>
      <c r="D630" s="295"/>
      <c r="E630" s="332"/>
      <c r="F630" s="333"/>
      <c r="G630" s="333"/>
      <c r="H630" s="332"/>
      <c r="I630" s="334"/>
      <c r="J630" s="225"/>
      <c r="K630" s="225"/>
      <c r="L630" s="333"/>
      <c r="M630" s="327"/>
      <c r="N630" s="335"/>
      <c r="O630" s="327"/>
      <c r="P630" s="327"/>
      <c r="Q630" s="333"/>
      <c r="R630" s="225"/>
      <c r="S630" s="225"/>
    </row>
    <row r="631" spans="1:19" ht="15" x14ac:dyDescent="0.25">
      <c r="A631" s="296"/>
      <c r="B631" s="304"/>
      <c r="C631" s="295"/>
      <c r="D631" s="295"/>
      <c r="E631" s="332"/>
      <c r="F631" s="333"/>
      <c r="G631" s="333"/>
      <c r="H631" s="332"/>
      <c r="I631" s="334"/>
      <c r="J631" s="225"/>
      <c r="K631" s="225"/>
      <c r="L631" s="333"/>
      <c r="M631" s="327"/>
      <c r="N631" s="335"/>
      <c r="O631" s="327"/>
      <c r="P631" s="327"/>
      <c r="Q631" s="333"/>
      <c r="R631" s="225"/>
      <c r="S631" s="225"/>
    </row>
    <row r="632" spans="1:19" ht="15" x14ac:dyDescent="0.25">
      <c r="A632" s="296"/>
      <c r="B632" s="304"/>
      <c r="C632" s="295"/>
      <c r="D632" s="295"/>
      <c r="E632" s="332"/>
      <c r="F632" s="333"/>
      <c r="G632" s="333"/>
      <c r="H632" s="332"/>
      <c r="I632" s="334"/>
      <c r="J632" s="225"/>
      <c r="K632" s="225"/>
      <c r="L632" s="333"/>
      <c r="M632" s="327"/>
      <c r="N632" s="335"/>
      <c r="O632" s="327"/>
      <c r="P632" s="327"/>
      <c r="Q632" s="333"/>
      <c r="R632" s="225"/>
      <c r="S632" s="225"/>
    </row>
    <row r="633" spans="1:19" ht="15" x14ac:dyDescent="0.25">
      <c r="A633" s="296"/>
      <c r="B633" s="304"/>
      <c r="C633" s="295"/>
      <c r="D633" s="295"/>
      <c r="E633" s="332"/>
      <c r="F633" s="333"/>
      <c r="G633" s="333"/>
      <c r="H633" s="332"/>
      <c r="I633" s="334"/>
      <c r="J633" s="225"/>
      <c r="K633" s="225"/>
      <c r="L633" s="333"/>
      <c r="M633" s="327"/>
      <c r="N633" s="335"/>
      <c r="O633" s="327"/>
      <c r="P633" s="327"/>
      <c r="Q633" s="333"/>
      <c r="R633" s="225"/>
      <c r="S633" s="225"/>
    </row>
    <row r="634" spans="1:19" ht="15" x14ac:dyDescent="0.25">
      <c r="A634" s="296"/>
      <c r="B634" s="304"/>
      <c r="C634" s="295"/>
      <c r="D634" s="295"/>
      <c r="E634" s="332"/>
      <c r="F634" s="333"/>
      <c r="G634" s="333"/>
      <c r="H634" s="332"/>
      <c r="I634" s="334"/>
      <c r="J634" s="225"/>
      <c r="K634" s="225"/>
      <c r="L634" s="333"/>
      <c r="M634" s="327"/>
      <c r="N634" s="335"/>
      <c r="O634" s="327"/>
      <c r="P634" s="327"/>
      <c r="Q634" s="333"/>
      <c r="R634" s="225"/>
      <c r="S634" s="225"/>
    </row>
    <row r="635" spans="1:19" ht="15" x14ac:dyDescent="0.25">
      <c r="A635" s="296"/>
      <c r="B635" s="304"/>
      <c r="C635" s="295"/>
      <c r="D635" s="295"/>
      <c r="E635" s="332"/>
      <c r="F635" s="333"/>
      <c r="G635" s="333"/>
      <c r="H635" s="332"/>
      <c r="I635" s="334"/>
      <c r="J635" s="225"/>
      <c r="K635" s="225"/>
      <c r="L635" s="333"/>
      <c r="M635" s="327"/>
      <c r="N635" s="335"/>
      <c r="O635" s="327"/>
      <c r="P635" s="327"/>
      <c r="Q635" s="333"/>
      <c r="R635" s="225"/>
      <c r="S635" s="225"/>
    </row>
    <row r="636" spans="1:19" ht="15" x14ac:dyDescent="0.25">
      <c r="A636" s="296"/>
      <c r="B636" s="304"/>
      <c r="C636" s="295"/>
      <c r="D636" s="295"/>
      <c r="E636" s="332"/>
      <c r="F636" s="333"/>
      <c r="G636" s="333"/>
      <c r="H636" s="332"/>
      <c r="I636" s="334"/>
      <c r="J636" s="225"/>
      <c r="K636" s="225"/>
      <c r="L636" s="333"/>
      <c r="M636" s="327"/>
      <c r="N636" s="335"/>
      <c r="O636" s="327"/>
      <c r="P636" s="327"/>
      <c r="Q636" s="333"/>
      <c r="R636" s="225"/>
      <c r="S636" s="225"/>
    </row>
    <row r="637" spans="1:19" ht="15" x14ac:dyDescent="0.25">
      <c r="A637" s="296"/>
      <c r="B637" s="304"/>
      <c r="C637" s="295"/>
      <c r="D637" s="295"/>
      <c r="E637" s="332"/>
      <c r="F637" s="333"/>
      <c r="G637" s="333"/>
      <c r="H637" s="332"/>
      <c r="I637" s="334"/>
      <c r="J637" s="225"/>
      <c r="K637" s="225"/>
      <c r="L637" s="333"/>
      <c r="M637" s="327"/>
      <c r="N637" s="335"/>
      <c r="O637" s="327"/>
      <c r="P637" s="327"/>
      <c r="Q637" s="333"/>
      <c r="R637" s="225"/>
      <c r="S637" s="225"/>
    </row>
    <row r="638" spans="1:19" ht="15" x14ac:dyDescent="0.25">
      <c r="A638" s="296"/>
      <c r="B638" s="304"/>
      <c r="C638" s="295"/>
      <c r="D638" s="295"/>
      <c r="E638" s="332"/>
      <c r="F638" s="333"/>
      <c r="G638" s="333"/>
      <c r="H638" s="332"/>
      <c r="I638" s="334"/>
      <c r="J638" s="225"/>
      <c r="K638" s="225"/>
      <c r="L638" s="333"/>
      <c r="M638" s="327"/>
      <c r="N638" s="335"/>
      <c r="O638" s="327"/>
      <c r="P638" s="327"/>
      <c r="Q638" s="333"/>
      <c r="R638" s="225"/>
      <c r="S638" s="225"/>
    </row>
    <row r="639" spans="1:19" ht="15" x14ac:dyDescent="0.25">
      <c r="A639" s="296"/>
      <c r="B639" s="304"/>
      <c r="C639" s="295"/>
      <c r="D639" s="295"/>
      <c r="E639" s="332"/>
      <c r="F639" s="333"/>
      <c r="G639" s="333"/>
      <c r="H639" s="332"/>
      <c r="I639" s="334"/>
      <c r="J639" s="225"/>
      <c r="K639" s="225"/>
      <c r="L639" s="333"/>
      <c r="M639" s="327"/>
      <c r="N639" s="335"/>
      <c r="O639" s="327"/>
      <c r="P639" s="327"/>
      <c r="Q639" s="333"/>
      <c r="R639" s="225"/>
      <c r="S639" s="225"/>
    </row>
    <row r="640" spans="1:19" ht="15" x14ac:dyDescent="0.25">
      <c r="A640" s="296"/>
      <c r="B640" s="304"/>
      <c r="C640" s="295"/>
      <c r="D640" s="295"/>
      <c r="E640" s="332"/>
      <c r="F640" s="333"/>
      <c r="G640" s="333"/>
      <c r="H640" s="332"/>
      <c r="I640" s="334"/>
      <c r="J640" s="225"/>
      <c r="K640" s="225"/>
      <c r="L640" s="333"/>
      <c r="M640" s="327"/>
      <c r="N640" s="335"/>
      <c r="O640" s="327"/>
      <c r="P640" s="327"/>
      <c r="Q640" s="333"/>
      <c r="R640" s="225"/>
      <c r="S640" s="225"/>
    </row>
    <row r="641" spans="1:19" ht="15" x14ac:dyDescent="0.25">
      <c r="A641" s="296"/>
      <c r="B641" s="304"/>
      <c r="C641" s="295"/>
      <c r="D641" s="295"/>
      <c r="E641" s="332"/>
      <c r="F641" s="333"/>
      <c r="G641" s="333"/>
      <c r="H641" s="332"/>
      <c r="I641" s="334"/>
      <c r="J641" s="225"/>
      <c r="K641" s="225"/>
      <c r="L641" s="333"/>
      <c r="M641" s="327"/>
      <c r="N641" s="335"/>
      <c r="O641" s="327"/>
      <c r="P641" s="327"/>
      <c r="Q641" s="333"/>
      <c r="R641" s="225"/>
      <c r="S641" s="225"/>
    </row>
    <row r="642" spans="1:19" ht="15" x14ac:dyDescent="0.25">
      <c r="A642" s="296"/>
      <c r="B642" s="304"/>
      <c r="C642" s="295"/>
      <c r="D642" s="295"/>
      <c r="E642" s="332"/>
      <c r="F642" s="333"/>
      <c r="G642" s="333"/>
      <c r="H642" s="332"/>
      <c r="I642" s="334"/>
      <c r="J642" s="225"/>
      <c r="K642" s="225"/>
      <c r="L642" s="333"/>
      <c r="M642" s="327"/>
      <c r="N642" s="335"/>
      <c r="O642" s="327"/>
      <c r="P642" s="327"/>
      <c r="Q642" s="333"/>
      <c r="R642" s="225"/>
      <c r="S642" s="225"/>
    </row>
    <row r="643" spans="1:19" ht="15" x14ac:dyDescent="0.25">
      <c r="A643" s="296"/>
      <c r="B643" s="304"/>
      <c r="C643" s="295"/>
      <c r="D643" s="295"/>
      <c r="E643" s="332"/>
      <c r="F643" s="333"/>
      <c r="G643" s="333"/>
      <c r="H643" s="332"/>
      <c r="I643" s="334"/>
      <c r="J643" s="225"/>
      <c r="K643" s="225"/>
      <c r="L643" s="333"/>
      <c r="M643" s="327"/>
      <c r="N643" s="335"/>
      <c r="O643" s="327"/>
      <c r="P643" s="327"/>
      <c r="Q643" s="333"/>
      <c r="R643" s="225"/>
      <c r="S643" s="225"/>
    </row>
    <row r="644" spans="1:19" ht="15" x14ac:dyDescent="0.25">
      <c r="A644" s="296"/>
      <c r="B644" s="304"/>
      <c r="C644" s="295"/>
      <c r="D644" s="295"/>
      <c r="E644" s="332"/>
      <c r="F644" s="333"/>
      <c r="G644" s="333"/>
      <c r="H644" s="332"/>
      <c r="I644" s="334"/>
      <c r="J644" s="225"/>
      <c r="K644" s="225"/>
      <c r="L644" s="333"/>
      <c r="M644" s="327"/>
      <c r="N644" s="335"/>
      <c r="O644" s="327"/>
      <c r="P644" s="327"/>
      <c r="Q644" s="333"/>
      <c r="R644" s="225"/>
      <c r="S644" s="225"/>
    </row>
    <row r="645" spans="1:19" ht="15" x14ac:dyDescent="0.25">
      <c r="A645" s="296"/>
      <c r="B645" s="304"/>
      <c r="C645" s="295"/>
      <c r="D645" s="295"/>
      <c r="E645" s="332"/>
      <c r="F645" s="333"/>
      <c r="G645" s="333"/>
      <c r="H645" s="332"/>
      <c r="I645" s="334"/>
      <c r="J645" s="225"/>
      <c r="K645" s="225"/>
      <c r="L645" s="333"/>
      <c r="M645" s="327"/>
      <c r="N645" s="335"/>
      <c r="O645" s="327"/>
      <c r="P645" s="327"/>
      <c r="Q645" s="333"/>
      <c r="R645" s="225"/>
      <c r="S645" s="225"/>
    </row>
    <row r="646" spans="1:19" ht="15" x14ac:dyDescent="0.25">
      <c r="A646" s="296"/>
      <c r="B646" s="304"/>
      <c r="C646" s="295"/>
      <c r="D646" s="295"/>
      <c r="E646" s="332"/>
      <c r="F646" s="333"/>
      <c r="G646" s="333"/>
      <c r="H646" s="332"/>
      <c r="I646" s="334"/>
      <c r="J646" s="225"/>
      <c r="K646" s="225"/>
      <c r="L646" s="333"/>
      <c r="M646" s="327"/>
      <c r="N646" s="335"/>
      <c r="O646" s="327"/>
      <c r="P646" s="327"/>
      <c r="Q646" s="333"/>
      <c r="R646" s="225"/>
      <c r="S646" s="225"/>
    </row>
    <row r="647" spans="1:19" ht="15" x14ac:dyDescent="0.25">
      <c r="A647" s="296"/>
      <c r="B647" s="304"/>
      <c r="C647" s="295"/>
      <c r="D647" s="295"/>
      <c r="E647" s="332"/>
      <c r="F647" s="333"/>
      <c r="G647" s="333"/>
      <c r="H647" s="332"/>
      <c r="I647" s="334"/>
      <c r="J647" s="225"/>
      <c r="K647" s="225"/>
      <c r="L647" s="333"/>
      <c r="M647" s="327"/>
      <c r="N647" s="335"/>
      <c r="O647" s="327"/>
      <c r="P647" s="327"/>
      <c r="Q647" s="333"/>
      <c r="R647" s="225"/>
      <c r="S647" s="225"/>
    </row>
    <row r="648" spans="1:19" ht="15" x14ac:dyDescent="0.25">
      <c r="A648" s="296"/>
      <c r="B648" s="304"/>
      <c r="C648" s="295"/>
      <c r="D648" s="295"/>
      <c r="E648" s="332"/>
      <c r="F648" s="333"/>
      <c r="G648" s="333"/>
      <c r="H648" s="332"/>
      <c r="I648" s="334"/>
      <c r="J648" s="225"/>
      <c r="K648" s="225"/>
      <c r="L648" s="333"/>
      <c r="M648" s="327"/>
      <c r="N648" s="335"/>
      <c r="O648" s="327"/>
      <c r="P648" s="327"/>
      <c r="Q648" s="333"/>
      <c r="R648" s="225"/>
      <c r="S648" s="225"/>
    </row>
    <row r="649" spans="1:19" ht="15" x14ac:dyDescent="0.25">
      <c r="A649" s="296"/>
      <c r="B649" s="304"/>
      <c r="C649" s="295"/>
      <c r="D649" s="295"/>
      <c r="E649" s="332"/>
      <c r="F649" s="333"/>
      <c r="G649" s="333"/>
      <c r="H649" s="332"/>
      <c r="I649" s="334"/>
      <c r="J649" s="225"/>
      <c r="K649" s="225"/>
      <c r="L649" s="333"/>
      <c r="M649" s="327"/>
      <c r="N649" s="335"/>
      <c r="O649" s="327"/>
      <c r="P649" s="327"/>
      <c r="Q649" s="333"/>
      <c r="R649" s="225"/>
      <c r="S649" s="225"/>
    </row>
    <row r="650" spans="1:19" ht="15" x14ac:dyDescent="0.25">
      <c r="A650" s="296"/>
      <c r="B650" s="304"/>
      <c r="C650" s="295"/>
      <c r="D650" s="295"/>
      <c r="E650" s="332"/>
      <c r="F650" s="333"/>
      <c r="G650" s="333"/>
      <c r="H650" s="332"/>
      <c r="I650" s="334"/>
      <c r="J650" s="225"/>
      <c r="K650" s="225"/>
      <c r="L650" s="333"/>
      <c r="M650" s="327"/>
      <c r="N650" s="335"/>
      <c r="O650" s="327"/>
      <c r="P650" s="327"/>
      <c r="Q650" s="333"/>
      <c r="R650" s="225"/>
      <c r="S650" s="225"/>
    </row>
    <row r="651" spans="1:19" ht="15" x14ac:dyDescent="0.25">
      <c r="A651" s="296"/>
      <c r="B651" s="304"/>
      <c r="C651" s="295"/>
      <c r="D651" s="295"/>
      <c r="E651" s="332"/>
      <c r="F651" s="333"/>
      <c r="G651" s="333"/>
      <c r="H651" s="332"/>
      <c r="I651" s="334"/>
      <c r="J651" s="225"/>
      <c r="K651" s="225"/>
      <c r="L651" s="333"/>
      <c r="M651" s="327"/>
      <c r="N651" s="335"/>
      <c r="O651" s="327"/>
      <c r="P651" s="327"/>
      <c r="Q651" s="333"/>
      <c r="R651" s="225"/>
      <c r="S651" s="225"/>
    </row>
    <row r="652" spans="1:19" ht="15" x14ac:dyDescent="0.25">
      <c r="A652" s="296"/>
      <c r="B652" s="304"/>
      <c r="C652" s="295"/>
      <c r="D652" s="295"/>
      <c r="E652" s="332"/>
      <c r="F652" s="333"/>
      <c r="G652" s="333"/>
      <c r="H652" s="332"/>
      <c r="I652" s="334"/>
      <c r="J652" s="225"/>
      <c r="K652" s="225"/>
      <c r="L652" s="333"/>
      <c r="M652" s="327"/>
      <c r="N652" s="335"/>
      <c r="O652" s="327"/>
      <c r="P652" s="327"/>
      <c r="Q652" s="333"/>
      <c r="R652" s="225"/>
      <c r="S652" s="225"/>
    </row>
    <row r="653" spans="1:19" ht="15" x14ac:dyDescent="0.25">
      <c r="A653" s="296"/>
      <c r="B653" s="304"/>
      <c r="C653" s="295"/>
      <c r="D653" s="295"/>
      <c r="E653" s="332"/>
      <c r="F653" s="333"/>
      <c r="G653" s="333"/>
      <c r="H653" s="332"/>
      <c r="I653" s="334"/>
      <c r="J653" s="225"/>
      <c r="K653" s="225"/>
      <c r="L653" s="333"/>
      <c r="M653" s="327"/>
      <c r="N653" s="335"/>
      <c r="O653" s="327"/>
      <c r="P653" s="327"/>
      <c r="Q653" s="333"/>
      <c r="R653" s="225"/>
      <c r="S653" s="225"/>
    </row>
    <row r="654" spans="1:19" ht="15" x14ac:dyDescent="0.25">
      <c r="A654" s="296"/>
      <c r="B654" s="304"/>
      <c r="C654" s="295"/>
      <c r="D654" s="295"/>
      <c r="E654" s="332"/>
      <c r="F654" s="333"/>
      <c r="G654" s="333"/>
      <c r="H654" s="332"/>
      <c r="I654" s="334"/>
      <c r="J654" s="225"/>
      <c r="K654" s="225"/>
      <c r="L654" s="333"/>
      <c r="M654" s="327"/>
      <c r="N654" s="335"/>
      <c r="O654" s="327"/>
      <c r="P654" s="327"/>
      <c r="Q654" s="333"/>
      <c r="R654" s="225"/>
      <c r="S654" s="225"/>
    </row>
    <row r="655" spans="1:19" ht="15" x14ac:dyDescent="0.25">
      <c r="A655" s="296"/>
      <c r="B655" s="304"/>
      <c r="C655" s="295"/>
      <c r="D655" s="295"/>
      <c r="E655" s="332"/>
      <c r="F655" s="333"/>
      <c r="G655" s="333"/>
      <c r="H655" s="332"/>
      <c r="I655" s="334"/>
      <c r="J655" s="225"/>
      <c r="K655" s="225"/>
      <c r="L655" s="333"/>
      <c r="M655" s="327"/>
      <c r="N655" s="335"/>
      <c r="O655" s="327"/>
      <c r="P655" s="327"/>
      <c r="Q655" s="333"/>
      <c r="R655" s="225"/>
      <c r="S655" s="225"/>
    </row>
    <row r="656" spans="1:19" ht="15" x14ac:dyDescent="0.25">
      <c r="A656" s="296"/>
      <c r="B656" s="304"/>
      <c r="C656" s="295"/>
      <c r="D656" s="295"/>
      <c r="E656" s="332"/>
      <c r="F656" s="333"/>
      <c r="G656" s="333"/>
      <c r="H656" s="332"/>
      <c r="I656" s="334"/>
      <c r="J656" s="225"/>
      <c r="K656" s="225"/>
      <c r="L656" s="333"/>
      <c r="M656" s="327"/>
      <c r="N656" s="335"/>
      <c r="O656" s="327"/>
      <c r="P656" s="327"/>
      <c r="Q656" s="333"/>
      <c r="R656" s="225"/>
      <c r="S656" s="225"/>
    </row>
    <row r="657" spans="1:19" ht="15" x14ac:dyDescent="0.25">
      <c r="A657" s="296"/>
      <c r="B657" s="304"/>
      <c r="C657" s="295"/>
      <c r="D657" s="295"/>
      <c r="E657" s="332"/>
      <c r="F657" s="333"/>
      <c r="G657" s="333"/>
      <c r="H657" s="332"/>
      <c r="I657" s="334"/>
      <c r="J657" s="225"/>
      <c r="K657" s="225"/>
      <c r="L657" s="333"/>
      <c r="M657" s="327"/>
      <c r="N657" s="335"/>
      <c r="O657" s="327"/>
      <c r="P657" s="327"/>
      <c r="Q657" s="333"/>
      <c r="R657" s="225"/>
      <c r="S657" s="225"/>
    </row>
    <row r="658" spans="1:19" ht="15" x14ac:dyDescent="0.25">
      <c r="A658" s="296"/>
      <c r="B658" s="304"/>
      <c r="C658" s="295"/>
      <c r="D658" s="295"/>
      <c r="E658" s="332"/>
      <c r="F658" s="333"/>
      <c r="G658" s="333"/>
      <c r="H658" s="332"/>
      <c r="I658" s="334"/>
      <c r="J658" s="225"/>
      <c r="K658" s="225"/>
      <c r="L658" s="333"/>
      <c r="M658" s="327"/>
      <c r="N658" s="335"/>
      <c r="O658" s="327"/>
      <c r="P658" s="327"/>
      <c r="Q658" s="333"/>
      <c r="R658" s="225"/>
      <c r="S658" s="225"/>
    </row>
    <row r="659" spans="1:19" ht="15" x14ac:dyDescent="0.25">
      <c r="A659" s="296"/>
      <c r="B659" s="304"/>
      <c r="C659" s="295"/>
      <c r="D659" s="295"/>
      <c r="E659" s="332"/>
      <c r="F659" s="333"/>
      <c r="G659" s="333"/>
      <c r="H659" s="332"/>
      <c r="I659" s="334"/>
      <c r="J659" s="225"/>
      <c r="K659" s="225"/>
      <c r="L659" s="333"/>
      <c r="M659" s="327"/>
      <c r="N659" s="335"/>
      <c r="O659" s="327"/>
      <c r="P659" s="327"/>
      <c r="Q659" s="333"/>
      <c r="R659" s="225"/>
      <c r="S659" s="225"/>
    </row>
    <row r="660" spans="1:19" ht="15" x14ac:dyDescent="0.25">
      <c r="A660" s="296"/>
      <c r="B660" s="304"/>
      <c r="C660" s="295"/>
      <c r="D660" s="295"/>
      <c r="E660" s="332"/>
      <c r="F660" s="333"/>
      <c r="G660" s="333"/>
      <c r="H660" s="332"/>
      <c r="I660" s="334"/>
      <c r="J660" s="225"/>
      <c r="K660" s="225"/>
      <c r="L660" s="333"/>
      <c r="M660" s="327"/>
      <c r="N660" s="335"/>
      <c r="O660" s="327"/>
      <c r="P660" s="327"/>
      <c r="Q660" s="333"/>
      <c r="R660" s="225"/>
      <c r="S660" s="225"/>
    </row>
    <row r="661" spans="1:19" ht="15" x14ac:dyDescent="0.25">
      <c r="A661" s="296"/>
      <c r="B661" s="304"/>
      <c r="C661" s="295"/>
      <c r="D661" s="295"/>
      <c r="E661" s="332"/>
      <c r="F661" s="333"/>
      <c r="G661" s="333"/>
      <c r="H661" s="332"/>
      <c r="I661" s="334"/>
      <c r="J661" s="225"/>
      <c r="K661" s="225"/>
      <c r="L661" s="333"/>
      <c r="M661" s="327"/>
      <c r="N661" s="335"/>
      <c r="O661" s="327"/>
      <c r="P661" s="327"/>
      <c r="Q661" s="333"/>
      <c r="R661" s="225"/>
      <c r="S661" s="225"/>
    </row>
    <row r="662" spans="1:19" ht="15" x14ac:dyDescent="0.25">
      <c r="A662" s="296"/>
      <c r="B662" s="304"/>
      <c r="C662" s="295"/>
      <c r="D662" s="295"/>
      <c r="E662" s="332"/>
      <c r="F662" s="333"/>
      <c r="G662" s="333"/>
      <c r="H662" s="332"/>
      <c r="I662" s="334"/>
      <c r="J662" s="225"/>
      <c r="K662" s="225"/>
      <c r="L662" s="333"/>
      <c r="M662" s="327"/>
      <c r="N662" s="335"/>
      <c r="O662" s="327"/>
      <c r="P662" s="327"/>
      <c r="Q662" s="333"/>
      <c r="R662" s="225"/>
      <c r="S662" s="225"/>
    </row>
    <row r="663" spans="1:19" ht="15" x14ac:dyDescent="0.25">
      <c r="A663" s="296"/>
      <c r="B663" s="304"/>
      <c r="C663" s="295"/>
      <c r="D663" s="295"/>
      <c r="E663" s="332"/>
      <c r="F663" s="333"/>
      <c r="G663" s="333"/>
      <c r="H663" s="332"/>
      <c r="I663" s="334"/>
      <c r="J663" s="225"/>
      <c r="K663" s="225"/>
      <c r="L663" s="333"/>
      <c r="M663" s="327"/>
      <c r="N663" s="335"/>
      <c r="O663" s="327"/>
      <c r="P663" s="327"/>
      <c r="Q663" s="333"/>
      <c r="R663" s="225"/>
      <c r="S663" s="225"/>
    </row>
    <row r="664" spans="1:19" ht="15" x14ac:dyDescent="0.25">
      <c r="A664" s="296"/>
      <c r="B664" s="304"/>
      <c r="C664" s="295"/>
      <c r="D664" s="295"/>
      <c r="E664" s="332"/>
      <c r="F664" s="333"/>
      <c r="G664" s="333"/>
      <c r="H664" s="332"/>
      <c r="I664" s="334"/>
      <c r="J664" s="225"/>
      <c r="K664" s="225"/>
      <c r="L664" s="333"/>
      <c r="M664" s="327"/>
      <c r="N664" s="335"/>
      <c r="O664" s="327"/>
      <c r="P664" s="327"/>
      <c r="Q664" s="333"/>
      <c r="R664" s="225"/>
      <c r="S664" s="225"/>
    </row>
    <row r="665" spans="1:19" ht="15" x14ac:dyDescent="0.25">
      <c r="A665" s="296"/>
      <c r="B665" s="304"/>
      <c r="C665" s="295"/>
      <c r="D665" s="295"/>
      <c r="E665" s="332"/>
      <c r="F665" s="333"/>
      <c r="G665" s="333"/>
      <c r="H665" s="332"/>
      <c r="I665" s="334"/>
      <c r="J665" s="225"/>
      <c r="K665" s="225"/>
      <c r="L665" s="333"/>
      <c r="M665" s="327"/>
      <c r="N665" s="335"/>
      <c r="O665" s="327"/>
      <c r="P665" s="327"/>
      <c r="Q665" s="333"/>
      <c r="R665" s="225"/>
      <c r="S665" s="225"/>
    </row>
    <row r="666" spans="1:19" ht="15" x14ac:dyDescent="0.25">
      <c r="A666" s="296"/>
      <c r="B666" s="304"/>
      <c r="C666" s="295"/>
      <c r="D666" s="295"/>
      <c r="E666" s="332"/>
      <c r="F666" s="333"/>
      <c r="G666" s="333"/>
      <c r="H666" s="332"/>
      <c r="I666" s="334"/>
      <c r="J666" s="225"/>
      <c r="K666" s="225"/>
      <c r="L666" s="333"/>
      <c r="M666" s="327"/>
      <c r="N666" s="335"/>
      <c r="O666" s="327"/>
      <c r="P666" s="327"/>
      <c r="Q666" s="333"/>
      <c r="R666" s="225"/>
      <c r="S666" s="225"/>
    </row>
    <row r="667" spans="1:19" ht="15" x14ac:dyDescent="0.25">
      <c r="A667" s="296"/>
      <c r="B667" s="304"/>
      <c r="C667" s="295"/>
      <c r="D667" s="295"/>
      <c r="E667" s="332"/>
      <c r="F667" s="333"/>
      <c r="G667" s="333"/>
      <c r="H667" s="332"/>
      <c r="I667" s="334"/>
      <c r="J667" s="225"/>
      <c r="K667" s="225"/>
      <c r="L667" s="333"/>
      <c r="M667" s="327"/>
      <c r="N667" s="335"/>
      <c r="O667" s="327"/>
      <c r="P667" s="327"/>
      <c r="Q667" s="333"/>
      <c r="R667" s="225"/>
      <c r="S667" s="225"/>
    </row>
    <row r="668" spans="1:19" ht="15" x14ac:dyDescent="0.25">
      <c r="A668" s="296"/>
      <c r="B668" s="304"/>
      <c r="C668" s="295"/>
      <c r="D668" s="295"/>
      <c r="E668" s="332"/>
      <c r="F668" s="333"/>
      <c r="G668" s="333"/>
      <c r="H668" s="332"/>
      <c r="I668" s="334"/>
      <c r="J668" s="225"/>
      <c r="K668" s="225"/>
      <c r="L668" s="333"/>
      <c r="M668" s="327"/>
      <c r="N668" s="335"/>
      <c r="O668" s="327"/>
      <c r="P668" s="327"/>
      <c r="Q668" s="333"/>
      <c r="R668" s="225"/>
      <c r="S668" s="225"/>
    </row>
    <row r="669" spans="1:19" ht="15" x14ac:dyDescent="0.25">
      <c r="A669" s="296"/>
      <c r="B669" s="304"/>
      <c r="C669" s="295"/>
      <c r="D669" s="295"/>
      <c r="E669" s="332"/>
      <c r="F669" s="333"/>
      <c r="G669" s="333"/>
      <c r="H669" s="332"/>
      <c r="I669" s="334"/>
      <c r="J669" s="225"/>
      <c r="K669" s="225"/>
      <c r="L669" s="333"/>
      <c r="M669" s="327"/>
      <c r="N669" s="335"/>
      <c r="O669" s="327"/>
      <c r="P669" s="327"/>
      <c r="Q669" s="333"/>
      <c r="R669" s="225"/>
      <c r="S669" s="225"/>
    </row>
    <row r="670" spans="1:19" ht="15" x14ac:dyDescent="0.25">
      <c r="A670" s="296"/>
      <c r="B670" s="304"/>
      <c r="C670" s="295"/>
      <c r="D670" s="295"/>
      <c r="E670" s="332"/>
      <c r="F670" s="333"/>
      <c r="G670" s="333"/>
      <c r="H670" s="332"/>
      <c r="I670" s="334"/>
      <c r="J670" s="225"/>
      <c r="K670" s="225"/>
      <c r="L670" s="333"/>
      <c r="M670" s="327"/>
      <c r="N670" s="335"/>
      <c r="O670" s="327"/>
      <c r="P670" s="327"/>
      <c r="Q670" s="333"/>
      <c r="R670" s="225"/>
      <c r="S670" s="225"/>
    </row>
    <row r="671" spans="1:19" ht="15" x14ac:dyDescent="0.25">
      <c r="A671" s="296"/>
      <c r="B671" s="304"/>
      <c r="C671" s="295"/>
      <c r="D671" s="295"/>
      <c r="E671" s="332"/>
      <c r="F671" s="333"/>
      <c r="G671" s="333"/>
      <c r="H671" s="332"/>
      <c r="I671" s="334"/>
      <c r="J671" s="225"/>
      <c r="K671" s="225"/>
      <c r="L671" s="333"/>
      <c r="M671" s="327"/>
      <c r="N671" s="335"/>
      <c r="O671" s="327"/>
      <c r="P671" s="327"/>
      <c r="Q671" s="333"/>
      <c r="R671" s="225"/>
      <c r="S671" s="225"/>
    </row>
    <row r="672" spans="1:19" ht="15" x14ac:dyDescent="0.25">
      <c r="A672" s="296"/>
      <c r="B672" s="304"/>
      <c r="C672" s="295"/>
      <c r="D672" s="295"/>
      <c r="E672" s="332"/>
      <c r="F672" s="333"/>
      <c r="G672" s="333"/>
      <c r="H672" s="332"/>
      <c r="I672" s="334"/>
      <c r="J672" s="225"/>
      <c r="K672" s="225"/>
      <c r="L672" s="333"/>
      <c r="M672" s="327"/>
      <c r="N672" s="335"/>
      <c r="O672" s="327"/>
      <c r="P672" s="327"/>
      <c r="Q672" s="333"/>
      <c r="R672" s="225"/>
      <c r="S672" s="225"/>
    </row>
    <row r="673" spans="1:19" ht="15" x14ac:dyDescent="0.25">
      <c r="A673" s="296"/>
      <c r="B673" s="304"/>
      <c r="C673" s="295"/>
      <c r="D673" s="295"/>
      <c r="E673" s="332"/>
      <c r="F673" s="333"/>
      <c r="G673" s="333"/>
      <c r="H673" s="332"/>
      <c r="I673" s="334"/>
      <c r="J673" s="225"/>
      <c r="K673" s="225"/>
      <c r="L673" s="333"/>
      <c r="M673" s="327"/>
      <c r="N673" s="335"/>
      <c r="O673" s="327"/>
      <c r="P673" s="327"/>
      <c r="Q673" s="333"/>
      <c r="R673" s="225"/>
      <c r="S673" s="225"/>
    </row>
    <row r="674" spans="1:19" ht="15" x14ac:dyDescent="0.25">
      <c r="A674" s="296"/>
      <c r="B674" s="304"/>
      <c r="C674" s="295"/>
      <c r="D674" s="295"/>
      <c r="E674" s="332"/>
      <c r="F674" s="333"/>
      <c r="G674" s="333"/>
      <c r="H674" s="332"/>
      <c r="I674" s="334"/>
      <c r="J674" s="225"/>
      <c r="K674" s="225"/>
      <c r="L674" s="333"/>
      <c r="M674" s="327"/>
      <c r="N674" s="335"/>
      <c r="O674" s="327"/>
      <c r="P674" s="327"/>
      <c r="Q674" s="333"/>
      <c r="R674" s="225"/>
      <c r="S674" s="225"/>
    </row>
    <row r="675" spans="1:19" ht="15" x14ac:dyDescent="0.25">
      <c r="A675" s="296"/>
      <c r="B675" s="304"/>
      <c r="C675" s="295"/>
      <c r="D675" s="295"/>
      <c r="E675" s="332"/>
      <c r="F675" s="333"/>
      <c r="G675" s="333"/>
      <c r="H675" s="332"/>
      <c r="I675" s="334"/>
      <c r="J675" s="225"/>
      <c r="K675" s="225"/>
      <c r="L675" s="333"/>
      <c r="M675" s="327"/>
      <c r="N675" s="335"/>
      <c r="O675" s="327"/>
      <c r="P675" s="327"/>
      <c r="Q675" s="333"/>
      <c r="R675" s="225"/>
      <c r="S675" s="225"/>
    </row>
    <row r="676" spans="1:19" ht="15" x14ac:dyDescent="0.25">
      <c r="A676" s="296"/>
      <c r="B676" s="304"/>
      <c r="C676" s="295"/>
      <c r="D676" s="295"/>
      <c r="E676" s="332"/>
      <c r="F676" s="333"/>
      <c r="G676" s="333"/>
      <c r="H676" s="332"/>
      <c r="I676" s="334"/>
      <c r="J676" s="225"/>
      <c r="K676" s="225"/>
      <c r="L676" s="333"/>
      <c r="M676" s="327"/>
      <c r="N676" s="335"/>
      <c r="O676" s="327"/>
      <c r="P676" s="327"/>
      <c r="Q676" s="333"/>
      <c r="R676" s="225"/>
      <c r="S676" s="225"/>
    </row>
    <row r="677" spans="1:19" ht="15" x14ac:dyDescent="0.25">
      <c r="A677" s="296"/>
      <c r="B677" s="304"/>
      <c r="C677" s="295"/>
      <c r="D677" s="295"/>
      <c r="E677" s="332"/>
      <c r="F677" s="333"/>
      <c r="G677" s="333"/>
      <c r="H677" s="332"/>
      <c r="I677" s="334"/>
      <c r="J677" s="225"/>
      <c r="K677" s="225"/>
      <c r="L677" s="333"/>
      <c r="M677" s="327"/>
      <c r="N677" s="335"/>
      <c r="O677" s="327"/>
      <c r="P677" s="327"/>
      <c r="Q677" s="333"/>
      <c r="R677" s="225"/>
      <c r="S677" s="225"/>
    </row>
    <row r="678" spans="1:19" ht="15" x14ac:dyDescent="0.25">
      <c r="A678" s="296"/>
      <c r="B678" s="304"/>
      <c r="C678" s="295"/>
      <c r="D678" s="295"/>
      <c r="E678" s="332"/>
      <c r="F678" s="333"/>
      <c r="G678" s="333"/>
      <c r="H678" s="332"/>
      <c r="I678" s="334"/>
      <c r="J678" s="225"/>
      <c r="K678" s="225"/>
      <c r="L678" s="333"/>
      <c r="M678" s="327"/>
      <c r="N678" s="335"/>
      <c r="O678" s="327"/>
      <c r="P678" s="327"/>
      <c r="Q678" s="333"/>
      <c r="R678" s="225"/>
      <c r="S678" s="225"/>
    </row>
    <row r="679" spans="1:19" ht="15" x14ac:dyDescent="0.25">
      <c r="A679" s="296"/>
      <c r="B679" s="304"/>
      <c r="C679" s="295"/>
      <c r="D679" s="295"/>
      <c r="E679" s="332"/>
      <c r="F679" s="333"/>
      <c r="G679" s="333"/>
      <c r="H679" s="332"/>
      <c r="I679" s="334"/>
      <c r="J679" s="225"/>
      <c r="K679" s="225"/>
      <c r="L679" s="333"/>
      <c r="M679" s="327"/>
      <c r="N679" s="335"/>
      <c r="O679" s="327"/>
      <c r="P679" s="327"/>
      <c r="Q679" s="333"/>
      <c r="R679" s="225"/>
      <c r="S679" s="225"/>
    </row>
    <row r="680" spans="1:19" ht="15" x14ac:dyDescent="0.25">
      <c r="A680" s="296"/>
      <c r="B680" s="304"/>
      <c r="C680" s="295"/>
      <c r="D680" s="295"/>
      <c r="E680" s="332"/>
      <c r="F680" s="333"/>
      <c r="G680" s="333"/>
      <c r="H680" s="332"/>
      <c r="I680" s="334"/>
      <c r="J680" s="225"/>
      <c r="K680" s="225"/>
      <c r="L680" s="333"/>
      <c r="M680" s="327"/>
      <c r="N680" s="335"/>
      <c r="O680" s="327"/>
      <c r="P680" s="327"/>
      <c r="Q680" s="333"/>
      <c r="R680" s="225"/>
      <c r="S680" s="225"/>
    </row>
    <row r="681" spans="1:19" ht="15" x14ac:dyDescent="0.25">
      <c r="A681" s="296"/>
      <c r="B681" s="304"/>
      <c r="C681" s="295"/>
      <c r="D681" s="295"/>
      <c r="E681" s="332"/>
      <c r="F681" s="333"/>
      <c r="G681" s="333"/>
      <c r="H681" s="332"/>
      <c r="I681" s="334"/>
      <c r="J681" s="225"/>
      <c r="K681" s="225"/>
      <c r="L681" s="333"/>
      <c r="M681" s="327"/>
      <c r="N681" s="335"/>
      <c r="O681" s="327"/>
      <c r="P681" s="327"/>
      <c r="Q681" s="333"/>
      <c r="R681" s="225"/>
      <c r="S681" s="225"/>
    </row>
    <row r="682" spans="1:19" ht="15" x14ac:dyDescent="0.25">
      <c r="A682" s="296"/>
      <c r="B682" s="304"/>
      <c r="C682" s="295"/>
      <c r="D682" s="295"/>
      <c r="E682" s="332"/>
      <c r="F682" s="333"/>
      <c r="G682" s="333"/>
      <c r="H682" s="332"/>
      <c r="I682" s="334"/>
      <c r="J682" s="225"/>
      <c r="K682" s="225"/>
      <c r="L682" s="333"/>
      <c r="M682" s="327"/>
      <c r="N682" s="335"/>
      <c r="O682" s="327"/>
      <c r="P682" s="327"/>
      <c r="Q682" s="333"/>
      <c r="R682" s="225"/>
      <c r="S682" s="225"/>
    </row>
    <row r="683" spans="1:19" ht="15" x14ac:dyDescent="0.25">
      <c r="A683" s="296"/>
      <c r="B683" s="337"/>
      <c r="C683" s="338"/>
      <c r="D683" s="338"/>
      <c r="E683" s="332"/>
      <c r="F683" s="333"/>
      <c r="G683" s="333"/>
      <c r="H683" s="332"/>
      <c r="I683" s="334"/>
      <c r="J683" s="225"/>
      <c r="K683" s="225"/>
      <c r="L683" s="333"/>
      <c r="M683" s="327"/>
      <c r="N683" s="335"/>
      <c r="O683" s="327"/>
      <c r="P683" s="327"/>
      <c r="Q683" s="333"/>
      <c r="R683" s="225"/>
      <c r="S683" s="225"/>
    </row>
    <row r="684" spans="1:19" ht="15" x14ac:dyDescent="0.25">
      <c r="A684" s="296"/>
      <c r="B684" s="337"/>
      <c r="C684" s="338"/>
      <c r="D684" s="338"/>
      <c r="E684" s="332"/>
      <c r="F684" s="333"/>
      <c r="G684" s="333"/>
      <c r="H684" s="332"/>
      <c r="I684" s="334"/>
      <c r="J684" s="225"/>
      <c r="K684" s="225"/>
      <c r="L684" s="333"/>
      <c r="M684" s="327"/>
      <c r="N684" s="335"/>
      <c r="O684" s="327"/>
      <c r="P684" s="327"/>
      <c r="Q684" s="333"/>
      <c r="R684" s="225"/>
      <c r="S684" s="225"/>
    </row>
    <row r="685" spans="1:19" ht="15" x14ac:dyDescent="0.25">
      <c r="A685" s="296"/>
      <c r="B685" s="337"/>
      <c r="C685" s="338"/>
      <c r="D685" s="338"/>
      <c r="E685" s="332"/>
      <c r="F685" s="333"/>
      <c r="G685" s="333"/>
      <c r="H685" s="332"/>
      <c r="I685" s="334"/>
      <c r="J685" s="225"/>
      <c r="K685" s="225"/>
      <c r="L685" s="333"/>
      <c r="M685" s="327"/>
      <c r="N685" s="335"/>
      <c r="O685" s="327"/>
      <c r="P685" s="327"/>
      <c r="Q685" s="333"/>
      <c r="R685" s="225"/>
      <c r="S685" s="225"/>
    </row>
    <row r="686" spans="1:19" ht="15" x14ac:dyDescent="0.25">
      <c r="A686" s="296"/>
      <c r="B686" s="337"/>
      <c r="C686" s="338"/>
      <c r="D686" s="338"/>
      <c r="E686" s="332"/>
      <c r="F686" s="333"/>
      <c r="G686" s="333"/>
      <c r="H686" s="332"/>
      <c r="I686" s="334"/>
      <c r="J686" s="225"/>
      <c r="K686" s="225"/>
      <c r="L686" s="333"/>
      <c r="M686" s="327"/>
      <c r="N686" s="335"/>
      <c r="O686" s="327"/>
      <c r="P686" s="327"/>
      <c r="Q686" s="333"/>
      <c r="R686" s="225"/>
      <c r="S686" s="225"/>
    </row>
    <row r="687" spans="1:19" ht="15" x14ac:dyDescent="0.25">
      <c r="A687" s="296"/>
      <c r="B687" s="337"/>
      <c r="C687" s="338"/>
      <c r="D687" s="338"/>
      <c r="E687" s="332"/>
      <c r="F687" s="333"/>
      <c r="G687" s="333"/>
      <c r="H687" s="332"/>
      <c r="I687" s="334"/>
      <c r="J687" s="225"/>
      <c r="K687" s="225"/>
      <c r="L687" s="333"/>
      <c r="M687" s="327"/>
      <c r="N687" s="335"/>
      <c r="O687" s="327"/>
      <c r="P687" s="327"/>
      <c r="Q687" s="333"/>
      <c r="R687" s="225"/>
      <c r="S687" s="225"/>
    </row>
    <row r="688" spans="1:19" ht="15" x14ac:dyDescent="0.25">
      <c r="A688" s="296"/>
      <c r="B688" s="337"/>
      <c r="C688" s="338"/>
      <c r="D688" s="338"/>
      <c r="E688" s="332"/>
      <c r="F688" s="333"/>
      <c r="G688" s="333"/>
      <c r="H688" s="332"/>
      <c r="I688" s="334"/>
      <c r="J688" s="225"/>
      <c r="K688" s="225"/>
      <c r="L688" s="333"/>
      <c r="M688" s="327"/>
      <c r="N688" s="335"/>
      <c r="O688" s="327"/>
      <c r="P688" s="327"/>
      <c r="Q688" s="333"/>
      <c r="R688" s="225"/>
      <c r="S688" s="225"/>
    </row>
    <row r="689" spans="1:19" ht="15" x14ac:dyDescent="0.25">
      <c r="A689" s="296"/>
      <c r="B689" s="337"/>
      <c r="C689" s="338"/>
      <c r="D689" s="338"/>
      <c r="E689" s="332"/>
      <c r="F689" s="333"/>
      <c r="G689" s="333"/>
      <c r="H689" s="332"/>
      <c r="I689" s="334"/>
      <c r="J689" s="225"/>
      <c r="K689" s="225"/>
      <c r="L689" s="333"/>
      <c r="M689" s="327"/>
      <c r="N689" s="335"/>
      <c r="O689" s="327"/>
      <c r="P689" s="327"/>
      <c r="Q689" s="333"/>
      <c r="R689" s="225"/>
      <c r="S689" s="225"/>
    </row>
    <row r="690" spans="1:19" ht="15" x14ac:dyDescent="0.25">
      <c r="A690" s="296"/>
      <c r="B690" s="337"/>
      <c r="C690" s="338"/>
      <c r="D690" s="338"/>
      <c r="E690" s="332"/>
      <c r="F690" s="333"/>
      <c r="G690" s="333"/>
      <c r="H690" s="332"/>
      <c r="I690" s="334"/>
      <c r="J690" s="225"/>
      <c r="K690" s="225"/>
      <c r="L690" s="333"/>
      <c r="M690" s="327"/>
      <c r="N690" s="335"/>
      <c r="O690" s="327"/>
      <c r="P690" s="327"/>
      <c r="Q690" s="333"/>
      <c r="R690" s="225"/>
      <c r="S690" s="225"/>
    </row>
    <row r="691" spans="1:19" ht="15" x14ac:dyDescent="0.25">
      <c r="A691" s="296"/>
      <c r="B691" s="337"/>
      <c r="C691" s="338"/>
      <c r="D691" s="338"/>
      <c r="E691" s="332"/>
      <c r="F691" s="333"/>
      <c r="G691" s="333"/>
      <c r="H691" s="332"/>
      <c r="I691" s="334"/>
      <c r="J691" s="225"/>
      <c r="K691" s="225"/>
      <c r="L691" s="333"/>
      <c r="M691" s="327"/>
      <c r="N691" s="335"/>
      <c r="O691" s="327"/>
      <c r="P691" s="327"/>
      <c r="Q691" s="333"/>
      <c r="R691" s="225"/>
      <c r="S691" s="225"/>
    </row>
    <row r="692" spans="1:19" ht="15" x14ac:dyDescent="0.25">
      <c r="A692" s="296"/>
      <c r="B692" s="337"/>
      <c r="C692" s="338"/>
      <c r="D692" s="338"/>
      <c r="E692" s="332"/>
      <c r="F692" s="333"/>
      <c r="G692" s="333"/>
      <c r="H692" s="332"/>
      <c r="I692" s="334"/>
      <c r="J692" s="225"/>
      <c r="K692" s="225"/>
      <c r="L692" s="333"/>
      <c r="M692" s="327"/>
      <c r="N692" s="335"/>
      <c r="O692" s="327"/>
      <c r="P692" s="327"/>
      <c r="Q692" s="333"/>
      <c r="R692" s="225"/>
      <c r="S692" s="225"/>
    </row>
    <row r="693" spans="1:19" ht="15" x14ac:dyDescent="0.25">
      <c r="A693" s="296"/>
      <c r="B693" s="337"/>
      <c r="C693" s="338"/>
      <c r="D693" s="338"/>
      <c r="E693" s="332"/>
      <c r="F693" s="333"/>
      <c r="G693" s="333"/>
      <c r="H693" s="332"/>
      <c r="I693" s="334"/>
      <c r="J693" s="225"/>
      <c r="K693" s="225"/>
      <c r="L693" s="333"/>
      <c r="M693" s="327"/>
      <c r="N693" s="335"/>
      <c r="O693" s="327"/>
      <c r="P693" s="327"/>
      <c r="Q693" s="333"/>
      <c r="R693" s="225"/>
      <c r="S693" s="225"/>
    </row>
    <row r="694" spans="1:19" ht="15" x14ac:dyDescent="0.25">
      <c r="A694" s="296"/>
      <c r="B694" s="337"/>
      <c r="C694" s="338"/>
      <c r="D694" s="338"/>
      <c r="E694" s="332"/>
      <c r="F694" s="333"/>
      <c r="G694" s="333"/>
      <c r="H694" s="332"/>
      <c r="I694" s="334"/>
      <c r="J694" s="225"/>
      <c r="K694" s="225"/>
      <c r="L694" s="333"/>
      <c r="M694" s="327"/>
      <c r="N694" s="335"/>
      <c r="O694" s="327"/>
      <c r="P694" s="327"/>
      <c r="Q694" s="333"/>
      <c r="R694" s="225"/>
      <c r="S694" s="225"/>
    </row>
    <row r="695" spans="1:19" ht="15" x14ac:dyDescent="0.25">
      <c r="A695" s="296"/>
      <c r="B695" s="337"/>
      <c r="C695" s="338"/>
      <c r="D695" s="338"/>
      <c r="E695" s="332"/>
      <c r="F695" s="333"/>
      <c r="G695" s="333"/>
      <c r="H695" s="332"/>
      <c r="I695" s="334"/>
      <c r="J695" s="225"/>
      <c r="K695" s="225"/>
      <c r="L695" s="333"/>
      <c r="M695" s="327"/>
      <c r="N695" s="335"/>
      <c r="O695" s="327"/>
      <c r="P695" s="327"/>
      <c r="Q695" s="333"/>
      <c r="R695" s="225"/>
      <c r="S695" s="225"/>
    </row>
    <row r="696" spans="1:19" ht="15" x14ac:dyDescent="0.25">
      <c r="A696" s="296"/>
      <c r="B696" s="337"/>
      <c r="C696" s="338"/>
      <c r="D696" s="338"/>
      <c r="E696" s="332"/>
      <c r="F696" s="333"/>
      <c r="G696" s="333"/>
      <c r="H696" s="332"/>
      <c r="I696" s="334"/>
      <c r="J696" s="225"/>
      <c r="K696" s="225"/>
      <c r="L696" s="333"/>
      <c r="M696" s="327"/>
      <c r="N696" s="335"/>
      <c r="O696" s="327"/>
      <c r="P696" s="327"/>
      <c r="Q696" s="333"/>
      <c r="R696" s="225"/>
      <c r="S696" s="225"/>
    </row>
    <row r="697" spans="1:19" ht="15" x14ac:dyDescent="0.25">
      <c r="A697" s="296"/>
      <c r="B697" s="337"/>
      <c r="C697" s="338"/>
      <c r="D697" s="338"/>
      <c r="E697" s="332"/>
      <c r="F697" s="333"/>
      <c r="G697" s="333"/>
      <c r="H697" s="332"/>
      <c r="I697" s="334"/>
      <c r="J697" s="225"/>
      <c r="K697" s="225"/>
      <c r="L697" s="333"/>
      <c r="M697" s="327"/>
      <c r="N697" s="335"/>
      <c r="O697" s="327"/>
      <c r="P697" s="327"/>
      <c r="Q697" s="333"/>
      <c r="R697" s="225"/>
      <c r="S697" s="225"/>
    </row>
    <row r="698" spans="1:19" ht="15" x14ac:dyDescent="0.25">
      <c r="A698" s="296"/>
      <c r="B698" s="337"/>
      <c r="C698" s="338"/>
      <c r="D698" s="338"/>
      <c r="E698" s="332"/>
      <c r="F698" s="333"/>
      <c r="G698" s="333"/>
      <c r="H698" s="332"/>
      <c r="I698" s="334"/>
      <c r="J698" s="225"/>
      <c r="K698" s="225"/>
      <c r="L698" s="333"/>
      <c r="M698" s="327"/>
      <c r="N698" s="335"/>
      <c r="O698" s="327"/>
      <c r="P698" s="327"/>
      <c r="Q698" s="333"/>
      <c r="R698" s="225"/>
      <c r="S698" s="225"/>
    </row>
    <row r="699" spans="1:19" ht="15" x14ac:dyDescent="0.25">
      <c r="A699" s="296"/>
      <c r="B699" s="337"/>
      <c r="C699" s="338"/>
      <c r="D699" s="338"/>
      <c r="E699" s="332"/>
      <c r="F699" s="333"/>
      <c r="G699" s="333"/>
      <c r="H699" s="332"/>
      <c r="I699" s="334"/>
      <c r="J699" s="225"/>
      <c r="K699" s="225"/>
      <c r="L699" s="333"/>
      <c r="M699" s="327"/>
      <c r="N699" s="335"/>
      <c r="O699" s="327"/>
      <c r="P699" s="327"/>
      <c r="Q699" s="333"/>
      <c r="R699" s="225"/>
      <c r="S699" s="225"/>
    </row>
    <row r="700" spans="1:19" ht="15" x14ac:dyDescent="0.25">
      <c r="A700" s="296"/>
      <c r="B700" s="337"/>
      <c r="C700" s="338"/>
      <c r="D700" s="338"/>
      <c r="E700" s="332"/>
      <c r="F700" s="333"/>
      <c r="G700" s="333"/>
      <c r="H700" s="332"/>
      <c r="I700" s="334"/>
      <c r="J700" s="225"/>
      <c r="K700" s="225"/>
      <c r="L700" s="333"/>
      <c r="M700" s="327"/>
      <c r="N700" s="335"/>
      <c r="O700" s="327"/>
      <c r="P700" s="327"/>
      <c r="Q700" s="333"/>
      <c r="R700" s="225"/>
      <c r="S700" s="225"/>
    </row>
    <row r="701" spans="1:19" ht="15" x14ac:dyDescent="0.25">
      <c r="A701" s="296"/>
      <c r="B701" s="337"/>
      <c r="C701" s="338"/>
      <c r="D701" s="338"/>
      <c r="E701" s="332"/>
      <c r="F701" s="333"/>
      <c r="G701" s="333"/>
      <c r="H701" s="332"/>
      <c r="I701" s="334"/>
      <c r="J701" s="225"/>
      <c r="K701" s="225"/>
      <c r="L701" s="333"/>
      <c r="M701" s="327"/>
      <c r="N701" s="335"/>
      <c r="O701" s="327"/>
      <c r="P701" s="327"/>
      <c r="Q701" s="333"/>
      <c r="R701" s="225"/>
      <c r="S701" s="225"/>
    </row>
    <row r="702" spans="1:19" ht="15" x14ac:dyDescent="0.25">
      <c r="A702" s="296"/>
      <c r="B702" s="337"/>
      <c r="C702" s="338"/>
      <c r="D702" s="338"/>
      <c r="E702" s="332"/>
      <c r="F702" s="333"/>
      <c r="G702" s="333"/>
      <c r="H702" s="332"/>
      <c r="I702" s="334"/>
      <c r="J702" s="225"/>
      <c r="K702" s="225"/>
      <c r="L702" s="333"/>
      <c r="M702" s="327"/>
      <c r="N702" s="335"/>
      <c r="O702" s="327"/>
      <c r="P702" s="327"/>
      <c r="Q702" s="333"/>
      <c r="R702" s="225"/>
      <c r="S702" s="225"/>
    </row>
    <row r="703" spans="1:19" ht="15" x14ac:dyDescent="0.25">
      <c r="A703" s="296"/>
      <c r="B703" s="337"/>
      <c r="C703" s="338"/>
      <c r="D703" s="338"/>
      <c r="E703" s="332"/>
      <c r="F703" s="333"/>
      <c r="G703" s="333"/>
      <c r="H703" s="332"/>
      <c r="I703" s="334"/>
      <c r="J703" s="225"/>
      <c r="K703" s="225"/>
      <c r="L703" s="333"/>
      <c r="M703" s="327"/>
      <c r="N703" s="335"/>
      <c r="O703" s="327"/>
      <c r="P703" s="327"/>
      <c r="Q703" s="333"/>
      <c r="R703" s="225"/>
      <c r="S703" s="225"/>
    </row>
    <row r="704" spans="1:19" ht="15" x14ac:dyDescent="0.25">
      <c r="A704" s="296"/>
      <c r="B704" s="337"/>
      <c r="C704" s="338"/>
      <c r="D704" s="338"/>
      <c r="E704" s="332"/>
      <c r="F704" s="333"/>
      <c r="G704" s="333"/>
      <c r="H704" s="332"/>
      <c r="I704" s="334"/>
      <c r="J704" s="225"/>
      <c r="K704" s="225"/>
      <c r="L704" s="333"/>
      <c r="M704" s="327"/>
      <c r="N704" s="335"/>
      <c r="O704" s="327"/>
      <c r="P704" s="327"/>
      <c r="Q704" s="333"/>
      <c r="R704" s="225"/>
      <c r="S704" s="225"/>
    </row>
    <row r="705" spans="1:19" ht="15" x14ac:dyDescent="0.25">
      <c r="A705" s="296"/>
      <c r="B705" s="337"/>
      <c r="C705" s="338"/>
      <c r="D705" s="338"/>
      <c r="E705" s="332"/>
      <c r="F705" s="333"/>
      <c r="G705" s="333"/>
      <c r="H705" s="332"/>
      <c r="I705" s="334"/>
      <c r="J705" s="225"/>
      <c r="K705" s="225"/>
      <c r="L705" s="333"/>
      <c r="M705" s="327"/>
      <c r="N705" s="335"/>
      <c r="O705" s="327"/>
      <c r="P705" s="327"/>
      <c r="Q705" s="333"/>
      <c r="R705" s="225"/>
      <c r="S705" s="225"/>
    </row>
    <row r="706" spans="1:19" ht="15" x14ac:dyDescent="0.25">
      <c r="A706" s="296"/>
      <c r="B706" s="337"/>
      <c r="C706" s="338"/>
      <c r="D706" s="338"/>
      <c r="E706" s="332"/>
      <c r="F706" s="333"/>
      <c r="G706" s="333"/>
      <c r="H706" s="332"/>
      <c r="I706" s="334"/>
      <c r="J706" s="225"/>
      <c r="K706" s="225"/>
      <c r="L706" s="333"/>
      <c r="M706" s="327"/>
      <c r="N706" s="335"/>
      <c r="O706" s="327"/>
      <c r="P706" s="327"/>
      <c r="Q706" s="333"/>
      <c r="R706" s="225"/>
      <c r="S706" s="225"/>
    </row>
    <row r="707" spans="1:19" ht="15" x14ac:dyDescent="0.25">
      <c r="A707" s="296"/>
      <c r="B707" s="337"/>
      <c r="C707" s="338"/>
      <c r="D707" s="338"/>
      <c r="E707" s="332"/>
      <c r="F707" s="333"/>
      <c r="G707" s="333"/>
      <c r="H707" s="332"/>
      <c r="I707" s="334"/>
      <c r="J707" s="225"/>
      <c r="K707" s="225"/>
      <c r="L707" s="333"/>
      <c r="M707" s="327"/>
      <c r="N707" s="335"/>
      <c r="O707" s="327"/>
      <c r="P707" s="327"/>
      <c r="Q707" s="333"/>
      <c r="R707" s="225"/>
      <c r="S707" s="225"/>
    </row>
    <row r="708" spans="1:19" ht="15" x14ac:dyDescent="0.25">
      <c r="A708" s="296"/>
      <c r="B708" s="337"/>
      <c r="C708" s="338"/>
      <c r="D708" s="338"/>
      <c r="E708" s="332"/>
      <c r="F708" s="333"/>
      <c r="G708" s="333"/>
      <c r="H708" s="332"/>
      <c r="I708" s="334"/>
      <c r="J708" s="225"/>
      <c r="K708" s="225"/>
      <c r="L708" s="333"/>
      <c r="M708" s="327"/>
      <c r="N708" s="335"/>
      <c r="O708" s="327"/>
      <c r="P708" s="327"/>
      <c r="Q708" s="333"/>
      <c r="R708" s="225"/>
      <c r="S708" s="225"/>
    </row>
    <row r="709" spans="1:19" ht="15" x14ac:dyDescent="0.25">
      <c r="A709" s="296"/>
      <c r="B709" s="337"/>
      <c r="C709" s="338"/>
      <c r="D709" s="338"/>
      <c r="E709" s="332"/>
      <c r="F709" s="333"/>
      <c r="G709" s="333"/>
      <c r="H709" s="332"/>
      <c r="I709" s="334"/>
      <c r="J709" s="225"/>
      <c r="K709" s="225"/>
      <c r="L709" s="333"/>
      <c r="M709" s="327"/>
      <c r="N709" s="335"/>
      <c r="O709" s="327"/>
      <c r="P709" s="327"/>
      <c r="Q709" s="333"/>
      <c r="R709" s="225"/>
      <c r="S709" s="225"/>
    </row>
    <row r="710" spans="1:19" ht="15" x14ac:dyDescent="0.25">
      <c r="A710" s="296"/>
      <c r="B710" s="337"/>
      <c r="C710" s="338"/>
      <c r="D710" s="338"/>
      <c r="E710" s="332"/>
      <c r="F710" s="333"/>
      <c r="G710" s="333"/>
      <c r="H710" s="332"/>
      <c r="I710" s="334"/>
      <c r="J710" s="225"/>
      <c r="K710" s="225"/>
      <c r="L710" s="333"/>
      <c r="M710" s="327"/>
      <c r="N710" s="335"/>
      <c r="O710" s="327"/>
      <c r="P710" s="327"/>
      <c r="Q710" s="333"/>
      <c r="R710" s="225"/>
      <c r="S710" s="225"/>
    </row>
    <row r="711" spans="1:19" ht="15" x14ac:dyDescent="0.25">
      <c r="A711" s="296"/>
      <c r="B711" s="337"/>
      <c r="C711" s="338"/>
      <c r="D711" s="338"/>
      <c r="E711" s="332"/>
      <c r="F711" s="333"/>
      <c r="G711" s="333"/>
      <c r="H711" s="332"/>
      <c r="I711" s="334"/>
      <c r="J711" s="225"/>
      <c r="K711" s="225"/>
      <c r="L711" s="333"/>
      <c r="M711" s="327"/>
      <c r="N711" s="335"/>
      <c r="O711" s="327"/>
      <c r="P711" s="327"/>
      <c r="Q711" s="333"/>
      <c r="R711" s="225"/>
      <c r="S711" s="225"/>
    </row>
    <row r="712" spans="1:19" ht="15" x14ac:dyDescent="0.25">
      <c r="A712" s="296"/>
      <c r="B712" s="337"/>
      <c r="C712" s="338"/>
      <c r="D712" s="338"/>
      <c r="E712" s="332"/>
      <c r="F712" s="333"/>
      <c r="G712" s="333"/>
      <c r="H712" s="332"/>
      <c r="I712" s="334"/>
      <c r="J712" s="225"/>
      <c r="K712" s="225"/>
      <c r="L712" s="333"/>
      <c r="M712" s="327"/>
      <c r="N712" s="335"/>
      <c r="O712" s="327"/>
      <c r="P712" s="327"/>
      <c r="Q712" s="333"/>
      <c r="R712" s="225"/>
      <c r="S712" s="225"/>
    </row>
    <row r="713" spans="1:19" ht="15" x14ac:dyDescent="0.25">
      <c r="A713" s="296"/>
      <c r="B713" s="337"/>
      <c r="C713" s="338"/>
      <c r="D713" s="338"/>
      <c r="E713" s="332"/>
      <c r="F713" s="333"/>
      <c r="G713" s="333"/>
      <c r="H713" s="332"/>
      <c r="I713" s="334"/>
      <c r="J713" s="225"/>
      <c r="K713" s="225"/>
      <c r="L713" s="333"/>
      <c r="M713" s="327"/>
      <c r="N713" s="335"/>
      <c r="O713" s="327"/>
      <c r="P713" s="327"/>
      <c r="Q713" s="333"/>
      <c r="R713" s="225"/>
      <c r="S713" s="225"/>
    </row>
    <row r="714" spans="1:19" ht="15" x14ac:dyDescent="0.25">
      <c r="A714" s="296"/>
      <c r="B714" s="337"/>
      <c r="C714" s="338"/>
      <c r="D714" s="338"/>
      <c r="E714" s="332"/>
      <c r="F714" s="333"/>
      <c r="G714" s="333"/>
      <c r="H714" s="332"/>
      <c r="I714" s="334"/>
      <c r="J714" s="225"/>
      <c r="K714" s="225"/>
      <c r="L714" s="333"/>
      <c r="M714" s="327"/>
      <c r="N714" s="335"/>
      <c r="O714" s="327"/>
      <c r="P714" s="327"/>
      <c r="Q714" s="333"/>
      <c r="R714" s="225"/>
      <c r="S714" s="225"/>
    </row>
    <row r="715" spans="1:19" ht="15" x14ac:dyDescent="0.25">
      <c r="A715" s="296"/>
      <c r="B715" s="337"/>
      <c r="C715" s="338"/>
      <c r="D715" s="338"/>
      <c r="E715" s="332"/>
      <c r="F715" s="333"/>
      <c r="G715" s="333"/>
      <c r="H715" s="332"/>
      <c r="I715" s="334"/>
      <c r="J715" s="225"/>
      <c r="K715" s="225"/>
      <c r="L715" s="333"/>
      <c r="M715" s="327"/>
      <c r="N715" s="335"/>
      <c r="O715" s="327"/>
      <c r="P715" s="327"/>
      <c r="Q715" s="333"/>
      <c r="R715" s="225"/>
      <c r="S715" s="225"/>
    </row>
    <row r="716" spans="1:19" ht="15" x14ac:dyDescent="0.25">
      <c r="A716" s="296"/>
      <c r="B716" s="337"/>
      <c r="C716" s="338"/>
      <c r="D716" s="338"/>
      <c r="E716" s="332"/>
      <c r="F716" s="333"/>
      <c r="G716" s="333"/>
      <c r="H716" s="332"/>
      <c r="I716" s="334"/>
      <c r="J716" s="225"/>
      <c r="K716" s="225"/>
      <c r="L716" s="333"/>
      <c r="M716" s="327"/>
      <c r="N716" s="335"/>
      <c r="O716" s="327"/>
      <c r="P716" s="327"/>
      <c r="Q716" s="333"/>
      <c r="R716" s="225"/>
      <c r="S716" s="225"/>
    </row>
    <row r="717" spans="1:19" ht="15" x14ac:dyDescent="0.25">
      <c r="A717" s="296"/>
      <c r="B717" s="337"/>
      <c r="C717" s="338"/>
      <c r="D717" s="338"/>
      <c r="E717" s="332"/>
      <c r="F717" s="333"/>
      <c r="G717" s="333"/>
      <c r="H717" s="332"/>
      <c r="I717" s="334"/>
      <c r="J717" s="225"/>
      <c r="K717" s="225"/>
      <c r="L717" s="333"/>
      <c r="M717" s="327"/>
      <c r="N717" s="335"/>
      <c r="O717" s="327"/>
      <c r="P717" s="327"/>
      <c r="Q717" s="333"/>
      <c r="R717" s="225"/>
      <c r="S717" s="225"/>
    </row>
    <row r="718" spans="1:19" ht="15" x14ac:dyDescent="0.25">
      <c r="A718" s="296"/>
      <c r="B718" s="337"/>
      <c r="C718" s="338"/>
      <c r="D718" s="338"/>
      <c r="E718" s="332"/>
      <c r="F718" s="333"/>
      <c r="G718" s="333"/>
      <c r="H718" s="332"/>
      <c r="I718" s="334"/>
      <c r="J718" s="225"/>
      <c r="K718" s="225"/>
      <c r="L718" s="333"/>
      <c r="M718" s="327"/>
      <c r="N718" s="335"/>
      <c r="O718" s="327"/>
      <c r="P718" s="327"/>
      <c r="Q718" s="333"/>
      <c r="R718" s="225"/>
      <c r="S718" s="225"/>
    </row>
    <row r="719" spans="1:19" ht="15" x14ac:dyDescent="0.25">
      <c r="A719" s="296"/>
      <c r="B719" s="337"/>
      <c r="C719" s="338"/>
      <c r="D719" s="338"/>
      <c r="E719" s="332"/>
      <c r="F719" s="333"/>
      <c r="G719" s="333"/>
      <c r="H719" s="332"/>
      <c r="I719" s="334"/>
      <c r="J719" s="225"/>
      <c r="K719" s="225"/>
      <c r="L719" s="333"/>
      <c r="M719" s="327"/>
      <c r="N719" s="335"/>
      <c r="O719" s="327"/>
      <c r="P719" s="327"/>
      <c r="Q719" s="333"/>
      <c r="R719" s="225"/>
      <c r="S719" s="225"/>
    </row>
    <row r="720" spans="1:19" ht="15" x14ac:dyDescent="0.25">
      <c r="A720" s="296"/>
      <c r="B720" s="337"/>
      <c r="C720" s="338"/>
      <c r="D720" s="338"/>
      <c r="E720" s="332"/>
      <c r="F720" s="333"/>
      <c r="G720" s="333"/>
      <c r="H720" s="332"/>
      <c r="I720" s="334"/>
      <c r="J720" s="225"/>
      <c r="K720" s="225"/>
      <c r="L720" s="333"/>
      <c r="M720" s="327"/>
      <c r="N720" s="335"/>
      <c r="O720" s="327"/>
      <c r="P720" s="327"/>
      <c r="Q720" s="333"/>
      <c r="R720" s="225"/>
      <c r="S720" s="225"/>
    </row>
    <row r="721" spans="1:19" ht="15" x14ac:dyDescent="0.25">
      <c r="A721" s="296"/>
      <c r="B721" s="337"/>
      <c r="C721" s="338"/>
      <c r="D721" s="338"/>
      <c r="E721" s="332"/>
      <c r="F721" s="333"/>
      <c r="G721" s="333"/>
      <c r="H721" s="332"/>
      <c r="I721" s="334"/>
      <c r="J721" s="225"/>
      <c r="K721" s="225"/>
      <c r="L721" s="333"/>
      <c r="M721" s="327"/>
      <c r="N721" s="335"/>
      <c r="O721" s="327"/>
      <c r="P721" s="327"/>
      <c r="Q721" s="333"/>
      <c r="R721" s="225"/>
      <c r="S721" s="225"/>
    </row>
    <row r="722" spans="1:19" ht="15" x14ac:dyDescent="0.25">
      <c r="A722" s="296"/>
      <c r="B722" s="337"/>
      <c r="C722" s="338"/>
      <c r="D722" s="338"/>
      <c r="E722" s="332"/>
      <c r="F722" s="333"/>
      <c r="G722" s="333"/>
      <c r="H722" s="332"/>
      <c r="I722" s="334"/>
      <c r="J722" s="225"/>
      <c r="K722" s="225"/>
      <c r="L722" s="333"/>
      <c r="M722" s="327"/>
      <c r="N722" s="335"/>
      <c r="O722" s="327"/>
      <c r="P722" s="327"/>
      <c r="Q722" s="333"/>
      <c r="R722" s="225"/>
      <c r="S722" s="225"/>
    </row>
    <row r="723" spans="1:19" ht="15" x14ac:dyDescent="0.25">
      <c r="A723" s="296"/>
      <c r="B723" s="337"/>
      <c r="C723" s="338"/>
      <c r="D723" s="338"/>
      <c r="E723" s="332"/>
      <c r="F723" s="333"/>
      <c r="G723" s="333"/>
      <c r="H723" s="332"/>
      <c r="I723" s="334"/>
      <c r="J723" s="225"/>
      <c r="K723" s="225"/>
      <c r="L723" s="333"/>
      <c r="M723" s="327"/>
      <c r="N723" s="335"/>
      <c r="O723" s="327"/>
      <c r="P723" s="327"/>
      <c r="Q723" s="333"/>
      <c r="R723" s="225"/>
      <c r="S723" s="225"/>
    </row>
    <row r="724" spans="1:19" ht="15" x14ac:dyDescent="0.25">
      <c r="A724" s="296"/>
      <c r="B724" s="337"/>
      <c r="C724" s="338"/>
      <c r="D724" s="338"/>
      <c r="E724" s="332"/>
      <c r="F724" s="333"/>
      <c r="G724" s="333"/>
      <c r="H724" s="332"/>
      <c r="I724" s="334"/>
      <c r="J724" s="225"/>
      <c r="K724" s="225"/>
      <c r="L724" s="333"/>
      <c r="M724" s="327"/>
      <c r="N724" s="335"/>
      <c r="O724" s="327"/>
      <c r="P724" s="327"/>
      <c r="Q724" s="333"/>
      <c r="R724" s="225"/>
      <c r="S724" s="225"/>
    </row>
    <row r="725" spans="1:19" ht="15" x14ac:dyDescent="0.25">
      <c r="A725" s="296"/>
      <c r="B725" s="337"/>
      <c r="C725" s="338"/>
      <c r="D725" s="338"/>
      <c r="E725" s="332"/>
      <c r="F725" s="333"/>
      <c r="G725" s="333"/>
      <c r="H725" s="332"/>
      <c r="I725" s="334"/>
      <c r="J725" s="225"/>
      <c r="K725" s="225"/>
      <c r="L725" s="333"/>
      <c r="M725" s="327"/>
      <c r="N725" s="335"/>
      <c r="O725" s="327"/>
      <c r="P725" s="327"/>
      <c r="Q725" s="333"/>
      <c r="R725" s="225"/>
      <c r="S725" s="225"/>
    </row>
    <row r="726" spans="1:19" ht="15" x14ac:dyDescent="0.25">
      <c r="A726" s="296"/>
      <c r="B726" s="337"/>
      <c r="C726" s="338"/>
      <c r="D726" s="338"/>
      <c r="E726" s="332"/>
      <c r="F726" s="333"/>
      <c r="G726" s="333"/>
      <c r="H726" s="332"/>
      <c r="I726" s="334"/>
      <c r="J726" s="225"/>
      <c r="K726" s="225"/>
      <c r="L726" s="333"/>
      <c r="M726" s="327"/>
      <c r="N726" s="335"/>
      <c r="O726" s="327"/>
      <c r="P726" s="327"/>
      <c r="Q726" s="333"/>
      <c r="R726" s="225"/>
      <c r="S726" s="225"/>
    </row>
    <row r="727" spans="1:19" ht="15" x14ac:dyDescent="0.25">
      <c r="A727" s="296"/>
      <c r="B727" s="337"/>
      <c r="C727" s="338"/>
      <c r="D727" s="338"/>
      <c r="E727" s="332"/>
      <c r="F727" s="333"/>
      <c r="G727" s="333"/>
      <c r="H727" s="332"/>
      <c r="I727" s="334"/>
      <c r="J727" s="225"/>
      <c r="K727" s="225"/>
      <c r="L727" s="333"/>
      <c r="M727" s="327"/>
      <c r="N727" s="335"/>
      <c r="O727" s="327"/>
      <c r="P727" s="327"/>
      <c r="Q727" s="333"/>
      <c r="R727" s="225"/>
      <c r="S727" s="225"/>
    </row>
    <row r="728" spans="1:19" ht="15" x14ac:dyDescent="0.25">
      <c r="A728" s="296"/>
      <c r="B728" s="337"/>
      <c r="C728" s="338"/>
      <c r="D728" s="338"/>
      <c r="E728" s="332"/>
      <c r="F728" s="333"/>
      <c r="G728" s="333"/>
      <c r="H728" s="332"/>
      <c r="I728" s="334"/>
      <c r="J728" s="225"/>
      <c r="K728" s="225"/>
      <c r="L728" s="333"/>
      <c r="M728" s="327"/>
      <c r="N728" s="335"/>
      <c r="O728" s="327"/>
      <c r="P728" s="327"/>
      <c r="Q728" s="333"/>
      <c r="R728" s="225"/>
      <c r="S728" s="225"/>
    </row>
    <row r="729" spans="1:19" ht="15" x14ac:dyDescent="0.25">
      <c r="A729" s="296"/>
      <c r="B729" s="337"/>
      <c r="C729" s="338"/>
      <c r="D729" s="338"/>
      <c r="E729" s="332"/>
      <c r="F729" s="333"/>
      <c r="G729" s="333"/>
      <c r="H729" s="332"/>
      <c r="I729" s="334"/>
      <c r="J729" s="225"/>
      <c r="K729" s="225"/>
      <c r="L729" s="333"/>
      <c r="M729" s="327"/>
      <c r="N729" s="335"/>
      <c r="O729" s="327"/>
      <c r="P729" s="327"/>
      <c r="Q729" s="333"/>
      <c r="R729" s="225"/>
      <c r="S729" s="225"/>
    </row>
    <row r="730" spans="1:19" ht="15" x14ac:dyDescent="0.25">
      <c r="A730" s="296"/>
      <c r="B730" s="337"/>
      <c r="C730" s="338"/>
      <c r="D730" s="338"/>
      <c r="E730" s="332"/>
      <c r="F730" s="333"/>
      <c r="G730" s="333"/>
      <c r="H730" s="332"/>
      <c r="I730" s="334"/>
      <c r="J730" s="225"/>
      <c r="K730" s="225"/>
      <c r="L730" s="333"/>
      <c r="M730" s="327"/>
      <c r="N730" s="335"/>
      <c r="O730" s="327"/>
      <c r="P730" s="327"/>
      <c r="Q730" s="333"/>
      <c r="R730" s="225"/>
      <c r="S730" s="225"/>
    </row>
    <row r="731" spans="1:19" ht="15" x14ac:dyDescent="0.25">
      <c r="A731" s="296"/>
      <c r="B731" s="337"/>
      <c r="C731" s="338"/>
      <c r="D731" s="338"/>
      <c r="E731" s="332"/>
      <c r="F731" s="333"/>
      <c r="G731" s="333"/>
      <c r="H731" s="332"/>
      <c r="I731" s="334"/>
      <c r="J731" s="225"/>
      <c r="K731" s="225"/>
      <c r="L731" s="333"/>
      <c r="M731" s="327"/>
      <c r="N731" s="335"/>
      <c r="O731" s="327"/>
      <c r="P731" s="327"/>
      <c r="Q731" s="333"/>
      <c r="R731" s="225"/>
      <c r="S731" s="225"/>
    </row>
    <row r="732" spans="1:19" ht="15" x14ac:dyDescent="0.25">
      <c r="A732" s="296"/>
      <c r="B732" s="337"/>
      <c r="C732" s="338"/>
      <c r="D732" s="338"/>
      <c r="E732" s="332"/>
      <c r="F732" s="333"/>
      <c r="G732" s="333"/>
      <c r="H732" s="332"/>
      <c r="I732" s="334"/>
      <c r="J732" s="225"/>
      <c r="K732" s="225"/>
      <c r="L732" s="333"/>
      <c r="M732" s="327"/>
      <c r="N732" s="335"/>
      <c r="O732" s="327"/>
      <c r="P732" s="327"/>
      <c r="Q732" s="333"/>
      <c r="R732" s="225"/>
      <c r="S732" s="225"/>
    </row>
    <row r="733" spans="1:19" ht="15" x14ac:dyDescent="0.25">
      <c r="A733" s="296"/>
      <c r="B733" s="337"/>
      <c r="C733" s="338"/>
      <c r="D733" s="338"/>
      <c r="E733" s="332"/>
      <c r="F733" s="333"/>
      <c r="G733" s="333"/>
      <c r="H733" s="332"/>
      <c r="I733" s="334"/>
      <c r="J733" s="225"/>
      <c r="K733" s="225"/>
      <c r="L733" s="333"/>
      <c r="M733" s="327"/>
      <c r="N733" s="335"/>
      <c r="O733" s="327"/>
      <c r="P733" s="327"/>
      <c r="Q733" s="333"/>
      <c r="R733" s="225"/>
      <c r="S733" s="225"/>
    </row>
    <row r="734" spans="1:19" ht="15" x14ac:dyDescent="0.25">
      <c r="A734" s="296"/>
      <c r="B734" s="337"/>
      <c r="C734" s="338"/>
      <c r="D734" s="338"/>
      <c r="E734" s="332"/>
      <c r="F734" s="333"/>
      <c r="G734" s="333"/>
      <c r="H734" s="332"/>
      <c r="I734" s="334"/>
      <c r="J734" s="225"/>
      <c r="K734" s="225"/>
      <c r="L734" s="333"/>
      <c r="M734" s="327"/>
      <c r="N734" s="335"/>
      <c r="O734" s="327"/>
      <c r="P734" s="327"/>
      <c r="Q734" s="333"/>
      <c r="R734" s="225"/>
      <c r="S734" s="225"/>
    </row>
    <row r="735" spans="1:19" ht="15" x14ac:dyDescent="0.25">
      <c r="A735" s="296"/>
      <c r="B735" s="337"/>
      <c r="C735" s="338"/>
      <c r="D735" s="338"/>
      <c r="E735" s="332"/>
      <c r="F735" s="333"/>
      <c r="G735" s="333"/>
      <c r="H735" s="332"/>
      <c r="I735" s="334"/>
      <c r="J735" s="225"/>
      <c r="K735" s="225"/>
      <c r="L735" s="333"/>
      <c r="M735" s="327"/>
      <c r="N735" s="335"/>
      <c r="O735" s="327"/>
      <c r="P735" s="327"/>
      <c r="Q735" s="333"/>
      <c r="R735" s="225"/>
      <c r="S735" s="225"/>
    </row>
    <row r="736" spans="1:19" ht="15" x14ac:dyDescent="0.25">
      <c r="A736" s="296"/>
      <c r="B736" s="337"/>
      <c r="C736" s="338"/>
      <c r="D736" s="338"/>
      <c r="E736" s="332"/>
      <c r="F736" s="333"/>
      <c r="G736" s="333"/>
      <c r="H736" s="332"/>
      <c r="I736" s="334"/>
      <c r="J736" s="225"/>
      <c r="K736" s="225"/>
      <c r="L736" s="333"/>
      <c r="M736" s="327"/>
      <c r="N736" s="335"/>
      <c r="O736" s="327"/>
      <c r="P736" s="327"/>
      <c r="Q736" s="333"/>
      <c r="R736" s="225"/>
      <c r="S736" s="225"/>
    </row>
    <row r="737" spans="1:19" ht="15" x14ac:dyDescent="0.25">
      <c r="A737" s="296"/>
      <c r="B737" s="337"/>
      <c r="C737" s="338"/>
      <c r="D737" s="338"/>
      <c r="E737" s="332"/>
      <c r="F737" s="333"/>
      <c r="G737" s="333"/>
      <c r="H737" s="332"/>
      <c r="I737" s="334"/>
      <c r="J737" s="225"/>
      <c r="K737" s="225"/>
      <c r="L737" s="333"/>
      <c r="M737" s="327"/>
      <c r="N737" s="335"/>
      <c r="O737" s="327"/>
      <c r="P737" s="327"/>
      <c r="Q737" s="333"/>
      <c r="R737" s="225"/>
      <c r="S737" s="225"/>
    </row>
    <row r="738" spans="1:19" ht="15" x14ac:dyDescent="0.25">
      <c r="A738" s="296"/>
      <c r="B738" s="337"/>
      <c r="C738" s="338"/>
      <c r="D738" s="338"/>
      <c r="E738" s="332"/>
      <c r="F738" s="333"/>
      <c r="G738" s="333"/>
      <c r="H738" s="332"/>
      <c r="I738" s="334"/>
      <c r="J738" s="225"/>
      <c r="K738" s="225"/>
      <c r="L738" s="333"/>
      <c r="M738" s="327"/>
      <c r="N738" s="335"/>
      <c r="O738" s="327"/>
      <c r="P738" s="327"/>
      <c r="Q738" s="333"/>
      <c r="R738" s="225"/>
      <c r="S738" s="225"/>
    </row>
    <row r="739" spans="1:19" ht="15" x14ac:dyDescent="0.25">
      <c r="A739" s="296"/>
      <c r="B739" s="337"/>
      <c r="C739" s="338"/>
      <c r="D739" s="338"/>
      <c r="E739" s="332"/>
      <c r="F739" s="333"/>
      <c r="G739" s="333"/>
      <c r="H739" s="332"/>
      <c r="I739" s="334"/>
      <c r="J739" s="225"/>
      <c r="K739" s="225"/>
      <c r="L739" s="333"/>
      <c r="M739" s="327"/>
      <c r="N739" s="335"/>
      <c r="O739" s="327"/>
      <c r="P739" s="327"/>
      <c r="Q739" s="333"/>
      <c r="R739" s="225"/>
      <c r="S739" s="225"/>
    </row>
    <row r="740" spans="1:19" ht="15" x14ac:dyDescent="0.25">
      <c r="A740" s="296"/>
      <c r="B740" s="337"/>
      <c r="C740" s="338"/>
      <c r="D740" s="338"/>
      <c r="E740" s="332"/>
      <c r="F740" s="333"/>
      <c r="G740" s="333"/>
      <c r="H740" s="332"/>
      <c r="I740" s="334"/>
      <c r="J740" s="225"/>
      <c r="K740" s="225"/>
      <c r="L740" s="333"/>
      <c r="M740" s="327"/>
      <c r="N740" s="335"/>
      <c r="O740" s="327"/>
      <c r="P740" s="327"/>
      <c r="Q740" s="333"/>
      <c r="R740" s="225"/>
      <c r="S740" s="225"/>
    </row>
    <row r="741" spans="1:19" ht="15" x14ac:dyDescent="0.25">
      <c r="A741" s="296"/>
      <c r="B741" s="337"/>
      <c r="C741" s="338"/>
      <c r="D741" s="338"/>
      <c r="E741" s="332"/>
      <c r="F741" s="333"/>
      <c r="G741" s="333"/>
      <c r="H741" s="332"/>
      <c r="I741" s="334"/>
      <c r="J741" s="225"/>
      <c r="K741" s="225"/>
      <c r="L741" s="333"/>
      <c r="M741" s="327"/>
      <c r="N741" s="335"/>
      <c r="O741" s="327"/>
      <c r="P741" s="327"/>
      <c r="Q741" s="333"/>
      <c r="R741" s="225"/>
      <c r="S741" s="225"/>
    </row>
    <row r="742" spans="1:19" ht="15" x14ac:dyDescent="0.25">
      <c r="A742" s="296"/>
      <c r="B742" s="337"/>
      <c r="C742" s="338"/>
      <c r="D742" s="338"/>
      <c r="E742" s="332"/>
      <c r="F742" s="333"/>
      <c r="G742" s="333"/>
      <c r="H742" s="332"/>
      <c r="I742" s="334"/>
      <c r="J742" s="225"/>
      <c r="K742" s="225"/>
      <c r="L742" s="333"/>
      <c r="M742" s="327"/>
      <c r="N742" s="335"/>
      <c r="O742" s="327"/>
      <c r="P742" s="327"/>
      <c r="Q742" s="333"/>
      <c r="R742" s="225"/>
      <c r="S742" s="225"/>
    </row>
    <row r="743" spans="1:19" ht="15" x14ac:dyDescent="0.25">
      <c r="A743" s="296"/>
      <c r="B743" s="337"/>
      <c r="C743" s="338"/>
      <c r="D743" s="338"/>
      <c r="E743" s="332"/>
      <c r="F743" s="333"/>
      <c r="G743" s="333"/>
      <c r="H743" s="332"/>
      <c r="I743" s="334"/>
      <c r="J743" s="225"/>
      <c r="K743" s="225"/>
      <c r="L743" s="333"/>
      <c r="M743" s="327"/>
      <c r="N743" s="335"/>
      <c r="O743" s="327"/>
      <c r="P743" s="327"/>
      <c r="Q743" s="333"/>
      <c r="R743" s="225"/>
      <c r="S743" s="225"/>
    </row>
    <row r="744" spans="1:19" ht="15" x14ac:dyDescent="0.25">
      <c r="A744" s="296"/>
      <c r="B744" s="337"/>
      <c r="C744" s="338"/>
      <c r="D744" s="338"/>
      <c r="E744" s="332"/>
      <c r="F744" s="333"/>
      <c r="G744" s="333"/>
      <c r="H744" s="332"/>
      <c r="I744" s="334"/>
      <c r="J744" s="225"/>
      <c r="K744" s="225"/>
      <c r="L744" s="333"/>
      <c r="M744" s="327"/>
      <c r="N744" s="335"/>
      <c r="O744" s="327"/>
      <c r="P744" s="327"/>
      <c r="Q744" s="333"/>
      <c r="R744" s="225"/>
      <c r="S744" s="225"/>
    </row>
    <row r="745" spans="1:19" ht="15" x14ac:dyDescent="0.25">
      <c r="A745" s="296"/>
      <c r="B745" s="337"/>
      <c r="C745" s="338"/>
      <c r="D745" s="338"/>
      <c r="E745" s="332"/>
      <c r="F745" s="333"/>
      <c r="G745" s="333"/>
      <c r="H745" s="332"/>
      <c r="I745" s="334"/>
      <c r="J745" s="225"/>
      <c r="K745" s="225"/>
      <c r="L745" s="333"/>
      <c r="M745" s="327"/>
      <c r="N745" s="335"/>
      <c r="O745" s="327"/>
      <c r="P745" s="327"/>
      <c r="Q745" s="333"/>
      <c r="R745" s="225"/>
      <c r="S745" s="225"/>
    </row>
    <row r="746" spans="1:19" ht="15" x14ac:dyDescent="0.25">
      <c r="A746" s="296"/>
      <c r="B746" s="337"/>
      <c r="C746" s="338"/>
      <c r="D746" s="338"/>
      <c r="E746" s="332"/>
      <c r="F746" s="333"/>
      <c r="G746" s="333"/>
      <c r="H746" s="332"/>
      <c r="I746" s="334"/>
      <c r="J746" s="225"/>
      <c r="K746" s="225"/>
      <c r="L746" s="333"/>
      <c r="M746" s="327"/>
      <c r="N746" s="335"/>
      <c r="O746" s="327"/>
      <c r="P746" s="327"/>
      <c r="Q746" s="333"/>
      <c r="R746" s="225"/>
      <c r="S746" s="225"/>
    </row>
    <row r="747" spans="1:19" ht="15" x14ac:dyDescent="0.25">
      <c r="A747" s="296"/>
      <c r="B747" s="337"/>
      <c r="C747" s="338"/>
      <c r="D747" s="338"/>
      <c r="E747" s="332"/>
      <c r="F747" s="333"/>
      <c r="G747" s="333"/>
      <c r="H747" s="332"/>
      <c r="I747" s="334"/>
      <c r="J747" s="225"/>
      <c r="K747" s="225"/>
      <c r="L747" s="333"/>
      <c r="M747" s="327"/>
      <c r="N747" s="335"/>
      <c r="O747" s="327"/>
      <c r="P747" s="327"/>
      <c r="Q747" s="333"/>
      <c r="R747" s="225"/>
      <c r="S747" s="225"/>
    </row>
    <row r="748" spans="1:19" ht="15" x14ac:dyDescent="0.25">
      <c r="A748" s="296"/>
      <c r="B748" s="337"/>
      <c r="C748" s="338"/>
      <c r="D748" s="338"/>
      <c r="E748" s="332"/>
      <c r="F748" s="333"/>
      <c r="G748" s="333"/>
      <c r="H748" s="332"/>
      <c r="I748" s="334"/>
      <c r="J748" s="225"/>
      <c r="K748" s="225"/>
      <c r="L748" s="333"/>
      <c r="M748" s="327"/>
      <c r="N748" s="335"/>
      <c r="O748" s="327"/>
      <c r="P748" s="327"/>
      <c r="Q748" s="333"/>
      <c r="R748" s="225"/>
      <c r="S748" s="225"/>
    </row>
    <row r="749" spans="1:19" ht="15" x14ac:dyDescent="0.25">
      <c r="A749" s="296"/>
      <c r="B749" s="337"/>
      <c r="C749" s="338"/>
      <c r="D749" s="338"/>
      <c r="E749" s="332"/>
      <c r="F749" s="333"/>
      <c r="G749" s="333"/>
      <c r="H749" s="332"/>
      <c r="I749" s="334"/>
      <c r="J749" s="225"/>
      <c r="K749" s="225"/>
      <c r="L749" s="333"/>
      <c r="M749" s="327"/>
      <c r="N749" s="335"/>
      <c r="O749" s="327"/>
      <c r="P749" s="327"/>
      <c r="Q749" s="333"/>
      <c r="R749" s="225"/>
      <c r="S749" s="225"/>
    </row>
    <row r="750" spans="1:19" ht="15" x14ac:dyDescent="0.25">
      <c r="A750" s="296"/>
      <c r="B750" s="337"/>
      <c r="C750" s="338"/>
      <c r="D750" s="338"/>
      <c r="E750" s="332"/>
      <c r="F750" s="333"/>
      <c r="G750" s="333"/>
      <c r="H750" s="332"/>
      <c r="I750" s="334"/>
      <c r="J750" s="225"/>
      <c r="K750" s="225"/>
      <c r="L750" s="333"/>
      <c r="M750" s="327"/>
      <c r="N750" s="335"/>
      <c r="O750" s="327"/>
      <c r="P750" s="327"/>
      <c r="Q750" s="333"/>
      <c r="R750" s="225"/>
      <c r="S750" s="225"/>
    </row>
    <row r="751" spans="1:19" ht="15" x14ac:dyDescent="0.25">
      <c r="A751" s="296"/>
      <c r="B751" s="337"/>
      <c r="C751" s="338"/>
      <c r="D751" s="338"/>
      <c r="E751" s="332"/>
      <c r="F751" s="333"/>
      <c r="G751" s="333"/>
      <c r="H751" s="332"/>
      <c r="I751" s="334"/>
      <c r="J751" s="225"/>
      <c r="K751" s="225"/>
      <c r="L751" s="333"/>
      <c r="M751" s="327"/>
      <c r="N751" s="335"/>
      <c r="O751" s="327"/>
      <c r="P751" s="327"/>
      <c r="Q751" s="333"/>
      <c r="R751" s="225"/>
      <c r="S751" s="225"/>
    </row>
    <row r="752" spans="1:19" ht="15" x14ac:dyDescent="0.25">
      <c r="A752" s="296"/>
      <c r="B752" s="337"/>
      <c r="C752" s="338"/>
      <c r="D752" s="338"/>
      <c r="E752" s="332"/>
      <c r="F752" s="333"/>
      <c r="G752" s="333"/>
      <c r="H752" s="332"/>
      <c r="I752" s="334"/>
      <c r="J752" s="225"/>
      <c r="K752" s="225"/>
      <c r="L752" s="333"/>
      <c r="M752" s="327"/>
      <c r="N752" s="335"/>
      <c r="O752" s="327"/>
      <c r="P752" s="327"/>
      <c r="Q752" s="333"/>
      <c r="R752" s="225"/>
      <c r="S752" s="225"/>
    </row>
    <row r="753" spans="1:19" ht="15" x14ac:dyDescent="0.25">
      <c r="A753" s="296"/>
      <c r="B753" s="337"/>
      <c r="C753" s="338"/>
      <c r="D753" s="338"/>
      <c r="E753" s="332"/>
      <c r="F753" s="333"/>
      <c r="G753" s="333"/>
      <c r="H753" s="332"/>
      <c r="I753" s="334"/>
      <c r="J753" s="225"/>
      <c r="K753" s="225"/>
      <c r="L753" s="333"/>
      <c r="M753" s="327"/>
      <c r="N753" s="335"/>
      <c r="O753" s="327"/>
      <c r="P753" s="327"/>
      <c r="Q753" s="333"/>
      <c r="R753" s="225"/>
      <c r="S753" s="225"/>
    </row>
    <row r="754" spans="1:19" ht="15" x14ac:dyDescent="0.25">
      <c r="A754" s="296"/>
      <c r="B754" s="337"/>
      <c r="C754" s="338"/>
      <c r="D754" s="338"/>
      <c r="E754" s="332"/>
      <c r="F754" s="333"/>
      <c r="G754" s="333"/>
      <c r="H754" s="332"/>
      <c r="I754" s="334"/>
      <c r="J754" s="225"/>
      <c r="K754" s="225"/>
      <c r="L754" s="333"/>
      <c r="M754" s="327"/>
      <c r="N754" s="335"/>
      <c r="O754" s="327"/>
      <c r="P754" s="327"/>
      <c r="Q754" s="333"/>
      <c r="R754" s="225"/>
      <c r="S754" s="225"/>
    </row>
    <row r="755" spans="1:19" ht="15" x14ac:dyDescent="0.25">
      <c r="A755" s="296"/>
      <c r="B755" s="337"/>
      <c r="C755" s="338"/>
      <c r="D755" s="338"/>
      <c r="E755" s="332"/>
      <c r="F755" s="333"/>
      <c r="G755" s="333"/>
      <c r="H755" s="332"/>
      <c r="I755" s="334"/>
      <c r="J755" s="225"/>
      <c r="K755" s="225"/>
      <c r="L755" s="333"/>
      <c r="M755" s="327"/>
      <c r="N755" s="335"/>
      <c r="O755" s="327"/>
      <c r="P755" s="327"/>
      <c r="Q755" s="333"/>
      <c r="R755" s="225"/>
      <c r="S755" s="225"/>
    </row>
    <row r="756" spans="1:19" ht="15" x14ac:dyDescent="0.25">
      <c r="A756" s="296"/>
      <c r="B756" s="337"/>
      <c r="C756" s="338"/>
      <c r="D756" s="338"/>
      <c r="E756" s="332"/>
      <c r="F756" s="333"/>
      <c r="G756" s="333"/>
      <c r="H756" s="332"/>
      <c r="I756" s="334"/>
      <c r="J756" s="225"/>
      <c r="K756" s="225"/>
      <c r="L756" s="333"/>
      <c r="M756" s="327"/>
      <c r="N756" s="335"/>
      <c r="O756" s="327"/>
      <c r="P756" s="327"/>
      <c r="Q756" s="333"/>
      <c r="R756" s="225"/>
      <c r="S756" s="225"/>
    </row>
    <row r="757" spans="1:19" ht="15" x14ac:dyDescent="0.25">
      <c r="A757" s="296"/>
      <c r="B757" s="337"/>
      <c r="C757" s="338"/>
      <c r="D757" s="338"/>
      <c r="E757" s="332"/>
      <c r="F757" s="333"/>
      <c r="G757" s="333"/>
      <c r="H757" s="332"/>
      <c r="I757" s="334"/>
      <c r="J757" s="225"/>
      <c r="K757" s="225"/>
      <c r="L757" s="333"/>
      <c r="M757" s="327"/>
      <c r="N757" s="335"/>
      <c r="O757" s="327"/>
      <c r="P757" s="327"/>
      <c r="Q757" s="333"/>
      <c r="R757" s="225"/>
      <c r="S757" s="225"/>
    </row>
    <row r="758" spans="1:19" ht="15" x14ac:dyDescent="0.25">
      <c r="A758" s="296"/>
      <c r="B758" s="337"/>
      <c r="C758" s="338"/>
      <c r="D758" s="338"/>
      <c r="E758" s="332"/>
      <c r="F758" s="333"/>
      <c r="G758" s="333"/>
      <c r="H758" s="332"/>
      <c r="I758" s="334"/>
      <c r="J758" s="225"/>
      <c r="K758" s="225"/>
      <c r="L758" s="333"/>
      <c r="M758" s="327"/>
      <c r="N758" s="335"/>
      <c r="O758" s="327"/>
      <c r="P758" s="327"/>
      <c r="Q758" s="333"/>
      <c r="R758" s="225"/>
      <c r="S758" s="225"/>
    </row>
    <row r="759" spans="1:19" ht="15" x14ac:dyDescent="0.25">
      <c r="A759" s="296"/>
      <c r="B759" s="337"/>
      <c r="C759" s="338"/>
      <c r="D759" s="338"/>
      <c r="E759" s="332"/>
      <c r="F759" s="333"/>
      <c r="G759" s="333"/>
      <c r="H759" s="332"/>
      <c r="I759" s="334"/>
      <c r="J759" s="225"/>
      <c r="K759" s="225"/>
      <c r="L759" s="333"/>
      <c r="M759" s="327"/>
      <c r="N759" s="335"/>
      <c r="O759" s="327"/>
      <c r="P759" s="327"/>
      <c r="Q759" s="333"/>
      <c r="R759" s="225"/>
      <c r="S759" s="225"/>
    </row>
    <row r="760" spans="1:19" ht="15" x14ac:dyDescent="0.25">
      <c r="A760" s="296"/>
      <c r="B760" s="337"/>
      <c r="C760" s="338"/>
      <c r="D760" s="338"/>
      <c r="E760" s="332"/>
      <c r="F760" s="333"/>
      <c r="G760" s="333"/>
      <c r="H760" s="332"/>
      <c r="I760" s="334"/>
      <c r="J760" s="225"/>
      <c r="K760" s="225"/>
      <c r="L760" s="333"/>
      <c r="M760" s="327"/>
      <c r="N760" s="335"/>
      <c r="O760" s="327"/>
      <c r="P760" s="327"/>
      <c r="Q760" s="333"/>
      <c r="R760" s="225"/>
      <c r="S760" s="225"/>
    </row>
    <row r="761" spans="1:19" ht="15" x14ac:dyDescent="0.25">
      <c r="A761" s="296"/>
      <c r="B761" s="337"/>
      <c r="C761" s="338"/>
      <c r="D761" s="338"/>
      <c r="E761" s="332"/>
      <c r="F761" s="333"/>
      <c r="G761" s="333"/>
      <c r="H761" s="332"/>
      <c r="I761" s="334"/>
      <c r="J761" s="225"/>
      <c r="K761" s="225"/>
      <c r="L761" s="333"/>
      <c r="M761" s="327"/>
      <c r="N761" s="335"/>
      <c r="O761" s="327"/>
      <c r="P761" s="327"/>
      <c r="Q761" s="333"/>
      <c r="R761" s="225"/>
      <c r="S761" s="225"/>
    </row>
    <row r="762" spans="1:19" ht="15" x14ac:dyDescent="0.25">
      <c r="A762" s="296"/>
      <c r="B762" s="337"/>
      <c r="C762" s="338"/>
      <c r="D762" s="338"/>
      <c r="E762" s="332"/>
      <c r="F762" s="333"/>
      <c r="G762" s="333"/>
      <c r="H762" s="332"/>
      <c r="I762" s="334"/>
      <c r="J762" s="225"/>
      <c r="K762" s="225"/>
      <c r="L762" s="333"/>
      <c r="M762" s="327"/>
      <c r="N762" s="335"/>
      <c r="O762" s="327"/>
      <c r="P762" s="327"/>
      <c r="Q762" s="333"/>
      <c r="R762" s="225"/>
      <c r="S762" s="225"/>
    </row>
    <row r="763" spans="1:19" ht="15" x14ac:dyDescent="0.25">
      <c r="A763" s="296"/>
      <c r="B763" s="337"/>
      <c r="C763" s="338"/>
      <c r="D763" s="338"/>
      <c r="E763" s="332"/>
      <c r="F763" s="333"/>
      <c r="G763" s="333"/>
      <c r="H763" s="332"/>
      <c r="I763" s="334"/>
      <c r="J763" s="225"/>
      <c r="K763" s="225"/>
      <c r="L763" s="333"/>
      <c r="M763" s="327"/>
      <c r="N763" s="335"/>
      <c r="O763" s="327"/>
      <c r="P763" s="327"/>
      <c r="Q763" s="333"/>
      <c r="R763" s="225"/>
      <c r="S763" s="225"/>
    </row>
    <row r="764" spans="1:19" ht="15" x14ac:dyDescent="0.25">
      <c r="A764" s="296"/>
      <c r="B764" s="337"/>
      <c r="C764" s="338"/>
      <c r="D764" s="338"/>
      <c r="E764" s="332"/>
      <c r="F764" s="333"/>
      <c r="G764" s="333"/>
      <c r="H764" s="332"/>
      <c r="I764" s="334"/>
      <c r="J764" s="225"/>
      <c r="K764" s="225"/>
      <c r="L764" s="333"/>
      <c r="M764" s="327"/>
      <c r="N764" s="335"/>
      <c r="O764" s="327"/>
      <c r="P764" s="327"/>
      <c r="Q764" s="333"/>
      <c r="R764" s="225"/>
      <c r="S764" s="225"/>
    </row>
    <row r="765" spans="1:19" ht="15" x14ac:dyDescent="0.25">
      <c r="A765" s="296"/>
      <c r="B765" s="337"/>
      <c r="C765" s="338"/>
      <c r="D765" s="338"/>
      <c r="E765" s="332"/>
      <c r="F765" s="333"/>
      <c r="G765" s="333"/>
      <c r="H765" s="332"/>
      <c r="I765" s="334"/>
      <c r="J765" s="225"/>
      <c r="K765" s="225"/>
      <c r="L765" s="333"/>
      <c r="M765" s="327"/>
      <c r="N765" s="335"/>
      <c r="O765" s="327"/>
      <c r="P765" s="327"/>
      <c r="Q765" s="333"/>
      <c r="R765" s="225"/>
      <c r="S765" s="225"/>
    </row>
    <row r="766" spans="1:19" ht="15" x14ac:dyDescent="0.25">
      <c r="A766" s="296"/>
      <c r="B766" s="337"/>
      <c r="C766" s="338"/>
      <c r="D766" s="338"/>
      <c r="E766" s="332"/>
      <c r="F766" s="333"/>
      <c r="G766" s="333"/>
      <c r="H766" s="332"/>
      <c r="I766" s="334"/>
      <c r="J766" s="225"/>
      <c r="K766" s="225"/>
      <c r="L766" s="333"/>
      <c r="M766" s="327"/>
      <c r="N766" s="335"/>
      <c r="O766" s="327"/>
      <c r="P766" s="327"/>
      <c r="Q766" s="333"/>
      <c r="R766" s="225"/>
      <c r="S766" s="225"/>
    </row>
    <row r="767" spans="1:19" ht="15" x14ac:dyDescent="0.25">
      <c r="A767" s="296"/>
      <c r="B767" s="337"/>
      <c r="C767" s="338"/>
      <c r="D767" s="338"/>
      <c r="E767" s="332"/>
      <c r="F767" s="333"/>
      <c r="G767" s="333"/>
      <c r="H767" s="332"/>
      <c r="I767" s="334"/>
      <c r="J767" s="225"/>
      <c r="K767" s="225"/>
      <c r="L767" s="333"/>
      <c r="M767" s="327"/>
      <c r="N767" s="335"/>
      <c r="O767" s="327"/>
      <c r="P767" s="327"/>
      <c r="Q767" s="333"/>
      <c r="R767" s="225"/>
      <c r="S767" s="225"/>
    </row>
    <row r="768" spans="1:19" ht="15" x14ac:dyDescent="0.25">
      <c r="A768" s="296"/>
      <c r="B768" s="337"/>
      <c r="C768" s="338"/>
      <c r="D768" s="338"/>
      <c r="E768" s="332"/>
      <c r="F768" s="333"/>
      <c r="G768" s="333"/>
      <c r="H768" s="332"/>
      <c r="I768" s="334"/>
      <c r="J768" s="225"/>
      <c r="K768" s="225"/>
      <c r="L768" s="333"/>
      <c r="M768" s="327"/>
      <c r="N768" s="335"/>
      <c r="O768" s="327"/>
      <c r="P768" s="327"/>
      <c r="Q768" s="333"/>
      <c r="R768" s="225"/>
      <c r="S768" s="225"/>
    </row>
    <row r="769" spans="1:19" ht="15" x14ac:dyDescent="0.25">
      <c r="A769" s="296"/>
      <c r="B769" s="337"/>
      <c r="C769" s="338"/>
      <c r="D769" s="338"/>
      <c r="E769" s="332"/>
      <c r="F769" s="333"/>
      <c r="G769" s="333"/>
      <c r="H769" s="332"/>
      <c r="I769" s="334"/>
      <c r="J769" s="225"/>
      <c r="K769" s="225"/>
      <c r="L769" s="333"/>
      <c r="M769" s="327"/>
      <c r="N769" s="335"/>
      <c r="O769" s="327"/>
      <c r="P769" s="327"/>
      <c r="Q769" s="333"/>
      <c r="R769" s="225"/>
      <c r="S769" s="225"/>
    </row>
    <row r="770" spans="1:19" ht="15" x14ac:dyDescent="0.25">
      <c r="A770" s="296"/>
      <c r="B770" s="337"/>
      <c r="C770" s="338"/>
      <c r="D770" s="338"/>
      <c r="E770" s="332"/>
      <c r="F770" s="333"/>
      <c r="G770" s="333"/>
      <c r="H770" s="332"/>
      <c r="I770" s="334"/>
      <c r="J770" s="225"/>
      <c r="K770" s="225"/>
      <c r="L770" s="333"/>
      <c r="M770" s="327"/>
      <c r="N770" s="335"/>
      <c r="O770" s="327"/>
      <c r="P770" s="327"/>
      <c r="Q770" s="333"/>
      <c r="R770" s="225"/>
      <c r="S770" s="225"/>
    </row>
    <row r="771" spans="1:19" ht="15" x14ac:dyDescent="0.25">
      <c r="A771" s="296"/>
      <c r="B771" s="337"/>
      <c r="C771" s="338"/>
      <c r="D771" s="338"/>
      <c r="E771" s="332"/>
      <c r="F771" s="333"/>
      <c r="G771" s="333"/>
      <c r="H771" s="332"/>
      <c r="I771" s="334"/>
      <c r="J771" s="225"/>
      <c r="K771" s="225"/>
      <c r="L771" s="333"/>
      <c r="M771" s="327"/>
      <c r="N771" s="335"/>
      <c r="O771" s="327"/>
      <c r="P771" s="327"/>
      <c r="Q771" s="333"/>
      <c r="R771" s="225"/>
      <c r="S771" s="225"/>
    </row>
    <row r="772" spans="1:19" ht="15" x14ac:dyDescent="0.25">
      <c r="A772" s="296"/>
      <c r="B772" s="337"/>
      <c r="C772" s="338"/>
      <c r="D772" s="338"/>
      <c r="E772" s="332"/>
      <c r="F772" s="333"/>
      <c r="G772" s="333"/>
      <c r="H772" s="332"/>
      <c r="I772" s="334"/>
      <c r="J772" s="225"/>
      <c r="K772" s="225"/>
      <c r="L772" s="333"/>
      <c r="M772" s="327"/>
      <c r="N772" s="335"/>
      <c r="O772" s="327"/>
      <c r="P772" s="327"/>
      <c r="Q772" s="333"/>
      <c r="R772" s="225"/>
      <c r="S772" s="225"/>
    </row>
    <row r="773" spans="1:19" ht="15" x14ac:dyDescent="0.25">
      <c r="A773" s="296"/>
      <c r="B773" s="337"/>
      <c r="C773" s="338"/>
      <c r="D773" s="338"/>
      <c r="E773" s="332"/>
      <c r="F773" s="333"/>
      <c r="G773" s="333"/>
      <c r="H773" s="332"/>
      <c r="I773" s="334"/>
      <c r="J773" s="225"/>
      <c r="K773" s="225"/>
      <c r="L773" s="333"/>
      <c r="M773" s="327"/>
      <c r="N773" s="335"/>
      <c r="O773" s="327"/>
      <c r="P773" s="327"/>
      <c r="Q773" s="333"/>
      <c r="R773" s="225"/>
      <c r="S773" s="225"/>
    </row>
    <row r="774" spans="1:19" ht="15" x14ac:dyDescent="0.25">
      <c r="A774" s="296"/>
      <c r="B774" s="337"/>
      <c r="C774" s="338"/>
      <c r="D774" s="338"/>
      <c r="E774" s="332"/>
      <c r="F774" s="333"/>
      <c r="G774" s="333"/>
      <c r="H774" s="332"/>
      <c r="I774" s="334"/>
      <c r="J774" s="225"/>
      <c r="K774" s="225"/>
      <c r="L774" s="333"/>
      <c r="M774" s="327"/>
      <c r="N774" s="335"/>
      <c r="O774" s="327"/>
      <c r="P774" s="327"/>
      <c r="Q774" s="333"/>
      <c r="R774" s="225"/>
      <c r="S774" s="225"/>
    </row>
    <row r="775" spans="1:19" ht="15" x14ac:dyDescent="0.25">
      <c r="A775" s="296"/>
      <c r="B775" s="337"/>
      <c r="C775" s="338"/>
      <c r="D775" s="338"/>
      <c r="E775" s="332"/>
      <c r="F775" s="333"/>
      <c r="G775" s="333"/>
      <c r="H775" s="332"/>
      <c r="I775" s="334"/>
      <c r="J775" s="225"/>
      <c r="K775" s="225"/>
      <c r="L775" s="333"/>
      <c r="M775" s="327"/>
      <c r="N775" s="335"/>
      <c r="O775" s="327"/>
      <c r="P775" s="327"/>
      <c r="Q775" s="333"/>
      <c r="R775" s="225"/>
      <c r="S775" s="225"/>
    </row>
    <row r="776" spans="1:19" ht="15" x14ac:dyDescent="0.25">
      <c r="A776" s="296"/>
      <c r="B776" s="337"/>
      <c r="C776" s="338"/>
      <c r="D776" s="338"/>
      <c r="E776" s="332"/>
      <c r="F776" s="333"/>
      <c r="G776" s="333"/>
      <c r="H776" s="332"/>
      <c r="I776" s="334"/>
      <c r="J776" s="225"/>
      <c r="K776" s="225"/>
      <c r="L776" s="333"/>
      <c r="M776" s="327"/>
      <c r="N776" s="335"/>
      <c r="O776" s="327"/>
      <c r="P776" s="327"/>
      <c r="Q776" s="333"/>
      <c r="R776" s="225"/>
      <c r="S776" s="225"/>
    </row>
    <row r="777" spans="1:19" ht="15" x14ac:dyDescent="0.25">
      <c r="A777" s="296"/>
      <c r="B777" s="337"/>
      <c r="C777" s="338"/>
      <c r="D777" s="338"/>
      <c r="E777" s="332"/>
      <c r="F777" s="333"/>
      <c r="G777" s="333"/>
      <c r="H777" s="332"/>
      <c r="I777" s="334"/>
      <c r="J777" s="225"/>
      <c r="K777" s="225"/>
      <c r="L777" s="333"/>
      <c r="M777" s="327"/>
      <c r="N777" s="335"/>
      <c r="O777" s="327"/>
      <c r="P777" s="327"/>
      <c r="Q777" s="333"/>
      <c r="R777" s="225"/>
      <c r="S777" s="225"/>
    </row>
    <row r="778" spans="1:19" ht="15" x14ac:dyDescent="0.25">
      <c r="A778" s="296"/>
      <c r="B778" s="337"/>
      <c r="C778" s="338"/>
      <c r="D778" s="338"/>
      <c r="E778" s="332"/>
      <c r="F778" s="333"/>
      <c r="G778" s="333"/>
      <c r="H778" s="332"/>
      <c r="I778" s="334"/>
      <c r="J778" s="225"/>
      <c r="K778" s="225"/>
      <c r="L778" s="333"/>
      <c r="M778" s="327"/>
      <c r="N778" s="335"/>
      <c r="O778" s="327"/>
      <c r="P778" s="327"/>
      <c r="Q778" s="333"/>
      <c r="R778" s="225"/>
      <c r="S778" s="225"/>
    </row>
    <row r="779" spans="1:19" ht="15" x14ac:dyDescent="0.25">
      <c r="A779" s="296"/>
      <c r="B779" s="337"/>
      <c r="C779" s="338"/>
      <c r="D779" s="338"/>
      <c r="E779" s="332"/>
      <c r="F779" s="333"/>
      <c r="G779" s="333"/>
      <c r="H779" s="332"/>
      <c r="I779" s="334"/>
      <c r="J779" s="225"/>
      <c r="K779" s="225"/>
      <c r="L779" s="333"/>
      <c r="M779" s="327"/>
      <c r="N779" s="335"/>
      <c r="O779" s="327"/>
      <c r="P779" s="327"/>
      <c r="Q779" s="333"/>
      <c r="R779" s="225"/>
      <c r="S779" s="225"/>
    </row>
    <row r="780" spans="1:19" ht="15" x14ac:dyDescent="0.25">
      <c r="A780" s="296"/>
      <c r="B780" s="337"/>
      <c r="C780" s="338"/>
      <c r="D780" s="338"/>
      <c r="E780" s="332"/>
      <c r="F780" s="333"/>
      <c r="G780" s="333"/>
      <c r="H780" s="332"/>
      <c r="I780" s="334"/>
      <c r="J780" s="225"/>
      <c r="K780" s="225"/>
      <c r="L780" s="333"/>
      <c r="M780" s="327"/>
      <c r="N780" s="335"/>
      <c r="O780" s="327"/>
      <c r="P780" s="327"/>
      <c r="Q780" s="333"/>
      <c r="R780" s="225"/>
      <c r="S780" s="225"/>
    </row>
    <row r="781" spans="1:19" ht="15" x14ac:dyDescent="0.25">
      <c r="A781" s="296"/>
      <c r="B781" s="337"/>
      <c r="C781" s="338"/>
      <c r="D781" s="338"/>
      <c r="E781" s="332"/>
      <c r="F781" s="333"/>
      <c r="G781" s="333"/>
      <c r="H781" s="332"/>
      <c r="I781" s="334"/>
      <c r="J781" s="225"/>
      <c r="K781" s="225"/>
      <c r="L781" s="333"/>
      <c r="M781" s="327"/>
      <c r="N781" s="335"/>
      <c r="O781" s="327"/>
      <c r="P781" s="327"/>
      <c r="Q781" s="333"/>
      <c r="R781" s="225"/>
      <c r="S781" s="225"/>
    </row>
    <row r="782" spans="1:19" ht="15" x14ac:dyDescent="0.25">
      <c r="A782" s="296"/>
      <c r="B782" s="337"/>
      <c r="C782" s="338"/>
      <c r="D782" s="338"/>
      <c r="E782" s="332"/>
      <c r="F782" s="333"/>
      <c r="G782" s="333"/>
      <c r="H782" s="332"/>
      <c r="I782" s="334"/>
      <c r="J782" s="225"/>
      <c r="K782" s="225"/>
      <c r="L782" s="333"/>
      <c r="M782" s="327"/>
      <c r="N782" s="335"/>
      <c r="O782" s="327"/>
      <c r="P782" s="327"/>
      <c r="Q782" s="333"/>
      <c r="R782" s="225"/>
      <c r="S782" s="225"/>
    </row>
    <row r="783" spans="1:19" ht="15" x14ac:dyDescent="0.25">
      <c r="A783" s="296"/>
      <c r="B783" s="337"/>
      <c r="C783" s="338"/>
      <c r="D783" s="338"/>
      <c r="E783" s="332"/>
      <c r="F783" s="333"/>
      <c r="G783" s="333"/>
      <c r="H783" s="332"/>
      <c r="I783" s="334"/>
      <c r="J783" s="225"/>
      <c r="K783" s="225"/>
      <c r="L783" s="333"/>
      <c r="M783" s="327"/>
      <c r="N783" s="335"/>
      <c r="O783" s="327"/>
      <c r="P783" s="327"/>
      <c r="Q783" s="333"/>
      <c r="R783" s="225"/>
      <c r="S783" s="225"/>
    </row>
    <row r="784" spans="1:19" ht="15" x14ac:dyDescent="0.25">
      <c r="A784" s="296"/>
      <c r="B784" s="337"/>
      <c r="C784" s="338"/>
      <c r="D784" s="338"/>
      <c r="E784" s="332"/>
      <c r="F784" s="333"/>
      <c r="G784" s="333"/>
      <c r="H784" s="332"/>
      <c r="I784" s="334"/>
      <c r="J784" s="225"/>
      <c r="K784" s="225"/>
      <c r="L784" s="333"/>
      <c r="M784" s="327"/>
      <c r="N784" s="335"/>
      <c r="O784" s="327"/>
      <c r="P784" s="327"/>
      <c r="Q784" s="333"/>
      <c r="R784" s="225"/>
      <c r="S784" s="225"/>
    </row>
    <row r="785" spans="1:19" ht="15" x14ac:dyDescent="0.25">
      <c r="A785" s="296"/>
      <c r="B785" s="337"/>
      <c r="C785" s="338"/>
      <c r="D785" s="338"/>
      <c r="E785" s="332"/>
      <c r="F785" s="333"/>
      <c r="G785" s="333"/>
      <c r="H785" s="332"/>
      <c r="I785" s="334"/>
      <c r="J785" s="225"/>
      <c r="K785" s="225"/>
      <c r="L785" s="333"/>
      <c r="M785" s="327"/>
      <c r="N785" s="335"/>
      <c r="O785" s="327"/>
      <c r="P785" s="327"/>
      <c r="Q785" s="333"/>
      <c r="R785" s="225"/>
      <c r="S785" s="225"/>
    </row>
    <row r="786" spans="1:19" ht="15" x14ac:dyDescent="0.25">
      <c r="A786" s="296"/>
      <c r="B786" s="337"/>
      <c r="C786" s="338"/>
      <c r="D786" s="338"/>
      <c r="E786" s="332"/>
      <c r="F786" s="333"/>
      <c r="G786" s="333"/>
      <c r="H786" s="332"/>
      <c r="I786" s="334"/>
      <c r="J786" s="225"/>
      <c r="K786" s="225"/>
      <c r="L786" s="333"/>
      <c r="M786" s="327"/>
      <c r="N786" s="335"/>
      <c r="O786" s="327"/>
      <c r="P786" s="327"/>
      <c r="Q786" s="333"/>
      <c r="R786" s="225"/>
      <c r="S786" s="225"/>
    </row>
    <row r="787" spans="1:19" ht="15" x14ac:dyDescent="0.25">
      <c r="A787" s="296"/>
      <c r="B787" s="337"/>
      <c r="C787" s="338"/>
      <c r="D787" s="338"/>
      <c r="E787" s="332"/>
      <c r="F787" s="333"/>
      <c r="G787" s="333"/>
      <c r="H787" s="332"/>
      <c r="I787" s="334"/>
      <c r="J787" s="225"/>
      <c r="K787" s="225"/>
      <c r="L787" s="333"/>
      <c r="M787" s="327"/>
      <c r="N787" s="335"/>
      <c r="O787" s="327"/>
      <c r="P787" s="327"/>
      <c r="Q787" s="333"/>
      <c r="R787" s="225"/>
      <c r="S787" s="225"/>
    </row>
    <row r="788" spans="1:19" ht="15" x14ac:dyDescent="0.25">
      <c r="A788" s="296"/>
      <c r="B788" s="337"/>
      <c r="C788" s="338"/>
      <c r="D788" s="338"/>
      <c r="E788" s="332"/>
      <c r="F788" s="333"/>
      <c r="G788" s="333"/>
      <c r="H788" s="332"/>
      <c r="I788" s="334"/>
      <c r="J788" s="225"/>
      <c r="K788" s="225"/>
      <c r="L788" s="333"/>
      <c r="M788" s="327"/>
      <c r="N788" s="335"/>
      <c r="O788" s="327"/>
      <c r="P788" s="327"/>
      <c r="Q788" s="333"/>
      <c r="R788" s="225"/>
      <c r="S788" s="225"/>
    </row>
    <row r="789" spans="1:19" ht="15" x14ac:dyDescent="0.25">
      <c r="A789" s="296"/>
      <c r="B789" s="337"/>
      <c r="C789" s="338"/>
      <c r="D789" s="338"/>
      <c r="E789" s="332"/>
      <c r="F789" s="333"/>
      <c r="G789" s="333"/>
      <c r="H789" s="332"/>
      <c r="I789" s="334"/>
      <c r="J789" s="225"/>
      <c r="K789" s="225"/>
      <c r="L789" s="333"/>
      <c r="M789" s="327"/>
      <c r="N789" s="335"/>
      <c r="O789" s="327"/>
      <c r="P789" s="327"/>
      <c r="Q789" s="333"/>
      <c r="R789" s="225"/>
      <c r="S789" s="225"/>
    </row>
    <row r="790" spans="1:19" ht="15" x14ac:dyDescent="0.25">
      <c r="A790" s="296"/>
      <c r="B790" s="337"/>
      <c r="C790" s="338"/>
      <c r="D790" s="338"/>
      <c r="E790" s="332"/>
      <c r="F790" s="333"/>
      <c r="G790" s="333"/>
      <c r="H790" s="332"/>
      <c r="I790" s="334"/>
      <c r="J790" s="225"/>
      <c r="K790" s="225"/>
      <c r="L790" s="333"/>
      <c r="M790" s="327"/>
      <c r="N790" s="335"/>
      <c r="O790" s="327"/>
      <c r="P790" s="327"/>
      <c r="Q790" s="333"/>
      <c r="R790" s="225"/>
      <c r="S790" s="225"/>
    </row>
    <row r="791" spans="1:19" ht="15" x14ac:dyDescent="0.25">
      <c r="A791" s="296"/>
      <c r="B791" s="337"/>
      <c r="C791" s="338"/>
      <c r="D791" s="338"/>
      <c r="E791" s="332"/>
      <c r="F791" s="333"/>
      <c r="G791" s="333"/>
      <c r="H791" s="332"/>
      <c r="I791" s="334"/>
      <c r="J791" s="225"/>
      <c r="K791" s="225"/>
      <c r="L791" s="333"/>
      <c r="M791" s="327"/>
      <c r="N791" s="335"/>
      <c r="O791" s="327"/>
      <c r="P791" s="327"/>
      <c r="Q791" s="333"/>
      <c r="R791" s="225"/>
      <c r="S791" s="225"/>
    </row>
    <row r="792" spans="1:19" ht="15" x14ac:dyDescent="0.25">
      <c r="A792" s="296"/>
      <c r="B792" s="337"/>
      <c r="C792" s="338"/>
      <c r="D792" s="338"/>
      <c r="E792" s="332"/>
      <c r="F792" s="333"/>
      <c r="G792" s="333"/>
      <c r="H792" s="332"/>
      <c r="I792" s="334"/>
      <c r="J792" s="225"/>
      <c r="K792" s="225"/>
      <c r="L792" s="333"/>
      <c r="M792" s="327"/>
      <c r="N792" s="335"/>
      <c r="O792" s="327"/>
      <c r="P792" s="327"/>
      <c r="Q792" s="333"/>
      <c r="R792" s="225"/>
      <c r="S792" s="225"/>
    </row>
    <row r="793" spans="1:19" ht="15" x14ac:dyDescent="0.25">
      <c r="A793" s="296"/>
      <c r="B793" s="337"/>
      <c r="C793" s="338"/>
      <c r="D793" s="338"/>
      <c r="E793" s="332"/>
      <c r="F793" s="333"/>
      <c r="G793" s="333"/>
      <c r="H793" s="332"/>
      <c r="I793" s="334"/>
      <c r="J793" s="225"/>
      <c r="K793" s="225"/>
      <c r="L793" s="333"/>
      <c r="M793" s="327"/>
      <c r="N793" s="335"/>
      <c r="O793" s="327"/>
      <c r="P793" s="327"/>
      <c r="Q793" s="333"/>
      <c r="R793" s="225"/>
      <c r="S793" s="225"/>
    </row>
    <row r="794" spans="1:19" ht="15" x14ac:dyDescent="0.25">
      <c r="A794" s="296"/>
      <c r="B794" s="337"/>
      <c r="C794" s="338"/>
      <c r="D794" s="338"/>
      <c r="E794" s="332"/>
      <c r="F794" s="333"/>
      <c r="G794" s="333"/>
      <c r="H794" s="332"/>
      <c r="I794" s="334"/>
      <c r="J794" s="225"/>
      <c r="K794" s="225"/>
      <c r="L794" s="333"/>
      <c r="M794" s="327"/>
      <c r="N794" s="335"/>
      <c r="O794" s="327"/>
      <c r="P794" s="327"/>
      <c r="Q794" s="333"/>
      <c r="R794" s="225"/>
      <c r="S794" s="225"/>
    </row>
    <row r="795" spans="1:19" ht="15" x14ac:dyDescent="0.25">
      <c r="A795" s="296"/>
      <c r="B795" s="337"/>
      <c r="C795" s="338"/>
      <c r="D795" s="338"/>
      <c r="E795" s="332"/>
      <c r="F795" s="333"/>
      <c r="G795" s="333"/>
      <c r="H795" s="332"/>
      <c r="I795" s="334"/>
      <c r="J795" s="225"/>
      <c r="K795" s="225"/>
      <c r="L795" s="333"/>
      <c r="M795" s="327"/>
      <c r="N795" s="335"/>
      <c r="O795" s="327"/>
      <c r="P795" s="327"/>
      <c r="Q795" s="333"/>
      <c r="R795" s="225"/>
      <c r="S795" s="225"/>
    </row>
    <row r="796" spans="1:19" ht="15" x14ac:dyDescent="0.25">
      <c r="A796" s="296"/>
      <c r="B796" s="337"/>
      <c r="C796" s="338"/>
      <c r="D796" s="338"/>
      <c r="E796" s="332"/>
      <c r="F796" s="333"/>
      <c r="G796" s="333"/>
      <c r="H796" s="332"/>
      <c r="I796" s="334"/>
      <c r="J796" s="225"/>
      <c r="K796" s="225"/>
      <c r="L796" s="333"/>
      <c r="M796" s="327"/>
      <c r="N796" s="335"/>
      <c r="O796" s="327"/>
      <c r="P796" s="327"/>
      <c r="Q796" s="333"/>
      <c r="R796" s="225"/>
      <c r="S796" s="225"/>
    </row>
    <row r="797" spans="1:19" ht="15" x14ac:dyDescent="0.25">
      <c r="A797" s="296"/>
      <c r="B797" s="337"/>
      <c r="C797" s="338"/>
      <c r="D797" s="338"/>
      <c r="E797" s="332"/>
      <c r="F797" s="333"/>
      <c r="G797" s="333"/>
      <c r="H797" s="332"/>
      <c r="I797" s="334"/>
      <c r="J797" s="225"/>
      <c r="K797" s="225"/>
      <c r="L797" s="333"/>
      <c r="M797" s="327"/>
      <c r="N797" s="335"/>
      <c r="O797" s="327"/>
      <c r="P797" s="327"/>
      <c r="Q797" s="333"/>
      <c r="R797" s="225"/>
      <c r="S797" s="225"/>
    </row>
    <row r="798" spans="1:19" ht="15" x14ac:dyDescent="0.25">
      <c r="A798" s="296"/>
      <c r="B798" s="337"/>
      <c r="C798" s="338"/>
      <c r="D798" s="338"/>
      <c r="E798" s="332"/>
      <c r="F798" s="333"/>
      <c r="G798" s="333"/>
      <c r="H798" s="332"/>
      <c r="I798" s="334"/>
      <c r="J798" s="225"/>
      <c r="K798" s="225"/>
      <c r="L798" s="333"/>
      <c r="M798" s="327"/>
      <c r="N798" s="335"/>
      <c r="O798" s="327"/>
      <c r="P798" s="327"/>
      <c r="Q798" s="333"/>
      <c r="R798" s="225"/>
      <c r="S798" s="225"/>
    </row>
    <row r="799" spans="1:19" ht="15" x14ac:dyDescent="0.25">
      <c r="A799" s="296"/>
      <c r="B799" s="337"/>
      <c r="C799" s="338"/>
      <c r="D799" s="338"/>
      <c r="E799" s="332"/>
      <c r="F799" s="333"/>
      <c r="G799" s="333"/>
      <c r="H799" s="332"/>
      <c r="I799" s="334"/>
      <c r="J799" s="225"/>
      <c r="K799" s="225"/>
      <c r="L799" s="333"/>
      <c r="M799" s="327"/>
      <c r="N799" s="335"/>
      <c r="O799" s="327"/>
      <c r="P799" s="327"/>
      <c r="Q799" s="333"/>
      <c r="R799" s="225"/>
      <c r="S799" s="225"/>
    </row>
    <row r="800" spans="1:19" ht="15" x14ac:dyDescent="0.25">
      <c r="A800" s="296"/>
      <c r="B800" s="337"/>
      <c r="C800" s="338"/>
      <c r="D800" s="338"/>
      <c r="E800" s="332"/>
      <c r="F800" s="333"/>
      <c r="G800" s="333"/>
      <c r="H800" s="332"/>
      <c r="I800" s="334"/>
      <c r="J800" s="225"/>
      <c r="K800" s="225"/>
      <c r="L800" s="333"/>
      <c r="M800" s="327"/>
      <c r="N800" s="335"/>
      <c r="O800" s="327"/>
      <c r="P800" s="327"/>
      <c r="Q800" s="333"/>
      <c r="R800" s="225"/>
      <c r="S800" s="225"/>
    </row>
    <row r="801" spans="1:19" ht="15" x14ac:dyDescent="0.25">
      <c r="A801" s="296"/>
      <c r="B801" s="337"/>
      <c r="C801" s="338"/>
      <c r="D801" s="338"/>
      <c r="E801" s="332"/>
      <c r="F801" s="333"/>
      <c r="G801" s="333"/>
      <c r="H801" s="332"/>
      <c r="I801" s="334"/>
      <c r="J801" s="225"/>
      <c r="K801" s="225"/>
      <c r="L801" s="333"/>
      <c r="M801" s="327"/>
      <c r="N801" s="335"/>
      <c r="O801" s="327"/>
      <c r="P801" s="327"/>
      <c r="Q801" s="333"/>
      <c r="R801" s="225"/>
      <c r="S801" s="225"/>
    </row>
    <row r="802" spans="1:19" ht="15" x14ac:dyDescent="0.25">
      <c r="A802" s="296"/>
      <c r="B802" s="337"/>
      <c r="C802" s="338"/>
      <c r="D802" s="338"/>
      <c r="E802" s="332"/>
      <c r="F802" s="333"/>
      <c r="G802" s="333"/>
      <c r="H802" s="332"/>
      <c r="I802" s="334"/>
      <c r="J802" s="225"/>
      <c r="K802" s="225"/>
      <c r="L802" s="333"/>
      <c r="M802" s="327"/>
      <c r="N802" s="335"/>
      <c r="O802" s="327"/>
      <c r="P802" s="327"/>
      <c r="Q802" s="333"/>
      <c r="R802" s="225"/>
      <c r="S802" s="225"/>
    </row>
    <row r="803" spans="1:19" ht="15" x14ac:dyDescent="0.25">
      <c r="A803" s="296"/>
      <c r="B803" s="337"/>
      <c r="C803" s="338"/>
      <c r="D803" s="338"/>
      <c r="E803" s="332"/>
      <c r="F803" s="333"/>
      <c r="G803" s="333"/>
      <c r="H803" s="332"/>
      <c r="I803" s="334"/>
      <c r="J803" s="225"/>
      <c r="K803" s="225"/>
      <c r="L803" s="333"/>
      <c r="M803" s="327"/>
      <c r="N803" s="335"/>
      <c r="O803" s="327"/>
      <c r="P803" s="327"/>
      <c r="Q803" s="333"/>
      <c r="R803" s="225"/>
      <c r="S803" s="225"/>
    </row>
    <row r="804" spans="1:19" ht="15" x14ac:dyDescent="0.25">
      <c r="A804" s="296"/>
      <c r="B804" s="337"/>
      <c r="C804" s="338"/>
      <c r="D804" s="338"/>
      <c r="E804" s="332"/>
      <c r="F804" s="333"/>
      <c r="G804" s="333"/>
      <c r="H804" s="332"/>
      <c r="I804" s="334"/>
      <c r="J804" s="225"/>
      <c r="K804" s="225"/>
      <c r="L804" s="333"/>
      <c r="M804" s="327"/>
      <c r="N804" s="335"/>
      <c r="O804" s="327"/>
      <c r="P804" s="327"/>
      <c r="Q804" s="333"/>
      <c r="R804" s="225"/>
      <c r="S804" s="225"/>
    </row>
    <row r="805" spans="1:19" ht="15" x14ac:dyDescent="0.25">
      <c r="A805" s="296"/>
      <c r="B805" s="337"/>
      <c r="C805" s="338"/>
      <c r="D805" s="338"/>
      <c r="E805" s="332"/>
      <c r="F805" s="333"/>
      <c r="G805" s="333"/>
      <c r="H805" s="332"/>
      <c r="I805" s="334"/>
      <c r="J805" s="225"/>
      <c r="K805" s="225"/>
      <c r="L805" s="333"/>
      <c r="M805" s="327"/>
      <c r="N805" s="335"/>
      <c r="O805" s="327"/>
      <c r="P805" s="327"/>
      <c r="Q805" s="333"/>
      <c r="R805" s="225"/>
      <c r="S805" s="225"/>
    </row>
    <row r="806" spans="1:19" ht="15" x14ac:dyDescent="0.25">
      <c r="A806" s="296"/>
      <c r="B806" s="337"/>
      <c r="C806" s="338"/>
      <c r="D806" s="338"/>
      <c r="E806" s="332"/>
      <c r="F806" s="333"/>
      <c r="G806" s="333"/>
      <c r="H806" s="332"/>
      <c r="I806" s="334"/>
      <c r="J806" s="225"/>
      <c r="K806" s="225"/>
      <c r="L806" s="333"/>
      <c r="M806" s="327"/>
      <c r="N806" s="335"/>
      <c r="O806" s="327"/>
      <c r="P806" s="327"/>
      <c r="Q806" s="333"/>
      <c r="R806" s="225"/>
      <c r="S806" s="225"/>
    </row>
    <row r="807" spans="1:19" ht="15" x14ac:dyDescent="0.25">
      <c r="A807" s="296"/>
      <c r="B807" s="337"/>
      <c r="C807" s="338"/>
      <c r="D807" s="338"/>
      <c r="E807" s="332"/>
      <c r="F807" s="333"/>
      <c r="G807" s="333"/>
      <c r="H807" s="332"/>
      <c r="I807" s="334"/>
      <c r="J807" s="225"/>
      <c r="K807" s="225"/>
      <c r="L807" s="333"/>
      <c r="M807" s="327"/>
      <c r="N807" s="335"/>
      <c r="O807" s="327"/>
      <c r="P807" s="327"/>
      <c r="Q807" s="333"/>
      <c r="R807" s="225"/>
      <c r="S807" s="225"/>
    </row>
    <row r="808" spans="1:19" ht="15" x14ac:dyDescent="0.25">
      <c r="A808" s="296"/>
      <c r="B808" s="337"/>
      <c r="C808" s="338"/>
      <c r="D808" s="338"/>
      <c r="E808" s="332"/>
      <c r="F808" s="333"/>
      <c r="G808" s="333"/>
      <c r="H808" s="332"/>
      <c r="I808" s="334"/>
      <c r="J808" s="225"/>
      <c r="K808" s="225"/>
      <c r="L808" s="333"/>
      <c r="M808" s="327"/>
      <c r="N808" s="335"/>
      <c r="O808" s="327"/>
      <c r="P808" s="327"/>
      <c r="Q808" s="333"/>
      <c r="R808" s="225"/>
      <c r="S808" s="225"/>
    </row>
    <row r="809" spans="1:19" ht="15" x14ac:dyDescent="0.25">
      <c r="A809" s="296"/>
      <c r="B809" s="337"/>
      <c r="C809" s="338"/>
      <c r="D809" s="338"/>
      <c r="E809" s="332"/>
      <c r="F809" s="333"/>
      <c r="G809" s="333"/>
      <c r="H809" s="332"/>
      <c r="I809" s="334"/>
      <c r="J809" s="225"/>
      <c r="K809" s="225"/>
      <c r="L809" s="333"/>
      <c r="M809" s="327"/>
      <c r="N809" s="335"/>
      <c r="O809" s="327"/>
      <c r="P809" s="327"/>
      <c r="Q809" s="333"/>
      <c r="R809" s="225"/>
      <c r="S809" s="225"/>
    </row>
    <row r="810" spans="1:19" ht="15" x14ac:dyDescent="0.25">
      <c r="A810" s="296"/>
      <c r="B810" s="337"/>
      <c r="C810" s="338"/>
      <c r="D810" s="338"/>
      <c r="E810" s="332"/>
      <c r="F810" s="333"/>
      <c r="G810" s="333"/>
      <c r="H810" s="332"/>
      <c r="I810" s="334"/>
      <c r="J810" s="225"/>
      <c r="K810" s="225"/>
      <c r="L810" s="333"/>
      <c r="M810" s="327"/>
      <c r="N810" s="335"/>
      <c r="O810" s="327"/>
      <c r="P810" s="327"/>
      <c r="Q810" s="333"/>
      <c r="R810" s="225"/>
      <c r="S810" s="225"/>
    </row>
    <row r="811" spans="1:19" ht="15" x14ac:dyDescent="0.25">
      <c r="A811" s="296"/>
      <c r="B811" s="337"/>
      <c r="C811" s="338"/>
      <c r="D811" s="338"/>
      <c r="E811" s="332"/>
      <c r="F811" s="333"/>
      <c r="G811" s="333"/>
      <c r="H811" s="332"/>
      <c r="I811" s="334"/>
      <c r="J811" s="225"/>
      <c r="K811" s="225"/>
      <c r="L811" s="333"/>
      <c r="M811" s="327"/>
      <c r="N811" s="335"/>
      <c r="O811" s="327"/>
      <c r="P811" s="327"/>
      <c r="Q811" s="333"/>
      <c r="R811" s="225"/>
      <c r="S811" s="225"/>
    </row>
    <row r="812" spans="1:19" ht="15" x14ac:dyDescent="0.25">
      <c r="A812" s="296"/>
      <c r="B812" s="337"/>
      <c r="C812" s="338"/>
      <c r="D812" s="338"/>
      <c r="E812" s="332"/>
      <c r="F812" s="333"/>
      <c r="G812" s="333"/>
      <c r="H812" s="332"/>
      <c r="I812" s="334"/>
      <c r="J812" s="225"/>
      <c r="K812" s="225"/>
      <c r="L812" s="333"/>
      <c r="M812" s="327"/>
      <c r="N812" s="335"/>
      <c r="O812" s="327"/>
      <c r="P812" s="327"/>
      <c r="Q812" s="333"/>
      <c r="R812" s="225"/>
      <c r="S812" s="225"/>
    </row>
    <row r="813" spans="1:19" ht="15" x14ac:dyDescent="0.25">
      <c r="A813" s="296"/>
      <c r="B813" s="337"/>
      <c r="C813" s="338"/>
      <c r="D813" s="338"/>
      <c r="E813" s="332"/>
      <c r="F813" s="333"/>
      <c r="G813" s="333"/>
      <c r="H813" s="332"/>
      <c r="I813" s="334"/>
      <c r="J813" s="225"/>
      <c r="K813" s="225"/>
      <c r="L813" s="333"/>
      <c r="M813" s="327"/>
      <c r="N813" s="335"/>
      <c r="O813" s="327"/>
      <c r="P813" s="327"/>
      <c r="Q813" s="333"/>
      <c r="R813" s="225"/>
      <c r="S813" s="225"/>
    </row>
    <row r="814" spans="1:19" ht="15" x14ac:dyDescent="0.25">
      <c r="A814" s="296"/>
      <c r="B814" s="337"/>
      <c r="C814" s="338"/>
      <c r="D814" s="338"/>
      <c r="E814" s="332"/>
      <c r="F814" s="333"/>
      <c r="G814" s="333"/>
      <c r="H814" s="332"/>
      <c r="I814" s="334"/>
      <c r="J814" s="225"/>
      <c r="K814" s="225"/>
      <c r="L814" s="333"/>
      <c r="M814" s="327"/>
      <c r="N814" s="335"/>
      <c r="O814" s="327"/>
      <c r="P814" s="327"/>
      <c r="Q814" s="333"/>
      <c r="R814" s="225"/>
      <c r="S814" s="225"/>
    </row>
    <row r="815" spans="1:19" ht="15" x14ac:dyDescent="0.25">
      <c r="A815" s="296"/>
      <c r="B815" s="337"/>
      <c r="C815" s="338"/>
      <c r="D815" s="338"/>
      <c r="E815" s="332"/>
      <c r="F815" s="333"/>
      <c r="G815" s="333"/>
      <c r="H815" s="332"/>
      <c r="I815" s="334"/>
      <c r="J815" s="225"/>
      <c r="K815" s="225"/>
      <c r="L815" s="333"/>
      <c r="M815" s="327"/>
      <c r="N815" s="335"/>
      <c r="O815" s="327"/>
      <c r="P815" s="327"/>
      <c r="Q815" s="333"/>
      <c r="R815" s="225"/>
      <c r="S815" s="225"/>
    </row>
    <row r="816" spans="1:19" ht="15" x14ac:dyDescent="0.25">
      <c r="A816" s="296"/>
      <c r="B816" s="337"/>
      <c r="C816" s="338"/>
      <c r="D816" s="338"/>
      <c r="E816" s="332"/>
      <c r="F816" s="333"/>
      <c r="G816" s="333"/>
      <c r="H816" s="332"/>
      <c r="I816" s="334"/>
      <c r="J816" s="225"/>
      <c r="K816" s="225"/>
      <c r="L816" s="333"/>
      <c r="M816" s="327"/>
      <c r="N816" s="335"/>
      <c r="O816" s="327"/>
      <c r="P816" s="327"/>
      <c r="Q816" s="333"/>
      <c r="R816" s="225"/>
      <c r="S816" s="225"/>
    </row>
    <row r="817" spans="1:19" ht="15" x14ac:dyDescent="0.25">
      <c r="A817" s="296"/>
      <c r="B817" s="337"/>
      <c r="C817" s="338"/>
      <c r="D817" s="338"/>
      <c r="E817" s="332"/>
      <c r="F817" s="333"/>
      <c r="G817" s="333"/>
      <c r="H817" s="332"/>
      <c r="I817" s="334"/>
      <c r="J817" s="225"/>
      <c r="K817" s="225"/>
      <c r="L817" s="333"/>
      <c r="M817" s="327"/>
      <c r="N817" s="335"/>
      <c r="O817" s="327"/>
      <c r="P817" s="327"/>
      <c r="Q817" s="333"/>
      <c r="R817" s="225"/>
      <c r="S817" s="225"/>
    </row>
    <row r="818" spans="1:19" ht="15" x14ac:dyDescent="0.25">
      <c r="A818" s="296"/>
      <c r="B818" s="337"/>
      <c r="C818" s="338"/>
      <c r="D818" s="338"/>
      <c r="E818" s="332"/>
      <c r="F818" s="333"/>
      <c r="G818" s="333"/>
      <c r="H818" s="332"/>
      <c r="I818" s="334"/>
      <c r="J818" s="225"/>
      <c r="K818" s="225"/>
      <c r="L818" s="333"/>
      <c r="M818" s="327"/>
      <c r="N818" s="335"/>
      <c r="O818" s="327"/>
      <c r="P818" s="327"/>
      <c r="Q818" s="333"/>
      <c r="R818" s="225"/>
      <c r="S818" s="225"/>
    </row>
    <row r="819" spans="1:19" ht="15" x14ac:dyDescent="0.25">
      <c r="A819" s="296"/>
      <c r="B819" s="337"/>
      <c r="C819" s="338"/>
      <c r="D819" s="338"/>
      <c r="E819" s="332"/>
      <c r="F819" s="333"/>
      <c r="G819" s="333"/>
      <c r="H819" s="332"/>
      <c r="I819" s="334"/>
      <c r="J819" s="225"/>
      <c r="K819" s="225"/>
      <c r="L819" s="333"/>
      <c r="M819" s="327"/>
      <c r="N819" s="335"/>
      <c r="O819" s="327"/>
      <c r="P819" s="327"/>
      <c r="Q819" s="333"/>
      <c r="R819" s="225"/>
      <c r="S819" s="225"/>
    </row>
    <row r="820" spans="1:19" ht="15" x14ac:dyDescent="0.25">
      <c r="A820" s="296"/>
      <c r="B820" s="337"/>
      <c r="C820" s="338"/>
      <c r="D820" s="338"/>
      <c r="E820" s="332"/>
      <c r="F820" s="333"/>
      <c r="G820" s="333"/>
      <c r="H820" s="332"/>
      <c r="I820" s="334"/>
      <c r="J820" s="225"/>
      <c r="K820" s="225"/>
      <c r="L820" s="333"/>
      <c r="M820" s="327"/>
      <c r="N820" s="335"/>
      <c r="O820" s="327"/>
      <c r="P820" s="327"/>
      <c r="Q820" s="333"/>
      <c r="R820" s="225"/>
      <c r="S820" s="225"/>
    </row>
    <row r="821" spans="1:19" ht="15" x14ac:dyDescent="0.25">
      <c r="A821" s="296"/>
      <c r="B821" s="337"/>
      <c r="C821" s="338"/>
      <c r="D821" s="338"/>
      <c r="E821" s="332"/>
      <c r="F821" s="333"/>
      <c r="G821" s="333"/>
      <c r="H821" s="332"/>
      <c r="I821" s="334"/>
      <c r="J821" s="225"/>
      <c r="K821" s="225"/>
      <c r="L821" s="333"/>
      <c r="M821" s="327"/>
      <c r="N821" s="335"/>
      <c r="O821" s="327"/>
      <c r="P821" s="327"/>
      <c r="Q821" s="333"/>
      <c r="R821" s="225"/>
      <c r="S821" s="225"/>
    </row>
    <row r="822" spans="1:19" ht="15" x14ac:dyDescent="0.25">
      <c r="A822" s="296"/>
      <c r="B822" s="337"/>
      <c r="C822" s="338"/>
      <c r="D822" s="338"/>
      <c r="E822" s="332"/>
      <c r="F822" s="333"/>
      <c r="G822" s="333"/>
      <c r="H822" s="332"/>
      <c r="I822" s="334"/>
      <c r="J822" s="225"/>
      <c r="K822" s="225"/>
      <c r="L822" s="333"/>
      <c r="M822" s="327"/>
      <c r="N822" s="335"/>
      <c r="O822" s="327"/>
      <c r="P822" s="327"/>
      <c r="Q822" s="333"/>
      <c r="R822" s="225"/>
      <c r="S822" s="225"/>
    </row>
    <row r="823" spans="1:19" ht="15" x14ac:dyDescent="0.25">
      <c r="A823" s="296"/>
      <c r="B823" s="337"/>
      <c r="C823" s="338"/>
      <c r="D823" s="338"/>
      <c r="E823" s="332"/>
      <c r="F823" s="333"/>
      <c r="G823" s="333"/>
      <c r="H823" s="332"/>
      <c r="I823" s="334"/>
      <c r="J823" s="225"/>
      <c r="K823" s="225"/>
      <c r="L823" s="333"/>
      <c r="M823" s="327"/>
      <c r="N823" s="335"/>
      <c r="O823" s="327"/>
      <c r="P823" s="327"/>
      <c r="Q823" s="333"/>
      <c r="R823" s="225"/>
      <c r="S823" s="225"/>
    </row>
    <row r="824" spans="1:19" ht="15" x14ac:dyDescent="0.25">
      <c r="A824" s="296"/>
      <c r="B824" s="337"/>
      <c r="C824" s="338"/>
      <c r="D824" s="338"/>
      <c r="E824" s="332"/>
      <c r="F824" s="333"/>
      <c r="G824" s="333"/>
      <c r="H824" s="332"/>
      <c r="I824" s="334"/>
      <c r="J824" s="225"/>
      <c r="K824" s="225"/>
      <c r="L824" s="333"/>
      <c r="M824" s="327"/>
      <c r="N824" s="335"/>
      <c r="O824" s="327"/>
      <c r="P824" s="327"/>
      <c r="Q824" s="333"/>
      <c r="R824" s="225"/>
      <c r="S824" s="225"/>
    </row>
    <row r="825" spans="1:19" ht="15" x14ac:dyDescent="0.25">
      <c r="A825" s="296"/>
      <c r="B825" s="337"/>
      <c r="C825" s="338"/>
      <c r="D825" s="338"/>
      <c r="E825" s="332"/>
      <c r="F825" s="333"/>
      <c r="G825" s="333"/>
      <c r="H825" s="332"/>
      <c r="I825" s="334"/>
      <c r="J825" s="225"/>
      <c r="K825" s="225"/>
      <c r="L825" s="333"/>
      <c r="M825" s="327"/>
      <c r="N825" s="335"/>
      <c r="O825" s="327"/>
      <c r="P825" s="327"/>
      <c r="Q825" s="333"/>
      <c r="R825" s="225"/>
      <c r="S825" s="225"/>
    </row>
    <row r="826" spans="1:19" ht="15" x14ac:dyDescent="0.25">
      <c r="A826" s="296"/>
      <c r="B826" s="337"/>
      <c r="C826" s="338"/>
      <c r="D826" s="338"/>
      <c r="E826" s="332"/>
      <c r="F826" s="333"/>
      <c r="G826" s="333"/>
      <c r="H826" s="332"/>
      <c r="I826" s="334"/>
      <c r="J826" s="225"/>
      <c r="K826" s="225"/>
      <c r="L826" s="333"/>
      <c r="M826" s="327"/>
      <c r="N826" s="335"/>
      <c r="O826" s="327"/>
      <c r="P826" s="327"/>
      <c r="Q826" s="333"/>
      <c r="R826" s="225"/>
      <c r="S826" s="225"/>
    </row>
    <row r="827" spans="1:19" ht="15" x14ac:dyDescent="0.25">
      <c r="A827" s="296"/>
      <c r="B827" s="337"/>
      <c r="C827" s="338"/>
      <c r="D827" s="338"/>
      <c r="E827" s="332"/>
      <c r="F827" s="333"/>
      <c r="G827" s="333"/>
      <c r="H827" s="332"/>
      <c r="I827" s="334"/>
      <c r="J827" s="225"/>
      <c r="K827" s="225"/>
      <c r="L827" s="333"/>
      <c r="M827" s="327"/>
      <c r="N827" s="335"/>
      <c r="O827" s="327"/>
      <c r="P827" s="327"/>
      <c r="Q827" s="333"/>
      <c r="R827" s="225"/>
      <c r="S827" s="225"/>
    </row>
    <row r="828" spans="1:19" ht="15" x14ac:dyDescent="0.25">
      <c r="A828" s="296"/>
      <c r="B828" s="337"/>
      <c r="C828" s="338"/>
      <c r="D828" s="338"/>
      <c r="E828" s="332"/>
      <c r="F828" s="333"/>
      <c r="G828" s="333"/>
      <c r="H828" s="332"/>
      <c r="I828" s="334"/>
      <c r="J828" s="225"/>
      <c r="K828" s="225"/>
      <c r="L828" s="333"/>
      <c r="M828" s="327"/>
      <c r="N828" s="335"/>
      <c r="O828" s="327"/>
      <c r="P828" s="327"/>
      <c r="Q828" s="333"/>
      <c r="R828" s="225"/>
      <c r="S828" s="225"/>
    </row>
    <row r="829" spans="1:19" ht="15" x14ac:dyDescent="0.25">
      <c r="A829" s="296"/>
      <c r="B829" s="337"/>
      <c r="C829" s="338"/>
      <c r="D829" s="338"/>
      <c r="E829" s="332"/>
      <c r="F829" s="333"/>
      <c r="G829" s="333"/>
      <c r="H829" s="332"/>
      <c r="I829" s="334"/>
      <c r="J829" s="225"/>
      <c r="K829" s="225"/>
      <c r="L829" s="333"/>
      <c r="M829" s="327"/>
      <c r="N829" s="335"/>
      <c r="O829" s="327"/>
      <c r="P829" s="327"/>
      <c r="Q829" s="333"/>
      <c r="R829" s="225"/>
      <c r="S829" s="225"/>
    </row>
    <row r="830" spans="1:19" ht="15" x14ac:dyDescent="0.25">
      <c r="A830" s="296"/>
      <c r="B830" s="337"/>
      <c r="C830" s="338"/>
      <c r="D830" s="338"/>
      <c r="E830" s="332"/>
      <c r="F830" s="333"/>
      <c r="G830" s="333"/>
      <c r="H830" s="332"/>
      <c r="I830" s="334"/>
      <c r="J830" s="225"/>
      <c r="K830" s="225"/>
      <c r="L830" s="333"/>
      <c r="M830" s="327"/>
      <c r="N830" s="335"/>
      <c r="O830" s="327"/>
      <c r="P830" s="327"/>
      <c r="Q830" s="333"/>
      <c r="R830" s="225"/>
      <c r="S830" s="225"/>
    </row>
    <row r="831" spans="1:19" ht="15" x14ac:dyDescent="0.25">
      <c r="A831" s="296"/>
      <c r="B831" s="337"/>
      <c r="C831" s="338"/>
      <c r="D831" s="338"/>
      <c r="E831" s="332"/>
      <c r="F831" s="333"/>
      <c r="G831" s="333"/>
      <c r="H831" s="332"/>
      <c r="I831" s="334"/>
      <c r="J831" s="225"/>
      <c r="K831" s="225"/>
      <c r="L831" s="333"/>
      <c r="M831" s="327"/>
      <c r="N831" s="335"/>
      <c r="O831" s="327"/>
      <c r="P831" s="327"/>
      <c r="Q831" s="333"/>
      <c r="R831" s="225"/>
      <c r="S831" s="225"/>
    </row>
    <row r="832" spans="1:19" ht="15" x14ac:dyDescent="0.25">
      <c r="A832" s="296"/>
      <c r="B832" s="337"/>
      <c r="C832" s="338"/>
      <c r="D832" s="338"/>
      <c r="E832" s="332"/>
      <c r="F832" s="333"/>
      <c r="G832" s="333"/>
      <c r="H832" s="332"/>
      <c r="I832" s="334"/>
      <c r="J832" s="225"/>
      <c r="K832" s="225"/>
      <c r="L832" s="333"/>
      <c r="M832" s="327"/>
      <c r="N832" s="335"/>
      <c r="O832" s="327"/>
      <c r="P832" s="327"/>
      <c r="Q832" s="333"/>
      <c r="R832" s="225"/>
      <c r="S832" s="225"/>
    </row>
    <row r="833" spans="1:19" ht="15" x14ac:dyDescent="0.25">
      <c r="A833" s="296"/>
      <c r="B833" s="337"/>
      <c r="C833" s="338"/>
      <c r="D833" s="338"/>
      <c r="E833" s="332"/>
      <c r="F833" s="333"/>
      <c r="G833" s="333"/>
      <c r="H833" s="332"/>
      <c r="I833" s="334"/>
      <c r="J833" s="225"/>
      <c r="K833" s="225"/>
      <c r="L833" s="333"/>
      <c r="M833" s="327"/>
      <c r="N833" s="335"/>
      <c r="O833" s="327"/>
      <c r="P833" s="327"/>
      <c r="Q833" s="333"/>
      <c r="R833" s="225"/>
      <c r="S833" s="225"/>
    </row>
    <row r="834" spans="1:19" ht="15" x14ac:dyDescent="0.25">
      <c r="A834" s="296"/>
      <c r="B834" s="337"/>
      <c r="C834" s="338"/>
      <c r="D834" s="338"/>
      <c r="E834" s="332"/>
      <c r="F834" s="333"/>
      <c r="G834" s="333"/>
      <c r="H834" s="332"/>
      <c r="I834" s="334"/>
      <c r="J834" s="225"/>
      <c r="K834" s="225"/>
      <c r="L834" s="333"/>
      <c r="M834" s="327"/>
      <c r="N834" s="335"/>
      <c r="O834" s="327"/>
      <c r="P834" s="327"/>
      <c r="Q834" s="333"/>
      <c r="R834" s="225"/>
      <c r="S834" s="225"/>
    </row>
    <row r="835" spans="1:19" ht="15" x14ac:dyDescent="0.25">
      <c r="A835" s="296"/>
      <c r="B835" s="337"/>
      <c r="C835" s="338"/>
      <c r="D835" s="338"/>
      <c r="E835" s="332"/>
      <c r="F835" s="333"/>
      <c r="G835" s="333"/>
      <c r="H835" s="332"/>
      <c r="I835" s="334"/>
      <c r="J835" s="225"/>
      <c r="K835" s="225"/>
      <c r="L835" s="333"/>
      <c r="M835" s="327"/>
      <c r="N835" s="335"/>
      <c r="O835" s="327"/>
      <c r="P835" s="327"/>
      <c r="Q835" s="333"/>
      <c r="R835" s="225"/>
      <c r="S835" s="225"/>
    </row>
    <row r="836" spans="1:19" ht="15" x14ac:dyDescent="0.25">
      <c r="A836" s="296"/>
      <c r="B836" s="337"/>
      <c r="C836" s="338"/>
      <c r="D836" s="338"/>
      <c r="E836" s="332"/>
      <c r="F836" s="333"/>
      <c r="G836" s="333"/>
      <c r="H836" s="332"/>
      <c r="I836" s="334"/>
      <c r="J836" s="225"/>
      <c r="K836" s="225"/>
      <c r="L836" s="333"/>
      <c r="M836" s="327"/>
      <c r="N836" s="335"/>
      <c r="O836" s="327"/>
      <c r="P836" s="327"/>
      <c r="Q836" s="333"/>
      <c r="R836" s="225"/>
      <c r="S836" s="225"/>
    </row>
    <row r="837" spans="1:19" ht="15" x14ac:dyDescent="0.25">
      <c r="A837" s="296"/>
      <c r="B837" s="337"/>
      <c r="C837" s="338"/>
      <c r="D837" s="338"/>
      <c r="E837" s="332"/>
      <c r="F837" s="333"/>
      <c r="G837" s="333"/>
      <c r="H837" s="332"/>
      <c r="I837" s="334"/>
      <c r="J837" s="225"/>
      <c r="K837" s="225"/>
      <c r="L837" s="333"/>
      <c r="M837" s="327"/>
      <c r="N837" s="335"/>
      <c r="O837" s="327"/>
      <c r="P837" s="327"/>
      <c r="Q837" s="333"/>
      <c r="R837" s="225"/>
      <c r="S837" s="225"/>
    </row>
    <row r="838" spans="1:19" ht="15" x14ac:dyDescent="0.25">
      <c r="A838" s="296"/>
      <c r="B838" s="337"/>
      <c r="C838" s="338"/>
      <c r="D838" s="338"/>
      <c r="E838" s="332"/>
      <c r="F838" s="333"/>
      <c r="G838" s="333"/>
      <c r="H838" s="332"/>
      <c r="I838" s="334"/>
      <c r="J838" s="225"/>
      <c r="K838" s="225"/>
      <c r="L838" s="333"/>
      <c r="M838" s="327"/>
      <c r="N838" s="335"/>
      <c r="O838" s="327"/>
      <c r="P838" s="327"/>
      <c r="Q838" s="333"/>
      <c r="R838" s="225"/>
      <c r="S838" s="225"/>
    </row>
    <row r="839" spans="1:19" ht="15" x14ac:dyDescent="0.25">
      <c r="A839" s="296"/>
      <c r="B839" s="337"/>
      <c r="C839" s="338"/>
      <c r="D839" s="338"/>
      <c r="E839" s="332"/>
      <c r="F839" s="333"/>
      <c r="G839" s="333"/>
      <c r="H839" s="332"/>
      <c r="I839" s="334"/>
      <c r="J839" s="225"/>
      <c r="K839" s="225"/>
      <c r="L839" s="333"/>
      <c r="M839" s="327"/>
      <c r="N839" s="335"/>
      <c r="O839" s="327"/>
      <c r="P839" s="327"/>
      <c r="Q839" s="333"/>
      <c r="R839" s="225"/>
      <c r="S839" s="225"/>
    </row>
    <row r="840" spans="1:19" ht="15" x14ac:dyDescent="0.25">
      <c r="A840" s="296"/>
      <c r="B840" s="337"/>
      <c r="C840" s="338"/>
      <c r="D840" s="338"/>
      <c r="E840" s="332"/>
      <c r="F840" s="333"/>
      <c r="G840" s="333"/>
      <c r="H840" s="332"/>
      <c r="I840" s="334"/>
      <c r="J840" s="225"/>
      <c r="K840" s="225"/>
      <c r="L840" s="333"/>
      <c r="M840" s="327"/>
      <c r="N840" s="335"/>
      <c r="O840" s="327"/>
      <c r="P840" s="327"/>
      <c r="Q840" s="333"/>
      <c r="R840" s="225"/>
      <c r="S840" s="225"/>
    </row>
    <row r="841" spans="1:19" ht="15" x14ac:dyDescent="0.25">
      <c r="A841" s="296"/>
      <c r="B841" s="337"/>
      <c r="C841" s="338"/>
      <c r="D841" s="338"/>
      <c r="E841" s="332"/>
      <c r="F841" s="333"/>
      <c r="G841" s="333"/>
      <c r="H841" s="332"/>
      <c r="I841" s="334"/>
      <c r="J841" s="225"/>
      <c r="K841" s="225"/>
      <c r="L841" s="333"/>
      <c r="M841" s="327"/>
      <c r="N841" s="335"/>
      <c r="O841" s="327"/>
      <c r="P841" s="327"/>
      <c r="Q841" s="333"/>
      <c r="R841" s="225"/>
      <c r="S841" s="225"/>
    </row>
    <row r="842" spans="1:19" ht="15" x14ac:dyDescent="0.25">
      <c r="A842" s="296"/>
      <c r="B842" s="337"/>
      <c r="C842" s="338"/>
      <c r="D842" s="338"/>
      <c r="E842" s="332"/>
      <c r="F842" s="333"/>
      <c r="G842" s="333"/>
      <c r="H842" s="332"/>
      <c r="I842" s="334"/>
      <c r="J842" s="225"/>
      <c r="K842" s="225"/>
      <c r="L842" s="333"/>
      <c r="M842" s="327"/>
      <c r="N842" s="335"/>
      <c r="O842" s="327"/>
      <c r="P842" s="327"/>
      <c r="Q842" s="333"/>
      <c r="R842" s="225"/>
      <c r="S842" s="225"/>
    </row>
    <row r="843" spans="1:19" x14ac:dyDescent="0.2">
      <c r="A843" s="296"/>
      <c r="B843" s="225"/>
      <c r="C843" s="225"/>
      <c r="D843" s="225"/>
      <c r="E843" s="225"/>
      <c r="F843" s="225"/>
      <c r="G843" s="225"/>
      <c r="H843" s="225"/>
      <c r="I843" s="225"/>
      <c r="J843" s="225"/>
      <c r="K843" s="225"/>
      <c r="L843" s="225"/>
      <c r="M843" s="225"/>
      <c r="N843" s="225"/>
      <c r="O843" s="225"/>
      <c r="P843" s="225"/>
      <c r="Q843" s="225"/>
      <c r="R843" s="225"/>
      <c r="S843" s="225"/>
    </row>
    <row r="844" spans="1:19" x14ac:dyDescent="0.2">
      <c r="A844" s="296"/>
      <c r="B844" s="225"/>
      <c r="C844" s="225"/>
      <c r="D844" s="225"/>
      <c r="E844" s="225"/>
      <c r="F844" s="225"/>
      <c r="G844" s="225"/>
      <c r="H844" s="225"/>
      <c r="I844" s="225"/>
      <c r="J844" s="225"/>
      <c r="K844" s="225"/>
      <c r="L844" s="225"/>
      <c r="M844" s="225"/>
      <c r="N844" s="225"/>
      <c r="O844" s="225"/>
      <c r="P844" s="225"/>
      <c r="Q844" s="225"/>
      <c r="R844" s="225"/>
      <c r="S844" s="225"/>
    </row>
    <row r="845" spans="1:19" x14ac:dyDescent="0.2">
      <c r="A845" s="296"/>
      <c r="B845" s="225"/>
      <c r="C845" s="225"/>
      <c r="D845" s="225"/>
      <c r="E845" s="225"/>
      <c r="F845" s="225"/>
      <c r="G845" s="225"/>
      <c r="H845" s="225"/>
      <c r="I845" s="225"/>
      <c r="J845" s="225"/>
      <c r="K845" s="225"/>
      <c r="L845" s="225"/>
      <c r="M845" s="225"/>
      <c r="N845" s="225"/>
      <c r="O845" s="225"/>
      <c r="P845" s="225"/>
      <c r="Q845" s="225"/>
      <c r="R845" s="225"/>
      <c r="S845" s="225"/>
    </row>
    <row r="846" spans="1:19" x14ac:dyDescent="0.2">
      <c r="A846" s="296"/>
      <c r="B846" s="225"/>
      <c r="C846" s="225"/>
      <c r="D846" s="225"/>
      <c r="E846" s="225"/>
      <c r="F846" s="225"/>
      <c r="G846" s="225"/>
      <c r="H846" s="225"/>
      <c r="I846" s="225"/>
      <c r="J846" s="225"/>
      <c r="K846" s="225"/>
      <c r="L846" s="225"/>
      <c r="M846" s="225"/>
      <c r="N846" s="225"/>
      <c r="O846" s="225"/>
      <c r="P846" s="225"/>
      <c r="Q846" s="225"/>
      <c r="R846" s="225"/>
      <c r="S846" s="225"/>
    </row>
    <row r="847" spans="1:19" x14ac:dyDescent="0.2">
      <c r="A847" s="296"/>
      <c r="B847" s="225"/>
      <c r="C847" s="225"/>
      <c r="D847" s="225"/>
      <c r="E847" s="225"/>
      <c r="F847" s="225"/>
      <c r="G847" s="225"/>
      <c r="H847" s="225"/>
      <c r="I847" s="225"/>
      <c r="J847" s="225"/>
      <c r="K847" s="225"/>
      <c r="L847" s="225"/>
      <c r="M847" s="225"/>
      <c r="N847" s="225"/>
      <c r="O847" s="225"/>
      <c r="P847" s="225"/>
      <c r="Q847" s="225"/>
      <c r="R847" s="225"/>
      <c r="S847" s="225"/>
    </row>
    <row r="848" spans="1:19" x14ac:dyDescent="0.2">
      <c r="A848" s="296"/>
      <c r="B848" s="225"/>
      <c r="C848" s="225"/>
      <c r="D848" s="225"/>
      <c r="E848" s="225"/>
      <c r="F848" s="225"/>
      <c r="G848" s="225"/>
      <c r="H848" s="225"/>
      <c r="I848" s="225"/>
      <c r="J848" s="225"/>
      <c r="K848" s="225"/>
      <c r="L848" s="225"/>
      <c r="M848" s="225"/>
      <c r="N848" s="225"/>
      <c r="O848" s="225"/>
      <c r="P848" s="225"/>
      <c r="Q848" s="225"/>
      <c r="R848" s="225"/>
      <c r="S848" s="225"/>
    </row>
    <row r="849" spans="1:19" x14ac:dyDescent="0.2">
      <c r="A849" s="296"/>
      <c r="B849" s="225"/>
      <c r="C849" s="225"/>
      <c r="D849" s="225"/>
      <c r="E849" s="225"/>
      <c r="F849" s="225"/>
      <c r="G849" s="225"/>
      <c r="H849" s="225"/>
      <c r="I849" s="225"/>
      <c r="J849" s="225"/>
      <c r="K849" s="225"/>
      <c r="L849" s="225"/>
      <c r="M849" s="225"/>
      <c r="N849" s="225"/>
      <c r="O849" s="225"/>
      <c r="P849" s="225"/>
      <c r="Q849" s="225"/>
      <c r="R849" s="225"/>
      <c r="S849" s="225"/>
    </row>
    <row r="850" spans="1:19" x14ac:dyDescent="0.2">
      <c r="A850" s="296"/>
      <c r="B850" s="225"/>
      <c r="C850" s="225"/>
      <c r="D850" s="225"/>
      <c r="E850" s="225"/>
      <c r="F850" s="225"/>
      <c r="G850" s="225"/>
      <c r="H850" s="225"/>
      <c r="I850" s="225"/>
      <c r="J850" s="225"/>
      <c r="K850" s="225"/>
      <c r="L850" s="225"/>
      <c r="M850" s="225"/>
      <c r="N850" s="225"/>
      <c r="O850" s="225"/>
      <c r="P850" s="225"/>
      <c r="Q850" s="225"/>
      <c r="R850" s="225"/>
      <c r="S850" s="225"/>
    </row>
    <row r="851" spans="1:19" ht="15" x14ac:dyDescent="0.25">
      <c r="A851" s="296"/>
      <c r="B851" s="337"/>
      <c r="C851" s="338"/>
      <c r="D851" s="338"/>
      <c r="E851" s="332"/>
      <c r="F851" s="333"/>
      <c r="G851" s="333"/>
      <c r="H851" s="332"/>
      <c r="I851" s="334"/>
      <c r="J851" s="225"/>
      <c r="K851" s="225"/>
      <c r="L851" s="333"/>
      <c r="M851" s="327"/>
      <c r="N851" s="335"/>
      <c r="O851" s="327"/>
      <c r="P851" s="327"/>
      <c r="Q851" s="333"/>
      <c r="R851" s="225"/>
      <c r="S851" s="225"/>
    </row>
    <row r="852" spans="1:19" ht="15" x14ac:dyDescent="0.25">
      <c r="A852" s="296"/>
      <c r="B852" s="337"/>
      <c r="C852" s="338"/>
      <c r="D852" s="338"/>
      <c r="E852" s="332"/>
      <c r="F852" s="333"/>
      <c r="G852" s="333"/>
      <c r="H852" s="332"/>
      <c r="I852" s="334"/>
      <c r="J852" s="225"/>
      <c r="K852" s="225"/>
      <c r="L852" s="333"/>
      <c r="M852" s="327"/>
      <c r="N852" s="335"/>
      <c r="O852" s="327"/>
      <c r="P852" s="327"/>
      <c r="Q852" s="333"/>
      <c r="R852" s="225"/>
      <c r="S852" s="225"/>
    </row>
    <row r="853" spans="1:19" ht="15" x14ac:dyDescent="0.25">
      <c r="A853" s="296"/>
      <c r="B853" s="337"/>
      <c r="C853" s="338"/>
      <c r="D853" s="338"/>
      <c r="E853" s="332"/>
      <c r="F853" s="333"/>
      <c r="G853" s="333"/>
      <c r="H853" s="332"/>
      <c r="I853" s="334"/>
      <c r="J853" s="225"/>
      <c r="K853" s="225"/>
      <c r="L853" s="333"/>
      <c r="M853" s="327"/>
      <c r="N853" s="335"/>
      <c r="O853" s="327"/>
      <c r="P853" s="327"/>
      <c r="Q853" s="333"/>
      <c r="R853" s="225"/>
      <c r="S853" s="225"/>
    </row>
    <row r="854" spans="1:19" ht="15" x14ac:dyDescent="0.25">
      <c r="A854" s="296"/>
      <c r="B854" s="337"/>
      <c r="C854" s="338"/>
      <c r="D854" s="338"/>
      <c r="E854" s="332"/>
      <c r="F854" s="333"/>
      <c r="G854" s="333"/>
      <c r="H854" s="332"/>
      <c r="I854" s="334"/>
      <c r="J854" s="225"/>
      <c r="K854" s="225"/>
      <c r="L854" s="333"/>
      <c r="M854" s="327"/>
      <c r="N854" s="335"/>
      <c r="O854" s="327"/>
      <c r="P854" s="327"/>
      <c r="Q854" s="333"/>
      <c r="R854" s="225"/>
      <c r="S854" s="225"/>
    </row>
    <row r="855" spans="1:19" ht="15" x14ac:dyDescent="0.25">
      <c r="A855" s="296"/>
      <c r="B855" s="337"/>
      <c r="C855" s="338"/>
      <c r="D855" s="338"/>
      <c r="E855" s="332"/>
      <c r="F855" s="333"/>
      <c r="G855" s="333"/>
      <c r="H855" s="332"/>
      <c r="I855" s="334"/>
      <c r="J855" s="225"/>
      <c r="K855" s="225"/>
      <c r="L855" s="333"/>
      <c r="M855" s="327"/>
      <c r="N855" s="335"/>
      <c r="O855" s="327"/>
      <c r="P855" s="327"/>
      <c r="Q855" s="333"/>
      <c r="R855" s="225"/>
      <c r="S855" s="225"/>
    </row>
    <row r="856" spans="1:19" ht="15" x14ac:dyDescent="0.25">
      <c r="A856" s="296"/>
      <c r="B856" s="337"/>
      <c r="C856" s="338"/>
      <c r="D856" s="338"/>
      <c r="E856" s="332"/>
      <c r="F856" s="333"/>
      <c r="G856" s="333"/>
      <c r="H856" s="332"/>
      <c r="I856" s="334"/>
      <c r="J856" s="225"/>
      <c r="K856" s="225"/>
      <c r="L856" s="333"/>
      <c r="M856" s="327"/>
      <c r="N856" s="335"/>
      <c r="O856" s="327"/>
      <c r="P856" s="327"/>
      <c r="Q856" s="333"/>
      <c r="R856" s="225"/>
      <c r="S856" s="225"/>
    </row>
    <row r="857" spans="1:19" ht="15" x14ac:dyDescent="0.25">
      <c r="A857" s="296"/>
      <c r="B857" s="337"/>
      <c r="C857" s="338"/>
      <c r="D857" s="338"/>
      <c r="E857" s="332"/>
      <c r="F857" s="333"/>
      <c r="G857" s="333"/>
      <c r="H857" s="332"/>
      <c r="I857" s="334"/>
      <c r="J857" s="225"/>
      <c r="K857" s="225"/>
      <c r="L857" s="333"/>
      <c r="M857" s="327"/>
      <c r="N857" s="335"/>
      <c r="O857" s="327"/>
      <c r="P857" s="327"/>
      <c r="Q857" s="333"/>
      <c r="R857" s="225"/>
      <c r="S857" s="225"/>
    </row>
    <row r="858" spans="1:19" ht="15" x14ac:dyDescent="0.25">
      <c r="A858" s="296"/>
      <c r="B858" s="337"/>
      <c r="C858" s="338"/>
      <c r="D858" s="338"/>
      <c r="E858" s="332"/>
      <c r="F858" s="333"/>
      <c r="G858" s="333"/>
      <c r="H858" s="332"/>
      <c r="I858" s="334"/>
      <c r="J858" s="225"/>
      <c r="K858" s="225"/>
      <c r="L858" s="333"/>
      <c r="M858" s="327"/>
      <c r="N858" s="335"/>
      <c r="O858" s="327"/>
      <c r="P858" s="327"/>
      <c r="Q858" s="333"/>
      <c r="R858" s="225"/>
      <c r="S858" s="225"/>
    </row>
    <row r="859" spans="1:19" ht="15" x14ac:dyDescent="0.25">
      <c r="A859" s="296"/>
      <c r="B859" s="337"/>
      <c r="C859" s="338"/>
      <c r="D859" s="338"/>
      <c r="E859" s="332"/>
      <c r="F859" s="333"/>
      <c r="G859" s="333"/>
      <c r="H859" s="332"/>
      <c r="I859" s="334"/>
      <c r="J859" s="225"/>
      <c r="K859" s="225"/>
      <c r="L859" s="333"/>
      <c r="M859" s="327"/>
      <c r="N859" s="335"/>
      <c r="O859" s="327"/>
      <c r="P859" s="327"/>
      <c r="Q859" s="333"/>
      <c r="R859" s="225"/>
      <c r="S859" s="225"/>
    </row>
    <row r="860" spans="1:19" ht="15" x14ac:dyDescent="0.25">
      <c r="A860" s="296"/>
      <c r="B860" s="337"/>
      <c r="C860" s="338"/>
      <c r="D860" s="338"/>
      <c r="E860" s="332"/>
      <c r="F860" s="333"/>
      <c r="G860" s="333"/>
      <c r="H860" s="332"/>
      <c r="I860" s="334"/>
      <c r="J860" s="225"/>
      <c r="K860" s="225"/>
      <c r="L860" s="333"/>
      <c r="M860" s="327"/>
      <c r="N860" s="335"/>
      <c r="O860" s="327"/>
      <c r="P860" s="327"/>
      <c r="Q860" s="333"/>
      <c r="R860" s="225"/>
      <c r="S860" s="225"/>
    </row>
    <row r="861" spans="1:19" ht="15" x14ac:dyDescent="0.25">
      <c r="A861" s="296"/>
      <c r="B861" s="337"/>
      <c r="C861" s="338"/>
      <c r="D861" s="338"/>
      <c r="E861" s="332"/>
      <c r="F861" s="333"/>
      <c r="G861" s="333"/>
      <c r="H861" s="332"/>
      <c r="I861" s="334"/>
      <c r="J861" s="225"/>
      <c r="K861" s="225"/>
      <c r="L861" s="333"/>
      <c r="M861" s="327"/>
      <c r="N861" s="335"/>
      <c r="O861" s="327"/>
      <c r="P861" s="327"/>
      <c r="Q861" s="333"/>
      <c r="R861" s="225"/>
      <c r="S861" s="225"/>
    </row>
    <row r="862" spans="1:19" ht="15" x14ac:dyDescent="0.25">
      <c r="A862" s="296"/>
      <c r="B862" s="337"/>
      <c r="C862" s="338"/>
      <c r="D862" s="338"/>
      <c r="E862" s="332"/>
      <c r="F862" s="333"/>
      <c r="G862" s="333"/>
      <c r="H862" s="332"/>
      <c r="I862" s="334"/>
      <c r="J862" s="225"/>
      <c r="K862" s="225"/>
      <c r="L862" s="333"/>
      <c r="M862" s="327"/>
      <c r="N862" s="335"/>
      <c r="O862" s="327"/>
      <c r="P862" s="327"/>
      <c r="Q862" s="333"/>
      <c r="R862" s="225"/>
      <c r="S862" s="225"/>
    </row>
    <row r="863" spans="1:19" ht="15" x14ac:dyDescent="0.25">
      <c r="A863" s="296"/>
      <c r="B863" s="337"/>
      <c r="C863" s="338"/>
      <c r="D863" s="338"/>
      <c r="E863" s="332"/>
      <c r="F863" s="333"/>
      <c r="G863" s="333"/>
      <c r="H863" s="332"/>
      <c r="I863" s="334"/>
      <c r="J863" s="225"/>
      <c r="K863" s="225"/>
      <c r="L863" s="333"/>
      <c r="M863" s="327"/>
      <c r="N863" s="335"/>
      <c r="O863" s="327"/>
      <c r="P863" s="327"/>
      <c r="Q863" s="333"/>
      <c r="R863" s="225"/>
      <c r="S863" s="225"/>
    </row>
    <row r="864" spans="1:19" ht="15" x14ac:dyDescent="0.25">
      <c r="A864" s="296"/>
      <c r="B864" s="337"/>
      <c r="C864" s="338"/>
      <c r="D864" s="338"/>
      <c r="E864" s="332"/>
      <c r="F864" s="333"/>
      <c r="G864" s="333"/>
      <c r="H864" s="332"/>
      <c r="I864" s="334"/>
      <c r="J864" s="225"/>
      <c r="K864" s="225"/>
      <c r="L864" s="333"/>
      <c r="M864" s="327"/>
      <c r="N864" s="335"/>
      <c r="O864" s="327"/>
      <c r="P864" s="327"/>
      <c r="Q864" s="333"/>
      <c r="R864" s="225"/>
      <c r="S864" s="225"/>
    </row>
    <row r="865" spans="1:19" ht="15" x14ac:dyDescent="0.25">
      <c r="A865" s="296"/>
      <c r="B865" s="337"/>
      <c r="C865" s="338"/>
      <c r="D865" s="338"/>
      <c r="E865" s="332"/>
      <c r="F865" s="333"/>
      <c r="G865" s="333"/>
      <c r="H865" s="332"/>
      <c r="I865" s="334"/>
      <c r="J865" s="225"/>
      <c r="K865" s="225"/>
      <c r="L865" s="333"/>
      <c r="M865" s="327"/>
      <c r="N865" s="335"/>
      <c r="O865" s="327"/>
      <c r="P865" s="327"/>
      <c r="Q865" s="333"/>
      <c r="R865" s="225"/>
      <c r="S865" s="225"/>
    </row>
    <row r="866" spans="1:19" ht="15" x14ac:dyDescent="0.25">
      <c r="A866" s="296"/>
      <c r="B866" s="337"/>
      <c r="C866" s="338"/>
      <c r="D866" s="338"/>
      <c r="E866" s="332"/>
      <c r="F866" s="333"/>
      <c r="G866" s="333"/>
      <c r="H866" s="332"/>
      <c r="I866" s="334"/>
      <c r="J866" s="225"/>
      <c r="K866" s="225"/>
      <c r="L866" s="333"/>
      <c r="M866" s="327"/>
      <c r="N866" s="335"/>
      <c r="O866" s="327"/>
      <c r="P866" s="327"/>
      <c r="Q866" s="333"/>
      <c r="R866" s="225"/>
      <c r="S866" s="225"/>
    </row>
    <row r="867" spans="1:19" ht="15" x14ac:dyDescent="0.25">
      <c r="A867" s="296"/>
      <c r="B867" s="337"/>
      <c r="C867" s="338"/>
      <c r="D867" s="338"/>
      <c r="E867" s="332"/>
      <c r="F867" s="333"/>
      <c r="G867" s="333"/>
      <c r="H867" s="332"/>
      <c r="I867" s="334"/>
      <c r="J867" s="225"/>
      <c r="K867" s="225"/>
      <c r="L867" s="333"/>
      <c r="M867" s="327"/>
      <c r="N867" s="335"/>
      <c r="O867" s="327"/>
      <c r="P867" s="327"/>
      <c r="Q867" s="333"/>
      <c r="R867" s="225"/>
      <c r="S867" s="225"/>
    </row>
    <row r="868" spans="1:19" ht="15" x14ac:dyDescent="0.25">
      <c r="A868" s="296"/>
      <c r="B868" s="337"/>
      <c r="C868" s="338"/>
      <c r="D868" s="338"/>
      <c r="E868" s="332"/>
      <c r="F868" s="333"/>
      <c r="G868" s="333"/>
      <c r="H868" s="332"/>
      <c r="I868" s="334"/>
      <c r="J868" s="225"/>
      <c r="K868" s="225"/>
      <c r="L868" s="333"/>
      <c r="M868" s="327"/>
      <c r="N868" s="335"/>
      <c r="O868" s="327"/>
      <c r="P868" s="327"/>
      <c r="Q868" s="333"/>
      <c r="R868" s="225"/>
      <c r="S868" s="225"/>
    </row>
    <row r="869" spans="1:19" ht="15" x14ac:dyDescent="0.25">
      <c r="A869" s="296"/>
      <c r="B869" s="337"/>
      <c r="C869" s="338"/>
      <c r="D869" s="338"/>
      <c r="E869" s="332"/>
      <c r="F869" s="333"/>
      <c r="G869" s="333"/>
      <c r="H869" s="332"/>
      <c r="I869" s="334"/>
      <c r="J869" s="225"/>
      <c r="K869" s="225"/>
      <c r="L869" s="333"/>
      <c r="M869" s="327"/>
      <c r="N869" s="335"/>
      <c r="O869" s="327"/>
      <c r="P869" s="327"/>
      <c r="Q869" s="333"/>
      <c r="R869" s="225"/>
      <c r="S869" s="225"/>
    </row>
    <row r="870" spans="1:19" ht="15" x14ac:dyDescent="0.25">
      <c r="A870" s="296"/>
      <c r="B870" s="337"/>
      <c r="C870" s="338"/>
      <c r="D870" s="338"/>
      <c r="E870" s="332"/>
      <c r="F870" s="333"/>
      <c r="G870" s="333"/>
      <c r="H870" s="332"/>
      <c r="I870" s="334"/>
      <c r="J870" s="225"/>
      <c r="K870" s="225"/>
      <c r="L870" s="333"/>
      <c r="M870" s="327"/>
      <c r="N870" s="335"/>
      <c r="O870" s="327"/>
      <c r="P870" s="327"/>
      <c r="Q870" s="333"/>
      <c r="R870" s="225"/>
      <c r="S870" s="225"/>
    </row>
    <row r="871" spans="1:19" ht="15" x14ac:dyDescent="0.25">
      <c r="A871" s="296"/>
      <c r="B871" s="337"/>
      <c r="C871" s="338"/>
      <c r="D871" s="338"/>
      <c r="E871" s="332"/>
      <c r="F871" s="333"/>
      <c r="G871" s="333"/>
      <c r="H871" s="332"/>
      <c r="I871" s="334"/>
      <c r="J871" s="225"/>
      <c r="K871" s="225"/>
      <c r="L871" s="333"/>
      <c r="M871" s="327"/>
      <c r="N871" s="335"/>
      <c r="O871" s="327"/>
      <c r="P871" s="327"/>
      <c r="Q871" s="333"/>
      <c r="R871" s="225"/>
      <c r="S871" s="225"/>
    </row>
    <row r="872" spans="1:19" ht="15" x14ac:dyDescent="0.25">
      <c r="A872" s="296"/>
      <c r="B872" s="337"/>
      <c r="C872" s="338"/>
      <c r="D872" s="338"/>
      <c r="E872" s="332"/>
      <c r="F872" s="333"/>
      <c r="G872" s="333"/>
      <c r="H872" s="332"/>
      <c r="I872" s="334"/>
      <c r="J872" s="225"/>
      <c r="K872" s="225"/>
      <c r="L872" s="333"/>
      <c r="M872" s="327"/>
      <c r="N872" s="335"/>
      <c r="O872" s="327"/>
      <c r="P872" s="327"/>
      <c r="Q872" s="333"/>
      <c r="R872" s="225"/>
      <c r="S872" s="225"/>
    </row>
    <row r="873" spans="1:19" ht="15" x14ac:dyDescent="0.25">
      <c r="A873" s="296"/>
      <c r="B873" s="337"/>
      <c r="C873" s="338"/>
      <c r="D873" s="338"/>
      <c r="E873" s="332"/>
      <c r="F873" s="333"/>
      <c r="G873" s="333"/>
      <c r="H873" s="332"/>
      <c r="I873" s="334"/>
      <c r="J873" s="225"/>
      <c r="K873" s="225"/>
      <c r="L873" s="333"/>
      <c r="M873" s="327"/>
      <c r="N873" s="335"/>
      <c r="O873" s="327"/>
      <c r="P873" s="327"/>
      <c r="Q873" s="333"/>
      <c r="R873" s="225"/>
      <c r="S873" s="225"/>
    </row>
    <row r="874" spans="1:19" ht="15" x14ac:dyDescent="0.25">
      <c r="A874" s="296"/>
      <c r="B874" s="337"/>
      <c r="C874" s="338"/>
      <c r="D874" s="338"/>
      <c r="E874" s="332"/>
      <c r="F874" s="333"/>
      <c r="G874" s="333"/>
      <c r="H874" s="332"/>
      <c r="I874" s="334"/>
      <c r="J874" s="225"/>
      <c r="K874" s="225"/>
      <c r="L874" s="333"/>
      <c r="M874" s="327"/>
      <c r="N874" s="335"/>
      <c r="O874" s="327"/>
      <c r="P874" s="327"/>
      <c r="Q874" s="333"/>
      <c r="R874" s="225"/>
      <c r="S874" s="225"/>
    </row>
    <row r="875" spans="1:19" ht="15" x14ac:dyDescent="0.25">
      <c r="A875" s="296"/>
      <c r="B875" s="337"/>
      <c r="C875" s="338"/>
      <c r="D875" s="338"/>
      <c r="E875" s="332"/>
      <c r="F875" s="333"/>
      <c r="G875" s="333"/>
      <c r="H875" s="332"/>
      <c r="I875" s="334"/>
      <c r="J875" s="225"/>
      <c r="K875" s="225"/>
      <c r="L875" s="333"/>
      <c r="M875" s="327"/>
      <c r="N875" s="335"/>
      <c r="O875" s="327"/>
      <c r="P875" s="327"/>
      <c r="Q875" s="333"/>
      <c r="R875" s="225"/>
      <c r="S875" s="225"/>
    </row>
    <row r="876" spans="1:19" ht="15" x14ac:dyDescent="0.25">
      <c r="A876" s="296"/>
      <c r="B876" s="337"/>
      <c r="C876" s="338"/>
      <c r="D876" s="338"/>
      <c r="E876" s="332"/>
      <c r="F876" s="333"/>
      <c r="G876" s="333"/>
      <c r="H876" s="332"/>
      <c r="I876" s="334"/>
      <c r="J876" s="225"/>
      <c r="K876" s="225"/>
      <c r="L876" s="333"/>
      <c r="M876" s="327"/>
      <c r="N876" s="335"/>
      <c r="O876" s="327"/>
      <c r="P876" s="327"/>
      <c r="Q876" s="333"/>
      <c r="R876" s="225"/>
      <c r="S876" s="225"/>
    </row>
    <row r="877" spans="1:19" ht="15" x14ac:dyDescent="0.25">
      <c r="A877" s="296"/>
      <c r="B877" s="337"/>
      <c r="C877" s="338"/>
      <c r="D877" s="338"/>
      <c r="E877" s="332"/>
      <c r="F877" s="333"/>
      <c r="G877" s="333"/>
      <c r="H877" s="332"/>
      <c r="I877" s="334"/>
      <c r="J877" s="225"/>
      <c r="K877" s="225"/>
      <c r="L877" s="333"/>
      <c r="M877" s="327"/>
      <c r="N877" s="335"/>
      <c r="O877" s="327"/>
      <c r="P877" s="327"/>
      <c r="Q877" s="333"/>
      <c r="R877" s="225"/>
      <c r="S877" s="225"/>
    </row>
  </sheetData>
  <autoFilter ref="A5:AP275">
    <filterColumn colId="3" showButton="0"/>
    <filterColumn colId="23">
      <filters>
        <filter val="NO"/>
      </filters>
    </filterColumn>
  </autoFilter>
  <sortState ref="A6:AP131">
    <sortCondition ref="K6:K131"/>
  </sortState>
  <mergeCells count="2">
    <mergeCell ref="D5:E5"/>
    <mergeCell ref="N294:O296"/>
  </mergeCells>
  <conditionalFormatting sqref="K1:K1048576">
    <cfRule type="duplicateValues" dxfId="6" priority="1"/>
  </conditionalFormatting>
  <pageMargins left="0.7" right="0.7" top="0.75" bottom="0.75" header="0.3" footer="0.3"/>
  <pageSetup paperSize="9" scale="52" orientation="landscape" r:id="rId1"/>
  <colBreaks count="1" manualBreakCount="1">
    <brk id="26" max="1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186"/>
  <sheetViews>
    <sheetView topLeftCell="J1" zoomScaleNormal="100" workbookViewId="0">
      <selection activeCell="J27" sqref="A27:XFD27"/>
    </sheetView>
  </sheetViews>
  <sheetFormatPr baseColWidth="10" defaultRowHeight="12.75" outlineLevelCol="1" x14ac:dyDescent="0.2"/>
  <cols>
    <col min="1" max="1" width="7.42578125" style="28" bestFit="1" customWidth="1"/>
    <col min="2" max="2" width="8.42578125" style="426" customWidth="1" outlineLevel="1"/>
    <col min="3" max="3" width="8" style="149" customWidth="1"/>
    <col min="4" max="4" width="5" style="149" customWidth="1" outlineLevel="1"/>
    <col min="5" max="5" width="21.85546875" style="148" customWidth="1"/>
    <col min="6" max="6" width="7.140625" style="28" customWidth="1" outlineLevel="1"/>
    <col min="7" max="7" width="11.7109375" style="28" customWidth="1"/>
    <col min="8" max="8" width="2" style="148" customWidth="1" outlineLevel="1"/>
    <col min="9" max="9" width="11.140625" style="71" customWidth="1"/>
    <col min="10" max="10" width="2.42578125" style="154" customWidth="1" outlineLevel="1"/>
    <col min="11" max="11" width="23.140625" style="154" customWidth="1" outlineLevel="1"/>
    <col min="12" max="12" width="18.5703125" style="28" customWidth="1" outlineLevel="1"/>
    <col min="13" max="13" width="14" style="68" customWidth="1"/>
    <col min="14" max="14" width="2.140625" style="72" customWidth="1"/>
    <col min="15" max="15" width="2.7109375" style="68" customWidth="1" outlineLevel="1"/>
    <col min="16" max="16" width="11.28515625" style="68" customWidth="1" outlineLevel="1"/>
    <col min="17" max="17" width="13.5703125" style="28" bestFit="1" customWidth="1" outlineLevel="1"/>
    <col min="18" max="18" width="17" style="154" bestFit="1" customWidth="1"/>
    <col min="19" max="19" width="13.7109375" style="154" bestFit="1" customWidth="1"/>
    <col min="20" max="20" width="11.42578125" style="154" customWidth="1"/>
    <col min="21" max="21" width="13.85546875" style="170" bestFit="1" customWidth="1"/>
    <col min="22" max="22" width="11.42578125" style="154" customWidth="1"/>
    <col min="23" max="23" width="12.42578125" style="154" bestFit="1" customWidth="1"/>
    <col min="24" max="24" width="12.5703125" style="154" bestFit="1" customWidth="1"/>
    <col min="25" max="237" width="11.42578125" style="154"/>
    <col min="238" max="238" width="8" style="154" bestFit="1" customWidth="1"/>
    <col min="239" max="239" width="8.42578125" style="154" customWidth="1"/>
    <col min="240" max="240" width="10.42578125" style="154" customWidth="1"/>
    <col min="241" max="241" width="7.85546875" style="154" customWidth="1"/>
    <col min="242" max="242" width="27.7109375" style="154" bestFit="1" customWidth="1"/>
    <col min="243" max="243" width="11" style="154" customWidth="1"/>
    <col min="244" max="244" width="16" style="154" bestFit="1" customWidth="1"/>
    <col min="245" max="245" width="27.5703125" style="154" customWidth="1"/>
    <col min="246" max="246" width="19.28515625" style="154" customWidth="1"/>
    <col min="247" max="247" width="2.42578125" style="154" customWidth="1"/>
    <col min="248" max="248" width="23.140625" style="154" customWidth="1"/>
    <col min="249" max="249" width="21.5703125" style="154" customWidth="1"/>
    <col min="250" max="250" width="16" style="154" bestFit="1" customWidth="1"/>
    <col min="251" max="251" width="18.42578125" style="154" bestFit="1" customWidth="1"/>
    <col min="252" max="252" width="15.7109375" style="154" customWidth="1"/>
    <col min="253" max="253" width="16" style="154" customWidth="1"/>
    <col min="254" max="254" width="14.28515625" style="154" customWidth="1"/>
    <col min="255" max="255" width="15" style="154" bestFit="1" customWidth="1"/>
    <col min="256" max="256" width="16.42578125" style="154" customWidth="1"/>
    <col min="257" max="257" width="21" style="154" customWidth="1"/>
    <col min="258" max="258" width="11.42578125" style="154"/>
    <col min="259" max="259" width="12" style="154" customWidth="1"/>
    <col min="260" max="260" width="12.7109375" style="154" customWidth="1"/>
    <col min="261" max="261" width="38.85546875" style="154" customWidth="1"/>
    <col min="262" max="262" width="12.28515625" style="154" customWidth="1"/>
    <col min="263" max="263" width="13.85546875" style="154" customWidth="1"/>
    <col min="264" max="264" width="13.140625" style="154" customWidth="1"/>
    <col min="265" max="265" width="6.42578125" style="154" bestFit="1" customWidth="1"/>
    <col min="266" max="266" width="14.42578125" style="154" customWidth="1"/>
    <col min="267" max="267" width="15.5703125" style="154" customWidth="1"/>
    <col min="268" max="268" width="11.5703125" style="154" customWidth="1"/>
    <col min="269" max="269" width="13.85546875" style="154" customWidth="1"/>
    <col min="270" max="270" width="11" style="154" customWidth="1"/>
    <col min="271" max="271" width="10.42578125" style="154" customWidth="1"/>
    <col min="272" max="493" width="11.42578125" style="154"/>
    <col min="494" max="494" width="8" style="154" bestFit="1" customWidth="1"/>
    <col min="495" max="495" width="8.42578125" style="154" customWidth="1"/>
    <col min="496" max="496" width="10.42578125" style="154" customWidth="1"/>
    <col min="497" max="497" width="7.85546875" style="154" customWidth="1"/>
    <col min="498" max="498" width="27.7109375" style="154" bestFit="1" customWidth="1"/>
    <col min="499" max="499" width="11" style="154" customWidth="1"/>
    <col min="500" max="500" width="16" style="154" bestFit="1" customWidth="1"/>
    <col min="501" max="501" width="27.5703125" style="154" customWidth="1"/>
    <col min="502" max="502" width="19.28515625" style="154" customWidth="1"/>
    <col min="503" max="503" width="2.42578125" style="154" customWidth="1"/>
    <col min="504" max="504" width="23.140625" style="154" customWidth="1"/>
    <col min="505" max="505" width="21.5703125" style="154" customWidth="1"/>
    <col min="506" max="506" width="16" style="154" bestFit="1" customWidth="1"/>
    <col min="507" max="507" width="18.42578125" style="154" bestFit="1" customWidth="1"/>
    <col min="508" max="508" width="15.7109375" style="154" customWidth="1"/>
    <col min="509" max="509" width="16" style="154" customWidth="1"/>
    <col min="510" max="510" width="14.28515625" style="154" customWidth="1"/>
    <col min="511" max="511" width="15" style="154" bestFit="1" customWidth="1"/>
    <col min="512" max="512" width="16.42578125" style="154" customWidth="1"/>
    <col min="513" max="513" width="21" style="154" customWidth="1"/>
    <col min="514" max="514" width="11.42578125" style="154"/>
    <col min="515" max="515" width="12" style="154" customWidth="1"/>
    <col min="516" max="516" width="12.7109375" style="154" customWidth="1"/>
    <col min="517" max="517" width="38.85546875" style="154" customWidth="1"/>
    <col min="518" max="518" width="12.28515625" style="154" customWidth="1"/>
    <col min="519" max="519" width="13.85546875" style="154" customWidth="1"/>
    <col min="520" max="520" width="13.140625" style="154" customWidth="1"/>
    <col min="521" max="521" width="6.42578125" style="154" bestFit="1" customWidth="1"/>
    <col min="522" max="522" width="14.42578125" style="154" customWidth="1"/>
    <col min="523" max="523" width="15.5703125" style="154" customWidth="1"/>
    <col min="524" max="524" width="11.5703125" style="154" customWidth="1"/>
    <col min="525" max="525" width="13.85546875" style="154" customWidth="1"/>
    <col min="526" max="526" width="11" style="154" customWidth="1"/>
    <col min="527" max="527" width="10.42578125" style="154" customWidth="1"/>
    <col min="528" max="749" width="11.42578125" style="154"/>
    <col min="750" max="750" width="8" style="154" bestFit="1" customWidth="1"/>
    <col min="751" max="751" width="8.42578125" style="154" customWidth="1"/>
    <col min="752" max="752" width="10.42578125" style="154" customWidth="1"/>
    <col min="753" max="753" width="7.85546875" style="154" customWidth="1"/>
    <col min="754" max="754" width="27.7109375" style="154" bestFit="1" customWidth="1"/>
    <col min="755" max="755" width="11" style="154" customWidth="1"/>
    <col min="756" max="756" width="16" style="154" bestFit="1" customWidth="1"/>
    <col min="757" max="757" width="27.5703125" style="154" customWidth="1"/>
    <col min="758" max="758" width="19.28515625" style="154" customWidth="1"/>
    <col min="759" max="759" width="2.42578125" style="154" customWidth="1"/>
    <col min="760" max="760" width="23.140625" style="154" customWidth="1"/>
    <col min="761" max="761" width="21.5703125" style="154" customWidth="1"/>
    <col min="762" max="762" width="16" style="154" bestFit="1" customWidth="1"/>
    <col min="763" max="763" width="18.42578125" style="154" bestFit="1" customWidth="1"/>
    <col min="764" max="764" width="15.7109375" style="154" customWidth="1"/>
    <col min="765" max="765" width="16" style="154" customWidth="1"/>
    <col min="766" max="766" width="14.28515625" style="154" customWidth="1"/>
    <col min="767" max="767" width="15" style="154" bestFit="1" customWidth="1"/>
    <col min="768" max="768" width="16.42578125" style="154" customWidth="1"/>
    <col min="769" max="769" width="21" style="154" customWidth="1"/>
    <col min="770" max="770" width="11.42578125" style="154"/>
    <col min="771" max="771" width="12" style="154" customWidth="1"/>
    <col min="772" max="772" width="12.7109375" style="154" customWidth="1"/>
    <col min="773" max="773" width="38.85546875" style="154" customWidth="1"/>
    <col min="774" max="774" width="12.28515625" style="154" customWidth="1"/>
    <col min="775" max="775" width="13.85546875" style="154" customWidth="1"/>
    <col min="776" max="776" width="13.140625" style="154" customWidth="1"/>
    <col min="777" max="777" width="6.42578125" style="154" bestFit="1" customWidth="1"/>
    <col min="778" max="778" width="14.42578125" style="154" customWidth="1"/>
    <col min="779" max="779" width="15.5703125" style="154" customWidth="1"/>
    <col min="780" max="780" width="11.5703125" style="154" customWidth="1"/>
    <col min="781" max="781" width="13.85546875" style="154" customWidth="1"/>
    <col min="782" max="782" width="11" style="154" customWidth="1"/>
    <col min="783" max="783" width="10.42578125" style="154" customWidth="1"/>
    <col min="784" max="1005" width="11.42578125" style="154"/>
    <col min="1006" max="1006" width="8" style="154" bestFit="1" customWidth="1"/>
    <col min="1007" max="1007" width="8.42578125" style="154" customWidth="1"/>
    <col min="1008" max="1008" width="10.42578125" style="154" customWidth="1"/>
    <col min="1009" max="1009" width="7.85546875" style="154" customWidth="1"/>
    <col min="1010" max="1010" width="27.7109375" style="154" bestFit="1" customWidth="1"/>
    <col min="1011" max="1011" width="11" style="154" customWidth="1"/>
    <col min="1012" max="1012" width="16" style="154" bestFit="1" customWidth="1"/>
    <col min="1013" max="1013" width="27.5703125" style="154" customWidth="1"/>
    <col min="1014" max="1014" width="19.28515625" style="154" customWidth="1"/>
    <col min="1015" max="1015" width="2.42578125" style="154" customWidth="1"/>
    <col min="1016" max="1016" width="23.140625" style="154" customWidth="1"/>
    <col min="1017" max="1017" width="21.5703125" style="154" customWidth="1"/>
    <col min="1018" max="1018" width="16" style="154" bestFit="1" customWidth="1"/>
    <col min="1019" max="1019" width="18.42578125" style="154" bestFit="1" customWidth="1"/>
    <col min="1020" max="1020" width="15.7109375" style="154" customWidth="1"/>
    <col min="1021" max="1021" width="16" style="154" customWidth="1"/>
    <col min="1022" max="1022" width="14.28515625" style="154" customWidth="1"/>
    <col min="1023" max="1023" width="15" style="154" bestFit="1" customWidth="1"/>
    <col min="1024" max="1024" width="16.42578125" style="154" customWidth="1"/>
    <col min="1025" max="1025" width="21" style="154" customWidth="1"/>
    <col min="1026" max="1026" width="11.42578125" style="154"/>
    <col min="1027" max="1027" width="12" style="154" customWidth="1"/>
    <col min="1028" max="1028" width="12.7109375" style="154" customWidth="1"/>
    <col min="1029" max="1029" width="38.85546875" style="154" customWidth="1"/>
    <col min="1030" max="1030" width="12.28515625" style="154" customWidth="1"/>
    <col min="1031" max="1031" width="13.85546875" style="154" customWidth="1"/>
    <col min="1032" max="1032" width="13.140625" style="154" customWidth="1"/>
    <col min="1033" max="1033" width="6.42578125" style="154" bestFit="1" customWidth="1"/>
    <col min="1034" max="1034" width="14.42578125" style="154" customWidth="1"/>
    <col min="1035" max="1035" width="15.5703125" style="154" customWidth="1"/>
    <col min="1036" max="1036" width="11.5703125" style="154" customWidth="1"/>
    <col min="1037" max="1037" width="13.85546875" style="154" customWidth="1"/>
    <col min="1038" max="1038" width="11" style="154" customWidth="1"/>
    <col min="1039" max="1039" width="10.42578125" style="154" customWidth="1"/>
    <col min="1040" max="1261" width="11.42578125" style="154"/>
    <col min="1262" max="1262" width="8" style="154" bestFit="1" customWidth="1"/>
    <col min="1263" max="1263" width="8.42578125" style="154" customWidth="1"/>
    <col min="1264" max="1264" width="10.42578125" style="154" customWidth="1"/>
    <col min="1265" max="1265" width="7.85546875" style="154" customWidth="1"/>
    <col min="1266" max="1266" width="27.7109375" style="154" bestFit="1" customWidth="1"/>
    <col min="1267" max="1267" width="11" style="154" customWidth="1"/>
    <col min="1268" max="1268" width="16" style="154" bestFit="1" customWidth="1"/>
    <col min="1269" max="1269" width="27.5703125" style="154" customWidth="1"/>
    <col min="1270" max="1270" width="19.28515625" style="154" customWidth="1"/>
    <col min="1271" max="1271" width="2.42578125" style="154" customWidth="1"/>
    <col min="1272" max="1272" width="23.140625" style="154" customWidth="1"/>
    <col min="1273" max="1273" width="21.5703125" style="154" customWidth="1"/>
    <col min="1274" max="1274" width="16" style="154" bestFit="1" customWidth="1"/>
    <col min="1275" max="1275" width="18.42578125" style="154" bestFit="1" customWidth="1"/>
    <col min="1276" max="1276" width="15.7109375" style="154" customWidth="1"/>
    <col min="1277" max="1277" width="16" style="154" customWidth="1"/>
    <col min="1278" max="1278" width="14.28515625" style="154" customWidth="1"/>
    <col min="1279" max="1279" width="15" style="154" bestFit="1" customWidth="1"/>
    <col min="1280" max="1280" width="16.42578125" style="154" customWidth="1"/>
    <col min="1281" max="1281" width="21" style="154" customWidth="1"/>
    <col min="1282" max="1282" width="11.42578125" style="154"/>
    <col min="1283" max="1283" width="12" style="154" customWidth="1"/>
    <col min="1284" max="1284" width="12.7109375" style="154" customWidth="1"/>
    <col min="1285" max="1285" width="38.85546875" style="154" customWidth="1"/>
    <col min="1286" max="1286" width="12.28515625" style="154" customWidth="1"/>
    <col min="1287" max="1287" width="13.85546875" style="154" customWidth="1"/>
    <col min="1288" max="1288" width="13.140625" style="154" customWidth="1"/>
    <col min="1289" max="1289" width="6.42578125" style="154" bestFit="1" customWidth="1"/>
    <col min="1290" max="1290" width="14.42578125" style="154" customWidth="1"/>
    <col min="1291" max="1291" width="15.5703125" style="154" customWidth="1"/>
    <col min="1292" max="1292" width="11.5703125" style="154" customWidth="1"/>
    <col min="1293" max="1293" width="13.85546875" style="154" customWidth="1"/>
    <col min="1294" max="1294" width="11" style="154" customWidth="1"/>
    <col min="1295" max="1295" width="10.42578125" style="154" customWidth="1"/>
    <col min="1296" max="1517" width="11.42578125" style="154"/>
    <col min="1518" max="1518" width="8" style="154" bestFit="1" customWidth="1"/>
    <col min="1519" max="1519" width="8.42578125" style="154" customWidth="1"/>
    <col min="1520" max="1520" width="10.42578125" style="154" customWidth="1"/>
    <col min="1521" max="1521" width="7.85546875" style="154" customWidth="1"/>
    <col min="1522" max="1522" width="27.7109375" style="154" bestFit="1" customWidth="1"/>
    <col min="1523" max="1523" width="11" style="154" customWidth="1"/>
    <col min="1524" max="1524" width="16" style="154" bestFit="1" customWidth="1"/>
    <col min="1525" max="1525" width="27.5703125" style="154" customWidth="1"/>
    <col min="1526" max="1526" width="19.28515625" style="154" customWidth="1"/>
    <col min="1527" max="1527" width="2.42578125" style="154" customWidth="1"/>
    <col min="1528" max="1528" width="23.140625" style="154" customWidth="1"/>
    <col min="1529" max="1529" width="21.5703125" style="154" customWidth="1"/>
    <col min="1530" max="1530" width="16" style="154" bestFit="1" customWidth="1"/>
    <col min="1531" max="1531" width="18.42578125" style="154" bestFit="1" customWidth="1"/>
    <col min="1532" max="1532" width="15.7109375" style="154" customWidth="1"/>
    <col min="1533" max="1533" width="16" style="154" customWidth="1"/>
    <col min="1534" max="1534" width="14.28515625" style="154" customWidth="1"/>
    <col min="1535" max="1535" width="15" style="154" bestFit="1" customWidth="1"/>
    <col min="1536" max="1536" width="16.42578125" style="154" customWidth="1"/>
    <col min="1537" max="1537" width="21" style="154" customWidth="1"/>
    <col min="1538" max="1538" width="11.42578125" style="154"/>
    <col min="1539" max="1539" width="12" style="154" customWidth="1"/>
    <col min="1540" max="1540" width="12.7109375" style="154" customWidth="1"/>
    <col min="1541" max="1541" width="38.85546875" style="154" customWidth="1"/>
    <col min="1542" max="1542" width="12.28515625" style="154" customWidth="1"/>
    <col min="1543" max="1543" width="13.85546875" style="154" customWidth="1"/>
    <col min="1544" max="1544" width="13.140625" style="154" customWidth="1"/>
    <col min="1545" max="1545" width="6.42578125" style="154" bestFit="1" customWidth="1"/>
    <col min="1546" max="1546" width="14.42578125" style="154" customWidth="1"/>
    <col min="1547" max="1547" width="15.5703125" style="154" customWidth="1"/>
    <col min="1548" max="1548" width="11.5703125" style="154" customWidth="1"/>
    <col min="1549" max="1549" width="13.85546875" style="154" customWidth="1"/>
    <col min="1550" max="1550" width="11" style="154" customWidth="1"/>
    <col min="1551" max="1551" width="10.42578125" style="154" customWidth="1"/>
    <col min="1552" max="1773" width="11.42578125" style="154"/>
    <col min="1774" max="1774" width="8" style="154" bestFit="1" customWidth="1"/>
    <col min="1775" max="1775" width="8.42578125" style="154" customWidth="1"/>
    <col min="1776" max="1776" width="10.42578125" style="154" customWidth="1"/>
    <col min="1777" max="1777" width="7.85546875" style="154" customWidth="1"/>
    <col min="1778" max="1778" width="27.7109375" style="154" bestFit="1" customWidth="1"/>
    <col min="1779" max="1779" width="11" style="154" customWidth="1"/>
    <col min="1780" max="1780" width="16" style="154" bestFit="1" customWidth="1"/>
    <col min="1781" max="1781" width="27.5703125" style="154" customWidth="1"/>
    <col min="1782" max="1782" width="19.28515625" style="154" customWidth="1"/>
    <col min="1783" max="1783" width="2.42578125" style="154" customWidth="1"/>
    <col min="1784" max="1784" width="23.140625" style="154" customWidth="1"/>
    <col min="1785" max="1785" width="21.5703125" style="154" customWidth="1"/>
    <col min="1786" max="1786" width="16" style="154" bestFit="1" customWidth="1"/>
    <col min="1787" max="1787" width="18.42578125" style="154" bestFit="1" customWidth="1"/>
    <col min="1788" max="1788" width="15.7109375" style="154" customWidth="1"/>
    <col min="1789" max="1789" width="16" style="154" customWidth="1"/>
    <col min="1790" max="1790" width="14.28515625" style="154" customWidth="1"/>
    <col min="1791" max="1791" width="15" style="154" bestFit="1" customWidth="1"/>
    <col min="1792" max="1792" width="16.42578125" style="154" customWidth="1"/>
    <col min="1793" max="1793" width="21" style="154" customWidth="1"/>
    <col min="1794" max="1794" width="11.42578125" style="154"/>
    <col min="1795" max="1795" width="12" style="154" customWidth="1"/>
    <col min="1796" max="1796" width="12.7109375" style="154" customWidth="1"/>
    <col min="1797" max="1797" width="38.85546875" style="154" customWidth="1"/>
    <col min="1798" max="1798" width="12.28515625" style="154" customWidth="1"/>
    <col min="1799" max="1799" width="13.85546875" style="154" customWidth="1"/>
    <col min="1800" max="1800" width="13.140625" style="154" customWidth="1"/>
    <col min="1801" max="1801" width="6.42578125" style="154" bestFit="1" customWidth="1"/>
    <col min="1802" max="1802" width="14.42578125" style="154" customWidth="1"/>
    <col min="1803" max="1803" width="15.5703125" style="154" customWidth="1"/>
    <col min="1804" max="1804" width="11.5703125" style="154" customWidth="1"/>
    <col min="1805" max="1805" width="13.85546875" style="154" customWidth="1"/>
    <col min="1806" max="1806" width="11" style="154" customWidth="1"/>
    <col min="1807" max="1807" width="10.42578125" style="154" customWidth="1"/>
    <col min="1808" max="2029" width="11.42578125" style="154"/>
    <col min="2030" max="2030" width="8" style="154" bestFit="1" customWidth="1"/>
    <col min="2031" max="2031" width="8.42578125" style="154" customWidth="1"/>
    <col min="2032" max="2032" width="10.42578125" style="154" customWidth="1"/>
    <col min="2033" max="2033" width="7.85546875" style="154" customWidth="1"/>
    <col min="2034" max="2034" width="27.7109375" style="154" bestFit="1" customWidth="1"/>
    <col min="2035" max="2035" width="11" style="154" customWidth="1"/>
    <col min="2036" max="2036" width="16" style="154" bestFit="1" customWidth="1"/>
    <col min="2037" max="2037" width="27.5703125" style="154" customWidth="1"/>
    <col min="2038" max="2038" width="19.28515625" style="154" customWidth="1"/>
    <col min="2039" max="2039" width="2.42578125" style="154" customWidth="1"/>
    <col min="2040" max="2040" width="23.140625" style="154" customWidth="1"/>
    <col min="2041" max="2041" width="21.5703125" style="154" customWidth="1"/>
    <col min="2042" max="2042" width="16" style="154" bestFit="1" customWidth="1"/>
    <col min="2043" max="2043" width="18.42578125" style="154" bestFit="1" customWidth="1"/>
    <col min="2044" max="2044" width="15.7109375" style="154" customWidth="1"/>
    <col min="2045" max="2045" width="16" style="154" customWidth="1"/>
    <col min="2046" max="2046" width="14.28515625" style="154" customWidth="1"/>
    <col min="2047" max="2047" width="15" style="154" bestFit="1" customWidth="1"/>
    <col min="2048" max="2048" width="16.42578125" style="154" customWidth="1"/>
    <col min="2049" max="2049" width="21" style="154" customWidth="1"/>
    <col min="2050" max="2050" width="11.42578125" style="154"/>
    <col min="2051" max="2051" width="12" style="154" customWidth="1"/>
    <col min="2052" max="2052" width="12.7109375" style="154" customWidth="1"/>
    <col min="2053" max="2053" width="38.85546875" style="154" customWidth="1"/>
    <col min="2054" max="2054" width="12.28515625" style="154" customWidth="1"/>
    <col min="2055" max="2055" width="13.85546875" style="154" customWidth="1"/>
    <col min="2056" max="2056" width="13.140625" style="154" customWidth="1"/>
    <col min="2057" max="2057" width="6.42578125" style="154" bestFit="1" customWidth="1"/>
    <col min="2058" max="2058" width="14.42578125" style="154" customWidth="1"/>
    <col min="2059" max="2059" width="15.5703125" style="154" customWidth="1"/>
    <col min="2060" max="2060" width="11.5703125" style="154" customWidth="1"/>
    <col min="2061" max="2061" width="13.85546875" style="154" customWidth="1"/>
    <col min="2062" max="2062" width="11" style="154" customWidth="1"/>
    <col min="2063" max="2063" width="10.42578125" style="154" customWidth="1"/>
    <col min="2064" max="2285" width="11.42578125" style="154"/>
    <col min="2286" max="2286" width="8" style="154" bestFit="1" customWidth="1"/>
    <col min="2287" max="2287" width="8.42578125" style="154" customWidth="1"/>
    <col min="2288" max="2288" width="10.42578125" style="154" customWidth="1"/>
    <col min="2289" max="2289" width="7.85546875" style="154" customWidth="1"/>
    <col min="2290" max="2290" width="27.7109375" style="154" bestFit="1" customWidth="1"/>
    <col min="2291" max="2291" width="11" style="154" customWidth="1"/>
    <col min="2292" max="2292" width="16" style="154" bestFit="1" customWidth="1"/>
    <col min="2293" max="2293" width="27.5703125" style="154" customWidth="1"/>
    <col min="2294" max="2294" width="19.28515625" style="154" customWidth="1"/>
    <col min="2295" max="2295" width="2.42578125" style="154" customWidth="1"/>
    <col min="2296" max="2296" width="23.140625" style="154" customWidth="1"/>
    <col min="2297" max="2297" width="21.5703125" style="154" customWidth="1"/>
    <col min="2298" max="2298" width="16" style="154" bestFit="1" customWidth="1"/>
    <col min="2299" max="2299" width="18.42578125" style="154" bestFit="1" customWidth="1"/>
    <col min="2300" max="2300" width="15.7109375" style="154" customWidth="1"/>
    <col min="2301" max="2301" width="16" style="154" customWidth="1"/>
    <col min="2302" max="2302" width="14.28515625" style="154" customWidth="1"/>
    <col min="2303" max="2303" width="15" style="154" bestFit="1" customWidth="1"/>
    <col min="2304" max="2304" width="16.42578125" style="154" customWidth="1"/>
    <col min="2305" max="2305" width="21" style="154" customWidth="1"/>
    <col min="2306" max="2306" width="11.42578125" style="154"/>
    <col min="2307" max="2307" width="12" style="154" customWidth="1"/>
    <col min="2308" max="2308" width="12.7109375" style="154" customWidth="1"/>
    <col min="2309" max="2309" width="38.85546875" style="154" customWidth="1"/>
    <col min="2310" max="2310" width="12.28515625" style="154" customWidth="1"/>
    <col min="2311" max="2311" width="13.85546875" style="154" customWidth="1"/>
    <col min="2312" max="2312" width="13.140625" style="154" customWidth="1"/>
    <col min="2313" max="2313" width="6.42578125" style="154" bestFit="1" customWidth="1"/>
    <col min="2314" max="2314" width="14.42578125" style="154" customWidth="1"/>
    <col min="2315" max="2315" width="15.5703125" style="154" customWidth="1"/>
    <col min="2316" max="2316" width="11.5703125" style="154" customWidth="1"/>
    <col min="2317" max="2317" width="13.85546875" style="154" customWidth="1"/>
    <col min="2318" max="2318" width="11" style="154" customWidth="1"/>
    <col min="2319" max="2319" width="10.42578125" style="154" customWidth="1"/>
    <col min="2320" max="2541" width="11.42578125" style="154"/>
    <col min="2542" max="2542" width="8" style="154" bestFit="1" customWidth="1"/>
    <col min="2543" max="2543" width="8.42578125" style="154" customWidth="1"/>
    <col min="2544" max="2544" width="10.42578125" style="154" customWidth="1"/>
    <col min="2545" max="2545" width="7.85546875" style="154" customWidth="1"/>
    <col min="2546" max="2546" width="27.7109375" style="154" bestFit="1" customWidth="1"/>
    <col min="2547" max="2547" width="11" style="154" customWidth="1"/>
    <col min="2548" max="2548" width="16" style="154" bestFit="1" customWidth="1"/>
    <col min="2549" max="2549" width="27.5703125" style="154" customWidth="1"/>
    <col min="2550" max="2550" width="19.28515625" style="154" customWidth="1"/>
    <col min="2551" max="2551" width="2.42578125" style="154" customWidth="1"/>
    <col min="2552" max="2552" width="23.140625" style="154" customWidth="1"/>
    <col min="2553" max="2553" width="21.5703125" style="154" customWidth="1"/>
    <col min="2554" max="2554" width="16" style="154" bestFit="1" customWidth="1"/>
    <col min="2555" max="2555" width="18.42578125" style="154" bestFit="1" customWidth="1"/>
    <col min="2556" max="2556" width="15.7109375" style="154" customWidth="1"/>
    <col min="2557" max="2557" width="16" style="154" customWidth="1"/>
    <col min="2558" max="2558" width="14.28515625" style="154" customWidth="1"/>
    <col min="2559" max="2559" width="15" style="154" bestFit="1" customWidth="1"/>
    <col min="2560" max="2560" width="16.42578125" style="154" customWidth="1"/>
    <col min="2561" max="2561" width="21" style="154" customWidth="1"/>
    <col min="2562" max="2562" width="11.42578125" style="154"/>
    <col min="2563" max="2563" width="12" style="154" customWidth="1"/>
    <col min="2564" max="2564" width="12.7109375" style="154" customWidth="1"/>
    <col min="2565" max="2565" width="38.85546875" style="154" customWidth="1"/>
    <col min="2566" max="2566" width="12.28515625" style="154" customWidth="1"/>
    <col min="2567" max="2567" width="13.85546875" style="154" customWidth="1"/>
    <col min="2568" max="2568" width="13.140625" style="154" customWidth="1"/>
    <col min="2569" max="2569" width="6.42578125" style="154" bestFit="1" customWidth="1"/>
    <col min="2570" max="2570" width="14.42578125" style="154" customWidth="1"/>
    <col min="2571" max="2571" width="15.5703125" style="154" customWidth="1"/>
    <col min="2572" max="2572" width="11.5703125" style="154" customWidth="1"/>
    <col min="2573" max="2573" width="13.85546875" style="154" customWidth="1"/>
    <col min="2574" max="2574" width="11" style="154" customWidth="1"/>
    <col min="2575" max="2575" width="10.42578125" style="154" customWidth="1"/>
    <col min="2576" max="2797" width="11.42578125" style="154"/>
    <col min="2798" max="2798" width="8" style="154" bestFit="1" customWidth="1"/>
    <col min="2799" max="2799" width="8.42578125" style="154" customWidth="1"/>
    <col min="2800" max="2800" width="10.42578125" style="154" customWidth="1"/>
    <col min="2801" max="2801" width="7.85546875" style="154" customWidth="1"/>
    <col min="2802" max="2802" width="27.7109375" style="154" bestFit="1" customWidth="1"/>
    <col min="2803" max="2803" width="11" style="154" customWidth="1"/>
    <col min="2804" max="2804" width="16" style="154" bestFit="1" customWidth="1"/>
    <col min="2805" max="2805" width="27.5703125" style="154" customWidth="1"/>
    <col min="2806" max="2806" width="19.28515625" style="154" customWidth="1"/>
    <col min="2807" max="2807" width="2.42578125" style="154" customWidth="1"/>
    <col min="2808" max="2808" width="23.140625" style="154" customWidth="1"/>
    <col min="2809" max="2809" width="21.5703125" style="154" customWidth="1"/>
    <col min="2810" max="2810" width="16" style="154" bestFit="1" customWidth="1"/>
    <col min="2811" max="2811" width="18.42578125" style="154" bestFit="1" customWidth="1"/>
    <col min="2812" max="2812" width="15.7109375" style="154" customWidth="1"/>
    <col min="2813" max="2813" width="16" style="154" customWidth="1"/>
    <col min="2814" max="2814" width="14.28515625" style="154" customWidth="1"/>
    <col min="2815" max="2815" width="15" style="154" bestFit="1" customWidth="1"/>
    <col min="2816" max="2816" width="16.42578125" style="154" customWidth="1"/>
    <col min="2817" max="2817" width="21" style="154" customWidth="1"/>
    <col min="2818" max="2818" width="11.42578125" style="154"/>
    <col min="2819" max="2819" width="12" style="154" customWidth="1"/>
    <col min="2820" max="2820" width="12.7109375" style="154" customWidth="1"/>
    <col min="2821" max="2821" width="38.85546875" style="154" customWidth="1"/>
    <col min="2822" max="2822" width="12.28515625" style="154" customWidth="1"/>
    <col min="2823" max="2823" width="13.85546875" style="154" customWidth="1"/>
    <col min="2824" max="2824" width="13.140625" style="154" customWidth="1"/>
    <col min="2825" max="2825" width="6.42578125" style="154" bestFit="1" customWidth="1"/>
    <col min="2826" max="2826" width="14.42578125" style="154" customWidth="1"/>
    <col min="2827" max="2827" width="15.5703125" style="154" customWidth="1"/>
    <col min="2828" max="2828" width="11.5703125" style="154" customWidth="1"/>
    <col min="2829" max="2829" width="13.85546875" style="154" customWidth="1"/>
    <col min="2830" max="2830" width="11" style="154" customWidth="1"/>
    <col min="2831" max="2831" width="10.42578125" style="154" customWidth="1"/>
    <col min="2832" max="3053" width="11.42578125" style="154"/>
    <col min="3054" max="3054" width="8" style="154" bestFit="1" customWidth="1"/>
    <col min="3055" max="3055" width="8.42578125" style="154" customWidth="1"/>
    <col min="3056" max="3056" width="10.42578125" style="154" customWidth="1"/>
    <col min="3057" max="3057" width="7.85546875" style="154" customWidth="1"/>
    <col min="3058" max="3058" width="27.7109375" style="154" bestFit="1" customWidth="1"/>
    <col min="3059" max="3059" width="11" style="154" customWidth="1"/>
    <col min="3060" max="3060" width="16" style="154" bestFit="1" customWidth="1"/>
    <col min="3061" max="3061" width="27.5703125" style="154" customWidth="1"/>
    <col min="3062" max="3062" width="19.28515625" style="154" customWidth="1"/>
    <col min="3063" max="3063" width="2.42578125" style="154" customWidth="1"/>
    <col min="3064" max="3064" width="23.140625" style="154" customWidth="1"/>
    <col min="3065" max="3065" width="21.5703125" style="154" customWidth="1"/>
    <col min="3066" max="3066" width="16" style="154" bestFit="1" customWidth="1"/>
    <col min="3067" max="3067" width="18.42578125" style="154" bestFit="1" customWidth="1"/>
    <col min="3068" max="3068" width="15.7109375" style="154" customWidth="1"/>
    <col min="3069" max="3069" width="16" style="154" customWidth="1"/>
    <col min="3070" max="3070" width="14.28515625" style="154" customWidth="1"/>
    <col min="3071" max="3071" width="15" style="154" bestFit="1" customWidth="1"/>
    <col min="3072" max="3072" width="16.42578125" style="154" customWidth="1"/>
    <col min="3073" max="3073" width="21" style="154" customWidth="1"/>
    <col min="3074" max="3074" width="11.42578125" style="154"/>
    <col min="3075" max="3075" width="12" style="154" customWidth="1"/>
    <col min="3076" max="3076" width="12.7109375" style="154" customWidth="1"/>
    <col min="3077" max="3077" width="38.85546875" style="154" customWidth="1"/>
    <col min="3078" max="3078" width="12.28515625" style="154" customWidth="1"/>
    <col min="3079" max="3079" width="13.85546875" style="154" customWidth="1"/>
    <col min="3080" max="3080" width="13.140625" style="154" customWidth="1"/>
    <col min="3081" max="3081" width="6.42578125" style="154" bestFit="1" customWidth="1"/>
    <col min="3082" max="3082" width="14.42578125" style="154" customWidth="1"/>
    <col min="3083" max="3083" width="15.5703125" style="154" customWidth="1"/>
    <col min="3084" max="3084" width="11.5703125" style="154" customWidth="1"/>
    <col min="3085" max="3085" width="13.85546875" style="154" customWidth="1"/>
    <col min="3086" max="3086" width="11" style="154" customWidth="1"/>
    <col min="3087" max="3087" width="10.42578125" style="154" customWidth="1"/>
    <col min="3088" max="3309" width="11.42578125" style="154"/>
    <col min="3310" max="3310" width="8" style="154" bestFit="1" customWidth="1"/>
    <col min="3311" max="3311" width="8.42578125" style="154" customWidth="1"/>
    <col min="3312" max="3312" width="10.42578125" style="154" customWidth="1"/>
    <col min="3313" max="3313" width="7.85546875" style="154" customWidth="1"/>
    <col min="3314" max="3314" width="27.7109375" style="154" bestFit="1" customWidth="1"/>
    <col min="3315" max="3315" width="11" style="154" customWidth="1"/>
    <col min="3316" max="3316" width="16" style="154" bestFit="1" customWidth="1"/>
    <col min="3317" max="3317" width="27.5703125" style="154" customWidth="1"/>
    <col min="3318" max="3318" width="19.28515625" style="154" customWidth="1"/>
    <col min="3319" max="3319" width="2.42578125" style="154" customWidth="1"/>
    <col min="3320" max="3320" width="23.140625" style="154" customWidth="1"/>
    <col min="3321" max="3321" width="21.5703125" style="154" customWidth="1"/>
    <col min="3322" max="3322" width="16" style="154" bestFit="1" customWidth="1"/>
    <col min="3323" max="3323" width="18.42578125" style="154" bestFit="1" customWidth="1"/>
    <col min="3324" max="3324" width="15.7109375" style="154" customWidth="1"/>
    <col min="3325" max="3325" width="16" style="154" customWidth="1"/>
    <col min="3326" max="3326" width="14.28515625" style="154" customWidth="1"/>
    <col min="3327" max="3327" width="15" style="154" bestFit="1" customWidth="1"/>
    <col min="3328" max="3328" width="16.42578125" style="154" customWidth="1"/>
    <col min="3329" max="3329" width="21" style="154" customWidth="1"/>
    <col min="3330" max="3330" width="11.42578125" style="154"/>
    <col min="3331" max="3331" width="12" style="154" customWidth="1"/>
    <col min="3332" max="3332" width="12.7109375" style="154" customWidth="1"/>
    <col min="3333" max="3333" width="38.85546875" style="154" customWidth="1"/>
    <col min="3334" max="3334" width="12.28515625" style="154" customWidth="1"/>
    <col min="3335" max="3335" width="13.85546875" style="154" customWidth="1"/>
    <col min="3336" max="3336" width="13.140625" style="154" customWidth="1"/>
    <col min="3337" max="3337" width="6.42578125" style="154" bestFit="1" customWidth="1"/>
    <col min="3338" max="3338" width="14.42578125" style="154" customWidth="1"/>
    <col min="3339" max="3339" width="15.5703125" style="154" customWidth="1"/>
    <col min="3340" max="3340" width="11.5703125" style="154" customWidth="1"/>
    <col min="3341" max="3341" width="13.85546875" style="154" customWidth="1"/>
    <col min="3342" max="3342" width="11" style="154" customWidth="1"/>
    <col min="3343" max="3343" width="10.42578125" style="154" customWidth="1"/>
    <col min="3344" max="3565" width="11.42578125" style="154"/>
    <col min="3566" max="3566" width="8" style="154" bestFit="1" customWidth="1"/>
    <col min="3567" max="3567" width="8.42578125" style="154" customWidth="1"/>
    <col min="3568" max="3568" width="10.42578125" style="154" customWidth="1"/>
    <col min="3569" max="3569" width="7.85546875" style="154" customWidth="1"/>
    <col min="3570" max="3570" width="27.7109375" style="154" bestFit="1" customWidth="1"/>
    <col min="3571" max="3571" width="11" style="154" customWidth="1"/>
    <col min="3572" max="3572" width="16" style="154" bestFit="1" customWidth="1"/>
    <col min="3573" max="3573" width="27.5703125" style="154" customWidth="1"/>
    <col min="3574" max="3574" width="19.28515625" style="154" customWidth="1"/>
    <col min="3575" max="3575" width="2.42578125" style="154" customWidth="1"/>
    <col min="3576" max="3576" width="23.140625" style="154" customWidth="1"/>
    <col min="3577" max="3577" width="21.5703125" style="154" customWidth="1"/>
    <col min="3578" max="3578" width="16" style="154" bestFit="1" customWidth="1"/>
    <col min="3579" max="3579" width="18.42578125" style="154" bestFit="1" customWidth="1"/>
    <col min="3580" max="3580" width="15.7109375" style="154" customWidth="1"/>
    <col min="3581" max="3581" width="16" style="154" customWidth="1"/>
    <col min="3582" max="3582" width="14.28515625" style="154" customWidth="1"/>
    <col min="3583" max="3583" width="15" style="154" bestFit="1" customWidth="1"/>
    <col min="3584" max="3584" width="16.42578125" style="154" customWidth="1"/>
    <col min="3585" max="3585" width="21" style="154" customWidth="1"/>
    <col min="3586" max="3586" width="11.42578125" style="154"/>
    <col min="3587" max="3587" width="12" style="154" customWidth="1"/>
    <col min="3588" max="3588" width="12.7109375" style="154" customWidth="1"/>
    <col min="3589" max="3589" width="38.85546875" style="154" customWidth="1"/>
    <col min="3590" max="3590" width="12.28515625" style="154" customWidth="1"/>
    <col min="3591" max="3591" width="13.85546875" style="154" customWidth="1"/>
    <col min="3592" max="3592" width="13.140625" style="154" customWidth="1"/>
    <col min="3593" max="3593" width="6.42578125" style="154" bestFit="1" customWidth="1"/>
    <col min="3594" max="3594" width="14.42578125" style="154" customWidth="1"/>
    <col min="3595" max="3595" width="15.5703125" style="154" customWidth="1"/>
    <col min="3596" max="3596" width="11.5703125" style="154" customWidth="1"/>
    <col min="3597" max="3597" width="13.85546875" style="154" customWidth="1"/>
    <col min="3598" max="3598" width="11" style="154" customWidth="1"/>
    <col min="3599" max="3599" width="10.42578125" style="154" customWidth="1"/>
    <col min="3600" max="3821" width="11.42578125" style="154"/>
    <col min="3822" max="3822" width="8" style="154" bestFit="1" customWidth="1"/>
    <col min="3823" max="3823" width="8.42578125" style="154" customWidth="1"/>
    <col min="3824" max="3824" width="10.42578125" style="154" customWidth="1"/>
    <col min="3825" max="3825" width="7.85546875" style="154" customWidth="1"/>
    <col min="3826" max="3826" width="27.7109375" style="154" bestFit="1" customWidth="1"/>
    <col min="3827" max="3827" width="11" style="154" customWidth="1"/>
    <col min="3828" max="3828" width="16" style="154" bestFit="1" customWidth="1"/>
    <col min="3829" max="3829" width="27.5703125" style="154" customWidth="1"/>
    <col min="3830" max="3830" width="19.28515625" style="154" customWidth="1"/>
    <col min="3831" max="3831" width="2.42578125" style="154" customWidth="1"/>
    <col min="3832" max="3832" width="23.140625" style="154" customWidth="1"/>
    <col min="3833" max="3833" width="21.5703125" style="154" customWidth="1"/>
    <col min="3834" max="3834" width="16" style="154" bestFit="1" customWidth="1"/>
    <col min="3835" max="3835" width="18.42578125" style="154" bestFit="1" customWidth="1"/>
    <col min="3836" max="3836" width="15.7109375" style="154" customWidth="1"/>
    <col min="3837" max="3837" width="16" style="154" customWidth="1"/>
    <col min="3838" max="3838" width="14.28515625" style="154" customWidth="1"/>
    <col min="3839" max="3839" width="15" style="154" bestFit="1" customWidth="1"/>
    <col min="3840" max="3840" width="16.42578125" style="154" customWidth="1"/>
    <col min="3841" max="3841" width="21" style="154" customWidth="1"/>
    <col min="3842" max="3842" width="11.42578125" style="154"/>
    <col min="3843" max="3843" width="12" style="154" customWidth="1"/>
    <col min="3844" max="3844" width="12.7109375" style="154" customWidth="1"/>
    <col min="3845" max="3845" width="38.85546875" style="154" customWidth="1"/>
    <col min="3846" max="3846" width="12.28515625" style="154" customWidth="1"/>
    <col min="3847" max="3847" width="13.85546875" style="154" customWidth="1"/>
    <col min="3848" max="3848" width="13.140625" style="154" customWidth="1"/>
    <col min="3849" max="3849" width="6.42578125" style="154" bestFit="1" customWidth="1"/>
    <col min="3850" max="3850" width="14.42578125" style="154" customWidth="1"/>
    <col min="3851" max="3851" width="15.5703125" style="154" customWidth="1"/>
    <col min="3852" max="3852" width="11.5703125" style="154" customWidth="1"/>
    <col min="3853" max="3853" width="13.85546875" style="154" customWidth="1"/>
    <col min="3854" max="3854" width="11" style="154" customWidth="1"/>
    <col min="3855" max="3855" width="10.42578125" style="154" customWidth="1"/>
    <col min="3856" max="4077" width="11.42578125" style="154"/>
    <col min="4078" max="4078" width="8" style="154" bestFit="1" customWidth="1"/>
    <col min="4079" max="4079" width="8.42578125" style="154" customWidth="1"/>
    <col min="4080" max="4080" width="10.42578125" style="154" customWidth="1"/>
    <col min="4081" max="4081" width="7.85546875" style="154" customWidth="1"/>
    <col min="4082" max="4082" width="27.7109375" style="154" bestFit="1" customWidth="1"/>
    <col min="4083" max="4083" width="11" style="154" customWidth="1"/>
    <col min="4084" max="4084" width="16" style="154" bestFit="1" customWidth="1"/>
    <col min="4085" max="4085" width="27.5703125" style="154" customWidth="1"/>
    <col min="4086" max="4086" width="19.28515625" style="154" customWidth="1"/>
    <col min="4087" max="4087" width="2.42578125" style="154" customWidth="1"/>
    <col min="4088" max="4088" width="23.140625" style="154" customWidth="1"/>
    <col min="4089" max="4089" width="21.5703125" style="154" customWidth="1"/>
    <col min="4090" max="4090" width="16" style="154" bestFit="1" customWidth="1"/>
    <col min="4091" max="4091" width="18.42578125" style="154" bestFit="1" customWidth="1"/>
    <col min="4092" max="4092" width="15.7109375" style="154" customWidth="1"/>
    <col min="4093" max="4093" width="16" style="154" customWidth="1"/>
    <col min="4094" max="4094" width="14.28515625" style="154" customWidth="1"/>
    <col min="4095" max="4095" width="15" style="154" bestFit="1" customWidth="1"/>
    <col min="4096" max="4096" width="16.42578125" style="154" customWidth="1"/>
    <col min="4097" max="4097" width="21" style="154" customWidth="1"/>
    <col min="4098" max="4098" width="11.42578125" style="154"/>
    <col min="4099" max="4099" width="12" style="154" customWidth="1"/>
    <col min="4100" max="4100" width="12.7109375" style="154" customWidth="1"/>
    <col min="4101" max="4101" width="38.85546875" style="154" customWidth="1"/>
    <col min="4102" max="4102" width="12.28515625" style="154" customWidth="1"/>
    <col min="4103" max="4103" width="13.85546875" style="154" customWidth="1"/>
    <col min="4104" max="4104" width="13.140625" style="154" customWidth="1"/>
    <col min="4105" max="4105" width="6.42578125" style="154" bestFit="1" customWidth="1"/>
    <col min="4106" max="4106" width="14.42578125" style="154" customWidth="1"/>
    <col min="4107" max="4107" width="15.5703125" style="154" customWidth="1"/>
    <col min="4108" max="4108" width="11.5703125" style="154" customWidth="1"/>
    <col min="4109" max="4109" width="13.85546875" style="154" customWidth="1"/>
    <col min="4110" max="4110" width="11" style="154" customWidth="1"/>
    <col min="4111" max="4111" width="10.42578125" style="154" customWidth="1"/>
    <col min="4112" max="4333" width="11.42578125" style="154"/>
    <col min="4334" max="4334" width="8" style="154" bestFit="1" customWidth="1"/>
    <col min="4335" max="4335" width="8.42578125" style="154" customWidth="1"/>
    <col min="4336" max="4336" width="10.42578125" style="154" customWidth="1"/>
    <col min="4337" max="4337" width="7.85546875" style="154" customWidth="1"/>
    <col min="4338" max="4338" width="27.7109375" style="154" bestFit="1" customWidth="1"/>
    <col min="4339" max="4339" width="11" style="154" customWidth="1"/>
    <col min="4340" max="4340" width="16" style="154" bestFit="1" customWidth="1"/>
    <col min="4341" max="4341" width="27.5703125" style="154" customWidth="1"/>
    <col min="4342" max="4342" width="19.28515625" style="154" customWidth="1"/>
    <col min="4343" max="4343" width="2.42578125" style="154" customWidth="1"/>
    <col min="4344" max="4344" width="23.140625" style="154" customWidth="1"/>
    <col min="4345" max="4345" width="21.5703125" style="154" customWidth="1"/>
    <col min="4346" max="4346" width="16" style="154" bestFit="1" customWidth="1"/>
    <col min="4347" max="4347" width="18.42578125" style="154" bestFit="1" customWidth="1"/>
    <col min="4348" max="4348" width="15.7109375" style="154" customWidth="1"/>
    <col min="4349" max="4349" width="16" style="154" customWidth="1"/>
    <col min="4350" max="4350" width="14.28515625" style="154" customWidth="1"/>
    <col min="4351" max="4351" width="15" style="154" bestFit="1" customWidth="1"/>
    <col min="4352" max="4352" width="16.42578125" style="154" customWidth="1"/>
    <col min="4353" max="4353" width="21" style="154" customWidth="1"/>
    <col min="4354" max="4354" width="11.42578125" style="154"/>
    <col min="4355" max="4355" width="12" style="154" customWidth="1"/>
    <col min="4356" max="4356" width="12.7109375" style="154" customWidth="1"/>
    <col min="4357" max="4357" width="38.85546875" style="154" customWidth="1"/>
    <col min="4358" max="4358" width="12.28515625" style="154" customWidth="1"/>
    <col min="4359" max="4359" width="13.85546875" style="154" customWidth="1"/>
    <col min="4360" max="4360" width="13.140625" style="154" customWidth="1"/>
    <col min="4361" max="4361" width="6.42578125" style="154" bestFit="1" customWidth="1"/>
    <col min="4362" max="4362" width="14.42578125" style="154" customWidth="1"/>
    <col min="4363" max="4363" width="15.5703125" style="154" customWidth="1"/>
    <col min="4364" max="4364" width="11.5703125" style="154" customWidth="1"/>
    <col min="4365" max="4365" width="13.85546875" style="154" customWidth="1"/>
    <col min="4366" max="4366" width="11" style="154" customWidth="1"/>
    <col min="4367" max="4367" width="10.42578125" style="154" customWidth="1"/>
    <col min="4368" max="4589" width="11.42578125" style="154"/>
    <col min="4590" max="4590" width="8" style="154" bestFit="1" customWidth="1"/>
    <col min="4591" max="4591" width="8.42578125" style="154" customWidth="1"/>
    <col min="4592" max="4592" width="10.42578125" style="154" customWidth="1"/>
    <col min="4593" max="4593" width="7.85546875" style="154" customWidth="1"/>
    <col min="4594" max="4594" width="27.7109375" style="154" bestFit="1" customWidth="1"/>
    <col min="4595" max="4595" width="11" style="154" customWidth="1"/>
    <col min="4596" max="4596" width="16" style="154" bestFit="1" customWidth="1"/>
    <col min="4597" max="4597" width="27.5703125" style="154" customWidth="1"/>
    <col min="4598" max="4598" width="19.28515625" style="154" customWidth="1"/>
    <col min="4599" max="4599" width="2.42578125" style="154" customWidth="1"/>
    <col min="4600" max="4600" width="23.140625" style="154" customWidth="1"/>
    <col min="4601" max="4601" width="21.5703125" style="154" customWidth="1"/>
    <col min="4602" max="4602" width="16" style="154" bestFit="1" customWidth="1"/>
    <col min="4603" max="4603" width="18.42578125" style="154" bestFit="1" customWidth="1"/>
    <col min="4604" max="4604" width="15.7109375" style="154" customWidth="1"/>
    <col min="4605" max="4605" width="16" style="154" customWidth="1"/>
    <col min="4606" max="4606" width="14.28515625" style="154" customWidth="1"/>
    <col min="4607" max="4607" width="15" style="154" bestFit="1" customWidth="1"/>
    <col min="4608" max="4608" width="16.42578125" style="154" customWidth="1"/>
    <col min="4609" max="4609" width="21" style="154" customWidth="1"/>
    <col min="4610" max="4610" width="11.42578125" style="154"/>
    <col min="4611" max="4611" width="12" style="154" customWidth="1"/>
    <col min="4612" max="4612" width="12.7109375" style="154" customWidth="1"/>
    <col min="4613" max="4613" width="38.85546875" style="154" customWidth="1"/>
    <col min="4614" max="4614" width="12.28515625" style="154" customWidth="1"/>
    <col min="4615" max="4615" width="13.85546875" style="154" customWidth="1"/>
    <col min="4616" max="4616" width="13.140625" style="154" customWidth="1"/>
    <col min="4617" max="4617" width="6.42578125" style="154" bestFit="1" customWidth="1"/>
    <col min="4618" max="4618" width="14.42578125" style="154" customWidth="1"/>
    <col min="4619" max="4619" width="15.5703125" style="154" customWidth="1"/>
    <col min="4620" max="4620" width="11.5703125" style="154" customWidth="1"/>
    <col min="4621" max="4621" width="13.85546875" style="154" customWidth="1"/>
    <col min="4622" max="4622" width="11" style="154" customWidth="1"/>
    <col min="4623" max="4623" width="10.42578125" style="154" customWidth="1"/>
    <col min="4624" max="4845" width="11.42578125" style="154"/>
    <col min="4846" max="4846" width="8" style="154" bestFit="1" customWidth="1"/>
    <col min="4847" max="4847" width="8.42578125" style="154" customWidth="1"/>
    <col min="4848" max="4848" width="10.42578125" style="154" customWidth="1"/>
    <col min="4849" max="4849" width="7.85546875" style="154" customWidth="1"/>
    <col min="4850" max="4850" width="27.7109375" style="154" bestFit="1" customWidth="1"/>
    <col min="4851" max="4851" width="11" style="154" customWidth="1"/>
    <col min="4852" max="4852" width="16" style="154" bestFit="1" customWidth="1"/>
    <col min="4853" max="4853" width="27.5703125" style="154" customWidth="1"/>
    <col min="4854" max="4854" width="19.28515625" style="154" customWidth="1"/>
    <col min="4855" max="4855" width="2.42578125" style="154" customWidth="1"/>
    <col min="4856" max="4856" width="23.140625" style="154" customWidth="1"/>
    <col min="4857" max="4857" width="21.5703125" style="154" customWidth="1"/>
    <col min="4858" max="4858" width="16" style="154" bestFit="1" customWidth="1"/>
    <col min="4859" max="4859" width="18.42578125" style="154" bestFit="1" customWidth="1"/>
    <col min="4860" max="4860" width="15.7109375" style="154" customWidth="1"/>
    <col min="4861" max="4861" width="16" style="154" customWidth="1"/>
    <col min="4862" max="4862" width="14.28515625" style="154" customWidth="1"/>
    <col min="4863" max="4863" width="15" style="154" bestFit="1" customWidth="1"/>
    <col min="4864" max="4864" width="16.42578125" style="154" customWidth="1"/>
    <col min="4865" max="4865" width="21" style="154" customWidth="1"/>
    <col min="4866" max="4866" width="11.42578125" style="154"/>
    <col min="4867" max="4867" width="12" style="154" customWidth="1"/>
    <col min="4868" max="4868" width="12.7109375" style="154" customWidth="1"/>
    <col min="4869" max="4869" width="38.85546875" style="154" customWidth="1"/>
    <col min="4870" max="4870" width="12.28515625" style="154" customWidth="1"/>
    <col min="4871" max="4871" width="13.85546875" style="154" customWidth="1"/>
    <col min="4872" max="4872" width="13.140625" style="154" customWidth="1"/>
    <col min="4873" max="4873" width="6.42578125" style="154" bestFit="1" customWidth="1"/>
    <col min="4874" max="4874" width="14.42578125" style="154" customWidth="1"/>
    <col min="4875" max="4875" width="15.5703125" style="154" customWidth="1"/>
    <col min="4876" max="4876" width="11.5703125" style="154" customWidth="1"/>
    <col min="4877" max="4877" width="13.85546875" style="154" customWidth="1"/>
    <col min="4878" max="4878" width="11" style="154" customWidth="1"/>
    <col min="4879" max="4879" width="10.42578125" style="154" customWidth="1"/>
    <col min="4880" max="5101" width="11.42578125" style="154"/>
    <col min="5102" max="5102" width="8" style="154" bestFit="1" customWidth="1"/>
    <col min="5103" max="5103" width="8.42578125" style="154" customWidth="1"/>
    <col min="5104" max="5104" width="10.42578125" style="154" customWidth="1"/>
    <col min="5105" max="5105" width="7.85546875" style="154" customWidth="1"/>
    <col min="5106" max="5106" width="27.7109375" style="154" bestFit="1" customWidth="1"/>
    <col min="5107" max="5107" width="11" style="154" customWidth="1"/>
    <col min="5108" max="5108" width="16" style="154" bestFit="1" customWidth="1"/>
    <col min="5109" max="5109" width="27.5703125" style="154" customWidth="1"/>
    <col min="5110" max="5110" width="19.28515625" style="154" customWidth="1"/>
    <col min="5111" max="5111" width="2.42578125" style="154" customWidth="1"/>
    <col min="5112" max="5112" width="23.140625" style="154" customWidth="1"/>
    <col min="5113" max="5113" width="21.5703125" style="154" customWidth="1"/>
    <col min="5114" max="5114" width="16" style="154" bestFit="1" customWidth="1"/>
    <col min="5115" max="5115" width="18.42578125" style="154" bestFit="1" customWidth="1"/>
    <col min="5116" max="5116" width="15.7109375" style="154" customWidth="1"/>
    <col min="5117" max="5117" width="16" style="154" customWidth="1"/>
    <col min="5118" max="5118" width="14.28515625" style="154" customWidth="1"/>
    <col min="5119" max="5119" width="15" style="154" bestFit="1" customWidth="1"/>
    <col min="5120" max="5120" width="16.42578125" style="154" customWidth="1"/>
    <col min="5121" max="5121" width="21" style="154" customWidth="1"/>
    <col min="5122" max="5122" width="11.42578125" style="154"/>
    <col min="5123" max="5123" width="12" style="154" customWidth="1"/>
    <col min="5124" max="5124" width="12.7109375" style="154" customWidth="1"/>
    <col min="5125" max="5125" width="38.85546875" style="154" customWidth="1"/>
    <col min="5126" max="5126" width="12.28515625" style="154" customWidth="1"/>
    <col min="5127" max="5127" width="13.85546875" style="154" customWidth="1"/>
    <col min="5128" max="5128" width="13.140625" style="154" customWidth="1"/>
    <col min="5129" max="5129" width="6.42578125" style="154" bestFit="1" customWidth="1"/>
    <col min="5130" max="5130" width="14.42578125" style="154" customWidth="1"/>
    <col min="5131" max="5131" width="15.5703125" style="154" customWidth="1"/>
    <col min="5132" max="5132" width="11.5703125" style="154" customWidth="1"/>
    <col min="5133" max="5133" width="13.85546875" style="154" customWidth="1"/>
    <col min="5134" max="5134" width="11" style="154" customWidth="1"/>
    <col min="5135" max="5135" width="10.42578125" style="154" customWidth="1"/>
    <col min="5136" max="5357" width="11.42578125" style="154"/>
    <col min="5358" max="5358" width="8" style="154" bestFit="1" customWidth="1"/>
    <col min="5359" max="5359" width="8.42578125" style="154" customWidth="1"/>
    <col min="5360" max="5360" width="10.42578125" style="154" customWidth="1"/>
    <col min="5361" max="5361" width="7.85546875" style="154" customWidth="1"/>
    <col min="5362" max="5362" width="27.7109375" style="154" bestFit="1" customWidth="1"/>
    <col min="5363" max="5363" width="11" style="154" customWidth="1"/>
    <col min="5364" max="5364" width="16" style="154" bestFit="1" customWidth="1"/>
    <col min="5365" max="5365" width="27.5703125" style="154" customWidth="1"/>
    <col min="5366" max="5366" width="19.28515625" style="154" customWidth="1"/>
    <col min="5367" max="5367" width="2.42578125" style="154" customWidth="1"/>
    <col min="5368" max="5368" width="23.140625" style="154" customWidth="1"/>
    <col min="5369" max="5369" width="21.5703125" style="154" customWidth="1"/>
    <col min="5370" max="5370" width="16" style="154" bestFit="1" customWidth="1"/>
    <col min="5371" max="5371" width="18.42578125" style="154" bestFit="1" customWidth="1"/>
    <col min="5372" max="5372" width="15.7109375" style="154" customWidth="1"/>
    <col min="5373" max="5373" width="16" style="154" customWidth="1"/>
    <col min="5374" max="5374" width="14.28515625" style="154" customWidth="1"/>
    <col min="5375" max="5375" width="15" style="154" bestFit="1" customWidth="1"/>
    <col min="5376" max="5376" width="16.42578125" style="154" customWidth="1"/>
    <col min="5377" max="5377" width="21" style="154" customWidth="1"/>
    <col min="5378" max="5378" width="11.42578125" style="154"/>
    <col min="5379" max="5379" width="12" style="154" customWidth="1"/>
    <col min="5380" max="5380" width="12.7109375" style="154" customWidth="1"/>
    <col min="5381" max="5381" width="38.85546875" style="154" customWidth="1"/>
    <col min="5382" max="5382" width="12.28515625" style="154" customWidth="1"/>
    <col min="5383" max="5383" width="13.85546875" style="154" customWidth="1"/>
    <col min="5384" max="5384" width="13.140625" style="154" customWidth="1"/>
    <col min="5385" max="5385" width="6.42578125" style="154" bestFit="1" customWidth="1"/>
    <col min="5386" max="5386" width="14.42578125" style="154" customWidth="1"/>
    <col min="5387" max="5387" width="15.5703125" style="154" customWidth="1"/>
    <col min="5388" max="5388" width="11.5703125" style="154" customWidth="1"/>
    <col min="5389" max="5389" width="13.85546875" style="154" customWidth="1"/>
    <col min="5390" max="5390" width="11" style="154" customWidth="1"/>
    <col min="5391" max="5391" width="10.42578125" style="154" customWidth="1"/>
    <col min="5392" max="5613" width="11.42578125" style="154"/>
    <col min="5614" max="5614" width="8" style="154" bestFit="1" customWidth="1"/>
    <col min="5615" max="5615" width="8.42578125" style="154" customWidth="1"/>
    <col min="5616" max="5616" width="10.42578125" style="154" customWidth="1"/>
    <col min="5617" max="5617" width="7.85546875" style="154" customWidth="1"/>
    <col min="5618" max="5618" width="27.7109375" style="154" bestFit="1" customWidth="1"/>
    <col min="5619" max="5619" width="11" style="154" customWidth="1"/>
    <col min="5620" max="5620" width="16" style="154" bestFit="1" customWidth="1"/>
    <col min="5621" max="5621" width="27.5703125" style="154" customWidth="1"/>
    <col min="5622" max="5622" width="19.28515625" style="154" customWidth="1"/>
    <col min="5623" max="5623" width="2.42578125" style="154" customWidth="1"/>
    <col min="5624" max="5624" width="23.140625" style="154" customWidth="1"/>
    <col min="5625" max="5625" width="21.5703125" style="154" customWidth="1"/>
    <col min="5626" max="5626" width="16" style="154" bestFit="1" customWidth="1"/>
    <col min="5627" max="5627" width="18.42578125" style="154" bestFit="1" customWidth="1"/>
    <col min="5628" max="5628" width="15.7109375" style="154" customWidth="1"/>
    <col min="5629" max="5629" width="16" style="154" customWidth="1"/>
    <col min="5630" max="5630" width="14.28515625" style="154" customWidth="1"/>
    <col min="5631" max="5631" width="15" style="154" bestFit="1" customWidth="1"/>
    <col min="5632" max="5632" width="16.42578125" style="154" customWidth="1"/>
    <col min="5633" max="5633" width="21" style="154" customWidth="1"/>
    <col min="5634" max="5634" width="11.42578125" style="154"/>
    <col min="5635" max="5635" width="12" style="154" customWidth="1"/>
    <col min="5636" max="5636" width="12.7109375" style="154" customWidth="1"/>
    <col min="5637" max="5637" width="38.85546875" style="154" customWidth="1"/>
    <col min="5638" max="5638" width="12.28515625" style="154" customWidth="1"/>
    <col min="5639" max="5639" width="13.85546875" style="154" customWidth="1"/>
    <col min="5640" max="5640" width="13.140625" style="154" customWidth="1"/>
    <col min="5641" max="5641" width="6.42578125" style="154" bestFit="1" customWidth="1"/>
    <col min="5642" max="5642" width="14.42578125" style="154" customWidth="1"/>
    <col min="5643" max="5643" width="15.5703125" style="154" customWidth="1"/>
    <col min="5644" max="5644" width="11.5703125" style="154" customWidth="1"/>
    <col min="5645" max="5645" width="13.85546875" style="154" customWidth="1"/>
    <col min="5646" max="5646" width="11" style="154" customWidth="1"/>
    <col min="5647" max="5647" width="10.42578125" style="154" customWidth="1"/>
    <col min="5648" max="5869" width="11.42578125" style="154"/>
    <col min="5870" max="5870" width="8" style="154" bestFit="1" customWidth="1"/>
    <col min="5871" max="5871" width="8.42578125" style="154" customWidth="1"/>
    <col min="5872" max="5872" width="10.42578125" style="154" customWidth="1"/>
    <col min="5873" max="5873" width="7.85546875" style="154" customWidth="1"/>
    <col min="5874" max="5874" width="27.7109375" style="154" bestFit="1" customWidth="1"/>
    <col min="5875" max="5875" width="11" style="154" customWidth="1"/>
    <col min="5876" max="5876" width="16" style="154" bestFit="1" customWidth="1"/>
    <col min="5877" max="5877" width="27.5703125" style="154" customWidth="1"/>
    <col min="5878" max="5878" width="19.28515625" style="154" customWidth="1"/>
    <col min="5879" max="5879" width="2.42578125" style="154" customWidth="1"/>
    <col min="5880" max="5880" width="23.140625" style="154" customWidth="1"/>
    <col min="5881" max="5881" width="21.5703125" style="154" customWidth="1"/>
    <col min="5882" max="5882" width="16" style="154" bestFit="1" customWidth="1"/>
    <col min="5883" max="5883" width="18.42578125" style="154" bestFit="1" customWidth="1"/>
    <col min="5884" max="5884" width="15.7109375" style="154" customWidth="1"/>
    <col min="5885" max="5885" width="16" style="154" customWidth="1"/>
    <col min="5886" max="5886" width="14.28515625" style="154" customWidth="1"/>
    <col min="5887" max="5887" width="15" style="154" bestFit="1" customWidth="1"/>
    <col min="5888" max="5888" width="16.42578125" style="154" customWidth="1"/>
    <col min="5889" max="5889" width="21" style="154" customWidth="1"/>
    <col min="5890" max="5890" width="11.42578125" style="154"/>
    <col min="5891" max="5891" width="12" style="154" customWidth="1"/>
    <col min="5892" max="5892" width="12.7109375" style="154" customWidth="1"/>
    <col min="5893" max="5893" width="38.85546875" style="154" customWidth="1"/>
    <col min="5894" max="5894" width="12.28515625" style="154" customWidth="1"/>
    <col min="5895" max="5895" width="13.85546875" style="154" customWidth="1"/>
    <col min="5896" max="5896" width="13.140625" style="154" customWidth="1"/>
    <col min="5897" max="5897" width="6.42578125" style="154" bestFit="1" customWidth="1"/>
    <col min="5898" max="5898" width="14.42578125" style="154" customWidth="1"/>
    <col min="5899" max="5899" width="15.5703125" style="154" customWidth="1"/>
    <col min="5900" max="5900" width="11.5703125" style="154" customWidth="1"/>
    <col min="5901" max="5901" width="13.85546875" style="154" customWidth="1"/>
    <col min="5902" max="5902" width="11" style="154" customWidth="1"/>
    <col min="5903" max="5903" width="10.42578125" style="154" customWidth="1"/>
    <col min="5904" max="6125" width="11.42578125" style="154"/>
    <col min="6126" max="6126" width="8" style="154" bestFit="1" customWidth="1"/>
    <col min="6127" max="6127" width="8.42578125" style="154" customWidth="1"/>
    <col min="6128" max="6128" width="10.42578125" style="154" customWidth="1"/>
    <col min="6129" max="6129" width="7.85546875" style="154" customWidth="1"/>
    <col min="6130" max="6130" width="27.7109375" style="154" bestFit="1" customWidth="1"/>
    <col min="6131" max="6131" width="11" style="154" customWidth="1"/>
    <col min="6132" max="6132" width="16" style="154" bestFit="1" customWidth="1"/>
    <col min="6133" max="6133" width="27.5703125" style="154" customWidth="1"/>
    <col min="6134" max="6134" width="19.28515625" style="154" customWidth="1"/>
    <col min="6135" max="6135" width="2.42578125" style="154" customWidth="1"/>
    <col min="6136" max="6136" width="23.140625" style="154" customWidth="1"/>
    <col min="6137" max="6137" width="21.5703125" style="154" customWidth="1"/>
    <col min="6138" max="6138" width="16" style="154" bestFit="1" customWidth="1"/>
    <col min="6139" max="6139" width="18.42578125" style="154" bestFit="1" customWidth="1"/>
    <col min="6140" max="6140" width="15.7109375" style="154" customWidth="1"/>
    <col min="6141" max="6141" width="16" style="154" customWidth="1"/>
    <col min="6142" max="6142" width="14.28515625" style="154" customWidth="1"/>
    <col min="6143" max="6143" width="15" style="154" bestFit="1" customWidth="1"/>
    <col min="6144" max="6144" width="16.42578125" style="154" customWidth="1"/>
    <col min="6145" max="6145" width="21" style="154" customWidth="1"/>
    <col min="6146" max="6146" width="11.42578125" style="154"/>
    <col min="6147" max="6147" width="12" style="154" customWidth="1"/>
    <col min="6148" max="6148" width="12.7109375" style="154" customWidth="1"/>
    <col min="6149" max="6149" width="38.85546875" style="154" customWidth="1"/>
    <col min="6150" max="6150" width="12.28515625" style="154" customWidth="1"/>
    <col min="6151" max="6151" width="13.85546875" style="154" customWidth="1"/>
    <col min="6152" max="6152" width="13.140625" style="154" customWidth="1"/>
    <col min="6153" max="6153" width="6.42578125" style="154" bestFit="1" customWidth="1"/>
    <col min="6154" max="6154" width="14.42578125" style="154" customWidth="1"/>
    <col min="6155" max="6155" width="15.5703125" style="154" customWidth="1"/>
    <col min="6156" max="6156" width="11.5703125" style="154" customWidth="1"/>
    <col min="6157" max="6157" width="13.85546875" style="154" customWidth="1"/>
    <col min="6158" max="6158" width="11" style="154" customWidth="1"/>
    <col min="6159" max="6159" width="10.42578125" style="154" customWidth="1"/>
    <col min="6160" max="6381" width="11.42578125" style="154"/>
    <col min="6382" max="6382" width="8" style="154" bestFit="1" customWidth="1"/>
    <col min="6383" max="6383" width="8.42578125" style="154" customWidth="1"/>
    <col min="6384" max="6384" width="10.42578125" style="154" customWidth="1"/>
    <col min="6385" max="6385" width="7.85546875" style="154" customWidth="1"/>
    <col min="6386" max="6386" width="27.7109375" style="154" bestFit="1" customWidth="1"/>
    <col min="6387" max="6387" width="11" style="154" customWidth="1"/>
    <col min="6388" max="6388" width="16" style="154" bestFit="1" customWidth="1"/>
    <col min="6389" max="6389" width="27.5703125" style="154" customWidth="1"/>
    <col min="6390" max="6390" width="19.28515625" style="154" customWidth="1"/>
    <col min="6391" max="6391" width="2.42578125" style="154" customWidth="1"/>
    <col min="6392" max="6392" width="23.140625" style="154" customWidth="1"/>
    <col min="6393" max="6393" width="21.5703125" style="154" customWidth="1"/>
    <col min="6394" max="6394" width="16" style="154" bestFit="1" customWidth="1"/>
    <col min="6395" max="6395" width="18.42578125" style="154" bestFit="1" customWidth="1"/>
    <col min="6396" max="6396" width="15.7109375" style="154" customWidth="1"/>
    <col min="6397" max="6397" width="16" style="154" customWidth="1"/>
    <col min="6398" max="6398" width="14.28515625" style="154" customWidth="1"/>
    <col min="6399" max="6399" width="15" style="154" bestFit="1" customWidth="1"/>
    <col min="6400" max="6400" width="16.42578125" style="154" customWidth="1"/>
    <col min="6401" max="6401" width="21" style="154" customWidth="1"/>
    <col min="6402" max="6402" width="11.42578125" style="154"/>
    <col min="6403" max="6403" width="12" style="154" customWidth="1"/>
    <col min="6404" max="6404" width="12.7109375" style="154" customWidth="1"/>
    <col min="6405" max="6405" width="38.85546875" style="154" customWidth="1"/>
    <col min="6406" max="6406" width="12.28515625" style="154" customWidth="1"/>
    <col min="6407" max="6407" width="13.85546875" style="154" customWidth="1"/>
    <col min="6408" max="6408" width="13.140625" style="154" customWidth="1"/>
    <col min="6409" max="6409" width="6.42578125" style="154" bestFit="1" customWidth="1"/>
    <col min="6410" max="6410" width="14.42578125" style="154" customWidth="1"/>
    <col min="6411" max="6411" width="15.5703125" style="154" customWidth="1"/>
    <col min="6412" max="6412" width="11.5703125" style="154" customWidth="1"/>
    <col min="6413" max="6413" width="13.85546875" style="154" customWidth="1"/>
    <col min="6414" max="6414" width="11" style="154" customWidth="1"/>
    <col min="6415" max="6415" width="10.42578125" style="154" customWidth="1"/>
    <col min="6416" max="6637" width="11.42578125" style="154"/>
    <col min="6638" max="6638" width="8" style="154" bestFit="1" customWidth="1"/>
    <col min="6639" max="6639" width="8.42578125" style="154" customWidth="1"/>
    <col min="6640" max="6640" width="10.42578125" style="154" customWidth="1"/>
    <col min="6641" max="6641" width="7.85546875" style="154" customWidth="1"/>
    <col min="6642" max="6642" width="27.7109375" style="154" bestFit="1" customWidth="1"/>
    <col min="6643" max="6643" width="11" style="154" customWidth="1"/>
    <col min="6644" max="6644" width="16" style="154" bestFit="1" customWidth="1"/>
    <col min="6645" max="6645" width="27.5703125" style="154" customWidth="1"/>
    <col min="6646" max="6646" width="19.28515625" style="154" customWidth="1"/>
    <col min="6647" max="6647" width="2.42578125" style="154" customWidth="1"/>
    <col min="6648" max="6648" width="23.140625" style="154" customWidth="1"/>
    <col min="6649" max="6649" width="21.5703125" style="154" customWidth="1"/>
    <col min="6650" max="6650" width="16" style="154" bestFit="1" customWidth="1"/>
    <col min="6651" max="6651" width="18.42578125" style="154" bestFit="1" customWidth="1"/>
    <col min="6652" max="6652" width="15.7109375" style="154" customWidth="1"/>
    <col min="6653" max="6653" width="16" style="154" customWidth="1"/>
    <col min="6654" max="6654" width="14.28515625" style="154" customWidth="1"/>
    <col min="6655" max="6655" width="15" style="154" bestFit="1" customWidth="1"/>
    <col min="6656" max="6656" width="16.42578125" style="154" customWidth="1"/>
    <col min="6657" max="6657" width="21" style="154" customWidth="1"/>
    <col min="6658" max="6658" width="11.42578125" style="154"/>
    <col min="6659" max="6659" width="12" style="154" customWidth="1"/>
    <col min="6660" max="6660" width="12.7109375" style="154" customWidth="1"/>
    <col min="6661" max="6661" width="38.85546875" style="154" customWidth="1"/>
    <col min="6662" max="6662" width="12.28515625" style="154" customWidth="1"/>
    <col min="6663" max="6663" width="13.85546875" style="154" customWidth="1"/>
    <col min="6664" max="6664" width="13.140625" style="154" customWidth="1"/>
    <col min="6665" max="6665" width="6.42578125" style="154" bestFit="1" customWidth="1"/>
    <col min="6666" max="6666" width="14.42578125" style="154" customWidth="1"/>
    <col min="6667" max="6667" width="15.5703125" style="154" customWidth="1"/>
    <col min="6668" max="6668" width="11.5703125" style="154" customWidth="1"/>
    <col min="6669" max="6669" width="13.85546875" style="154" customWidth="1"/>
    <col min="6670" max="6670" width="11" style="154" customWidth="1"/>
    <col min="6671" max="6671" width="10.42578125" style="154" customWidth="1"/>
    <col min="6672" max="6893" width="11.42578125" style="154"/>
    <col min="6894" max="6894" width="8" style="154" bestFit="1" customWidth="1"/>
    <col min="6895" max="6895" width="8.42578125" style="154" customWidth="1"/>
    <col min="6896" max="6896" width="10.42578125" style="154" customWidth="1"/>
    <col min="6897" max="6897" width="7.85546875" style="154" customWidth="1"/>
    <col min="6898" max="6898" width="27.7109375" style="154" bestFit="1" customWidth="1"/>
    <col min="6899" max="6899" width="11" style="154" customWidth="1"/>
    <col min="6900" max="6900" width="16" style="154" bestFit="1" customWidth="1"/>
    <col min="6901" max="6901" width="27.5703125" style="154" customWidth="1"/>
    <col min="6902" max="6902" width="19.28515625" style="154" customWidth="1"/>
    <col min="6903" max="6903" width="2.42578125" style="154" customWidth="1"/>
    <col min="6904" max="6904" width="23.140625" style="154" customWidth="1"/>
    <col min="6905" max="6905" width="21.5703125" style="154" customWidth="1"/>
    <col min="6906" max="6906" width="16" style="154" bestFit="1" customWidth="1"/>
    <col min="6907" max="6907" width="18.42578125" style="154" bestFit="1" customWidth="1"/>
    <col min="6908" max="6908" width="15.7109375" style="154" customWidth="1"/>
    <col min="6909" max="6909" width="16" style="154" customWidth="1"/>
    <col min="6910" max="6910" width="14.28515625" style="154" customWidth="1"/>
    <col min="6911" max="6911" width="15" style="154" bestFit="1" customWidth="1"/>
    <col min="6912" max="6912" width="16.42578125" style="154" customWidth="1"/>
    <col min="6913" max="6913" width="21" style="154" customWidth="1"/>
    <col min="6914" max="6914" width="11.42578125" style="154"/>
    <col min="6915" max="6915" width="12" style="154" customWidth="1"/>
    <col min="6916" max="6916" width="12.7109375" style="154" customWidth="1"/>
    <col min="6917" max="6917" width="38.85546875" style="154" customWidth="1"/>
    <col min="6918" max="6918" width="12.28515625" style="154" customWidth="1"/>
    <col min="6919" max="6919" width="13.85546875" style="154" customWidth="1"/>
    <col min="6920" max="6920" width="13.140625" style="154" customWidth="1"/>
    <col min="6921" max="6921" width="6.42578125" style="154" bestFit="1" customWidth="1"/>
    <col min="6922" max="6922" width="14.42578125" style="154" customWidth="1"/>
    <col min="6923" max="6923" width="15.5703125" style="154" customWidth="1"/>
    <col min="6924" max="6924" width="11.5703125" style="154" customWidth="1"/>
    <col min="6925" max="6925" width="13.85546875" style="154" customWidth="1"/>
    <col min="6926" max="6926" width="11" style="154" customWidth="1"/>
    <col min="6927" max="6927" width="10.42578125" style="154" customWidth="1"/>
    <col min="6928" max="7149" width="11.42578125" style="154"/>
    <col min="7150" max="7150" width="8" style="154" bestFit="1" customWidth="1"/>
    <col min="7151" max="7151" width="8.42578125" style="154" customWidth="1"/>
    <col min="7152" max="7152" width="10.42578125" style="154" customWidth="1"/>
    <col min="7153" max="7153" width="7.85546875" style="154" customWidth="1"/>
    <col min="7154" max="7154" width="27.7109375" style="154" bestFit="1" customWidth="1"/>
    <col min="7155" max="7155" width="11" style="154" customWidth="1"/>
    <col min="7156" max="7156" width="16" style="154" bestFit="1" customWidth="1"/>
    <col min="7157" max="7157" width="27.5703125" style="154" customWidth="1"/>
    <col min="7158" max="7158" width="19.28515625" style="154" customWidth="1"/>
    <col min="7159" max="7159" width="2.42578125" style="154" customWidth="1"/>
    <col min="7160" max="7160" width="23.140625" style="154" customWidth="1"/>
    <col min="7161" max="7161" width="21.5703125" style="154" customWidth="1"/>
    <col min="7162" max="7162" width="16" style="154" bestFit="1" customWidth="1"/>
    <col min="7163" max="7163" width="18.42578125" style="154" bestFit="1" customWidth="1"/>
    <col min="7164" max="7164" width="15.7109375" style="154" customWidth="1"/>
    <col min="7165" max="7165" width="16" style="154" customWidth="1"/>
    <col min="7166" max="7166" width="14.28515625" style="154" customWidth="1"/>
    <col min="7167" max="7167" width="15" style="154" bestFit="1" customWidth="1"/>
    <col min="7168" max="7168" width="16.42578125" style="154" customWidth="1"/>
    <col min="7169" max="7169" width="21" style="154" customWidth="1"/>
    <col min="7170" max="7170" width="11.42578125" style="154"/>
    <col min="7171" max="7171" width="12" style="154" customWidth="1"/>
    <col min="7172" max="7172" width="12.7109375" style="154" customWidth="1"/>
    <col min="7173" max="7173" width="38.85546875" style="154" customWidth="1"/>
    <col min="7174" max="7174" width="12.28515625" style="154" customWidth="1"/>
    <col min="7175" max="7175" width="13.85546875" style="154" customWidth="1"/>
    <col min="7176" max="7176" width="13.140625" style="154" customWidth="1"/>
    <col min="7177" max="7177" width="6.42578125" style="154" bestFit="1" customWidth="1"/>
    <col min="7178" max="7178" width="14.42578125" style="154" customWidth="1"/>
    <col min="7179" max="7179" width="15.5703125" style="154" customWidth="1"/>
    <col min="7180" max="7180" width="11.5703125" style="154" customWidth="1"/>
    <col min="7181" max="7181" width="13.85546875" style="154" customWidth="1"/>
    <col min="7182" max="7182" width="11" style="154" customWidth="1"/>
    <col min="7183" max="7183" width="10.42578125" style="154" customWidth="1"/>
    <col min="7184" max="7405" width="11.42578125" style="154"/>
    <col min="7406" max="7406" width="8" style="154" bestFit="1" customWidth="1"/>
    <col min="7407" max="7407" width="8.42578125" style="154" customWidth="1"/>
    <col min="7408" max="7408" width="10.42578125" style="154" customWidth="1"/>
    <col min="7409" max="7409" width="7.85546875" style="154" customWidth="1"/>
    <col min="7410" max="7410" width="27.7109375" style="154" bestFit="1" customWidth="1"/>
    <col min="7411" max="7411" width="11" style="154" customWidth="1"/>
    <col min="7412" max="7412" width="16" style="154" bestFit="1" customWidth="1"/>
    <col min="7413" max="7413" width="27.5703125" style="154" customWidth="1"/>
    <col min="7414" max="7414" width="19.28515625" style="154" customWidth="1"/>
    <col min="7415" max="7415" width="2.42578125" style="154" customWidth="1"/>
    <col min="7416" max="7416" width="23.140625" style="154" customWidth="1"/>
    <col min="7417" max="7417" width="21.5703125" style="154" customWidth="1"/>
    <col min="7418" max="7418" width="16" style="154" bestFit="1" customWidth="1"/>
    <col min="7419" max="7419" width="18.42578125" style="154" bestFit="1" customWidth="1"/>
    <col min="7420" max="7420" width="15.7109375" style="154" customWidth="1"/>
    <col min="7421" max="7421" width="16" style="154" customWidth="1"/>
    <col min="7422" max="7422" width="14.28515625" style="154" customWidth="1"/>
    <col min="7423" max="7423" width="15" style="154" bestFit="1" customWidth="1"/>
    <col min="7424" max="7424" width="16.42578125" style="154" customWidth="1"/>
    <col min="7425" max="7425" width="21" style="154" customWidth="1"/>
    <col min="7426" max="7426" width="11.42578125" style="154"/>
    <col min="7427" max="7427" width="12" style="154" customWidth="1"/>
    <col min="7428" max="7428" width="12.7109375" style="154" customWidth="1"/>
    <col min="7429" max="7429" width="38.85546875" style="154" customWidth="1"/>
    <col min="7430" max="7430" width="12.28515625" style="154" customWidth="1"/>
    <col min="7431" max="7431" width="13.85546875" style="154" customWidth="1"/>
    <col min="7432" max="7432" width="13.140625" style="154" customWidth="1"/>
    <col min="7433" max="7433" width="6.42578125" style="154" bestFit="1" customWidth="1"/>
    <col min="7434" max="7434" width="14.42578125" style="154" customWidth="1"/>
    <col min="7435" max="7435" width="15.5703125" style="154" customWidth="1"/>
    <col min="7436" max="7436" width="11.5703125" style="154" customWidth="1"/>
    <col min="7437" max="7437" width="13.85546875" style="154" customWidth="1"/>
    <col min="7438" max="7438" width="11" style="154" customWidth="1"/>
    <col min="7439" max="7439" width="10.42578125" style="154" customWidth="1"/>
    <col min="7440" max="7661" width="11.42578125" style="154"/>
    <col min="7662" max="7662" width="8" style="154" bestFit="1" customWidth="1"/>
    <col min="7663" max="7663" width="8.42578125" style="154" customWidth="1"/>
    <col min="7664" max="7664" width="10.42578125" style="154" customWidth="1"/>
    <col min="7665" max="7665" width="7.85546875" style="154" customWidth="1"/>
    <col min="7666" max="7666" width="27.7109375" style="154" bestFit="1" customWidth="1"/>
    <col min="7667" max="7667" width="11" style="154" customWidth="1"/>
    <col min="7668" max="7668" width="16" style="154" bestFit="1" customWidth="1"/>
    <col min="7669" max="7669" width="27.5703125" style="154" customWidth="1"/>
    <col min="7670" max="7670" width="19.28515625" style="154" customWidth="1"/>
    <col min="7671" max="7671" width="2.42578125" style="154" customWidth="1"/>
    <col min="7672" max="7672" width="23.140625" style="154" customWidth="1"/>
    <col min="7673" max="7673" width="21.5703125" style="154" customWidth="1"/>
    <col min="7674" max="7674" width="16" style="154" bestFit="1" customWidth="1"/>
    <col min="7675" max="7675" width="18.42578125" style="154" bestFit="1" customWidth="1"/>
    <col min="7676" max="7676" width="15.7109375" style="154" customWidth="1"/>
    <col min="7677" max="7677" width="16" style="154" customWidth="1"/>
    <col min="7678" max="7678" width="14.28515625" style="154" customWidth="1"/>
    <col min="7679" max="7679" width="15" style="154" bestFit="1" customWidth="1"/>
    <col min="7680" max="7680" width="16.42578125" style="154" customWidth="1"/>
    <col min="7681" max="7681" width="21" style="154" customWidth="1"/>
    <col min="7682" max="7682" width="11.42578125" style="154"/>
    <col min="7683" max="7683" width="12" style="154" customWidth="1"/>
    <col min="7684" max="7684" width="12.7109375" style="154" customWidth="1"/>
    <col min="7685" max="7685" width="38.85546875" style="154" customWidth="1"/>
    <col min="7686" max="7686" width="12.28515625" style="154" customWidth="1"/>
    <col min="7687" max="7687" width="13.85546875" style="154" customWidth="1"/>
    <col min="7688" max="7688" width="13.140625" style="154" customWidth="1"/>
    <col min="7689" max="7689" width="6.42578125" style="154" bestFit="1" customWidth="1"/>
    <col min="7690" max="7690" width="14.42578125" style="154" customWidth="1"/>
    <col min="7691" max="7691" width="15.5703125" style="154" customWidth="1"/>
    <col min="7692" max="7692" width="11.5703125" style="154" customWidth="1"/>
    <col min="7693" max="7693" width="13.85546875" style="154" customWidth="1"/>
    <col min="7694" max="7694" width="11" style="154" customWidth="1"/>
    <col min="7695" max="7695" width="10.42578125" style="154" customWidth="1"/>
    <col min="7696" max="7917" width="11.42578125" style="154"/>
    <col min="7918" max="7918" width="8" style="154" bestFit="1" customWidth="1"/>
    <col min="7919" max="7919" width="8.42578125" style="154" customWidth="1"/>
    <col min="7920" max="7920" width="10.42578125" style="154" customWidth="1"/>
    <col min="7921" max="7921" width="7.85546875" style="154" customWidth="1"/>
    <col min="7922" max="7922" width="27.7109375" style="154" bestFit="1" customWidth="1"/>
    <col min="7923" max="7923" width="11" style="154" customWidth="1"/>
    <col min="7924" max="7924" width="16" style="154" bestFit="1" customWidth="1"/>
    <col min="7925" max="7925" width="27.5703125" style="154" customWidth="1"/>
    <col min="7926" max="7926" width="19.28515625" style="154" customWidth="1"/>
    <col min="7927" max="7927" width="2.42578125" style="154" customWidth="1"/>
    <col min="7928" max="7928" width="23.140625" style="154" customWidth="1"/>
    <col min="7929" max="7929" width="21.5703125" style="154" customWidth="1"/>
    <col min="7930" max="7930" width="16" style="154" bestFit="1" customWidth="1"/>
    <col min="7931" max="7931" width="18.42578125" style="154" bestFit="1" customWidth="1"/>
    <col min="7932" max="7932" width="15.7109375" style="154" customWidth="1"/>
    <col min="7933" max="7933" width="16" style="154" customWidth="1"/>
    <col min="7934" max="7934" width="14.28515625" style="154" customWidth="1"/>
    <col min="7935" max="7935" width="15" style="154" bestFit="1" customWidth="1"/>
    <col min="7936" max="7936" width="16.42578125" style="154" customWidth="1"/>
    <col min="7937" max="7937" width="21" style="154" customWidth="1"/>
    <col min="7938" max="7938" width="11.42578125" style="154"/>
    <col min="7939" max="7939" width="12" style="154" customWidth="1"/>
    <col min="7940" max="7940" width="12.7109375" style="154" customWidth="1"/>
    <col min="7941" max="7941" width="38.85546875" style="154" customWidth="1"/>
    <col min="7942" max="7942" width="12.28515625" style="154" customWidth="1"/>
    <col min="7943" max="7943" width="13.85546875" style="154" customWidth="1"/>
    <col min="7944" max="7944" width="13.140625" style="154" customWidth="1"/>
    <col min="7945" max="7945" width="6.42578125" style="154" bestFit="1" customWidth="1"/>
    <col min="7946" max="7946" width="14.42578125" style="154" customWidth="1"/>
    <col min="7947" max="7947" width="15.5703125" style="154" customWidth="1"/>
    <col min="7948" max="7948" width="11.5703125" style="154" customWidth="1"/>
    <col min="7949" max="7949" width="13.85546875" style="154" customWidth="1"/>
    <col min="7950" max="7950" width="11" style="154" customWidth="1"/>
    <col min="7951" max="7951" width="10.42578125" style="154" customWidth="1"/>
    <col min="7952" max="8173" width="11.42578125" style="154"/>
    <col min="8174" max="8174" width="8" style="154" bestFit="1" customWidth="1"/>
    <col min="8175" max="8175" width="8.42578125" style="154" customWidth="1"/>
    <col min="8176" max="8176" width="10.42578125" style="154" customWidth="1"/>
    <col min="8177" max="8177" width="7.85546875" style="154" customWidth="1"/>
    <col min="8178" max="8178" width="27.7109375" style="154" bestFit="1" customWidth="1"/>
    <col min="8179" max="8179" width="11" style="154" customWidth="1"/>
    <col min="8180" max="8180" width="16" style="154" bestFit="1" customWidth="1"/>
    <col min="8181" max="8181" width="27.5703125" style="154" customWidth="1"/>
    <col min="8182" max="8182" width="19.28515625" style="154" customWidth="1"/>
    <col min="8183" max="8183" width="2.42578125" style="154" customWidth="1"/>
    <col min="8184" max="8184" width="23.140625" style="154" customWidth="1"/>
    <col min="8185" max="8185" width="21.5703125" style="154" customWidth="1"/>
    <col min="8186" max="8186" width="16" style="154" bestFit="1" customWidth="1"/>
    <col min="8187" max="8187" width="18.42578125" style="154" bestFit="1" customWidth="1"/>
    <col min="8188" max="8188" width="15.7109375" style="154" customWidth="1"/>
    <col min="8189" max="8189" width="16" style="154" customWidth="1"/>
    <col min="8190" max="8190" width="14.28515625" style="154" customWidth="1"/>
    <col min="8191" max="8191" width="15" style="154" bestFit="1" customWidth="1"/>
    <col min="8192" max="8192" width="16.42578125" style="154" customWidth="1"/>
    <col min="8193" max="8193" width="21" style="154" customWidth="1"/>
    <col min="8194" max="8194" width="11.42578125" style="154"/>
    <col min="8195" max="8195" width="12" style="154" customWidth="1"/>
    <col min="8196" max="8196" width="12.7109375" style="154" customWidth="1"/>
    <col min="8197" max="8197" width="38.85546875" style="154" customWidth="1"/>
    <col min="8198" max="8198" width="12.28515625" style="154" customWidth="1"/>
    <col min="8199" max="8199" width="13.85546875" style="154" customWidth="1"/>
    <col min="8200" max="8200" width="13.140625" style="154" customWidth="1"/>
    <col min="8201" max="8201" width="6.42578125" style="154" bestFit="1" customWidth="1"/>
    <col min="8202" max="8202" width="14.42578125" style="154" customWidth="1"/>
    <col min="8203" max="8203" width="15.5703125" style="154" customWidth="1"/>
    <col min="8204" max="8204" width="11.5703125" style="154" customWidth="1"/>
    <col min="8205" max="8205" width="13.85546875" style="154" customWidth="1"/>
    <col min="8206" max="8206" width="11" style="154" customWidth="1"/>
    <col min="8207" max="8207" width="10.42578125" style="154" customWidth="1"/>
    <col min="8208" max="8429" width="11.42578125" style="154"/>
    <col min="8430" max="8430" width="8" style="154" bestFit="1" customWidth="1"/>
    <col min="8431" max="8431" width="8.42578125" style="154" customWidth="1"/>
    <col min="8432" max="8432" width="10.42578125" style="154" customWidth="1"/>
    <col min="8433" max="8433" width="7.85546875" style="154" customWidth="1"/>
    <col min="8434" max="8434" width="27.7109375" style="154" bestFit="1" customWidth="1"/>
    <col min="8435" max="8435" width="11" style="154" customWidth="1"/>
    <col min="8436" max="8436" width="16" style="154" bestFit="1" customWidth="1"/>
    <col min="8437" max="8437" width="27.5703125" style="154" customWidth="1"/>
    <col min="8438" max="8438" width="19.28515625" style="154" customWidth="1"/>
    <col min="8439" max="8439" width="2.42578125" style="154" customWidth="1"/>
    <col min="8440" max="8440" width="23.140625" style="154" customWidth="1"/>
    <col min="8441" max="8441" width="21.5703125" style="154" customWidth="1"/>
    <col min="8442" max="8442" width="16" style="154" bestFit="1" customWidth="1"/>
    <col min="8443" max="8443" width="18.42578125" style="154" bestFit="1" customWidth="1"/>
    <col min="8444" max="8444" width="15.7109375" style="154" customWidth="1"/>
    <col min="8445" max="8445" width="16" style="154" customWidth="1"/>
    <col min="8446" max="8446" width="14.28515625" style="154" customWidth="1"/>
    <col min="8447" max="8447" width="15" style="154" bestFit="1" customWidth="1"/>
    <col min="8448" max="8448" width="16.42578125" style="154" customWidth="1"/>
    <col min="8449" max="8449" width="21" style="154" customWidth="1"/>
    <col min="8450" max="8450" width="11.42578125" style="154"/>
    <col min="8451" max="8451" width="12" style="154" customWidth="1"/>
    <col min="8452" max="8452" width="12.7109375" style="154" customWidth="1"/>
    <col min="8453" max="8453" width="38.85546875" style="154" customWidth="1"/>
    <col min="8454" max="8454" width="12.28515625" style="154" customWidth="1"/>
    <col min="8455" max="8455" width="13.85546875" style="154" customWidth="1"/>
    <col min="8456" max="8456" width="13.140625" style="154" customWidth="1"/>
    <col min="8457" max="8457" width="6.42578125" style="154" bestFit="1" customWidth="1"/>
    <col min="8458" max="8458" width="14.42578125" style="154" customWidth="1"/>
    <col min="8459" max="8459" width="15.5703125" style="154" customWidth="1"/>
    <col min="8460" max="8460" width="11.5703125" style="154" customWidth="1"/>
    <col min="8461" max="8461" width="13.85546875" style="154" customWidth="1"/>
    <col min="8462" max="8462" width="11" style="154" customWidth="1"/>
    <col min="8463" max="8463" width="10.42578125" style="154" customWidth="1"/>
    <col min="8464" max="8685" width="11.42578125" style="154"/>
    <col min="8686" max="8686" width="8" style="154" bestFit="1" customWidth="1"/>
    <col min="8687" max="8687" width="8.42578125" style="154" customWidth="1"/>
    <col min="8688" max="8688" width="10.42578125" style="154" customWidth="1"/>
    <col min="8689" max="8689" width="7.85546875" style="154" customWidth="1"/>
    <col min="8690" max="8690" width="27.7109375" style="154" bestFit="1" customWidth="1"/>
    <col min="8691" max="8691" width="11" style="154" customWidth="1"/>
    <col min="8692" max="8692" width="16" style="154" bestFit="1" customWidth="1"/>
    <col min="8693" max="8693" width="27.5703125" style="154" customWidth="1"/>
    <col min="8694" max="8694" width="19.28515625" style="154" customWidth="1"/>
    <col min="8695" max="8695" width="2.42578125" style="154" customWidth="1"/>
    <col min="8696" max="8696" width="23.140625" style="154" customWidth="1"/>
    <col min="8697" max="8697" width="21.5703125" style="154" customWidth="1"/>
    <col min="8698" max="8698" width="16" style="154" bestFit="1" customWidth="1"/>
    <col min="8699" max="8699" width="18.42578125" style="154" bestFit="1" customWidth="1"/>
    <col min="8700" max="8700" width="15.7109375" style="154" customWidth="1"/>
    <col min="8701" max="8701" width="16" style="154" customWidth="1"/>
    <col min="8702" max="8702" width="14.28515625" style="154" customWidth="1"/>
    <col min="8703" max="8703" width="15" style="154" bestFit="1" customWidth="1"/>
    <col min="8704" max="8704" width="16.42578125" style="154" customWidth="1"/>
    <col min="8705" max="8705" width="21" style="154" customWidth="1"/>
    <col min="8706" max="8706" width="11.42578125" style="154"/>
    <col min="8707" max="8707" width="12" style="154" customWidth="1"/>
    <col min="8708" max="8708" width="12.7109375" style="154" customWidth="1"/>
    <col min="8709" max="8709" width="38.85546875" style="154" customWidth="1"/>
    <col min="8710" max="8710" width="12.28515625" style="154" customWidth="1"/>
    <col min="8711" max="8711" width="13.85546875" style="154" customWidth="1"/>
    <col min="8712" max="8712" width="13.140625" style="154" customWidth="1"/>
    <col min="8713" max="8713" width="6.42578125" style="154" bestFit="1" customWidth="1"/>
    <col min="8714" max="8714" width="14.42578125" style="154" customWidth="1"/>
    <col min="8715" max="8715" width="15.5703125" style="154" customWidth="1"/>
    <col min="8716" max="8716" width="11.5703125" style="154" customWidth="1"/>
    <col min="8717" max="8717" width="13.85546875" style="154" customWidth="1"/>
    <col min="8718" max="8718" width="11" style="154" customWidth="1"/>
    <col min="8719" max="8719" width="10.42578125" style="154" customWidth="1"/>
    <col min="8720" max="8941" width="11.42578125" style="154"/>
    <col min="8942" max="8942" width="8" style="154" bestFit="1" customWidth="1"/>
    <col min="8943" max="8943" width="8.42578125" style="154" customWidth="1"/>
    <col min="8944" max="8944" width="10.42578125" style="154" customWidth="1"/>
    <col min="8945" max="8945" width="7.85546875" style="154" customWidth="1"/>
    <col min="8946" max="8946" width="27.7109375" style="154" bestFit="1" customWidth="1"/>
    <col min="8947" max="8947" width="11" style="154" customWidth="1"/>
    <col min="8948" max="8948" width="16" style="154" bestFit="1" customWidth="1"/>
    <col min="8949" max="8949" width="27.5703125" style="154" customWidth="1"/>
    <col min="8950" max="8950" width="19.28515625" style="154" customWidth="1"/>
    <col min="8951" max="8951" width="2.42578125" style="154" customWidth="1"/>
    <col min="8952" max="8952" width="23.140625" style="154" customWidth="1"/>
    <col min="8953" max="8953" width="21.5703125" style="154" customWidth="1"/>
    <col min="8954" max="8954" width="16" style="154" bestFit="1" customWidth="1"/>
    <col min="8955" max="8955" width="18.42578125" style="154" bestFit="1" customWidth="1"/>
    <col min="8956" max="8956" width="15.7109375" style="154" customWidth="1"/>
    <col min="8957" max="8957" width="16" style="154" customWidth="1"/>
    <col min="8958" max="8958" width="14.28515625" style="154" customWidth="1"/>
    <col min="8959" max="8959" width="15" style="154" bestFit="1" customWidth="1"/>
    <col min="8960" max="8960" width="16.42578125" style="154" customWidth="1"/>
    <col min="8961" max="8961" width="21" style="154" customWidth="1"/>
    <col min="8962" max="8962" width="11.42578125" style="154"/>
    <col min="8963" max="8963" width="12" style="154" customWidth="1"/>
    <col min="8964" max="8964" width="12.7109375" style="154" customWidth="1"/>
    <col min="8965" max="8965" width="38.85546875" style="154" customWidth="1"/>
    <col min="8966" max="8966" width="12.28515625" style="154" customWidth="1"/>
    <col min="8967" max="8967" width="13.85546875" style="154" customWidth="1"/>
    <col min="8968" max="8968" width="13.140625" style="154" customWidth="1"/>
    <col min="8969" max="8969" width="6.42578125" style="154" bestFit="1" customWidth="1"/>
    <col min="8970" max="8970" width="14.42578125" style="154" customWidth="1"/>
    <col min="8971" max="8971" width="15.5703125" style="154" customWidth="1"/>
    <col min="8972" max="8972" width="11.5703125" style="154" customWidth="1"/>
    <col min="8973" max="8973" width="13.85546875" style="154" customWidth="1"/>
    <col min="8974" max="8974" width="11" style="154" customWidth="1"/>
    <col min="8975" max="8975" width="10.42578125" style="154" customWidth="1"/>
    <col min="8976" max="9197" width="11.42578125" style="154"/>
    <col min="9198" max="9198" width="8" style="154" bestFit="1" customWidth="1"/>
    <col min="9199" max="9199" width="8.42578125" style="154" customWidth="1"/>
    <col min="9200" max="9200" width="10.42578125" style="154" customWidth="1"/>
    <col min="9201" max="9201" width="7.85546875" style="154" customWidth="1"/>
    <col min="9202" max="9202" width="27.7109375" style="154" bestFit="1" customWidth="1"/>
    <col min="9203" max="9203" width="11" style="154" customWidth="1"/>
    <col min="9204" max="9204" width="16" style="154" bestFit="1" customWidth="1"/>
    <col min="9205" max="9205" width="27.5703125" style="154" customWidth="1"/>
    <col min="9206" max="9206" width="19.28515625" style="154" customWidth="1"/>
    <col min="9207" max="9207" width="2.42578125" style="154" customWidth="1"/>
    <col min="9208" max="9208" width="23.140625" style="154" customWidth="1"/>
    <col min="9209" max="9209" width="21.5703125" style="154" customWidth="1"/>
    <col min="9210" max="9210" width="16" style="154" bestFit="1" customWidth="1"/>
    <col min="9211" max="9211" width="18.42578125" style="154" bestFit="1" customWidth="1"/>
    <col min="9212" max="9212" width="15.7109375" style="154" customWidth="1"/>
    <col min="9213" max="9213" width="16" style="154" customWidth="1"/>
    <col min="9214" max="9214" width="14.28515625" style="154" customWidth="1"/>
    <col min="9215" max="9215" width="15" style="154" bestFit="1" customWidth="1"/>
    <col min="9216" max="9216" width="16.42578125" style="154" customWidth="1"/>
    <col min="9217" max="9217" width="21" style="154" customWidth="1"/>
    <col min="9218" max="9218" width="11.42578125" style="154"/>
    <col min="9219" max="9219" width="12" style="154" customWidth="1"/>
    <col min="9220" max="9220" width="12.7109375" style="154" customWidth="1"/>
    <col min="9221" max="9221" width="38.85546875" style="154" customWidth="1"/>
    <col min="9222" max="9222" width="12.28515625" style="154" customWidth="1"/>
    <col min="9223" max="9223" width="13.85546875" style="154" customWidth="1"/>
    <col min="9224" max="9224" width="13.140625" style="154" customWidth="1"/>
    <col min="9225" max="9225" width="6.42578125" style="154" bestFit="1" customWidth="1"/>
    <col min="9226" max="9226" width="14.42578125" style="154" customWidth="1"/>
    <col min="9227" max="9227" width="15.5703125" style="154" customWidth="1"/>
    <col min="9228" max="9228" width="11.5703125" style="154" customWidth="1"/>
    <col min="9229" max="9229" width="13.85546875" style="154" customWidth="1"/>
    <col min="9230" max="9230" width="11" style="154" customWidth="1"/>
    <col min="9231" max="9231" width="10.42578125" style="154" customWidth="1"/>
    <col min="9232" max="9453" width="11.42578125" style="154"/>
    <col min="9454" max="9454" width="8" style="154" bestFit="1" customWidth="1"/>
    <col min="9455" max="9455" width="8.42578125" style="154" customWidth="1"/>
    <col min="9456" max="9456" width="10.42578125" style="154" customWidth="1"/>
    <col min="9457" max="9457" width="7.85546875" style="154" customWidth="1"/>
    <col min="9458" max="9458" width="27.7109375" style="154" bestFit="1" customWidth="1"/>
    <col min="9459" max="9459" width="11" style="154" customWidth="1"/>
    <col min="9460" max="9460" width="16" style="154" bestFit="1" customWidth="1"/>
    <col min="9461" max="9461" width="27.5703125" style="154" customWidth="1"/>
    <col min="9462" max="9462" width="19.28515625" style="154" customWidth="1"/>
    <col min="9463" max="9463" width="2.42578125" style="154" customWidth="1"/>
    <col min="9464" max="9464" width="23.140625" style="154" customWidth="1"/>
    <col min="9465" max="9465" width="21.5703125" style="154" customWidth="1"/>
    <col min="9466" max="9466" width="16" style="154" bestFit="1" customWidth="1"/>
    <col min="9467" max="9467" width="18.42578125" style="154" bestFit="1" customWidth="1"/>
    <col min="9468" max="9468" width="15.7109375" style="154" customWidth="1"/>
    <col min="9469" max="9469" width="16" style="154" customWidth="1"/>
    <col min="9470" max="9470" width="14.28515625" style="154" customWidth="1"/>
    <col min="9471" max="9471" width="15" style="154" bestFit="1" customWidth="1"/>
    <col min="9472" max="9472" width="16.42578125" style="154" customWidth="1"/>
    <col min="9473" max="9473" width="21" style="154" customWidth="1"/>
    <col min="9474" max="9474" width="11.42578125" style="154"/>
    <col min="9475" max="9475" width="12" style="154" customWidth="1"/>
    <col min="9476" max="9476" width="12.7109375" style="154" customWidth="1"/>
    <col min="9477" max="9477" width="38.85546875" style="154" customWidth="1"/>
    <col min="9478" max="9478" width="12.28515625" style="154" customWidth="1"/>
    <col min="9479" max="9479" width="13.85546875" style="154" customWidth="1"/>
    <col min="9480" max="9480" width="13.140625" style="154" customWidth="1"/>
    <col min="9481" max="9481" width="6.42578125" style="154" bestFit="1" customWidth="1"/>
    <col min="9482" max="9482" width="14.42578125" style="154" customWidth="1"/>
    <col min="9483" max="9483" width="15.5703125" style="154" customWidth="1"/>
    <col min="9484" max="9484" width="11.5703125" style="154" customWidth="1"/>
    <col min="9485" max="9485" width="13.85546875" style="154" customWidth="1"/>
    <col min="9486" max="9486" width="11" style="154" customWidth="1"/>
    <col min="9487" max="9487" width="10.42578125" style="154" customWidth="1"/>
    <col min="9488" max="9709" width="11.42578125" style="154"/>
    <col min="9710" max="9710" width="8" style="154" bestFit="1" customWidth="1"/>
    <col min="9711" max="9711" width="8.42578125" style="154" customWidth="1"/>
    <col min="9712" max="9712" width="10.42578125" style="154" customWidth="1"/>
    <col min="9713" max="9713" width="7.85546875" style="154" customWidth="1"/>
    <col min="9714" max="9714" width="27.7109375" style="154" bestFit="1" customWidth="1"/>
    <col min="9715" max="9715" width="11" style="154" customWidth="1"/>
    <col min="9716" max="9716" width="16" style="154" bestFit="1" customWidth="1"/>
    <col min="9717" max="9717" width="27.5703125" style="154" customWidth="1"/>
    <col min="9718" max="9718" width="19.28515625" style="154" customWidth="1"/>
    <col min="9719" max="9719" width="2.42578125" style="154" customWidth="1"/>
    <col min="9720" max="9720" width="23.140625" style="154" customWidth="1"/>
    <col min="9721" max="9721" width="21.5703125" style="154" customWidth="1"/>
    <col min="9722" max="9722" width="16" style="154" bestFit="1" customWidth="1"/>
    <col min="9723" max="9723" width="18.42578125" style="154" bestFit="1" customWidth="1"/>
    <col min="9724" max="9724" width="15.7109375" style="154" customWidth="1"/>
    <col min="9725" max="9725" width="16" style="154" customWidth="1"/>
    <col min="9726" max="9726" width="14.28515625" style="154" customWidth="1"/>
    <col min="9727" max="9727" width="15" style="154" bestFit="1" customWidth="1"/>
    <col min="9728" max="9728" width="16.42578125" style="154" customWidth="1"/>
    <col min="9729" max="9729" width="21" style="154" customWidth="1"/>
    <col min="9730" max="9730" width="11.42578125" style="154"/>
    <col min="9731" max="9731" width="12" style="154" customWidth="1"/>
    <col min="9732" max="9732" width="12.7109375" style="154" customWidth="1"/>
    <col min="9733" max="9733" width="38.85546875" style="154" customWidth="1"/>
    <col min="9734" max="9734" width="12.28515625" style="154" customWidth="1"/>
    <col min="9735" max="9735" width="13.85546875" style="154" customWidth="1"/>
    <col min="9736" max="9736" width="13.140625" style="154" customWidth="1"/>
    <col min="9737" max="9737" width="6.42578125" style="154" bestFit="1" customWidth="1"/>
    <col min="9738" max="9738" width="14.42578125" style="154" customWidth="1"/>
    <col min="9739" max="9739" width="15.5703125" style="154" customWidth="1"/>
    <col min="9740" max="9740" width="11.5703125" style="154" customWidth="1"/>
    <col min="9741" max="9741" width="13.85546875" style="154" customWidth="1"/>
    <col min="9742" max="9742" width="11" style="154" customWidth="1"/>
    <col min="9743" max="9743" width="10.42578125" style="154" customWidth="1"/>
    <col min="9744" max="9965" width="11.42578125" style="154"/>
    <col min="9966" max="9966" width="8" style="154" bestFit="1" customWidth="1"/>
    <col min="9967" max="9967" width="8.42578125" style="154" customWidth="1"/>
    <col min="9968" max="9968" width="10.42578125" style="154" customWidth="1"/>
    <col min="9969" max="9969" width="7.85546875" style="154" customWidth="1"/>
    <col min="9970" max="9970" width="27.7109375" style="154" bestFit="1" customWidth="1"/>
    <col min="9971" max="9971" width="11" style="154" customWidth="1"/>
    <col min="9972" max="9972" width="16" style="154" bestFit="1" customWidth="1"/>
    <col min="9973" max="9973" width="27.5703125" style="154" customWidth="1"/>
    <col min="9974" max="9974" width="19.28515625" style="154" customWidth="1"/>
    <col min="9975" max="9975" width="2.42578125" style="154" customWidth="1"/>
    <col min="9976" max="9976" width="23.140625" style="154" customWidth="1"/>
    <col min="9977" max="9977" width="21.5703125" style="154" customWidth="1"/>
    <col min="9978" max="9978" width="16" style="154" bestFit="1" customWidth="1"/>
    <col min="9979" max="9979" width="18.42578125" style="154" bestFit="1" customWidth="1"/>
    <col min="9980" max="9980" width="15.7109375" style="154" customWidth="1"/>
    <col min="9981" max="9981" width="16" style="154" customWidth="1"/>
    <col min="9982" max="9982" width="14.28515625" style="154" customWidth="1"/>
    <col min="9983" max="9983" width="15" style="154" bestFit="1" customWidth="1"/>
    <col min="9984" max="9984" width="16.42578125" style="154" customWidth="1"/>
    <col min="9985" max="9985" width="21" style="154" customWidth="1"/>
    <col min="9986" max="9986" width="11.42578125" style="154"/>
    <col min="9987" max="9987" width="12" style="154" customWidth="1"/>
    <col min="9988" max="9988" width="12.7109375" style="154" customWidth="1"/>
    <col min="9989" max="9989" width="38.85546875" style="154" customWidth="1"/>
    <col min="9990" max="9990" width="12.28515625" style="154" customWidth="1"/>
    <col min="9991" max="9991" width="13.85546875" style="154" customWidth="1"/>
    <col min="9992" max="9992" width="13.140625" style="154" customWidth="1"/>
    <col min="9993" max="9993" width="6.42578125" style="154" bestFit="1" customWidth="1"/>
    <col min="9994" max="9994" width="14.42578125" style="154" customWidth="1"/>
    <col min="9995" max="9995" width="15.5703125" style="154" customWidth="1"/>
    <col min="9996" max="9996" width="11.5703125" style="154" customWidth="1"/>
    <col min="9997" max="9997" width="13.85546875" style="154" customWidth="1"/>
    <col min="9998" max="9998" width="11" style="154" customWidth="1"/>
    <col min="9999" max="9999" width="10.42578125" style="154" customWidth="1"/>
    <col min="10000" max="10221" width="11.42578125" style="154"/>
    <col min="10222" max="10222" width="8" style="154" bestFit="1" customWidth="1"/>
    <col min="10223" max="10223" width="8.42578125" style="154" customWidth="1"/>
    <col min="10224" max="10224" width="10.42578125" style="154" customWidth="1"/>
    <col min="10225" max="10225" width="7.85546875" style="154" customWidth="1"/>
    <col min="10226" max="10226" width="27.7109375" style="154" bestFit="1" customWidth="1"/>
    <col min="10227" max="10227" width="11" style="154" customWidth="1"/>
    <col min="10228" max="10228" width="16" style="154" bestFit="1" customWidth="1"/>
    <col min="10229" max="10229" width="27.5703125" style="154" customWidth="1"/>
    <col min="10230" max="10230" width="19.28515625" style="154" customWidth="1"/>
    <col min="10231" max="10231" width="2.42578125" style="154" customWidth="1"/>
    <col min="10232" max="10232" width="23.140625" style="154" customWidth="1"/>
    <col min="10233" max="10233" width="21.5703125" style="154" customWidth="1"/>
    <col min="10234" max="10234" width="16" style="154" bestFit="1" customWidth="1"/>
    <col min="10235" max="10235" width="18.42578125" style="154" bestFit="1" customWidth="1"/>
    <col min="10236" max="10236" width="15.7109375" style="154" customWidth="1"/>
    <col min="10237" max="10237" width="16" style="154" customWidth="1"/>
    <col min="10238" max="10238" width="14.28515625" style="154" customWidth="1"/>
    <col min="10239" max="10239" width="15" style="154" bestFit="1" customWidth="1"/>
    <col min="10240" max="10240" width="16.42578125" style="154" customWidth="1"/>
    <col min="10241" max="10241" width="21" style="154" customWidth="1"/>
    <col min="10242" max="10242" width="11.42578125" style="154"/>
    <col min="10243" max="10243" width="12" style="154" customWidth="1"/>
    <col min="10244" max="10244" width="12.7109375" style="154" customWidth="1"/>
    <col min="10245" max="10245" width="38.85546875" style="154" customWidth="1"/>
    <col min="10246" max="10246" width="12.28515625" style="154" customWidth="1"/>
    <col min="10247" max="10247" width="13.85546875" style="154" customWidth="1"/>
    <col min="10248" max="10248" width="13.140625" style="154" customWidth="1"/>
    <col min="10249" max="10249" width="6.42578125" style="154" bestFit="1" customWidth="1"/>
    <col min="10250" max="10250" width="14.42578125" style="154" customWidth="1"/>
    <col min="10251" max="10251" width="15.5703125" style="154" customWidth="1"/>
    <col min="10252" max="10252" width="11.5703125" style="154" customWidth="1"/>
    <col min="10253" max="10253" width="13.85546875" style="154" customWidth="1"/>
    <col min="10254" max="10254" width="11" style="154" customWidth="1"/>
    <col min="10255" max="10255" width="10.42578125" style="154" customWidth="1"/>
    <col min="10256" max="10477" width="11.42578125" style="154"/>
    <col min="10478" max="10478" width="8" style="154" bestFit="1" customWidth="1"/>
    <col min="10479" max="10479" width="8.42578125" style="154" customWidth="1"/>
    <col min="10480" max="10480" width="10.42578125" style="154" customWidth="1"/>
    <col min="10481" max="10481" width="7.85546875" style="154" customWidth="1"/>
    <col min="10482" max="10482" width="27.7109375" style="154" bestFit="1" customWidth="1"/>
    <col min="10483" max="10483" width="11" style="154" customWidth="1"/>
    <col min="10484" max="10484" width="16" style="154" bestFit="1" customWidth="1"/>
    <col min="10485" max="10485" width="27.5703125" style="154" customWidth="1"/>
    <col min="10486" max="10486" width="19.28515625" style="154" customWidth="1"/>
    <col min="10487" max="10487" width="2.42578125" style="154" customWidth="1"/>
    <col min="10488" max="10488" width="23.140625" style="154" customWidth="1"/>
    <col min="10489" max="10489" width="21.5703125" style="154" customWidth="1"/>
    <col min="10490" max="10490" width="16" style="154" bestFit="1" customWidth="1"/>
    <col min="10491" max="10491" width="18.42578125" style="154" bestFit="1" customWidth="1"/>
    <col min="10492" max="10492" width="15.7109375" style="154" customWidth="1"/>
    <col min="10493" max="10493" width="16" style="154" customWidth="1"/>
    <col min="10494" max="10494" width="14.28515625" style="154" customWidth="1"/>
    <col min="10495" max="10495" width="15" style="154" bestFit="1" customWidth="1"/>
    <col min="10496" max="10496" width="16.42578125" style="154" customWidth="1"/>
    <col min="10497" max="10497" width="21" style="154" customWidth="1"/>
    <col min="10498" max="10498" width="11.42578125" style="154"/>
    <col min="10499" max="10499" width="12" style="154" customWidth="1"/>
    <col min="10500" max="10500" width="12.7109375" style="154" customWidth="1"/>
    <col min="10501" max="10501" width="38.85546875" style="154" customWidth="1"/>
    <col min="10502" max="10502" width="12.28515625" style="154" customWidth="1"/>
    <col min="10503" max="10503" width="13.85546875" style="154" customWidth="1"/>
    <col min="10504" max="10504" width="13.140625" style="154" customWidth="1"/>
    <col min="10505" max="10505" width="6.42578125" style="154" bestFit="1" customWidth="1"/>
    <col min="10506" max="10506" width="14.42578125" style="154" customWidth="1"/>
    <col min="10507" max="10507" width="15.5703125" style="154" customWidth="1"/>
    <col min="10508" max="10508" width="11.5703125" style="154" customWidth="1"/>
    <col min="10509" max="10509" width="13.85546875" style="154" customWidth="1"/>
    <col min="10510" max="10510" width="11" style="154" customWidth="1"/>
    <col min="10511" max="10511" width="10.42578125" style="154" customWidth="1"/>
    <col min="10512" max="10733" width="11.42578125" style="154"/>
    <col min="10734" max="10734" width="8" style="154" bestFit="1" customWidth="1"/>
    <col min="10735" max="10735" width="8.42578125" style="154" customWidth="1"/>
    <col min="10736" max="10736" width="10.42578125" style="154" customWidth="1"/>
    <col min="10737" max="10737" width="7.85546875" style="154" customWidth="1"/>
    <col min="10738" max="10738" width="27.7109375" style="154" bestFit="1" customWidth="1"/>
    <col min="10739" max="10739" width="11" style="154" customWidth="1"/>
    <col min="10740" max="10740" width="16" style="154" bestFit="1" customWidth="1"/>
    <col min="10741" max="10741" width="27.5703125" style="154" customWidth="1"/>
    <col min="10742" max="10742" width="19.28515625" style="154" customWidth="1"/>
    <col min="10743" max="10743" width="2.42578125" style="154" customWidth="1"/>
    <col min="10744" max="10744" width="23.140625" style="154" customWidth="1"/>
    <col min="10745" max="10745" width="21.5703125" style="154" customWidth="1"/>
    <col min="10746" max="10746" width="16" style="154" bestFit="1" customWidth="1"/>
    <col min="10747" max="10747" width="18.42578125" style="154" bestFit="1" customWidth="1"/>
    <col min="10748" max="10748" width="15.7109375" style="154" customWidth="1"/>
    <col min="10749" max="10749" width="16" style="154" customWidth="1"/>
    <col min="10750" max="10750" width="14.28515625" style="154" customWidth="1"/>
    <col min="10751" max="10751" width="15" style="154" bestFit="1" customWidth="1"/>
    <col min="10752" max="10752" width="16.42578125" style="154" customWidth="1"/>
    <col min="10753" max="10753" width="21" style="154" customWidth="1"/>
    <col min="10754" max="10754" width="11.42578125" style="154"/>
    <col min="10755" max="10755" width="12" style="154" customWidth="1"/>
    <col min="10756" max="10756" width="12.7109375" style="154" customWidth="1"/>
    <col min="10757" max="10757" width="38.85546875" style="154" customWidth="1"/>
    <col min="10758" max="10758" width="12.28515625" style="154" customWidth="1"/>
    <col min="10759" max="10759" width="13.85546875" style="154" customWidth="1"/>
    <col min="10760" max="10760" width="13.140625" style="154" customWidth="1"/>
    <col min="10761" max="10761" width="6.42578125" style="154" bestFit="1" customWidth="1"/>
    <col min="10762" max="10762" width="14.42578125" style="154" customWidth="1"/>
    <col min="10763" max="10763" width="15.5703125" style="154" customWidth="1"/>
    <col min="10764" max="10764" width="11.5703125" style="154" customWidth="1"/>
    <col min="10765" max="10765" width="13.85546875" style="154" customWidth="1"/>
    <col min="10766" max="10766" width="11" style="154" customWidth="1"/>
    <col min="10767" max="10767" width="10.42578125" style="154" customWidth="1"/>
    <col min="10768" max="10989" width="11.42578125" style="154"/>
    <col min="10990" max="10990" width="8" style="154" bestFit="1" customWidth="1"/>
    <col min="10991" max="10991" width="8.42578125" style="154" customWidth="1"/>
    <col min="10992" max="10992" width="10.42578125" style="154" customWidth="1"/>
    <col min="10993" max="10993" width="7.85546875" style="154" customWidth="1"/>
    <col min="10994" max="10994" width="27.7109375" style="154" bestFit="1" customWidth="1"/>
    <col min="10995" max="10995" width="11" style="154" customWidth="1"/>
    <col min="10996" max="10996" width="16" style="154" bestFit="1" customWidth="1"/>
    <col min="10997" max="10997" width="27.5703125" style="154" customWidth="1"/>
    <col min="10998" max="10998" width="19.28515625" style="154" customWidth="1"/>
    <col min="10999" max="10999" width="2.42578125" style="154" customWidth="1"/>
    <col min="11000" max="11000" width="23.140625" style="154" customWidth="1"/>
    <col min="11001" max="11001" width="21.5703125" style="154" customWidth="1"/>
    <col min="11002" max="11002" width="16" style="154" bestFit="1" customWidth="1"/>
    <col min="11003" max="11003" width="18.42578125" style="154" bestFit="1" customWidth="1"/>
    <col min="11004" max="11004" width="15.7109375" style="154" customWidth="1"/>
    <col min="11005" max="11005" width="16" style="154" customWidth="1"/>
    <col min="11006" max="11006" width="14.28515625" style="154" customWidth="1"/>
    <col min="11007" max="11007" width="15" style="154" bestFit="1" customWidth="1"/>
    <col min="11008" max="11008" width="16.42578125" style="154" customWidth="1"/>
    <col min="11009" max="11009" width="21" style="154" customWidth="1"/>
    <col min="11010" max="11010" width="11.42578125" style="154"/>
    <col min="11011" max="11011" width="12" style="154" customWidth="1"/>
    <col min="11012" max="11012" width="12.7109375" style="154" customWidth="1"/>
    <col min="11013" max="11013" width="38.85546875" style="154" customWidth="1"/>
    <col min="11014" max="11014" width="12.28515625" style="154" customWidth="1"/>
    <col min="11015" max="11015" width="13.85546875" style="154" customWidth="1"/>
    <col min="11016" max="11016" width="13.140625" style="154" customWidth="1"/>
    <col min="11017" max="11017" width="6.42578125" style="154" bestFit="1" customWidth="1"/>
    <col min="11018" max="11018" width="14.42578125" style="154" customWidth="1"/>
    <col min="11019" max="11019" width="15.5703125" style="154" customWidth="1"/>
    <col min="11020" max="11020" width="11.5703125" style="154" customWidth="1"/>
    <col min="11021" max="11021" width="13.85546875" style="154" customWidth="1"/>
    <col min="11022" max="11022" width="11" style="154" customWidth="1"/>
    <col min="11023" max="11023" width="10.42578125" style="154" customWidth="1"/>
    <col min="11024" max="11245" width="11.42578125" style="154"/>
    <col min="11246" max="11246" width="8" style="154" bestFit="1" customWidth="1"/>
    <col min="11247" max="11247" width="8.42578125" style="154" customWidth="1"/>
    <col min="11248" max="11248" width="10.42578125" style="154" customWidth="1"/>
    <col min="11249" max="11249" width="7.85546875" style="154" customWidth="1"/>
    <col min="11250" max="11250" width="27.7109375" style="154" bestFit="1" customWidth="1"/>
    <col min="11251" max="11251" width="11" style="154" customWidth="1"/>
    <col min="11252" max="11252" width="16" style="154" bestFit="1" customWidth="1"/>
    <col min="11253" max="11253" width="27.5703125" style="154" customWidth="1"/>
    <col min="11254" max="11254" width="19.28515625" style="154" customWidth="1"/>
    <col min="11255" max="11255" width="2.42578125" style="154" customWidth="1"/>
    <col min="11256" max="11256" width="23.140625" style="154" customWidth="1"/>
    <col min="11257" max="11257" width="21.5703125" style="154" customWidth="1"/>
    <col min="11258" max="11258" width="16" style="154" bestFit="1" customWidth="1"/>
    <col min="11259" max="11259" width="18.42578125" style="154" bestFit="1" customWidth="1"/>
    <col min="11260" max="11260" width="15.7109375" style="154" customWidth="1"/>
    <col min="11261" max="11261" width="16" style="154" customWidth="1"/>
    <col min="11262" max="11262" width="14.28515625" style="154" customWidth="1"/>
    <col min="11263" max="11263" width="15" style="154" bestFit="1" customWidth="1"/>
    <col min="11264" max="11264" width="16.42578125" style="154" customWidth="1"/>
    <col min="11265" max="11265" width="21" style="154" customWidth="1"/>
    <col min="11266" max="11266" width="11.42578125" style="154"/>
    <col min="11267" max="11267" width="12" style="154" customWidth="1"/>
    <col min="11268" max="11268" width="12.7109375" style="154" customWidth="1"/>
    <col min="11269" max="11269" width="38.85546875" style="154" customWidth="1"/>
    <col min="11270" max="11270" width="12.28515625" style="154" customWidth="1"/>
    <col min="11271" max="11271" width="13.85546875" style="154" customWidth="1"/>
    <col min="11272" max="11272" width="13.140625" style="154" customWidth="1"/>
    <col min="11273" max="11273" width="6.42578125" style="154" bestFit="1" customWidth="1"/>
    <col min="11274" max="11274" width="14.42578125" style="154" customWidth="1"/>
    <col min="11275" max="11275" width="15.5703125" style="154" customWidth="1"/>
    <col min="11276" max="11276" width="11.5703125" style="154" customWidth="1"/>
    <col min="11277" max="11277" width="13.85546875" style="154" customWidth="1"/>
    <col min="11278" max="11278" width="11" style="154" customWidth="1"/>
    <col min="11279" max="11279" width="10.42578125" style="154" customWidth="1"/>
    <col min="11280" max="11501" width="11.42578125" style="154"/>
    <col min="11502" max="11502" width="8" style="154" bestFit="1" customWidth="1"/>
    <col min="11503" max="11503" width="8.42578125" style="154" customWidth="1"/>
    <col min="11504" max="11504" width="10.42578125" style="154" customWidth="1"/>
    <col min="11505" max="11505" width="7.85546875" style="154" customWidth="1"/>
    <col min="11506" max="11506" width="27.7109375" style="154" bestFit="1" customWidth="1"/>
    <col min="11507" max="11507" width="11" style="154" customWidth="1"/>
    <col min="11508" max="11508" width="16" style="154" bestFit="1" customWidth="1"/>
    <col min="11509" max="11509" width="27.5703125" style="154" customWidth="1"/>
    <col min="11510" max="11510" width="19.28515625" style="154" customWidth="1"/>
    <col min="11511" max="11511" width="2.42578125" style="154" customWidth="1"/>
    <col min="11512" max="11512" width="23.140625" style="154" customWidth="1"/>
    <col min="11513" max="11513" width="21.5703125" style="154" customWidth="1"/>
    <col min="11514" max="11514" width="16" style="154" bestFit="1" customWidth="1"/>
    <col min="11515" max="11515" width="18.42578125" style="154" bestFit="1" customWidth="1"/>
    <col min="11516" max="11516" width="15.7109375" style="154" customWidth="1"/>
    <col min="11517" max="11517" width="16" style="154" customWidth="1"/>
    <col min="11518" max="11518" width="14.28515625" style="154" customWidth="1"/>
    <col min="11519" max="11519" width="15" style="154" bestFit="1" customWidth="1"/>
    <col min="11520" max="11520" width="16.42578125" style="154" customWidth="1"/>
    <col min="11521" max="11521" width="21" style="154" customWidth="1"/>
    <col min="11522" max="11522" width="11.42578125" style="154"/>
    <col min="11523" max="11523" width="12" style="154" customWidth="1"/>
    <col min="11524" max="11524" width="12.7109375" style="154" customWidth="1"/>
    <col min="11525" max="11525" width="38.85546875" style="154" customWidth="1"/>
    <col min="11526" max="11526" width="12.28515625" style="154" customWidth="1"/>
    <col min="11527" max="11527" width="13.85546875" style="154" customWidth="1"/>
    <col min="11528" max="11528" width="13.140625" style="154" customWidth="1"/>
    <col min="11529" max="11529" width="6.42578125" style="154" bestFit="1" customWidth="1"/>
    <col min="11530" max="11530" width="14.42578125" style="154" customWidth="1"/>
    <col min="11531" max="11531" width="15.5703125" style="154" customWidth="1"/>
    <col min="11532" max="11532" width="11.5703125" style="154" customWidth="1"/>
    <col min="11533" max="11533" width="13.85546875" style="154" customWidth="1"/>
    <col min="11534" max="11534" width="11" style="154" customWidth="1"/>
    <col min="11535" max="11535" width="10.42578125" style="154" customWidth="1"/>
    <col min="11536" max="11757" width="11.42578125" style="154"/>
    <col min="11758" max="11758" width="8" style="154" bestFit="1" customWidth="1"/>
    <col min="11759" max="11759" width="8.42578125" style="154" customWidth="1"/>
    <col min="11760" max="11760" width="10.42578125" style="154" customWidth="1"/>
    <col min="11761" max="11761" width="7.85546875" style="154" customWidth="1"/>
    <col min="11762" max="11762" width="27.7109375" style="154" bestFit="1" customWidth="1"/>
    <col min="11763" max="11763" width="11" style="154" customWidth="1"/>
    <col min="11764" max="11764" width="16" style="154" bestFit="1" customWidth="1"/>
    <col min="11765" max="11765" width="27.5703125" style="154" customWidth="1"/>
    <col min="11766" max="11766" width="19.28515625" style="154" customWidth="1"/>
    <col min="11767" max="11767" width="2.42578125" style="154" customWidth="1"/>
    <col min="11768" max="11768" width="23.140625" style="154" customWidth="1"/>
    <col min="11769" max="11769" width="21.5703125" style="154" customWidth="1"/>
    <col min="11770" max="11770" width="16" style="154" bestFit="1" customWidth="1"/>
    <col min="11771" max="11771" width="18.42578125" style="154" bestFit="1" customWidth="1"/>
    <col min="11772" max="11772" width="15.7109375" style="154" customWidth="1"/>
    <col min="11773" max="11773" width="16" style="154" customWidth="1"/>
    <col min="11774" max="11774" width="14.28515625" style="154" customWidth="1"/>
    <col min="11775" max="11775" width="15" style="154" bestFit="1" customWidth="1"/>
    <col min="11776" max="11776" width="16.42578125" style="154" customWidth="1"/>
    <col min="11777" max="11777" width="21" style="154" customWidth="1"/>
    <col min="11778" max="11778" width="11.42578125" style="154"/>
    <col min="11779" max="11779" width="12" style="154" customWidth="1"/>
    <col min="11780" max="11780" width="12.7109375" style="154" customWidth="1"/>
    <col min="11781" max="11781" width="38.85546875" style="154" customWidth="1"/>
    <col min="11782" max="11782" width="12.28515625" style="154" customWidth="1"/>
    <col min="11783" max="11783" width="13.85546875" style="154" customWidth="1"/>
    <col min="11784" max="11784" width="13.140625" style="154" customWidth="1"/>
    <col min="11785" max="11785" width="6.42578125" style="154" bestFit="1" customWidth="1"/>
    <col min="11786" max="11786" width="14.42578125" style="154" customWidth="1"/>
    <col min="11787" max="11787" width="15.5703125" style="154" customWidth="1"/>
    <col min="11788" max="11788" width="11.5703125" style="154" customWidth="1"/>
    <col min="11789" max="11789" width="13.85546875" style="154" customWidth="1"/>
    <col min="11790" max="11790" width="11" style="154" customWidth="1"/>
    <col min="11791" max="11791" width="10.42578125" style="154" customWidth="1"/>
    <col min="11792" max="12013" width="11.42578125" style="154"/>
    <col min="12014" max="12014" width="8" style="154" bestFit="1" customWidth="1"/>
    <col min="12015" max="12015" width="8.42578125" style="154" customWidth="1"/>
    <col min="12016" max="12016" width="10.42578125" style="154" customWidth="1"/>
    <col min="12017" max="12017" width="7.85546875" style="154" customWidth="1"/>
    <col min="12018" max="12018" width="27.7109375" style="154" bestFit="1" customWidth="1"/>
    <col min="12019" max="12019" width="11" style="154" customWidth="1"/>
    <col min="12020" max="12020" width="16" style="154" bestFit="1" customWidth="1"/>
    <col min="12021" max="12021" width="27.5703125" style="154" customWidth="1"/>
    <col min="12022" max="12022" width="19.28515625" style="154" customWidth="1"/>
    <col min="12023" max="12023" width="2.42578125" style="154" customWidth="1"/>
    <col min="12024" max="12024" width="23.140625" style="154" customWidth="1"/>
    <col min="12025" max="12025" width="21.5703125" style="154" customWidth="1"/>
    <col min="12026" max="12026" width="16" style="154" bestFit="1" customWidth="1"/>
    <col min="12027" max="12027" width="18.42578125" style="154" bestFit="1" customWidth="1"/>
    <col min="12028" max="12028" width="15.7109375" style="154" customWidth="1"/>
    <col min="12029" max="12029" width="16" style="154" customWidth="1"/>
    <col min="12030" max="12030" width="14.28515625" style="154" customWidth="1"/>
    <col min="12031" max="12031" width="15" style="154" bestFit="1" customWidth="1"/>
    <col min="12032" max="12032" width="16.42578125" style="154" customWidth="1"/>
    <col min="12033" max="12033" width="21" style="154" customWidth="1"/>
    <col min="12034" max="12034" width="11.42578125" style="154"/>
    <col min="12035" max="12035" width="12" style="154" customWidth="1"/>
    <col min="12036" max="12036" width="12.7109375" style="154" customWidth="1"/>
    <col min="12037" max="12037" width="38.85546875" style="154" customWidth="1"/>
    <col min="12038" max="12038" width="12.28515625" style="154" customWidth="1"/>
    <col min="12039" max="12039" width="13.85546875" style="154" customWidth="1"/>
    <col min="12040" max="12040" width="13.140625" style="154" customWidth="1"/>
    <col min="12041" max="12041" width="6.42578125" style="154" bestFit="1" customWidth="1"/>
    <col min="12042" max="12042" width="14.42578125" style="154" customWidth="1"/>
    <col min="12043" max="12043" width="15.5703125" style="154" customWidth="1"/>
    <col min="12044" max="12044" width="11.5703125" style="154" customWidth="1"/>
    <col min="12045" max="12045" width="13.85546875" style="154" customWidth="1"/>
    <col min="12046" max="12046" width="11" style="154" customWidth="1"/>
    <col min="12047" max="12047" width="10.42578125" style="154" customWidth="1"/>
    <col min="12048" max="12269" width="11.42578125" style="154"/>
    <col min="12270" max="12270" width="8" style="154" bestFit="1" customWidth="1"/>
    <col min="12271" max="12271" width="8.42578125" style="154" customWidth="1"/>
    <col min="12272" max="12272" width="10.42578125" style="154" customWidth="1"/>
    <col min="12273" max="12273" width="7.85546875" style="154" customWidth="1"/>
    <col min="12274" max="12274" width="27.7109375" style="154" bestFit="1" customWidth="1"/>
    <col min="12275" max="12275" width="11" style="154" customWidth="1"/>
    <col min="12276" max="12276" width="16" style="154" bestFit="1" customWidth="1"/>
    <col min="12277" max="12277" width="27.5703125" style="154" customWidth="1"/>
    <col min="12278" max="12278" width="19.28515625" style="154" customWidth="1"/>
    <col min="12279" max="12279" width="2.42578125" style="154" customWidth="1"/>
    <col min="12280" max="12280" width="23.140625" style="154" customWidth="1"/>
    <col min="12281" max="12281" width="21.5703125" style="154" customWidth="1"/>
    <col min="12282" max="12282" width="16" style="154" bestFit="1" customWidth="1"/>
    <col min="12283" max="12283" width="18.42578125" style="154" bestFit="1" customWidth="1"/>
    <col min="12284" max="12284" width="15.7109375" style="154" customWidth="1"/>
    <col min="12285" max="12285" width="16" style="154" customWidth="1"/>
    <col min="12286" max="12286" width="14.28515625" style="154" customWidth="1"/>
    <col min="12287" max="12287" width="15" style="154" bestFit="1" customWidth="1"/>
    <col min="12288" max="12288" width="16.42578125" style="154" customWidth="1"/>
    <col min="12289" max="12289" width="21" style="154" customWidth="1"/>
    <col min="12290" max="12290" width="11.42578125" style="154"/>
    <col min="12291" max="12291" width="12" style="154" customWidth="1"/>
    <col min="12292" max="12292" width="12.7109375" style="154" customWidth="1"/>
    <col min="12293" max="12293" width="38.85546875" style="154" customWidth="1"/>
    <col min="12294" max="12294" width="12.28515625" style="154" customWidth="1"/>
    <col min="12295" max="12295" width="13.85546875" style="154" customWidth="1"/>
    <col min="12296" max="12296" width="13.140625" style="154" customWidth="1"/>
    <col min="12297" max="12297" width="6.42578125" style="154" bestFit="1" customWidth="1"/>
    <col min="12298" max="12298" width="14.42578125" style="154" customWidth="1"/>
    <col min="12299" max="12299" width="15.5703125" style="154" customWidth="1"/>
    <col min="12300" max="12300" width="11.5703125" style="154" customWidth="1"/>
    <col min="12301" max="12301" width="13.85546875" style="154" customWidth="1"/>
    <col min="12302" max="12302" width="11" style="154" customWidth="1"/>
    <col min="12303" max="12303" width="10.42578125" style="154" customWidth="1"/>
    <col min="12304" max="12525" width="11.42578125" style="154"/>
    <col min="12526" max="12526" width="8" style="154" bestFit="1" customWidth="1"/>
    <col min="12527" max="12527" width="8.42578125" style="154" customWidth="1"/>
    <col min="12528" max="12528" width="10.42578125" style="154" customWidth="1"/>
    <col min="12529" max="12529" width="7.85546875" style="154" customWidth="1"/>
    <col min="12530" max="12530" width="27.7109375" style="154" bestFit="1" customWidth="1"/>
    <col min="12531" max="12531" width="11" style="154" customWidth="1"/>
    <col min="12532" max="12532" width="16" style="154" bestFit="1" customWidth="1"/>
    <col min="12533" max="12533" width="27.5703125" style="154" customWidth="1"/>
    <col min="12534" max="12534" width="19.28515625" style="154" customWidth="1"/>
    <col min="12535" max="12535" width="2.42578125" style="154" customWidth="1"/>
    <col min="12536" max="12536" width="23.140625" style="154" customWidth="1"/>
    <col min="12537" max="12537" width="21.5703125" style="154" customWidth="1"/>
    <col min="12538" max="12538" width="16" style="154" bestFit="1" customWidth="1"/>
    <col min="12539" max="12539" width="18.42578125" style="154" bestFit="1" customWidth="1"/>
    <col min="12540" max="12540" width="15.7109375" style="154" customWidth="1"/>
    <col min="12541" max="12541" width="16" style="154" customWidth="1"/>
    <col min="12542" max="12542" width="14.28515625" style="154" customWidth="1"/>
    <col min="12543" max="12543" width="15" style="154" bestFit="1" customWidth="1"/>
    <col min="12544" max="12544" width="16.42578125" style="154" customWidth="1"/>
    <col min="12545" max="12545" width="21" style="154" customWidth="1"/>
    <col min="12546" max="12546" width="11.42578125" style="154"/>
    <col min="12547" max="12547" width="12" style="154" customWidth="1"/>
    <col min="12548" max="12548" width="12.7109375" style="154" customWidth="1"/>
    <col min="12549" max="12549" width="38.85546875" style="154" customWidth="1"/>
    <col min="12550" max="12550" width="12.28515625" style="154" customWidth="1"/>
    <col min="12551" max="12551" width="13.85546875" style="154" customWidth="1"/>
    <col min="12552" max="12552" width="13.140625" style="154" customWidth="1"/>
    <col min="12553" max="12553" width="6.42578125" style="154" bestFit="1" customWidth="1"/>
    <col min="12554" max="12554" width="14.42578125" style="154" customWidth="1"/>
    <col min="12555" max="12555" width="15.5703125" style="154" customWidth="1"/>
    <col min="12556" max="12556" width="11.5703125" style="154" customWidth="1"/>
    <col min="12557" max="12557" width="13.85546875" style="154" customWidth="1"/>
    <col min="12558" max="12558" width="11" style="154" customWidth="1"/>
    <col min="12559" max="12559" width="10.42578125" style="154" customWidth="1"/>
    <col min="12560" max="12781" width="11.42578125" style="154"/>
    <col min="12782" max="12782" width="8" style="154" bestFit="1" customWidth="1"/>
    <col min="12783" max="12783" width="8.42578125" style="154" customWidth="1"/>
    <col min="12784" max="12784" width="10.42578125" style="154" customWidth="1"/>
    <col min="12785" max="12785" width="7.85546875" style="154" customWidth="1"/>
    <col min="12786" max="12786" width="27.7109375" style="154" bestFit="1" customWidth="1"/>
    <col min="12787" max="12787" width="11" style="154" customWidth="1"/>
    <col min="12788" max="12788" width="16" style="154" bestFit="1" customWidth="1"/>
    <col min="12789" max="12789" width="27.5703125" style="154" customWidth="1"/>
    <col min="12790" max="12790" width="19.28515625" style="154" customWidth="1"/>
    <col min="12791" max="12791" width="2.42578125" style="154" customWidth="1"/>
    <col min="12792" max="12792" width="23.140625" style="154" customWidth="1"/>
    <col min="12793" max="12793" width="21.5703125" style="154" customWidth="1"/>
    <col min="12794" max="12794" width="16" style="154" bestFit="1" customWidth="1"/>
    <col min="12795" max="12795" width="18.42578125" style="154" bestFit="1" customWidth="1"/>
    <col min="12796" max="12796" width="15.7109375" style="154" customWidth="1"/>
    <col min="12797" max="12797" width="16" style="154" customWidth="1"/>
    <col min="12798" max="12798" width="14.28515625" style="154" customWidth="1"/>
    <col min="12799" max="12799" width="15" style="154" bestFit="1" customWidth="1"/>
    <col min="12800" max="12800" width="16.42578125" style="154" customWidth="1"/>
    <col min="12801" max="12801" width="21" style="154" customWidth="1"/>
    <col min="12802" max="12802" width="11.42578125" style="154"/>
    <col min="12803" max="12803" width="12" style="154" customWidth="1"/>
    <col min="12804" max="12804" width="12.7109375" style="154" customWidth="1"/>
    <col min="12805" max="12805" width="38.85546875" style="154" customWidth="1"/>
    <col min="12806" max="12806" width="12.28515625" style="154" customWidth="1"/>
    <col min="12807" max="12807" width="13.85546875" style="154" customWidth="1"/>
    <col min="12808" max="12808" width="13.140625" style="154" customWidth="1"/>
    <col min="12809" max="12809" width="6.42578125" style="154" bestFit="1" customWidth="1"/>
    <col min="12810" max="12810" width="14.42578125" style="154" customWidth="1"/>
    <col min="12811" max="12811" width="15.5703125" style="154" customWidth="1"/>
    <col min="12812" max="12812" width="11.5703125" style="154" customWidth="1"/>
    <col min="12813" max="12813" width="13.85546875" style="154" customWidth="1"/>
    <col min="12814" max="12814" width="11" style="154" customWidth="1"/>
    <col min="12815" max="12815" width="10.42578125" style="154" customWidth="1"/>
    <col min="12816" max="13037" width="11.42578125" style="154"/>
    <col min="13038" max="13038" width="8" style="154" bestFit="1" customWidth="1"/>
    <col min="13039" max="13039" width="8.42578125" style="154" customWidth="1"/>
    <col min="13040" max="13040" width="10.42578125" style="154" customWidth="1"/>
    <col min="13041" max="13041" width="7.85546875" style="154" customWidth="1"/>
    <col min="13042" max="13042" width="27.7109375" style="154" bestFit="1" customWidth="1"/>
    <col min="13043" max="13043" width="11" style="154" customWidth="1"/>
    <col min="13044" max="13044" width="16" style="154" bestFit="1" customWidth="1"/>
    <col min="13045" max="13045" width="27.5703125" style="154" customWidth="1"/>
    <col min="13046" max="13046" width="19.28515625" style="154" customWidth="1"/>
    <col min="13047" max="13047" width="2.42578125" style="154" customWidth="1"/>
    <col min="13048" max="13048" width="23.140625" style="154" customWidth="1"/>
    <col min="13049" max="13049" width="21.5703125" style="154" customWidth="1"/>
    <col min="13050" max="13050" width="16" style="154" bestFit="1" customWidth="1"/>
    <col min="13051" max="13051" width="18.42578125" style="154" bestFit="1" customWidth="1"/>
    <col min="13052" max="13052" width="15.7109375" style="154" customWidth="1"/>
    <col min="13053" max="13053" width="16" style="154" customWidth="1"/>
    <col min="13054" max="13054" width="14.28515625" style="154" customWidth="1"/>
    <col min="13055" max="13055" width="15" style="154" bestFit="1" customWidth="1"/>
    <col min="13056" max="13056" width="16.42578125" style="154" customWidth="1"/>
    <col min="13057" max="13057" width="21" style="154" customWidth="1"/>
    <col min="13058" max="13058" width="11.42578125" style="154"/>
    <col min="13059" max="13059" width="12" style="154" customWidth="1"/>
    <col min="13060" max="13060" width="12.7109375" style="154" customWidth="1"/>
    <col min="13061" max="13061" width="38.85546875" style="154" customWidth="1"/>
    <col min="13062" max="13062" width="12.28515625" style="154" customWidth="1"/>
    <col min="13063" max="13063" width="13.85546875" style="154" customWidth="1"/>
    <col min="13064" max="13064" width="13.140625" style="154" customWidth="1"/>
    <col min="13065" max="13065" width="6.42578125" style="154" bestFit="1" customWidth="1"/>
    <col min="13066" max="13066" width="14.42578125" style="154" customWidth="1"/>
    <col min="13067" max="13067" width="15.5703125" style="154" customWidth="1"/>
    <col min="13068" max="13068" width="11.5703125" style="154" customWidth="1"/>
    <col min="13069" max="13069" width="13.85546875" style="154" customWidth="1"/>
    <col min="13070" max="13070" width="11" style="154" customWidth="1"/>
    <col min="13071" max="13071" width="10.42578125" style="154" customWidth="1"/>
    <col min="13072" max="13293" width="11.42578125" style="154"/>
    <col min="13294" max="13294" width="8" style="154" bestFit="1" customWidth="1"/>
    <col min="13295" max="13295" width="8.42578125" style="154" customWidth="1"/>
    <col min="13296" max="13296" width="10.42578125" style="154" customWidth="1"/>
    <col min="13297" max="13297" width="7.85546875" style="154" customWidth="1"/>
    <col min="13298" max="13298" width="27.7109375" style="154" bestFit="1" customWidth="1"/>
    <col min="13299" max="13299" width="11" style="154" customWidth="1"/>
    <col min="13300" max="13300" width="16" style="154" bestFit="1" customWidth="1"/>
    <col min="13301" max="13301" width="27.5703125" style="154" customWidth="1"/>
    <col min="13302" max="13302" width="19.28515625" style="154" customWidth="1"/>
    <col min="13303" max="13303" width="2.42578125" style="154" customWidth="1"/>
    <col min="13304" max="13304" width="23.140625" style="154" customWidth="1"/>
    <col min="13305" max="13305" width="21.5703125" style="154" customWidth="1"/>
    <col min="13306" max="13306" width="16" style="154" bestFit="1" customWidth="1"/>
    <col min="13307" max="13307" width="18.42578125" style="154" bestFit="1" customWidth="1"/>
    <col min="13308" max="13308" width="15.7109375" style="154" customWidth="1"/>
    <col min="13309" max="13309" width="16" style="154" customWidth="1"/>
    <col min="13310" max="13310" width="14.28515625" style="154" customWidth="1"/>
    <col min="13311" max="13311" width="15" style="154" bestFit="1" customWidth="1"/>
    <col min="13312" max="13312" width="16.42578125" style="154" customWidth="1"/>
    <col min="13313" max="13313" width="21" style="154" customWidth="1"/>
    <col min="13314" max="13314" width="11.42578125" style="154"/>
    <col min="13315" max="13315" width="12" style="154" customWidth="1"/>
    <col min="13316" max="13316" width="12.7109375" style="154" customWidth="1"/>
    <col min="13317" max="13317" width="38.85546875" style="154" customWidth="1"/>
    <col min="13318" max="13318" width="12.28515625" style="154" customWidth="1"/>
    <col min="13319" max="13319" width="13.85546875" style="154" customWidth="1"/>
    <col min="13320" max="13320" width="13.140625" style="154" customWidth="1"/>
    <col min="13321" max="13321" width="6.42578125" style="154" bestFit="1" customWidth="1"/>
    <col min="13322" max="13322" width="14.42578125" style="154" customWidth="1"/>
    <col min="13323" max="13323" width="15.5703125" style="154" customWidth="1"/>
    <col min="13324" max="13324" width="11.5703125" style="154" customWidth="1"/>
    <col min="13325" max="13325" width="13.85546875" style="154" customWidth="1"/>
    <col min="13326" max="13326" width="11" style="154" customWidth="1"/>
    <col min="13327" max="13327" width="10.42578125" style="154" customWidth="1"/>
    <col min="13328" max="13549" width="11.42578125" style="154"/>
    <col min="13550" max="13550" width="8" style="154" bestFit="1" customWidth="1"/>
    <col min="13551" max="13551" width="8.42578125" style="154" customWidth="1"/>
    <col min="13552" max="13552" width="10.42578125" style="154" customWidth="1"/>
    <col min="13553" max="13553" width="7.85546875" style="154" customWidth="1"/>
    <col min="13554" max="13554" width="27.7109375" style="154" bestFit="1" customWidth="1"/>
    <col min="13555" max="13555" width="11" style="154" customWidth="1"/>
    <col min="13556" max="13556" width="16" style="154" bestFit="1" customWidth="1"/>
    <col min="13557" max="13557" width="27.5703125" style="154" customWidth="1"/>
    <col min="13558" max="13558" width="19.28515625" style="154" customWidth="1"/>
    <col min="13559" max="13559" width="2.42578125" style="154" customWidth="1"/>
    <col min="13560" max="13560" width="23.140625" style="154" customWidth="1"/>
    <col min="13561" max="13561" width="21.5703125" style="154" customWidth="1"/>
    <col min="13562" max="13562" width="16" style="154" bestFit="1" customWidth="1"/>
    <col min="13563" max="13563" width="18.42578125" style="154" bestFit="1" customWidth="1"/>
    <col min="13564" max="13564" width="15.7109375" style="154" customWidth="1"/>
    <col min="13565" max="13565" width="16" style="154" customWidth="1"/>
    <col min="13566" max="13566" width="14.28515625" style="154" customWidth="1"/>
    <col min="13567" max="13567" width="15" style="154" bestFit="1" customWidth="1"/>
    <col min="13568" max="13568" width="16.42578125" style="154" customWidth="1"/>
    <col min="13569" max="13569" width="21" style="154" customWidth="1"/>
    <col min="13570" max="13570" width="11.42578125" style="154"/>
    <col min="13571" max="13571" width="12" style="154" customWidth="1"/>
    <col min="13572" max="13572" width="12.7109375" style="154" customWidth="1"/>
    <col min="13573" max="13573" width="38.85546875" style="154" customWidth="1"/>
    <col min="13574" max="13574" width="12.28515625" style="154" customWidth="1"/>
    <col min="13575" max="13575" width="13.85546875" style="154" customWidth="1"/>
    <col min="13576" max="13576" width="13.140625" style="154" customWidth="1"/>
    <col min="13577" max="13577" width="6.42578125" style="154" bestFit="1" customWidth="1"/>
    <col min="13578" max="13578" width="14.42578125" style="154" customWidth="1"/>
    <col min="13579" max="13579" width="15.5703125" style="154" customWidth="1"/>
    <col min="13580" max="13580" width="11.5703125" style="154" customWidth="1"/>
    <col min="13581" max="13581" width="13.85546875" style="154" customWidth="1"/>
    <col min="13582" max="13582" width="11" style="154" customWidth="1"/>
    <col min="13583" max="13583" width="10.42578125" style="154" customWidth="1"/>
    <col min="13584" max="13805" width="11.42578125" style="154"/>
    <col min="13806" max="13806" width="8" style="154" bestFit="1" customWidth="1"/>
    <col min="13807" max="13807" width="8.42578125" style="154" customWidth="1"/>
    <col min="13808" max="13808" width="10.42578125" style="154" customWidth="1"/>
    <col min="13809" max="13809" width="7.85546875" style="154" customWidth="1"/>
    <col min="13810" max="13810" width="27.7109375" style="154" bestFit="1" customWidth="1"/>
    <col min="13811" max="13811" width="11" style="154" customWidth="1"/>
    <col min="13812" max="13812" width="16" style="154" bestFit="1" customWidth="1"/>
    <col min="13813" max="13813" width="27.5703125" style="154" customWidth="1"/>
    <col min="13814" max="13814" width="19.28515625" style="154" customWidth="1"/>
    <col min="13815" max="13815" width="2.42578125" style="154" customWidth="1"/>
    <col min="13816" max="13816" width="23.140625" style="154" customWidth="1"/>
    <col min="13817" max="13817" width="21.5703125" style="154" customWidth="1"/>
    <col min="13818" max="13818" width="16" style="154" bestFit="1" customWidth="1"/>
    <col min="13819" max="13819" width="18.42578125" style="154" bestFit="1" customWidth="1"/>
    <col min="13820" max="13820" width="15.7109375" style="154" customWidth="1"/>
    <col min="13821" max="13821" width="16" style="154" customWidth="1"/>
    <col min="13822" max="13822" width="14.28515625" style="154" customWidth="1"/>
    <col min="13823" max="13823" width="15" style="154" bestFit="1" customWidth="1"/>
    <col min="13824" max="13824" width="16.42578125" style="154" customWidth="1"/>
    <col min="13825" max="13825" width="21" style="154" customWidth="1"/>
    <col min="13826" max="13826" width="11.42578125" style="154"/>
    <col min="13827" max="13827" width="12" style="154" customWidth="1"/>
    <col min="13828" max="13828" width="12.7109375" style="154" customWidth="1"/>
    <col min="13829" max="13829" width="38.85546875" style="154" customWidth="1"/>
    <col min="13830" max="13830" width="12.28515625" style="154" customWidth="1"/>
    <col min="13831" max="13831" width="13.85546875" style="154" customWidth="1"/>
    <col min="13832" max="13832" width="13.140625" style="154" customWidth="1"/>
    <col min="13833" max="13833" width="6.42578125" style="154" bestFit="1" customWidth="1"/>
    <col min="13834" max="13834" width="14.42578125" style="154" customWidth="1"/>
    <col min="13835" max="13835" width="15.5703125" style="154" customWidth="1"/>
    <col min="13836" max="13836" width="11.5703125" style="154" customWidth="1"/>
    <col min="13837" max="13837" width="13.85546875" style="154" customWidth="1"/>
    <col min="13838" max="13838" width="11" style="154" customWidth="1"/>
    <col min="13839" max="13839" width="10.42578125" style="154" customWidth="1"/>
    <col min="13840" max="14061" width="11.42578125" style="154"/>
    <col min="14062" max="14062" width="8" style="154" bestFit="1" customWidth="1"/>
    <col min="14063" max="14063" width="8.42578125" style="154" customWidth="1"/>
    <col min="14064" max="14064" width="10.42578125" style="154" customWidth="1"/>
    <col min="14065" max="14065" width="7.85546875" style="154" customWidth="1"/>
    <col min="14066" max="14066" width="27.7109375" style="154" bestFit="1" customWidth="1"/>
    <col min="14067" max="14067" width="11" style="154" customWidth="1"/>
    <col min="14068" max="14068" width="16" style="154" bestFit="1" customWidth="1"/>
    <col min="14069" max="14069" width="27.5703125" style="154" customWidth="1"/>
    <col min="14070" max="14070" width="19.28515625" style="154" customWidth="1"/>
    <col min="14071" max="14071" width="2.42578125" style="154" customWidth="1"/>
    <col min="14072" max="14072" width="23.140625" style="154" customWidth="1"/>
    <col min="14073" max="14073" width="21.5703125" style="154" customWidth="1"/>
    <col min="14074" max="14074" width="16" style="154" bestFit="1" customWidth="1"/>
    <col min="14075" max="14075" width="18.42578125" style="154" bestFit="1" customWidth="1"/>
    <col min="14076" max="14076" width="15.7109375" style="154" customWidth="1"/>
    <col min="14077" max="14077" width="16" style="154" customWidth="1"/>
    <col min="14078" max="14078" width="14.28515625" style="154" customWidth="1"/>
    <col min="14079" max="14079" width="15" style="154" bestFit="1" customWidth="1"/>
    <col min="14080" max="14080" width="16.42578125" style="154" customWidth="1"/>
    <col min="14081" max="14081" width="21" style="154" customWidth="1"/>
    <col min="14082" max="14082" width="11.42578125" style="154"/>
    <col min="14083" max="14083" width="12" style="154" customWidth="1"/>
    <col min="14084" max="14084" width="12.7109375" style="154" customWidth="1"/>
    <col min="14085" max="14085" width="38.85546875" style="154" customWidth="1"/>
    <col min="14086" max="14086" width="12.28515625" style="154" customWidth="1"/>
    <col min="14087" max="14087" width="13.85546875" style="154" customWidth="1"/>
    <col min="14088" max="14088" width="13.140625" style="154" customWidth="1"/>
    <col min="14089" max="14089" width="6.42578125" style="154" bestFit="1" customWidth="1"/>
    <col min="14090" max="14090" width="14.42578125" style="154" customWidth="1"/>
    <col min="14091" max="14091" width="15.5703125" style="154" customWidth="1"/>
    <col min="14092" max="14092" width="11.5703125" style="154" customWidth="1"/>
    <col min="14093" max="14093" width="13.85546875" style="154" customWidth="1"/>
    <col min="14094" max="14094" width="11" style="154" customWidth="1"/>
    <col min="14095" max="14095" width="10.42578125" style="154" customWidth="1"/>
    <col min="14096" max="14317" width="11.42578125" style="154"/>
    <col min="14318" max="14318" width="8" style="154" bestFit="1" customWidth="1"/>
    <col min="14319" max="14319" width="8.42578125" style="154" customWidth="1"/>
    <col min="14320" max="14320" width="10.42578125" style="154" customWidth="1"/>
    <col min="14321" max="14321" width="7.85546875" style="154" customWidth="1"/>
    <col min="14322" max="14322" width="27.7109375" style="154" bestFit="1" customWidth="1"/>
    <col min="14323" max="14323" width="11" style="154" customWidth="1"/>
    <col min="14324" max="14324" width="16" style="154" bestFit="1" customWidth="1"/>
    <col min="14325" max="14325" width="27.5703125" style="154" customWidth="1"/>
    <col min="14326" max="14326" width="19.28515625" style="154" customWidth="1"/>
    <col min="14327" max="14327" width="2.42578125" style="154" customWidth="1"/>
    <col min="14328" max="14328" width="23.140625" style="154" customWidth="1"/>
    <col min="14329" max="14329" width="21.5703125" style="154" customWidth="1"/>
    <col min="14330" max="14330" width="16" style="154" bestFit="1" customWidth="1"/>
    <col min="14331" max="14331" width="18.42578125" style="154" bestFit="1" customWidth="1"/>
    <col min="14332" max="14332" width="15.7109375" style="154" customWidth="1"/>
    <col min="14333" max="14333" width="16" style="154" customWidth="1"/>
    <col min="14334" max="14334" width="14.28515625" style="154" customWidth="1"/>
    <col min="14335" max="14335" width="15" style="154" bestFit="1" customWidth="1"/>
    <col min="14336" max="14336" width="16.42578125" style="154" customWidth="1"/>
    <col min="14337" max="14337" width="21" style="154" customWidth="1"/>
    <col min="14338" max="14338" width="11.42578125" style="154"/>
    <col min="14339" max="14339" width="12" style="154" customWidth="1"/>
    <col min="14340" max="14340" width="12.7109375" style="154" customWidth="1"/>
    <col min="14341" max="14341" width="38.85546875" style="154" customWidth="1"/>
    <col min="14342" max="14342" width="12.28515625" style="154" customWidth="1"/>
    <col min="14343" max="14343" width="13.85546875" style="154" customWidth="1"/>
    <col min="14344" max="14344" width="13.140625" style="154" customWidth="1"/>
    <col min="14345" max="14345" width="6.42578125" style="154" bestFit="1" customWidth="1"/>
    <col min="14346" max="14346" width="14.42578125" style="154" customWidth="1"/>
    <col min="14347" max="14347" width="15.5703125" style="154" customWidth="1"/>
    <col min="14348" max="14348" width="11.5703125" style="154" customWidth="1"/>
    <col min="14349" max="14349" width="13.85546875" style="154" customWidth="1"/>
    <col min="14350" max="14350" width="11" style="154" customWidth="1"/>
    <col min="14351" max="14351" width="10.42578125" style="154" customWidth="1"/>
    <col min="14352" max="14573" width="11.42578125" style="154"/>
    <col min="14574" max="14574" width="8" style="154" bestFit="1" customWidth="1"/>
    <col min="14575" max="14575" width="8.42578125" style="154" customWidth="1"/>
    <col min="14576" max="14576" width="10.42578125" style="154" customWidth="1"/>
    <col min="14577" max="14577" width="7.85546875" style="154" customWidth="1"/>
    <col min="14578" max="14578" width="27.7109375" style="154" bestFit="1" customWidth="1"/>
    <col min="14579" max="14579" width="11" style="154" customWidth="1"/>
    <col min="14580" max="14580" width="16" style="154" bestFit="1" customWidth="1"/>
    <col min="14581" max="14581" width="27.5703125" style="154" customWidth="1"/>
    <col min="14582" max="14582" width="19.28515625" style="154" customWidth="1"/>
    <col min="14583" max="14583" width="2.42578125" style="154" customWidth="1"/>
    <col min="14584" max="14584" width="23.140625" style="154" customWidth="1"/>
    <col min="14585" max="14585" width="21.5703125" style="154" customWidth="1"/>
    <col min="14586" max="14586" width="16" style="154" bestFit="1" customWidth="1"/>
    <col min="14587" max="14587" width="18.42578125" style="154" bestFit="1" customWidth="1"/>
    <col min="14588" max="14588" width="15.7109375" style="154" customWidth="1"/>
    <col min="14589" max="14589" width="16" style="154" customWidth="1"/>
    <col min="14590" max="14590" width="14.28515625" style="154" customWidth="1"/>
    <col min="14591" max="14591" width="15" style="154" bestFit="1" customWidth="1"/>
    <col min="14592" max="14592" width="16.42578125" style="154" customWidth="1"/>
    <col min="14593" max="14593" width="21" style="154" customWidth="1"/>
    <col min="14594" max="14594" width="11.42578125" style="154"/>
    <col min="14595" max="14595" width="12" style="154" customWidth="1"/>
    <col min="14596" max="14596" width="12.7109375" style="154" customWidth="1"/>
    <col min="14597" max="14597" width="38.85546875" style="154" customWidth="1"/>
    <col min="14598" max="14598" width="12.28515625" style="154" customWidth="1"/>
    <col min="14599" max="14599" width="13.85546875" style="154" customWidth="1"/>
    <col min="14600" max="14600" width="13.140625" style="154" customWidth="1"/>
    <col min="14601" max="14601" width="6.42578125" style="154" bestFit="1" customWidth="1"/>
    <col min="14602" max="14602" width="14.42578125" style="154" customWidth="1"/>
    <col min="14603" max="14603" width="15.5703125" style="154" customWidth="1"/>
    <col min="14604" max="14604" width="11.5703125" style="154" customWidth="1"/>
    <col min="14605" max="14605" width="13.85546875" style="154" customWidth="1"/>
    <col min="14606" max="14606" width="11" style="154" customWidth="1"/>
    <col min="14607" max="14607" width="10.42578125" style="154" customWidth="1"/>
    <col min="14608" max="14829" width="11.42578125" style="154"/>
    <col min="14830" max="14830" width="8" style="154" bestFit="1" customWidth="1"/>
    <col min="14831" max="14831" width="8.42578125" style="154" customWidth="1"/>
    <col min="14832" max="14832" width="10.42578125" style="154" customWidth="1"/>
    <col min="14833" max="14833" width="7.85546875" style="154" customWidth="1"/>
    <col min="14834" max="14834" width="27.7109375" style="154" bestFit="1" customWidth="1"/>
    <col min="14835" max="14835" width="11" style="154" customWidth="1"/>
    <col min="14836" max="14836" width="16" style="154" bestFit="1" customWidth="1"/>
    <col min="14837" max="14837" width="27.5703125" style="154" customWidth="1"/>
    <col min="14838" max="14838" width="19.28515625" style="154" customWidth="1"/>
    <col min="14839" max="14839" width="2.42578125" style="154" customWidth="1"/>
    <col min="14840" max="14840" width="23.140625" style="154" customWidth="1"/>
    <col min="14841" max="14841" width="21.5703125" style="154" customWidth="1"/>
    <col min="14842" max="14842" width="16" style="154" bestFit="1" customWidth="1"/>
    <col min="14843" max="14843" width="18.42578125" style="154" bestFit="1" customWidth="1"/>
    <col min="14844" max="14844" width="15.7109375" style="154" customWidth="1"/>
    <col min="14845" max="14845" width="16" style="154" customWidth="1"/>
    <col min="14846" max="14846" width="14.28515625" style="154" customWidth="1"/>
    <col min="14847" max="14847" width="15" style="154" bestFit="1" customWidth="1"/>
    <col min="14848" max="14848" width="16.42578125" style="154" customWidth="1"/>
    <col min="14849" max="14849" width="21" style="154" customWidth="1"/>
    <col min="14850" max="14850" width="11.42578125" style="154"/>
    <col min="14851" max="14851" width="12" style="154" customWidth="1"/>
    <col min="14852" max="14852" width="12.7109375" style="154" customWidth="1"/>
    <col min="14853" max="14853" width="38.85546875" style="154" customWidth="1"/>
    <col min="14854" max="14854" width="12.28515625" style="154" customWidth="1"/>
    <col min="14855" max="14855" width="13.85546875" style="154" customWidth="1"/>
    <col min="14856" max="14856" width="13.140625" style="154" customWidth="1"/>
    <col min="14857" max="14857" width="6.42578125" style="154" bestFit="1" customWidth="1"/>
    <col min="14858" max="14858" width="14.42578125" style="154" customWidth="1"/>
    <col min="14859" max="14859" width="15.5703125" style="154" customWidth="1"/>
    <col min="14860" max="14860" width="11.5703125" style="154" customWidth="1"/>
    <col min="14861" max="14861" width="13.85546875" style="154" customWidth="1"/>
    <col min="14862" max="14862" width="11" style="154" customWidth="1"/>
    <col min="14863" max="14863" width="10.42578125" style="154" customWidth="1"/>
    <col min="14864" max="15085" width="11.42578125" style="154"/>
    <col min="15086" max="15086" width="8" style="154" bestFit="1" customWidth="1"/>
    <col min="15087" max="15087" width="8.42578125" style="154" customWidth="1"/>
    <col min="15088" max="15088" width="10.42578125" style="154" customWidth="1"/>
    <col min="15089" max="15089" width="7.85546875" style="154" customWidth="1"/>
    <col min="15090" max="15090" width="27.7109375" style="154" bestFit="1" customWidth="1"/>
    <col min="15091" max="15091" width="11" style="154" customWidth="1"/>
    <col min="15092" max="15092" width="16" style="154" bestFit="1" customWidth="1"/>
    <col min="15093" max="15093" width="27.5703125" style="154" customWidth="1"/>
    <col min="15094" max="15094" width="19.28515625" style="154" customWidth="1"/>
    <col min="15095" max="15095" width="2.42578125" style="154" customWidth="1"/>
    <col min="15096" max="15096" width="23.140625" style="154" customWidth="1"/>
    <col min="15097" max="15097" width="21.5703125" style="154" customWidth="1"/>
    <col min="15098" max="15098" width="16" style="154" bestFit="1" customWidth="1"/>
    <col min="15099" max="15099" width="18.42578125" style="154" bestFit="1" customWidth="1"/>
    <col min="15100" max="15100" width="15.7109375" style="154" customWidth="1"/>
    <col min="15101" max="15101" width="16" style="154" customWidth="1"/>
    <col min="15102" max="15102" width="14.28515625" style="154" customWidth="1"/>
    <col min="15103" max="15103" width="15" style="154" bestFit="1" customWidth="1"/>
    <col min="15104" max="15104" width="16.42578125" style="154" customWidth="1"/>
    <col min="15105" max="15105" width="21" style="154" customWidth="1"/>
    <col min="15106" max="15106" width="11.42578125" style="154"/>
    <col min="15107" max="15107" width="12" style="154" customWidth="1"/>
    <col min="15108" max="15108" width="12.7109375" style="154" customWidth="1"/>
    <col min="15109" max="15109" width="38.85546875" style="154" customWidth="1"/>
    <col min="15110" max="15110" width="12.28515625" style="154" customWidth="1"/>
    <col min="15111" max="15111" width="13.85546875" style="154" customWidth="1"/>
    <col min="15112" max="15112" width="13.140625" style="154" customWidth="1"/>
    <col min="15113" max="15113" width="6.42578125" style="154" bestFit="1" customWidth="1"/>
    <col min="15114" max="15114" width="14.42578125" style="154" customWidth="1"/>
    <col min="15115" max="15115" width="15.5703125" style="154" customWidth="1"/>
    <col min="15116" max="15116" width="11.5703125" style="154" customWidth="1"/>
    <col min="15117" max="15117" width="13.85546875" style="154" customWidth="1"/>
    <col min="15118" max="15118" width="11" style="154" customWidth="1"/>
    <col min="15119" max="15119" width="10.42578125" style="154" customWidth="1"/>
    <col min="15120" max="15341" width="11.42578125" style="154"/>
    <col min="15342" max="15342" width="8" style="154" bestFit="1" customWidth="1"/>
    <col min="15343" max="15343" width="8.42578125" style="154" customWidth="1"/>
    <col min="15344" max="15344" width="10.42578125" style="154" customWidth="1"/>
    <col min="15345" max="15345" width="7.85546875" style="154" customWidth="1"/>
    <col min="15346" max="15346" width="27.7109375" style="154" bestFit="1" customWidth="1"/>
    <col min="15347" max="15347" width="11" style="154" customWidth="1"/>
    <col min="15348" max="15348" width="16" style="154" bestFit="1" customWidth="1"/>
    <col min="15349" max="15349" width="27.5703125" style="154" customWidth="1"/>
    <col min="15350" max="15350" width="19.28515625" style="154" customWidth="1"/>
    <col min="15351" max="15351" width="2.42578125" style="154" customWidth="1"/>
    <col min="15352" max="15352" width="23.140625" style="154" customWidth="1"/>
    <col min="15353" max="15353" width="21.5703125" style="154" customWidth="1"/>
    <col min="15354" max="15354" width="16" style="154" bestFit="1" customWidth="1"/>
    <col min="15355" max="15355" width="18.42578125" style="154" bestFit="1" customWidth="1"/>
    <col min="15356" max="15356" width="15.7109375" style="154" customWidth="1"/>
    <col min="15357" max="15357" width="16" style="154" customWidth="1"/>
    <col min="15358" max="15358" width="14.28515625" style="154" customWidth="1"/>
    <col min="15359" max="15359" width="15" style="154" bestFit="1" customWidth="1"/>
    <col min="15360" max="15360" width="16.42578125" style="154" customWidth="1"/>
    <col min="15361" max="15361" width="21" style="154" customWidth="1"/>
    <col min="15362" max="15362" width="11.42578125" style="154"/>
    <col min="15363" max="15363" width="12" style="154" customWidth="1"/>
    <col min="15364" max="15364" width="12.7109375" style="154" customWidth="1"/>
    <col min="15365" max="15365" width="38.85546875" style="154" customWidth="1"/>
    <col min="15366" max="15366" width="12.28515625" style="154" customWidth="1"/>
    <col min="15367" max="15367" width="13.85546875" style="154" customWidth="1"/>
    <col min="15368" max="15368" width="13.140625" style="154" customWidth="1"/>
    <col min="15369" max="15369" width="6.42578125" style="154" bestFit="1" customWidth="1"/>
    <col min="15370" max="15370" width="14.42578125" style="154" customWidth="1"/>
    <col min="15371" max="15371" width="15.5703125" style="154" customWidth="1"/>
    <col min="15372" max="15372" width="11.5703125" style="154" customWidth="1"/>
    <col min="15373" max="15373" width="13.85546875" style="154" customWidth="1"/>
    <col min="15374" max="15374" width="11" style="154" customWidth="1"/>
    <col min="15375" max="15375" width="10.42578125" style="154" customWidth="1"/>
    <col min="15376" max="15597" width="11.42578125" style="154"/>
    <col min="15598" max="15598" width="8" style="154" bestFit="1" customWidth="1"/>
    <col min="15599" max="15599" width="8.42578125" style="154" customWidth="1"/>
    <col min="15600" max="15600" width="10.42578125" style="154" customWidth="1"/>
    <col min="15601" max="15601" width="7.85546875" style="154" customWidth="1"/>
    <col min="15602" max="15602" width="27.7109375" style="154" bestFit="1" customWidth="1"/>
    <col min="15603" max="15603" width="11" style="154" customWidth="1"/>
    <col min="15604" max="15604" width="16" style="154" bestFit="1" customWidth="1"/>
    <col min="15605" max="15605" width="27.5703125" style="154" customWidth="1"/>
    <col min="15606" max="15606" width="19.28515625" style="154" customWidth="1"/>
    <col min="15607" max="15607" width="2.42578125" style="154" customWidth="1"/>
    <col min="15608" max="15608" width="23.140625" style="154" customWidth="1"/>
    <col min="15609" max="15609" width="21.5703125" style="154" customWidth="1"/>
    <col min="15610" max="15610" width="16" style="154" bestFit="1" customWidth="1"/>
    <col min="15611" max="15611" width="18.42578125" style="154" bestFit="1" customWidth="1"/>
    <col min="15612" max="15612" width="15.7109375" style="154" customWidth="1"/>
    <col min="15613" max="15613" width="16" style="154" customWidth="1"/>
    <col min="15614" max="15614" width="14.28515625" style="154" customWidth="1"/>
    <col min="15615" max="15615" width="15" style="154" bestFit="1" customWidth="1"/>
    <col min="15616" max="15616" width="16.42578125" style="154" customWidth="1"/>
    <col min="15617" max="15617" width="21" style="154" customWidth="1"/>
    <col min="15618" max="15618" width="11.42578125" style="154"/>
    <col min="15619" max="15619" width="12" style="154" customWidth="1"/>
    <col min="15620" max="15620" width="12.7109375" style="154" customWidth="1"/>
    <col min="15621" max="15621" width="38.85546875" style="154" customWidth="1"/>
    <col min="15622" max="15622" width="12.28515625" style="154" customWidth="1"/>
    <col min="15623" max="15623" width="13.85546875" style="154" customWidth="1"/>
    <col min="15624" max="15624" width="13.140625" style="154" customWidth="1"/>
    <col min="15625" max="15625" width="6.42578125" style="154" bestFit="1" customWidth="1"/>
    <col min="15626" max="15626" width="14.42578125" style="154" customWidth="1"/>
    <col min="15627" max="15627" width="15.5703125" style="154" customWidth="1"/>
    <col min="15628" max="15628" width="11.5703125" style="154" customWidth="1"/>
    <col min="15629" max="15629" width="13.85546875" style="154" customWidth="1"/>
    <col min="15630" max="15630" width="11" style="154" customWidth="1"/>
    <col min="15631" max="15631" width="10.42578125" style="154" customWidth="1"/>
    <col min="15632" max="15853" width="11.42578125" style="154"/>
    <col min="15854" max="15854" width="8" style="154" bestFit="1" customWidth="1"/>
    <col min="15855" max="15855" width="8.42578125" style="154" customWidth="1"/>
    <col min="15856" max="15856" width="10.42578125" style="154" customWidth="1"/>
    <col min="15857" max="15857" width="7.85546875" style="154" customWidth="1"/>
    <col min="15858" max="15858" width="27.7109375" style="154" bestFit="1" customWidth="1"/>
    <col min="15859" max="15859" width="11" style="154" customWidth="1"/>
    <col min="15860" max="15860" width="16" style="154" bestFit="1" customWidth="1"/>
    <col min="15861" max="15861" width="27.5703125" style="154" customWidth="1"/>
    <col min="15862" max="15862" width="19.28515625" style="154" customWidth="1"/>
    <col min="15863" max="15863" width="2.42578125" style="154" customWidth="1"/>
    <col min="15864" max="15864" width="23.140625" style="154" customWidth="1"/>
    <col min="15865" max="15865" width="21.5703125" style="154" customWidth="1"/>
    <col min="15866" max="15866" width="16" style="154" bestFit="1" customWidth="1"/>
    <col min="15867" max="15867" width="18.42578125" style="154" bestFit="1" customWidth="1"/>
    <col min="15868" max="15868" width="15.7109375" style="154" customWidth="1"/>
    <col min="15869" max="15869" width="16" style="154" customWidth="1"/>
    <col min="15870" max="15870" width="14.28515625" style="154" customWidth="1"/>
    <col min="15871" max="15871" width="15" style="154" bestFit="1" customWidth="1"/>
    <col min="15872" max="15872" width="16.42578125" style="154" customWidth="1"/>
    <col min="15873" max="15873" width="21" style="154" customWidth="1"/>
    <col min="15874" max="15874" width="11.42578125" style="154"/>
    <col min="15875" max="15875" width="12" style="154" customWidth="1"/>
    <col min="15876" max="15876" width="12.7109375" style="154" customWidth="1"/>
    <col min="15877" max="15877" width="38.85546875" style="154" customWidth="1"/>
    <col min="15878" max="15878" width="12.28515625" style="154" customWidth="1"/>
    <col min="15879" max="15879" width="13.85546875" style="154" customWidth="1"/>
    <col min="15880" max="15880" width="13.140625" style="154" customWidth="1"/>
    <col min="15881" max="15881" width="6.42578125" style="154" bestFit="1" customWidth="1"/>
    <col min="15882" max="15882" width="14.42578125" style="154" customWidth="1"/>
    <col min="15883" max="15883" width="15.5703125" style="154" customWidth="1"/>
    <col min="15884" max="15884" width="11.5703125" style="154" customWidth="1"/>
    <col min="15885" max="15885" width="13.85546875" style="154" customWidth="1"/>
    <col min="15886" max="15886" width="11" style="154" customWidth="1"/>
    <col min="15887" max="15887" width="10.42578125" style="154" customWidth="1"/>
    <col min="15888" max="16109" width="11.42578125" style="154"/>
    <col min="16110" max="16110" width="8" style="154" bestFit="1" customWidth="1"/>
    <col min="16111" max="16111" width="8.42578125" style="154" customWidth="1"/>
    <col min="16112" max="16112" width="10.42578125" style="154" customWidth="1"/>
    <col min="16113" max="16113" width="7.85546875" style="154" customWidth="1"/>
    <col min="16114" max="16114" width="27.7109375" style="154" bestFit="1" customWidth="1"/>
    <col min="16115" max="16115" width="11" style="154" customWidth="1"/>
    <col min="16116" max="16116" width="16" style="154" bestFit="1" customWidth="1"/>
    <col min="16117" max="16117" width="27.5703125" style="154" customWidth="1"/>
    <col min="16118" max="16118" width="19.28515625" style="154" customWidth="1"/>
    <col min="16119" max="16119" width="2.42578125" style="154" customWidth="1"/>
    <col min="16120" max="16120" width="23.140625" style="154" customWidth="1"/>
    <col min="16121" max="16121" width="21.5703125" style="154" customWidth="1"/>
    <col min="16122" max="16122" width="16" style="154" bestFit="1" customWidth="1"/>
    <col min="16123" max="16123" width="18.42578125" style="154" bestFit="1" customWidth="1"/>
    <col min="16124" max="16124" width="15.7109375" style="154" customWidth="1"/>
    <col min="16125" max="16125" width="16" style="154" customWidth="1"/>
    <col min="16126" max="16126" width="14.28515625" style="154" customWidth="1"/>
    <col min="16127" max="16127" width="15" style="154" bestFit="1" customWidth="1"/>
    <col min="16128" max="16128" width="16.42578125" style="154" customWidth="1"/>
    <col min="16129" max="16129" width="21" style="154" customWidth="1"/>
    <col min="16130" max="16130" width="11.42578125" style="154"/>
    <col min="16131" max="16131" width="12" style="154" customWidth="1"/>
    <col min="16132" max="16132" width="12.7109375" style="154" customWidth="1"/>
    <col min="16133" max="16133" width="38.85546875" style="154" customWidth="1"/>
    <col min="16134" max="16134" width="12.28515625" style="154" customWidth="1"/>
    <col min="16135" max="16135" width="13.85546875" style="154" customWidth="1"/>
    <col min="16136" max="16136" width="13.140625" style="154" customWidth="1"/>
    <col min="16137" max="16137" width="6.42578125" style="154" bestFit="1" customWidth="1"/>
    <col min="16138" max="16138" width="14.42578125" style="154" customWidth="1"/>
    <col min="16139" max="16139" width="15.5703125" style="154" customWidth="1"/>
    <col min="16140" max="16140" width="11.5703125" style="154" customWidth="1"/>
    <col min="16141" max="16141" width="13.85546875" style="154" customWidth="1"/>
    <col min="16142" max="16142" width="11" style="154" customWidth="1"/>
    <col min="16143" max="16143" width="10.42578125" style="154" customWidth="1"/>
    <col min="16144" max="16384" width="11.42578125" style="154"/>
  </cols>
  <sheetData>
    <row r="1" spans="1:42" s="12" customFormat="1" ht="12.75" customHeight="1" x14ac:dyDescent="0.2">
      <c r="A1" s="1" t="s">
        <v>0</v>
      </c>
      <c r="B1" s="456"/>
      <c r="C1" s="3" t="s">
        <v>1</v>
      </c>
      <c r="D1" s="4"/>
      <c r="E1" s="3"/>
      <c r="F1" s="5"/>
      <c r="G1" s="5"/>
      <c r="H1" s="3"/>
      <c r="I1" s="6"/>
      <c r="J1" s="5"/>
      <c r="K1" s="5"/>
      <c r="L1" s="7"/>
      <c r="M1" s="8" t="s">
        <v>2</v>
      </c>
      <c r="N1" s="9" t="s">
        <v>3</v>
      </c>
      <c r="O1" s="10"/>
      <c r="P1" s="10"/>
      <c r="U1" s="169"/>
    </row>
    <row r="2" spans="1:42" s="12" customFormat="1" x14ac:dyDescent="0.2">
      <c r="A2" s="16"/>
      <c r="B2" s="456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2"/>
      <c r="U2" s="169"/>
    </row>
    <row r="3" spans="1:42" s="12" customFormat="1" ht="13.5" customHeight="1" x14ac:dyDescent="0.2">
      <c r="A3" s="16"/>
      <c r="B3" s="456"/>
      <c r="C3" s="23" t="s">
        <v>1071</v>
      </c>
      <c r="D3" s="24"/>
      <c r="E3" s="23"/>
      <c r="F3" s="25"/>
      <c r="G3" s="25"/>
      <c r="H3" s="23"/>
      <c r="I3" s="17"/>
      <c r="J3" s="25"/>
      <c r="K3" s="25"/>
      <c r="L3" s="25"/>
      <c r="M3" s="13"/>
      <c r="N3" s="26" t="s">
        <v>6</v>
      </c>
      <c r="O3" s="27"/>
      <c r="P3" s="27"/>
      <c r="Q3" s="22"/>
      <c r="U3" s="169"/>
    </row>
    <row r="4" spans="1:42" ht="13.5" thickBot="1" x14ac:dyDescent="0.25">
      <c r="A4" s="39"/>
      <c r="B4" s="457"/>
      <c r="C4" s="30"/>
      <c r="D4" s="31"/>
      <c r="E4" s="32"/>
      <c r="F4" s="33"/>
      <c r="G4" s="34"/>
      <c r="H4" s="35"/>
      <c r="I4" s="36"/>
      <c r="J4" s="37"/>
      <c r="K4" s="38" t="s">
        <v>7</v>
      </c>
      <c r="L4" s="39"/>
      <c r="M4" s="40" t="s">
        <v>6</v>
      </c>
      <c r="N4" s="41" t="s">
        <v>8</v>
      </c>
      <c r="O4" s="42" t="s">
        <v>9</v>
      </c>
      <c r="P4" s="43"/>
      <c r="Q4" s="154"/>
    </row>
    <row r="5" spans="1:42" s="46" customFormat="1" ht="43.5" customHeight="1" thickBot="1" x14ac:dyDescent="0.25">
      <c r="A5" s="396" t="s">
        <v>556</v>
      </c>
      <c r="B5" s="396" t="s">
        <v>10</v>
      </c>
      <c r="C5" s="397" t="s">
        <v>11</v>
      </c>
      <c r="D5" s="1083" t="s">
        <v>12</v>
      </c>
      <c r="E5" s="1084"/>
      <c r="F5" s="398" t="s">
        <v>13</v>
      </c>
      <c r="G5" s="399" t="s">
        <v>14</v>
      </c>
      <c r="H5" s="399" t="s">
        <v>15</v>
      </c>
      <c r="I5" s="400" t="s">
        <v>16</v>
      </c>
      <c r="J5" s="398" t="s">
        <v>17</v>
      </c>
      <c r="K5" s="398" t="s">
        <v>18</v>
      </c>
      <c r="L5" s="398" t="s">
        <v>19</v>
      </c>
      <c r="M5" s="436" t="s">
        <v>20</v>
      </c>
      <c r="N5" s="437" t="s">
        <v>21</v>
      </c>
      <c r="O5" s="436" t="s">
        <v>22</v>
      </c>
      <c r="P5" s="438" t="s">
        <v>23</v>
      </c>
      <c r="Q5" s="153" t="s">
        <v>25</v>
      </c>
      <c r="R5" s="153" t="s">
        <v>557</v>
      </c>
      <c r="S5" s="153" t="s">
        <v>558</v>
      </c>
      <c r="T5" s="153" t="s">
        <v>559</v>
      </c>
      <c r="U5" s="159" t="s">
        <v>560</v>
      </c>
      <c r="V5" s="153" t="s">
        <v>561</v>
      </c>
      <c r="W5" s="153" t="s">
        <v>562</v>
      </c>
      <c r="X5" s="153" t="s">
        <v>563</v>
      </c>
    </row>
    <row r="6" spans="1:42" x14ac:dyDescent="0.2">
      <c r="A6" s="55" t="s">
        <v>1588</v>
      </c>
      <c r="B6" s="401" t="s">
        <v>1217</v>
      </c>
      <c r="C6" s="402">
        <v>1520104</v>
      </c>
      <c r="D6" s="403">
        <v>7493</v>
      </c>
      <c r="E6" s="404" t="s">
        <v>258</v>
      </c>
      <c r="F6" s="405">
        <v>2016</v>
      </c>
      <c r="G6" s="406">
        <v>42452</v>
      </c>
      <c r="H6" s="407" t="s">
        <v>28</v>
      </c>
      <c r="I6" s="408" t="s">
        <v>1218</v>
      </c>
      <c r="J6" s="408" t="s">
        <v>241</v>
      </c>
      <c r="K6" s="409" t="s">
        <v>1219</v>
      </c>
      <c r="L6" s="410" t="s">
        <v>1220</v>
      </c>
      <c r="M6" s="411">
        <v>225205.26</v>
      </c>
      <c r="N6" s="412">
        <v>11260.26</v>
      </c>
      <c r="O6" s="413">
        <v>37834.480000000003</v>
      </c>
      <c r="P6" s="413">
        <v>274300</v>
      </c>
      <c r="Q6" s="157" t="s">
        <v>33</v>
      </c>
      <c r="R6" s="432" t="s">
        <v>559</v>
      </c>
      <c r="S6" s="155"/>
      <c r="T6" s="155" t="s">
        <v>581</v>
      </c>
      <c r="U6" s="170">
        <v>117500</v>
      </c>
      <c r="V6" s="178">
        <v>42465</v>
      </c>
      <c r="X6" s="154" t="s">
        <v>570</v>
      </c>
    </row>
    <row r="7" spans="1:42" ht="13.5" thickBot="1" x14ac:dyDescent="0.25">
      <c r="A7" s="55" t="s">
        <v>1588</v>
      </c>
      <c r="B7" s="401" t="s">
        <v>1217</v>
      </c>
      <c r="C7" s="402"/>
      <c r="D7" s="403"/>
      <c r="E7" s="404"/>
      <c r="F7" s="464"/>
      <c r="G7" s="406"/>
      <c r="H7" s="407"/>
      <c r="I7" s="408" t="s">
        <v>1218</v>
      </c>
      <c r="J7" s="408"/>
      <c r="K7" s="409"/>
      <c r="L7" s="410"/>
      <c r="M7" s="411"/>
      <c r="N7" s="412"/>
      <c r="O7" s="413"/>
      <c r="P7" s="413"/>
      <c r="Q7" s="157"/>
      <c r="R7" s="432" t="s">
        <v>559</v>
      </c>
      <c r="S7" s="155"/>
      <c r="T7" s="155" t="s">
        <v>579</v>
      </c>
      <c r="U7" s="170">
        <v>159474.81</v>
      </c>
      <c r="V7" s="178">
        <v>42487</v>
      </c>
      <c r="X7" s="154" t="s">
        <v>570</v>
      </c>
    </row>
    <row r="8" spans="1:42" x14ac:dyDescent="0.2">
      <c r="A8" s="55" t="s">
        <v>1588</v>
      </c>
      <c r="B8" s="401" t="s">
        <v>1207</v>
      </c>
      <c r="C8" s="402">
        <v>1520603</v>
      </c>
      <c r="D8" s="403">
        <v>7497</v>
      </c>
      <c r="E8" s="404" t="s">
        <v>305</v>
      </c>
      <c r="F8" s="414">
        <v>2016</v>
      </c>
      <c r="G8" s="406">
        <v>42441</v>
      </c>
      <c r="H8" s="407" t="s">
        <v>45</v>
      </c>
      <c r="I8" s="408" t="s">
        <v>1208</v>
      </c>
      <c r="J8" s="408" t="s">
        <v>241</v>
      </c>
      <c r="K8" s="433" t="s">
        <v>307</v>
      </c>
      <c r="L8" s="410" t="s">
        <v>1209</v>
      </c>
      <c r="M8" s="411">
        <v>247172.41</v>
      </c>
      <c r="N8" s="412">
        <v>12358.62</v>
      </c>
      <c r="O8" s="413">
        <v>41524.97</v>
      </c>
      <c r="P8" s="413">
        <v>301056</v>
      </c>
      <c r="Q8" s="156" t="s">
        <v>33</v>
      </c>
      <c r="R8" s="432" t="s">
        <v>559</v>
      </c>
      <c r="S8" s="161" t="s">
        <v>564</v>
      </c>
      <c r="T8" s="155" t="s">
        <v>581</v>
      </c>
      <c r="U8" s="170">
        <v>301056</v>
      </c>
      <c r="V8" s="181">
        <v>42446</v>
      </c>
      <c r="X8" s="154" t="s">
        <v>570</v>
      </c>
    </row>
    <row r="9" spans="1:42" ht="13.5" thickBot="1" x14ac:dyDescent="0.25">
      <c r="A9" s="55" t="s">
        <v>1588</v>
      </c>
      <c r="B9" s="401" t="s">
        <v>1210</v>
      </c>
      <c r="C9" s="402">
        <v>1520603</v>
      </c>
      <c r="D9" s="403">
        <v>7497</v>
      </c>
      <c r="E9" s="404" t="s">
        <v>305</v>
      </c>
      <c r="F9" s="414">
        <v>2016</v>
      </c>
      <c r="G9" s="406">
        <v>42441</v>
      </c>
      <c r="H9" s="407" t="s">
        <v>45</v>
      </c>
      <c r="I9" s="408" t="s">
        <v>1211</v>
      </c>
      <c r="J9" s="408" t="s">
        <v>241</v>
      </c>
      <c r="K9" s="434" t="s">
        <v>307</v>
      </c>
      <c r="L9" s="410" t="s">
        <v>1212</v>
      </c>
      <c r="M9" s="411">
        <v>247172.41</v>
      </c>
      <c r="N9" s="412">
        <v>12358.62</v>
      </c>
      <c r="O9" s="413">
        <v>41524.97</v>
      </c>
      <c r="P9" s="413">
        <v>301056</v>
      </c>
      <c r="Q9" s="156" t="s">
        <v>33</v>
      </c>
      <c r="R9" s="432" t="s">
        <v>559</v>
      </c>
      <c r="S9" s="161" t="s">
        <v>564</v>
      </c>
      <c r="T9" s="155" t="s">
        <v>581</v>
      </c>
      <c r="U9" s="170">
        <v>301056</v>
      </c>
      <c r="V9" s="178">
        <v>42444</v>
      </c>
      <c r="X9" s="154" t="s">
        <v>570</v>
      </c>
    </row>
    <row r="10" spans="1:42" s="157" customFormat="1" x14ac:dyDescent="0.2">
      <c r="A10" s="55" t="s">
        <v>1588</v>
      </c>
      <c r="B10" s="401" t="s">
        <v>1093</v>
      </c>
      <c r="C10" s="402">
        <v>521802</v>
      </c>
      <c r="D10" s="403">
        <v>2202</v>
      </c>
      <c r="E10" s="404" t="s">
        <v>206</v>
      </c>
      <c r="F10" s="414">
        <v>2016</v>
      </c>
      <c r="G10" s="406">
        <v>42460</v>
      </c>
      <c r="H10" s="407" t="s">
        <v>1089</v>
      </c>
      <c r="I10" s="408" t="s">
        <v>1094</v>
      </c>
      <c r="J10" s="408" t="s">
        <v>241</v>
      </c>
      <c r="K10" s="409" t="s">
        <v>1095</v>
      </c>
      <c r="L10" s="410" t="s">
        <v>1096</v>
      </c>
      <c r="M10" s="411">
        <v>185172.41</v>
      </c>
      <c r="N10" s="412">
        <v>0</v>
      </c>
      <c r="O10" s="413">
        <v>29627.59</v>
      </c>
      <c r="P10" s="413">
        <v>214800</v>
      </c>
      <c r="Q10" s="157" t="s">
        <v>33</v>
      </c>
      <c r="R10" s="440" t="s">
        <v>565</v>
      </c>
      <c r="S10" s="155"/>
      <c r="T10" s="155" t="s">
        <v>572</v>
      </c>
      <c r="U10" s="170">
        <v>20000</v>
      </c>
      <c r="V10" s="178">
        <v>42451</v>
      </c>
      <c r="W10" s="154"/>
      <c r="X10" s="154" t="s">
        <v>570</v>
      </c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</row>
    <row r="11" spans="1:42" s="157" customFormat="1" x14ac:dyDescent="0.2">
      <c r="A11" s="55" t="s">
        <v>1588</v>
      </c>
      <c r="B11" s="401" t="s">
        <v>1093</v>
      </c>
      <c r="C11" s="402"/>
      <c r="D11" s="403"/>
      <c r="E11" s="404"/>
      <c r="F11" s="414"/>
      <c r="G11" s="406"/>
      <c r="H11" s="407"/>
      <c r="I11" s="408" t="s">
        <v>1094</v>
      </c>
      <c r="J11" s="408"/>
      <c r="K11" s="409"/>
      <c r="L11" s="410"/>
      <c r="M11" s="411"/>
      <c r="N11" s="412"/>
      <c r="O11" s="413"/>
      <c r="P11" s="413"/>
      <c r="R11" s="440" t="s">
        <v>565</v>
      </c>
      <c r="S11" s="155"/>
      <c r="T11" s="155" t="s">
        <v>580</v>
      </c>
      <c r="U11" s="170">
        <v>194800</v>
      </c>
      <c r="V11" s="178">
        <v>42460</v>
      </c>
      <c r="W11" s="154"/>
      <c r="X11" s="154" t="s">
        <v>570</v>
      </c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</row>
    <row r="12" spans="1:42" x14ac:dyDescent="0.2">
      <c r="A12" s="55" t="s">
        <v>1588</v>
      </c>
      <c r="B12" s="401" t="s">
        <v>1113</v>
      </c>
      <c r="C12" s="402">
        <v>520112</v>
      </c>
      <c r="D12" s="403">
        <v>2594</v>
      </c>
      <c r="E12" s="404" t="s">
        <v>983</v>
      </c>
      <c r="F12" s="414">
        <v>2016</v>
      </c>
      <c r="G12" s="406">
        <v>42443</v>
      </c>
      <c r="H12" s="407" t="s">
        <v>1114</v>
      </c>
      <c r="I12" s="408" t="s">
        <v>1115</v>
      </c>
      <c r="J12" s="408" t="s">
        <v>30</v>
      </c>
      <c r="K12" s="409" t="s">
        <v>1116</v>
      </c>
      <c r="L12" s="410" t="s">
        <v>1117</v>
      </c>
      <c r="M12" s="411">
        <v>317917.51</v>
      </c>
      <c r="N12" s="412">
        <v>10272.15</v>
      </c>
      <c r="O12" s="413">
        <v>52510.34</v>
      </c>
      <c r="P12" s="413">
        <v>380700</v>
      </c>
      <c r="Q12" s="156" t="s">
        <v>33</v>
      </c>
      <c r="R12" s="432" t="s">
        <v>559</v>
      </c>
      <c r="S12" s="155"/>
      <c r="T12" s="155" t="s">
        <v>580</v>
      </c>
      <c r="U12" s="170">
        <v>155700</v>
      </c>
      <c r="V12" s="178">
        <v>42443</v>
      </c>
      <c r="X12" s="154" t="s">
        <v>570</v>
      </c>
    </row>
    <row r="13" spans="1:42" x14ac:dyDescent="0.2">
      <c r="A13" s="55" t="s">
        <v>1588</v>
      </c>
      <c r="B13" s="401" t="s">
        <v>1113</v>
      </c>
      <c r="C13" s="402"/>
      <c r="D13" s="403"/>
      <c r="E13" s="404"/>
      <c r="F13" s="414"/>
      <c r="G13" s="406"/>
      <c r="H13" s="407"/>
      <c r="I13" s="408" t="s">
        <v>1115</v>
      </c>
      <c r="J13" s="408"/>
      <c r="K13" s="409"/>
      <c r="L13" s="410"/>
      <c r="M13" s="411"/>
      <c r="N13" s="412"/>
      <c r="O13" s="413"/>
      <c r="P13" s="413"/>
      <c r="Q13" s="156"/>
      <c r="R13" s="432" t="s">
        <v>559</v>
      </c>
      <c r="S13" s="155"/>
      <c r="T13" s="155" t="s">
        <v>580</v>
      </c>
      <c r="U13" s="170">
        <v>55000</v>
      </c>
      <c r="V13" s="178">
        <v>42440</v>
      </c>
      <c r="X13" s="154" t="s">
        <v>570</v>
      </c>
    </row>
    <row r="14" spans="1:42" x14ac:dyDescent="0.2">
      <c r="A14" s="55" t="s">
        <v>1588</v>
      </c>
      <c r="B14" s="401" t="s">
        <v>1113</v>
      </c>
      <c r="C14" s="402"/>
      <c r="D14" s="403"/>
      <c r="E14" s="404"/>
      <c r="F14" s="414"/>
      <c r="G14" s="406"/>
      <c r="H14" s="407"/>
      <c r="I14" s="408" t="s">
        <v>1115</v>
      </c>
      <c r="J14" s="408"/>
      <c r="K14" s="409"/>
      <c r="L14" s="410"/>
      <c r="M14" s="411"/>
      <c r="N14" s="412"/>
      <c r="O14" s="413"/>
      <c r="P14" s="413"/>
      <c r="Q14" s="156"/>
      <c r="R14" s="432" t="s">
        <v>559</v>
      </c>
      <c r="S14" s="155"/>
      <c r="T14" s="155" t="s">
        <v>580</v>
      </c>
      <c r="U14" s="170">
        <v>80000</v>
      </c>
      <c r="V14" s="178">
        <v>42440</v>
      </c>
      <c r="X14" s="154" t="s">
        <v>570</v>
      </c>
    </row>
    <row r="15" spans="1:42" x14ac:dyDescent="0.2">
      <c r="A15" s="55" t="s">
        <v>1588</v>
      </c>
      <c r="B15" s="401" t="s">
        <v>1113</v>
      </c>
      <c r="C15" s="402"/>
      <c r="D15" s="403"/>
      <c r="E15" s="404"/>
      <c r="F15" s="414"/>
      <c r="G15" s="406"/>
      <c r="H15" s="407"/>
      <c r="I15" s="408" t="s">
        <v>1115</v>
      </c>
      <c r="J15" s="408"/>
      <c r="K15" s="409"/>
      <c r="L15" s="410"/>
      <c r="M15" s="411"/>
      <c r="N15" s="412"/>
      <c r="O15" s="413"/>
      <c r="P15" s="413"/>
      <c r="Q15" s="156"/>
      <c r="R15" s="432" t="s">
        <v>559</v>
      </c>
      <c r="S15" s="155"/>
      <c r="T15" s="155" t="s">
        <v>580</v>
      </c>
      <c r="U15" s="170">
        <v>90000</v>
      </c>
      <c r="V15" s="178">
        <v>42440</v>
      </c>
      <c r="X15" s="154" t="s">
        <v>570</v>
      </c>
    </row>
    <row r="16" spans="1:42" x14ac:dyDescent="0.2">
      <c r="A16" s="55" t="s">
        <v>1588</v>
      </c>
      <c r="B16" s="401" t="s">
        <v>1297</v>
      </c>
      <c r="C16" s="402">
        <v>521101</v>
      </c>
      <c r="D16" s="403">
        <v>1251</v>
      </c>
      <c r="E16" s="404" t="s">
        <v>144</v>
      </c>
      <c r="F16" s="414">
        <v>2015</v>
      </c>
      <c r="G16" s="406">
        <v>42458</v>
      </c>
      <c r="H16" s="407" t="s">
        <v>73</v>
      </c>
      <c r="I16" s="408" t="s">
        <v>1298</v>
      </c>
      <c r="J16" s="408" t="s">
        <v>30</v>
      </c>
      <c r="K16" s="409" t="s">
        <v>1299</v>
      </c>
      <c r="L16" s="410" t="s">
        <v>1300</v>
      </c>
      <c r="M16" s="424">
        <v>273879.31</v>
      </c>
      <c r="N16" s="423"/>
      <c r="O16" s="421">
        <v>43820.69</v>
      </c>
      <c r="P16" s="421">
        <v>317700</v>
      </c>
      <c r="Q16" s="156" t="s">
        <v>33</v>
      </c>
      <c r="R16" s="432" t="s">
        <v>559</v>
      </c>
      <c r="S16" s="156"/>
      <c r="T16" s="156" t="s">
        <v>581</v>
      </c>
      <c r="U16" s="170">
        <v>225518.95</v>
      </c>
      <c r="V16" s="178">
        <v>42466</v>
      </c>
      <c r="X16" s="154" t="s">
        <v>570</v>
      </c>
    </row>
    <row r="17" spans="1:42" x14ac:dyDescent="0.2">
      <c r="A17" s="55" t="s">
        <v>1588</v>
      </c>
      <c r="B17" s="401" t="s">
        <v>1297</v>
      </c>
      <c r="C17" s="402"/>
      <c r="D17" s="403"/>
      <c r="E17" s="404"/>
      <c r="F17" s="414"/>
      <c r="G17" s="406"/>
      <c r="H17" s="407"/>
      <c r="I17" s="408" t="s">
        <v>1298</v>
      </c>
      <c r="J17" s="408"/>
      <c r="K17" s="409"/>
      <c r="L17" s="410"/>
      <c r="M17" s="411"/>
      <c r="N17" s="412"/>
      <c r="O17" s="413"/>
      <c r="P17" s="413"/>
      <c r="Q17" s="156"/>
      <c r="R17" s="432" t="s">
        <v>559</v>
      </c>
      <c r="S17" s="160"/>
      <c r="T17" s="155" t="s">
        <v>573</v>
      </c>
      <c r="U17" s="170">
        <v>20000</v>
      </c>
      <c r="V17" s="178">
        <v>42429</v>
      </c>
      <c r="X17" s="154" t="s">
        <v>570</v>
      </c>
    </row>
    <row r="18" spans="1:42" x14ac:dyDescent="0.2">
      <c r="A18" s="55" t="s">
        <v>1588</v>
      </c>
      <c r="B18" s="401" t="s">
        <v>1297</v>
      </c>
      <c r="C18" s="402"/>
      <c r="D18" s="403"/>
      <c r="E18" s="404"/>
      <c r="F18" s="414"/>
      <c r="G18" s="406"/>
      <c r="H18" s="407"/>
      <c r="I18" s="408" t="s">
        <v>1298</v>
      </c>
      <c r="J18" s="408"/>
      <c r="K18" s="409"/>
      <c r="L18" s="410"/>
      <c r="M18" s="411"/>
      <c r="N18" s="412"/>
      <c r="O18" s="413"/>
      <c r="P18" s="413"/>
      <c r="Q18" s="156"/>
      <c r="R18" s="432" t="s">
        <v>559</v>
      </c>
      <c r="S18" s="160"/>
      <c r="T18" s="155" t="s">
        <v>573</v>
      </c>
      <c r="U18" s="170">
        <v>10181.11</v>
      </c>
      <c r="V18" s="178">
        <v>42458</v>
      </c>
      <c r="X18" s="154" t="s">
        <v>570</v>
      </c>
    </row>
    <row r="19" spans="1:42" x14ac:dyDescent="0.2">
      <c r="A19" s="55" t="s">
        <v>1588</v>
      </c>
      <c r="B19" s="401" t="s">
        <v>1297</v>
      </c>
      <c r="C19" s="402"/>
      <c r="D19" s="403"/>
      <c r="E19" s="404"/>
      <c r="F19" s="414"/>
      <c r="G19" s="406"/>
      <c r="H19" s="407"/>
      <c r="I19" s="408" t="s">
        <v>1298</v>
      </c>
      <c r="J19" s="408"/>
      <c r="K19" s="409"/>
      <c r="L19" s="410"/>
      <c r="M19" s="411"/>
      <c r="N19" s="412"/>
      <c r="O19" s="413"/>
      <c r="P19" s="413"/>
      <c r="Q19" s="156"/>
      <c r="R19" s="432" t="s">
        <v>559</v>
      </c>
      <c r="S19" s="160"/>
      <c r="T19" s="155" t="s">
        <v>571</v>
      </c>
      <c r="U19" s="170">
        <v>62000</v>
      </c>
      <c r="V19" s="178">
        <v>42437</v>
      </c>
      <c r="X19" s="154" t="s">
        <v>570</v>
      </c>
    </row>
    <row r="20" spans="1:42" ht="16.5" customHeight="1" x14ac:dyDescent="0.2">
      <c r="A20" s="55" t="s">
        <v>1588</v>
      </c>
      <c r="B20" s="401" t="s">
        <v>1453</v>
      </c>
      <c r="C20" s="402">
        <v>520814</v>
      </c>
      <c r="D20" s="403">
        <v>4493</v>
      </c>
      <c r="E20" s="404" t="s">
        <v>87</v>
      </c>
      <c r="F20" s="414">
        <v>2016</v>
      </c>
      <c r="G20" s="406">
        <v>42445</v>
      </c>
      <c r="H20" s="407"/>
      <c r="I20" s="408" t="s">
        <v>1454</v>
      </c>
      <c r="J20" s="408" t="s">
        <v>241</v>
      </c>
      <c r="K20" s="409" t="s">
        <v>424</v>
      </c>
      <c r="L20" s="410" t="s">
        <v>1455</v>
      </c>
      <c r="M20" s="411">
        <v>251069.94</v>
      </c>
      <c r="N20" s="412">
        <v>0</v>
      </c>
      <c r="O20" s="413">
        <v>40171.19</v>
      </c>
      <c r="P20" s="413">
        <v>291241.13</v>
      </c>
      <c r="Q20" s="156" t="s">
        <v>365</v>
      </c>
      <c r="R20" s="160" t="s">
        <v>564</v>
      </c>
      <c r="S20" s="160" t="s">
        <v>564</v>
      </c>
      <c r="T20" s="155"/>
      <c r="U20" s="154"/>
      <c r="W20" s="154" t="s">
        <v>566</v>
      </c>
    </row>
    <row r="21" spans="1:42" x14ac:dyDescent="0.2">
      <c r="A21" s="55" t="s">
        <v>1588</v>
      </c>
      <c r="B21" s="401" t="s">
        <v>1165</v>
      </c>
      <c r="C21" s="402">
        <v>520224</v>
      </c>
      <c r="D21" s="403">
        <v>1781</v>
      </c>
      <c r="E21" s="404" t="s">
        <v>663</v>
      </c>
      <c r="F21" s="414">
        <v>2016</v>
      </c>
      <c r="G21" s="406">
        <v>42438</v>
      </c>
      <c r="H21" s="407" t="s">
        <v>1166</v>
      </c>
      <c r="I21" s="408" t="s">
        <v>1167</v>
      </c>
      <c r="J21" s="408" t="s">
        <v>30</v>
      </c>
      <c r="K21" s="409" t="s">
        <v>1168</v>
      </c>
      <c r="L21" s="410" t="s">
        <v>1169</v>
      </c>
      <c r="M21" s="411">
        <v>243869.22</v>
      </c>
      <c r="N21" s="412">
        <v>2510.09</v>
      </c>
      <c r="O21" s="413">
        <v>39420.69</v>
      </c>
      <c r="P21" s="413">
        <v>285800</v>
      </c>
      <c r="Q21" s="156" t="s">
        <v>33</v>
      </c>
      <c r="R21" s="432" t="s">
        <v>559</v>
      </c>
      <c r="T21" s="154" t="s">
        <v>576</v>
      </c>
      <c r="U21" s="170">
        <v>100000</v>
      </c>
      <c r="V21" s="178">
        <v>42434</v>
      </c>
      <c r="X21" s="154" t="s">
        <v>570</v>
      </c>
    </row>
    <row r="22" spans="1:42" x14ac:dyDescent="0.2">
      <c r="A22" s="55" t="s">
        <v>1588</v>
      </c>
      <c r="B22" s="401" t="s">
        <v>1165</v>
      </c>
      <c r="C22" s="402"/>
      <c r="D22" s="403"/>
      <c r="E22" s="404"/>
      <c r="F22" s="414"/>
      <c r="G22" s="406"/>
      <c r="H22" s="407"/>
      <c r="I22" s="408" t="s">
        <v>1167</v>
      </c>
      <c r="J22" s="408"/>
      <c r="K22" s="409"/>
      <c r="L22" s="410"/>
      <c r="M22" s="411"/>
      <c r="N22" s="412"/>
      <c r="O22" s="413"/>
      <c r="P22" s="413"/>
      <c r="Q22" s="156"/>
      <c r="R22" s="432" t="s">
        <v>559</v>
      </c>
      <c r="T22" s="154" t="s">
        <v>575</v>
      </c>
      <c r="U22" s="170">
        <v>800</v>
      </c>
      <c r="V22" s="178">
        <v>42438</v>
      </c>
      <c r="X22" s="154" t="s">
        <v>570</v>
      </c>
    </row>
    <row r="23" spans="1:42" x14ac:dyDescent="0.2">
      <c r="A23" s="55" t="s">
        <v>1588</v>
      </c>
      <c r="B23" s="401" t="s">
        <v>1165</v>
      </c>
      <c r="C23" s="402"/>
      <c r="D23" s="403"/>
      <c r="E23" s="404"/>
      <c r="F23" s="414"/>
      <c r="G23" s="406"/>
      <c r="H23" s="407"/>
      <c r="I23" s="408" t="s">
        <v>1167</v>
      </c>
      <c r="J23" s="408"/>
      <c r="K23" s="409"/>
      <c r="L23" s="410"/>
      <c r="M23" s="411"/>
      <c r="N23" s="412"/>
      <c r="O23" s="413"/>
      <c r="P23" s="413"/>
      <c r="Q23" s="156"/>
      <c r="R23" s="432" t="s">
        <v>559</v>
      </c>
      <c r="T23" s="154" t="s">
        <v>571</v>
      </c>
      <c r="U23" s="170">
        <v>185000</v>
      </c>
      <c r="V23" s="178">
        <v>42433</v>
      </c>
      <c r="X23" s="154" t="s">
        <v>570</v>
      </c>
    </row>
    <row r="24" spans="1:42" x14ac:dyDescent="0.2">
      <c r="A24" s="55" t="s">
        <v>1588</v>
      </c>
      <c r="B24" s="401" t="s">
        <v>1382</v>
      </c>
      <c r="C24" s="402">
        <v>521702</v>
      </c>
      <c r="D24" s="403">
        <v>1091</v>
      </c>
      <c r="E24" s="404" t="s">
        <v>177</v>
      </c>
      <c r="F24" s="414">
        <v>2016</v>
      </c>
      <c r="G24" s="406">
        <v>42451</v>
      </c>
      <c r="H24" s="407" t="s">
        <v>1114</v>
      </c>
      <c r="I24" s="408" t="s">
        <v>1383</v>
      </c>
      <c r="J24" s="408" t="s">
        <v>241</v>
      </c>
      <c r="K24" s="467" t="s">
        <v>1384</v>
      </c>
      <c r="L24" s="410" t="s">
        <v>1385</v>
      </c>
      <c r="M24" s="411">
        <v>155258.62</v>
      </c>
      <c r="N24" s="412">
        <v>0</v>
      </c>
      <c r="O24" s="413">
        <v>24841.38</v>
      </c>
      <c r="P24" s="413">
        <v>180100</v>
      </c>
      <c r="Q24" s="156" t="s">
        <v>33</v>
      </c>
      <c r="R24" s="440" t="s">
        <v>565</v>
      </c>
      <c r="T24" s="154" t="s">
        <v>576</v>
      </c>
      <c r="U24" s="170">
        <v>50000</v>
      </c>
      <c r="V24" s="178">
        <v>42451</v>
      </c>
      <c r="X24" s="154" t="s">
        <v>570</v>
      </c>
    </row>
    <row r="25" spans="1:42" x14ac:dyDescent="0.2">
      <c r="A25" s="55" t="s">
        <v>1588</v>
      </c>
      <c r="B25" s="401" t="s">
        <v>1382</v>
      </c>
      <c r="C25" s="402"/>
      <c r="D25" s="403"/>
      <c r="E25" s="404"/>
      <c r="F25" s="414"/>
      <c r="G25" s="406"/>
      <c r="H25" s="407"/>
      <c r="I25" s="408" t="s">
        <v>1383</v>
      </c>
      <c r="J25" s="408"/>
      <c r="K25" s="467"/>
      <c r="L25" s="410"/>
      <c r="M25" s="411"/>
      <c r="N25" s="412"/>
      <c r="O25" s="413"/>
      <c r="P25" s="413"/>
      <c r="Q25" s="156"/>
      <c r="R25" s="440" t="s">
        <v>565</v>
      </c>
      <c r="T25" s="154" t="s">
        <v>579</v>
      </c>
      <c r="U25" s="170">
        <v>128280.52</v>
      </c>
      <c r="V25" s="178">
        <v>42460</v>
      </c>
      <c r="X25" s="154" t="s">
        <v>570</v>
      </c>
    </row>
    <row r="26" spans="1:42" x14ac:dyDescent="0.2">
      <c r="A26" s="55" t="s">
        <v>1588</v>
      </c>
      <c r="B26" s="401" t="s">
        <v>1382</v>
      </c>
      <c r="C26" s="402"/>
      <c r="D26" s="403"/>
      <c r="E26" s="404"/>
      <c r="F26" s="414"/>
      <c r="G26" s="406"/>
      <c r="H26" s="407"/>
      <c r="I26" s="408" t="s">
        <v>1383</v>
      </c>
      <c r="J26" s="408"/>
      <c r="K26" s="467"/>
      <c r="L26" s="410"/>
      <c r="M26" s="411"/>
      <c r="N26" s="412"/>
      <c r="O26" s="413"/>
      <c r="P26" s="413"/>
      <c r="Q26" s="156"/>
      <c r="R26" s="440" t="s">
        <v>565</v>
      </c>
      <c r="T26" s="154" t="s">
        <v>1067</v>
      </c>
      <c r="U26" s="170">
        <v>1819.48</v>
      </c>
      <c r="V26" s="178">
        <v>42460</v>
      </c>
      <c r="X26" s="154" t="s">
        <v>570</v>
      </c>
    </row>
    <row r="27" spans="1:42" x14ac:dyDescent="0.2">
      <c r="A27" s="55" t="s">
        <v>1588</v>
      </c>
      <c r="B27" s="401" t="s">
        <v>1536</v>
      </c>
      <c r="C27" s="402">
        <v>520815</v>
      </c>
      <c r="D27" s="403" t="s">
        <v>518</v>
      </c>
      <c r="E27" s="404" t="s">
        <v>1171</v>
      </c>
      <c r="F27" s="414">
        <v>2016</v>
      </c>
      <c r="G27" s="406">
        <v>42458</v>
      </c>
      <c r="H27" s="407" t="s">
        <v>532</v>
      </c>
      <c r="I27" s="408" t="s">
        <v>1537</v>
      </c>
      <c r="J27" s="408" t="s">
        <v>30</v>
      </c>
      <c r="K27" s="409" t="s">
        <v>1538</v>
      </c>
      <c r="L27" s="410" t="s">
        <v>1539</v>
      </c>
      <c r="M27" s="411">
        <v>288103.45</v>
      </c>
      <c r="N27" s="412">
        <v>0</v>
      </c>
      <c r="O27" s="413">
        <v>6896.55</v>
      </c>
      <c r="P27" s="413">
        <v>295000</v>
      </c>
      <c r="Q27" s="156" t="s">
        <v>994</v>
      </c>
      <c r="R27" s="432" t="s">
        <v>559</v>
      </c>
      <c r="S27" s="156"/>
      <c r="T27" s="156" t="s">
        <v>575</v>
      </c>
      <c r="U27" s="170">
        <v>20000</v>
      </c>
      <c r="V27" s="178">
        <v>42457</v>
      </c>
      <c r="X27" s="154" t="s">
        <v>570</v>
      </c>
    </row>
    <row r="28" spans="1:42" x14ac:dyDescent="0.2">
      <c r="A28" s="55" t="s">
        <v>1588</v>
      </c>
      <c r="B28" s="401" t="s">
        <v>1536</v>
      </c>
      <c r="C28" s="402"/>
      <c r="D28" s="403"/>
      <c r="E28" s="404"/>
      <c r="F28" s="414"/>
      <c r="G28" s="406"/>
      <c r="H28" s="407"/>
      <c r="I28" s="408" t="s">
        <v>1537</v>
      </c>
      <c r="J28" s="408"/>
      <c r="K28" s="409"/>
      <c r="L28" s="410"/>
      <c r="M28" s="411"/>
      <c r="N28" s="412"/>
      <c r="O28" s="413"/>
      <c r="P28" s="413"/>
      <c r="Q28" s="156"/>
      <c r="R28" s="432" t="s">
        <v>559</v>
      </c>
      <c r="S28" s="156"/>
      <c r="T28" s="156" t="s">
        <v>572</v>
      </c>
      <c r="U28" s="170">
        <v>20000</v>
      </c>
      <c r="V28" s="178">
        <v>42458</v>
      </c>
      <c r="X28" s="154" t="s">
        <v>570</v>
      </c>
    </row>
    <row r="29" spans="1:42" x14ac:dyDescent="0.2">
      <c r="A29" s="55" t="s">
        <v>1588</v>
      </c>
      <c r="B29" s="401" t="s">
        <v>1536</v>
      </c>
      <c r="C29" s="402"/>
      <c r="D29" s="403"/>
      <c r="E29" s="404"/>
      <c r="F29" s="414"/>
      <c r="G29" s="406"/>
      <c r="H29" s="407"/>
      <c r="I29" s="408" t="s">
        <v>1537</v>
      </c>
      <c r="J29" s="408"/>
      <c r="K29" s="409"/>
      <c r="L29" s="410"/>
      <c r="M29" s="411"/>
      <c r="N29" s="412"/>
      <c r="O29" s="413"/>
      <c r="P29" s="413"/>
      <c r="Q29" s="156"/>
      <c r="R29" s="432" t="s">
        <v>559</v>
      </c>
      <c r="S29" s="156"/>
      <c r="T29" s="156" t="s">
        <v>580</v>
      </c>
      <c r="U29" s="170">
        <v>60000</v>
      </c>
      <c r="V29" s="178">
        <v>42458</v>
      </c>
      <c r="X29" s="154" t="s">
        <v>570</v>
      </c>
    </row>
    <row r="30" spans="1:42" x14ac:dyDescent="0.2">
      <c r="A30" s="55" t="s">
        <v>1588</v>
      </c>
      <c r="B30" s="401" t="s">
        <v>1084</v>
      </c>
      <c r="C30" s="402">
        <v>521802</v>
      </c>
      <c r="D30" s="403">
        <v>2202</v>
      </c>
      <c r="E30" s="404" t="s">
        <v>206</v>
      </c>
      <c r="F30" s="414">
        <v>2016</v>
      </c>
      <c r="G30" s="406">
        <v>42437</v>
      </c>
      <c r="H30" s="407" t="s">
        <v>73</v>
      </c>
      <c r="I30" s="408" t="s">
        <v>1085</v>
      </c>
      <c r="J30" s="408" t="s">
        <v>30</v>
      </c>
      <c r="K30" s="409" t="s">
        <v>1086</v>
      </c>
      <c r="L30" s="410" t="s">
        <v>1087</v>
      </c>
      <c r="M30" s="411">
        <v>185172.41</v>
      </c>
      <c r="N30" s="412">
        <v>0</v>
      </c>
      <c r="O30" s="413">
        <v>29627.59</v>
      </c>
      <c r="P30" s="413">
        <v>214800</v>
      </c>
      <c r="Q30" s="156" t="s">
        <v>33</v>
      </c>
      <c r="R30" s="440" t="s">
        <v>565</v>
      </c>
      <c r="S30" s="156"/>
      <c r="T30" s="156" t="s">
        <v>575</v>
      </c>
      <c r="U30" s="173">
        <v>4000</v>
      </c>
      <c r="V30" s="465">
        <v>42433</v>
      </c>
      <c r="W30" s="155"/>
      <c r="X30" s="65" t="s">
        <v>570</v>
      </c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</row>
    <row r="31" spans="1:42" x14ac:dyDescent="0.2">
      <c r="A31" s="55" t="s">
        <v>1588</v>
      </c>
      <c r="B31" s="401" t="s">
        <v>1084</v>
      </c>
      <c r="C31" s="402"/>
      <c r="D31" s="403"/>
      <c r="E31" s="404"/>
      <c r="F31" s="414"/>
      <c r="G31" s="406"/>
      <c r="H31" s="407"/>
      <c r="I31" s="408" t="s">
        <v>1085</v>
      </c>
      <c r="J31" s="408"/>
      <c r="K31" s="409"/>
      <c r="L31" s="410"/>
      <c r="M31" s="411"/>
      <c r="N31" s="412"/>
      <c r="O31" s="413"/>
      <c r="P31" s="413"/>
      <c r="Q31" s="156"/>
      <c r="R31" s="440" t="s">
        <v>565</v>
      </c>
      <c r="S31" s="156"/>
      <c r="T31" s="156" t="s">
        <v>575</v>
      </c>
      <c r="U31" s="173">
        <v>150000</v>
      </c>
      <c r="V31" s="465">
        <v>42434</v>
      </c>
      <c r="W31" s="155"/>
      <c r="X31" s="65" t="s">
        <v>570</v>
      </c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</row>
    <row r="32" spans="1:42" ht="13.5" thickBot="1" x14ac:dyDescent="0.25">
      <c r="A32" s="55" t="s">
        <v>1588</v>
      </c>
      <c r="B32" s="401" t="s">
        <v>1084</v>
      </c>
      <c r="C32" s="402"/>
      <c r="D32" s="403"/>
      <c r="E32" s="404"/>
      <c r="F32" s="414"/>
      <c r="G32" s="406"/>
      <c r="H32" s="407"/>
      <c r="I32" s="408" t="s">
        <v>1085</v>
      </c>
      <c r="J32" s="408"/>
      <c r="K32" s="409"/>
      <c r="L32" s="410"/>
      <c r="M32" s="411"/>
      <c r="N32" s="412"/>
      <c r="O32" s="413"/>
      <c r="P32" s="413"/>
      <c r="Q32" s="156"/>
      <c r="R32" s="440" t="s">
        <v>565</v>
      </c>
      <c r="S32" s="156"/>
      <c r="T32" s="156" t="s">
        <v>575</v>
      </c>
      <c r="U32" s="173">
        <v>60800</v>
      </c>
      <c r="V32" s="465">
        <v>42436</v>
      </c>
      <c r="W32" s="155"/>
      <c r="X32" s="65" t="s">
        <v>570</v>
      </c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</row>
    <row r="33" spans="1:42" x14ac:dyDescent="0.2">
      <c r="A33" s="55" t="s">
        <v>1588</v>
      </c>
      <c r="B33" s="401" t="s">
        <v>1481</v>
      </c>
      <c r="C33" s="402">
        <v>521908</v>
      </c>
      <c r="D33" s="403">
        <v>6980</v>
      </c>
      <c r="E33" s="404" t="s">
        <v>227</v>
      </c>
      <c r="F33" s="414">
        <v>2016</v>
      </c>
      <c r="G33" s="406">
        <v>42457</v>
      </c>
      <c r="H33" s="407"/>
      <c r="I33" s="408" t="s">
        <v>1482</v>
      </c>
      <c r="J33" s="408" t="s">
        <v>241</v>
      </c>
      <c r="K33" s="433" t="s">
        <v>371</v>
      </c>
      <c r="L33" s="410" t="s">
        <v>1483</v>
      </c>
      <c r="M33" s="411">
        <v>399977.3</v>
      </c>
      <c r="N33" s="412">
        <v>0</v>
      </c>
      <c r="O33" s="413">
        <v>63996.37</v>
      </c>
      <c r="P33" s="413">
        <v>463973.67</v>
      </c>
      <c r="Q33" s="156" t="s">
        <v>365</v>
      </c>
      <c r="R33" s="160" t="s">
        <v>564</v>
      </c>
      <c r="S33" s="160" t="s">
        <v>564</v>
      </c>
      <c r="T33" s="155"/>
      <c r="U33" s="154"/>
      <c r="W33" s="154" t="s">
        <v>566</v>
      </c>
    </row>
    <row r="34" spans="1:42" ht="13.5" thickBot="1" x14ac:dyDescent="0.25">
      <c r="A34" s="55" t="s">
        <v>1588</v>
      </c>
      <c r="B34" s="401" t="s">
        <v>1513</v>
      </c>
      <c r="C34" s="402">
        <v>520227</v>
      </c>
      <c r="D34" s="403">
        <v>1782</v>
      </c>
      <c r="E34" s="404" t="s">
        <v>657</v>
      </c>
      <c r="F34" s="414">
        <v>2016</v>
      </c>
      <c r="G34" s="406">
        <v>42460</v>
      </c>
      <c r="H34" s="407"/>
      <c r="I34" s="408" t="s">
        <v>1514</v>
      </c>
      <c r="J34" s="408" t="s">
        <v>241</v>
      </c>
      <c r="K34" s="434" t="s">
        <v>371</v>
      </c>
      <c r="L34" s="410" t="s">
        <v>1515</v>
      </c>
      <c r="M34" s="411">
        <v>233395.24</v>
      </c>
      <c r="N34" s="412">
        <v>0</v>
      </c>
      <c r="O34" s="413">
        <v>37343.24</v>
      </c>
      <c r="P34" s="413">
        <v>270738.48</v>
      </c>
      <c r="Q34" s="156" t="s">
        <v>365</v>
      </c>
      <c r="R34" s="160" t="s">
        <v>564</v>
      </c>
      <c r="S34" s="160" t="s">
        <v>564</v>
      </c>
      <c r="T34" s="156"/>
      <c r="U34" s="154"/>
      <c r="W34" s="154" t="s">
        <v>566</v>
      </c>
    </row>
    <row r="35" spans="1:42" x14ac:dyDescent="0.2">
      <c r="A35" s="55" t="s">
        <v>1588</v>
      </c>
      <c r="B35" s="401" t="s">
        <v>1503</v>
      </c>
      <c r="C35" s="402">
        <v>521502</v>
      </c>
      <c r="D35" s="403">
        <v>5611</v>
      </c>
      <c r="E35" s="404" t="s">
        <v>149</v>
      </c>
      <c r="F35" s="414">
        <v>2016</v>
      </c>
      <c r="G35" s="406">
        <v>42460</v>
      </c>
      <c r="H35" s="407"/>
      <c r="I35" s="408" t="s">
        <v>1504</v>
      </c>
      <c r="J35" s="408" t="s">
        <v>30</v>
      </c>
      <c r="K35" s="409" t="s">
        <v>455</v>
      </c>
      <c r="L35" s="410" t="s">
        <v>1505</v>
      </c>
      <c r="M35" s="411">
        <v>324434.33</v>
      </c>
      <c r="N35" s="412">
        <v>0</v>
      </c>
      <c r="O35" s="413">
        <v>51909.49</v>
      </c>
      <c r="P35" s="413">
        <v>376343.82</v>
      </c>
      <c r="Q35" s="156" t="s">
        <v>365</v>
      </c>
      <c r="R35" s="160" t="s">
        <v>564</v>
      </c>
      <c r="S35" s="160" t="s">
        <v>564</v>
      </c>
      <c r="T35" s="156"/>
      <c r="U35" s="154"/>
      <c r="W35" s="154" t="s">
        <v>566</v>
      </c>
    </row>
    <row r="36" spans="1:42" ht="13.5" thickBot="1" x14ac:dyDescent="0.25">
      <c r="A36" s="55" t="s">
        <v>1588</v>
      </c>
      <c r="B36" s="401" t="s">
        <v>1516</v>
      </c>
      <c r="C36" s="402">
        <v>520110</v>
      </c>
      <c r="D36" s="403">
        <v>2595</v>
      </c>
      <c r="E36" s="404" t="s">
        <v>1517</v>
      </c>
      <c r="F36" s="414">
        <v>2015</v>
      </c>
      <c r="G36" s="406">
        <v>42440</v>
      </c>
      <c r="H36" s="407"/>
      <c r="I36" s="408" t="s">
        <v>1518</v>
      </c>
      <c r="J36" s="408" t="s">
        <v>241</v>
      </c>
      <c r="K36" s="409" t="s">
        <v>1519</v>
      </c>
      <c r="L36" s="410" t="s">
        <v>1520</v>
      </c>
      <c r="M36" s="411">
        <v>316936.19</v>
      </c>
      <c r="N36" s="412">
        <v>0</v>
      </c>
      <c r="O36" s="413">
        <v>50709.79</v>
      </c>
      <c r="P36" s="413">
        <v>367645.98</v>
      </c>
      <c r="Q36" s="156" t="s">
        <v>365</v>
      </c>
      <c r="R36" s="160" t="s">
        <v>564</v>
      </c>
      <c r="S36" s="160" t="s">
        <v>564</v>
      </c>
      <c r="T36" s="156"/>
      <c r="U36" s="154"/>
      <c r="W36" s="154" t="s">
        <v>566</v>
      </c>
    </row>
    <row r="37" spans="1:42" x14ac:dyDescent="0.2">
      <c r="A37" s="55" t="s">
        <v>1588</v>
      </c>
      <c r="B37" s="401" t="s">
        <v>1486</v>
      </c>
      <c r="C37" s="402">
        <v>522401</v>
      </c>
      <c r="D37" s="403">
        <v>1062</v>
      </c>
      <c r="E37" s="404" t="s">
        <v>239</v>
      </c>
      <c r="F37" s="414">
        <v>2016</v>
      </c>
      <c r="G37" s="406">
        <v>42457</v>
      </c>
      <c r="H37" s="407"/>
      <c r="I37" s="408" t="s">
        <v>1487</v>
      </c>
      <c r="J37" s="408" t="s">
        <v>241</v>
      </c>
      <c r="K37" s="433" t="s">
        <v>459</v>
      </c>
      <c r="L37" s="410" t="s">
        <v>1488</v>
      </c>
      <c r="M37" s="411">
        <v>192113.12</v>
      </c>
      <c r="N37" s="412">
        <v>0</v>
      </c>
      <c r="O37" s="413">
        <v>30738.1</v>
      </c>
      <c r="P37" s="413">
        <v>222851.22</v>
      </c>
      <c r="Q37" s="156" t="s">
        <v>365</v>
      </c>
      <c r="R37" s="160" t="s">
        <v>564</v>
      </c>
      <c r="S37" s="160" t="s">
        <v>564</v>
      </c>
      <c r="T37" s="155"/>
      <c r="U37" s="154"/>
      <c r="W37" s="154" t="s">
        <v>566</v>
      </c>
    </row>
    <row r="38" spans="1:42" ht="13.5" thickBot="1" x14ac:dyDescent="0.25">
      <c r="A38" s="55" t="s">
        <v>1588</v>
      </c>
      <c r="B38" s="401" t="s">
        <v>1447</v>
      </c>
      <c r="C38" s="402">
        <v>521802</v>
      </c>
      <c r="D38" s="403">
        <v>2202</v>
      </c>
      <c r="E38" s="404" t="s">
        <v>206</v>
      </c>
      <c r="F38" s="414">
        <v>2016</v>
      </c>
      <c r="G38" s="406">
        <v>42444</v>
      </c>
      <c r="H38" s="407"/>
      <c r="I38" s="408" t="s">
        <v>1448</v>
      </c>
      <c r="J38" s="408" t="s">
        <v>241</v>
      </c>
      <c r="K38" s="434" t="s">
        <v>459</v>
      </c>
      <c r="L38" s="410" t="s">
        <v>1449</v>
      </c>
      <c r="M38" s="411">
        <v>171881.79</v>
      </c>
      <c r="N38" s="412">
        <v>0</v>
      </c>
      <c r="O38" s="413">
        <v>27501.09</v>
      </c>
      <c r="P38" s="413">
        <v>199382.88</v>
      </c>
      <c r="Q38" s="156" t="s">
        <v>365</v>
      </c>
      <c r="R38" s="160" t="s">
        <v>564</v>
      </c>
      <c r="S38" s="160" t="s">
        <v>564</v>
      </c>
      <c r="T38" s="156"/>
      <c r="U38" s="154"/>
      <c r="W38" s="154" t="s">
        <v>566</v>
      </c>
    </row>
    <row r="39" spans="1:42" s="65" customFormat="1" x14ac:dyDescent="0.2">
      <c r="A39" s="55" t="s">
        <v>1588</v>
      </c>
      <c r="B39" s="401" t="s">
        <v>1126</v>
      </c>
      <c r="C39" s="402">
        <v>520223</v>
      </c>
      <c r="D39" s="403">
        <v>1796</v>
      </c>
      <c r="E39" s="404" t="s">
        <v>50</v>
      </c>
      <c r="F39" s="414">
        <v>2016</v>
      </c>
      <c r="G39" s="406">
        <v>42439</v>
      </c>
      <c r="H39" s="407" t="s">
        <v>121</v>
      </c>
      <c r="I39" s="408" t="s">
        <v>1127</v>
      </c>
      <c r="J39" s="408" t="s">
        <v>30</v>
      </c>
      <c r="K39" s="409" t="s">
        <v>1128</v>
      </c>
      <c r="L39" s="410" t="s">
        <v>1129</v>
      </c>
      <c r="M39" s="411">
        <v>215086.21</v>
      </c>
      <c r="N39" s="412">
        <v>0</v>
      </c>
      <c r="O39" s="413">
        <v>34413.79</v>
      </c>
      <c r="P39" s="413">
        <v>249500</v>
      </c>
      <c r="Q39" s="156" t="s">
        <v>33</v>
      </c>
      <c r="R39" s="432" t="s">
        <v>559</v>
      </c>
      <c r="S39" s="415"/>
      <c r="T39" s="415" t="s">
        <v>575</v>
      </c>
      <c r="U39" s="171">
        <v>75000</v>
      </c>
      <c r="V39" s="182">
        <v>42440</v>
      </c>
      <c r="X39" s="154" t="s">
        <v>570</v>
      </c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</row>
    <row r="40" spans="1:42" s="65" customFormat="1" x14ac:dyDescent="0.2">
      <c r="A40" s="55" t="s">
        <v>1588</v>
      </c>
      <c r="B40" s="401" t="s">
        <v>1126</v>
      </c>
      <c r="C40" s="402"/>
      <c r="D40" s="403"/>
      <c r="E40" s="404"/>
      <c r="F40" s="414"/>
      <c r="G40" s="406"/>
      <c r="H40" s="407"/>
      <c r="I40" s="408" t="s">
        <v>1127</v>
      </c>
      <c r="J40" s="408"/>
      <c r="K40" s="409"/>
      <c r="L40" s="410"/>
      <c r="M40" s="411"/>
      <c r="N40" s="412"/>
      <c r="O40" s="413"/>
      <c r="P40" s="413"/>
      <c r="Q40" s="156"/>
      <c r="R40" s="432" t="s">
        <v>559</v>
      </c>
      <c r="S40" s="415"/>
      <c r="T40" s="415" t="s">
        <v>575</v>
      </c>
      <c r="U40" s="171">
        <v>5000</v>
      </c>
      <c r="V40" s="182">
        <v>42437</v>
      </c>
      <c r="X40" s="154" t="s">
        <v>570</v>
      </c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</row>
    <row r="41" spans="1:42" s="65" customFormat="1" x14ac:dyDescent="0.2">
      <c r="A41" s="55" t="s">
        <v>1588</v>
      </c>
      <c r="B41" s="401" t="s">
        <v>1126</v>
      </c>
      <c r="C41" s="402"/>
      <c r="D41" s="403"/>
      <c r="E41" s="404"/>
      <c r="F41" s="414"/>
      <c r="G41" s="406"/>
      <c r="H41" s="407"/>
      <c r="I41" s="408" t="s">
        <v>1127</v>
      </c>
      <c r="J41" s="408"/>
      <c r="K41" s="409"/>
      <c r="L41" s="410"/>
      <c r="M41" s="411"/>
      <c r="N41" s="412"/>
      <c r="O41" s="413"/>
      <c r="P41" s="413"/>
      <c r="Q41" s="156"/>
      <c r="R41" s="432" t="s">
        <v>559</v>
      </c>
      <c r="S41" s="415"/>
      <c r="T41" s="415" t="s">
        <v>579</v>
      </c>
      <c r="U41" s="171">
        <v>169394.46</v>
      </c>
      <c r="V41" s="182">
        <v>42443</v>
      </c>
      <c r="X41" s="154" t="s">
        <v>570</v>
      </c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</row>
    <row r="42" spans="1:42" s="65" customFormat="1" x14ac:dyDescent="0.2">
      <c r="A42" s="55" t="s">
        <v>1588</v>
      </c>
      <c r="B42" s="401" t="s">
        <v>1126</v>
      </c>
      <c r="C42" s="402"/>
      <c r="D42" s="403"/>
      <c r="E42" s="404"/>
      <c r="F42" s="414"/>
      <c r="G42" s="406"/>
      <c r="H42" s="407"/>
      <c r="I42" s="408" t="s">
        <v>1127</v>
      </c>
      <c r="J42" s="408"/>
      <c r="K42" s="409"/>
      <c r="L42" s="410"/>
      <c r="M42" s="411"/>
      <c r="N42" s="412"/>
      <c r="O42" s="413"/>
      <c r="P42" s="413"/>
      <c r="Q42" s="156"/>
      <c r="R42" s="432" t="s">
        <v>559</v>
      </c>
      <c r="S42" s="415"/>
      <c r="T42" s="415" t="s">
        <v>1067</v>
      </c>
      <c r="U42" s="171">
        <v>2610.84</v>
      </c>
      <c r="V42" s="182">
        <v>42443</v>
      </c>
      <c r="X42" s="154" t="s">
        <v>570</v>
      </c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</row>
    <row r="43" spans="1:42" s="67" customFormat="1" x14ac:dyDescent="0.2">
      <c r="A43" s="55" t="s">
        <v>1588</v>
      </c>
      <c r="B43" s="401" t="s">
        <v>1259</v>
      </c>
      <c r="C43" s="402">
        <v>1520604</v>
      </c>
      <c r="D43" s="403">
        <v>7495</v>
      </c>
      <c r="E43" s="404" t="s">
        <v>333</v>
      </c>
      <c r="F43" s="414">
        <v>2016</v>
      </c>
      <c r="G43" s="406">
        <v>42441</v>
      </c>
      <c r="H43" s="407" t="s">
        <v>664</v>
      </c>
      <c r="I43" s="408" t="s">
        <v>1260</v>
      </c>
      <c r="J43" s="408" t="s">
        <v>241</v>
      </c>
      <c r="K43" s="409" t="s">
        <v>1261</v>
      </c>
      <c r="L43" s="410" t="s">
        <v>1262</v>
      </c>
      <c r="M43" s="411">
        <v>269211.82</v>
      </c>
      <c r="N43" s="412">
        <v>13460.59</v>
      </c>
      <c r="O43" s="413">
        <v>45227.59</v>
      </c>
      <c r="P43" s="413">
        <v>327900</v>
      </c>
      <c r="Q43" s="156" t="s">
        <v>33</v>
      </c>
      <c r="R43" s="432" t="s">
        <v>559</v>
      </c>
      <c r="S43" s="154"/>
      <c r="T43" s="154" t="s">
        <v>575</v>
      </c>
      <c r="U43" s="172">
        <v>26100</v>
      </c>
      <c r="V43" s="178">
        <v>42396</v>
      </c>
      <c r="W43" s="154"/>
      <c r="X43" s="154" t="s">
        <v>570</v>
      </c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</row>
    <row r="44" spans="1:42" s="67" customFormat="1" x14ac:dyDescent="0.2">
      <c r="A44" s="55" t="s">
        <v>1588</v>
      </c>
      <c r="B44" s="401" t="s">
        <v>1259</v>
      </c>
      <c r="C44" s="402"/>
      <c r="D44" s="403"/>
      <c r="E44" s="404"/>
      <c r="F44" s="414"/>
      <c r="G44" s="406"/>
      <c r="H44" s="407"/>
      <c r="I44" s="408" t="s">
        <v>1260</v>
      </c>
      <c r="J44" s="408"/>
      <c r="K44" s="409"/>
      <c r="L44" s="410"/>
      <c r="M44" s="411"/>
      <c r="N44" s="412"/>
      <c r="O44" s="413"/>
      <c r="P44" s="413"/>
      <c r="Q44" s="156"/>
      <c r="R44" s="432" t="s">
        <v>559</v>
      </c>
      <c r="S44" s="154"/>
      <c r="T44" s="154" t="s">
        <v>575</v>
      </c>
      <c r="U44" s="172">
        <v>1800</v>
      </c>
      <c r="V44" s="178">
        <v>42441</v>
      </c>
      <c r="W44" s="154"/>
      <c r="X44" s="154" t="s">
        <v>570</v>
      </c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</row>
    <row r="45" spans="1:42" s="67" customFormat="1" x14ac:dyDescent="0.2">
      <c r="A45" s="55" t="s">
        <v>1588</v>
      </c>
      <c r="B45" s="401" t="s">
        <v>1259</v>
      </c>
      <c r="C45" s="402"/>
      <c r="D45" s="403"/>
      <c r="E45" s="404"/>
      <c r="F45" s="414"/>
      <c r="G45" s="406"/>
      <c r="H45" s="407"/>
      <c r="I45" s="408" t="s">
        <v>1260</v>
      </c>
      <c r="J45" s="408"/>
      <c r="K45" s="409"/>
      <c r="L45" s="410"/>
      <c r="M45" s="411"/>
      <c r="N45" s="412"/>
      <c r="O45" s="413"/>
      <c r="P45" s="413"/>
      <c r="Q45" s="156"/>
      <c r="R45" s="432" t="s">
        <v>559</v>
      </c>
      <c r="S45" s="154"/>
      <c r="T45" s="154" t="s">
        <v>575</v>
      </c>
      <c r="U45" s="172">
        <v>120000</v>
      </c>
      <c r="V45" s="178">
        <v>42441</v>
      </c>
      <c r="W45" s="154"/>
      <c r="X45" s="154" t="s">
        <v>570</v>
      </c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</row>
    <row r="46" spans="1:42" s="67" customFormat="1" x14ac:dyDescent="0.2">
      <c r="A46" s="55" t="s">
        <v>1588</v>
      </c>
      <c r="B46" s="401" t="s">
        <v>1259</v>
      </c>
      <c r="C46" s="402"/>
      <c r="D46" s="403"/>
      <c r="E46" s="404"/>
      <c r="F46" s="414"/>
      <c r="G46" s="406"/>
      <c r="H46" s="407"/>
      <c r="I46" s="408" t="s">
        <v>1260</v>
      </c>
      <c r="J46" s="408"/>
      <c r="K46" s="409"/>
      <c r="L46" s="410"/>
      <c r="M46" s="411"/>
      <c r="N46" s="412"/>
      <c r="O46" s="413"/>
      <c r="P46" s="413"/>
      <c r="Q46" s="156"/>
      <c r="R46" s="432" t="s">
        <v>559</v>
      </c>
      <c r="S46" s="154"/>
      <c r="T46" s="154" t="s">
        <v>580</v>
      </c>
      <c r="U46" s="172">
        <v>180000</v>
      </c>
      <c r="V46" s="178">
        <v>42443</v>
      </c>
      <c r="W46" s="154"/>
      <c r="X46" s="154" t="s">
        <v>570</v>
      </c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</row>
    <row r="47" spans="1:42" x14ac:dyDescent="0.2">
      <c r="A47" s="55" t="s">
        <v>1588</v>
      </c>
      <c r="B47" s="401" t="s">
        <v>1561</v>
      </c>
      <c r="C47" s="402">
        <v>38106</v>
      </c>
      <c r="D47" s="403" t="s">
        <v>472</v>
      </c>
      <c r="E47" s="404" t="s">
        <v>1525</v>
      </c>
      <c r="F47" s="414">
        <v>2016</v>
      </c>
      <c r="G47" s="406">
        <v>42444</v>
      </c>
      <c r="H47" s="407" t="s">
        <v>1552</v>
      </c>
      <c r="I47" s="408" t="s">
        <v>1562</v>
      </c>
      <c r="J47" s="408" t="s">
        <v>30</v>
      </c>
      <c r="K47" s="409" t="s">
        <v>1563</v>
      </c>
      <c r="L47" s="410" t="s">
        <v>1564</v>
      </c>
      <c r="M47" s="411">
        <v>111551.72</v>
      </c>
      <c r="N47" s="412">
        <v>0</v>
      </c>
      <c r="O47" s="413">
        <v>3448.28</v>
      </c>
      <c r="P47" s="413">
        <v>115000</v>
      </c>
      <c r="Q47" s="156" t="s">
        <v>994</v>
      </c>
      <c r="R47" s="440" t="s">
        <v>565</v>
      </c>
      <c r="S47" s="156"/>
      <c r="T47" s="156" t="s">
        <v>575</v>
      </c>
      <c r="U47" s="170">
        <v>5000</v>
      </c>
      <c r="V47" s="178">
        <v>42443</v>
      </c>
      <c r="X47" s="154" t="s">
        <v>570</v>
      </c>
    </row>
    <row r="48" spans="1:42" x14ac:dyDescent="0.2">
      <c r="A48" s="55" t="s">
        <v>1588</v>
      </c>
      <c r="B48" s="401" t="s">
        <v>1561</v>
      </c>
      <c r="C48" s="402"/>
      <c r="D48" s="403"/>
      <c r="E48" s="404"/>
      <c r="F48" s="414"/>
      <c r="G48" s="406"/>
      <c r="H48" s="407"/>
      <c r="I48" s="408" t="s">
        <v>1562</v>
      </c>
      <c r="J48" s="408"/>
      <c r="K48" s="409"/>
      <c r="L48" s="410"/>
      <c r="M48" s="411"/>
      <c r="N48" s="412"/>
      <c r="O48" s="413"/>
      <c r="P48" s="413"/>
      <c r="Q48" s="156"/>
      <c r="R48" s="440" t="s">
        <v>565</v>
      </c>
      <c r="S48" s="156"/>
      <c r="T48" s="156" t="s">
        <v>580</v>
      </c>
      <c r="U48" s="170">
        <v>110000</v>
      </c>
      <c r="V48" s="178">
        <v>42444</v>
      </c>
      <c r="X48" s="154" t="s">
        <v>570</v>
      </c>
    </row>
    <row r="49" spans="1:42" x14ac:dyDescent="0.2">
      <c r="A49" s="55" t="s">
        <v>1588</v>
      </c>
      <c r="B49" s="401" t="s">
        <v>1230</v>
      </c>
      <c r="C49" s="402">
        <v>1520105</v>
      </c>
      <c r="D49" s="403">
        <v>7494</v>
      </c>
      <c r="E49" s="404" t="s">
        <v>270</v>
      </c>
      <c r="F49" s="414">
        <v>2016</v>
      </c>
      <c r="G49" s="406">
        <v>42432</v>
      </c>
      <c r="H49" s="407" t="s">
        <v>1114</v>
      </c>
      <c r="I49" s="408" t="s">
        <v>1231</v>
      </c>
      <c r="J49" s="408" t="s">
        <v>241</v>
      </c>
      <c r="K49" s="409" t="s">
        <v>1232</v>
      </c>
      <c r="L49" s="410" t="s">
        <v>1233</v>
      </c>
      <c r="M49" s="411">
        <v>207963.88</v>
      </c>
      <c r="N49" s="412">
        <v>10398.19</v>
      </c>
      <c r="O49" s="413">
        <v>34937.93</v>
      </c>
      <c r="P49" s="413">
        <v>253300</v>
      </c>
      <c r="Q49" s="156" t="s">
        <v>33</v>
      </c>
      <c r="R49" s="432" t="s">
        <v>559</v>
      </c>
      <c r="T49" s="154" t="s">
        <v>580</v>
      </c>
      <c r="U49" s="170">
        <v>253300</v>
      </c>
      <c r="V49" s="178">
        <v>42432</v>
      </c>
      <c r="X49" s="65" t="s">
        <v>570</v>
      </c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</row>
    <row r="50" spans="1:42" x14ac:dyDescent="0.2">
      <c r="A50" s="55" t="s">
        <v>1588</v>
      </c>
      <c r="B50" s="401" t="s">
        <v>1443</v>
      </c>
      <c r="C50" s="402">
        <v>520905</v>
      </c>
      <c r="D50" s="403">
        <v>1083</v>
      </c>
      <c r="E50" s="404" t="s">
        <v>134</v>
      </c>
      <c r="F50" s="414">
        <v>2016</v>
      </c>
      <c r="G50" s="406">
        <v>42445</v>
      </c>
      <c r="H50" s="407"/>
      <c r="I50" s="408" t="s">
        <v>1444</v>
      </c>
      <c r="J50" s="408" t="s">
        <v>241</v>
      </c>
      <c r="K50" s="409" t="s">
        <v>1445</v>
      </c>
      <c r="L50" s="410" t="s">
        <v>1446</v>
      </c>
      <c r="M50" s="411">
        <v>183179.75</v>
      </c>
      <c r="N50" s="412">
        <v>0</v>
      </c>
      <c r="O50" s="413">
        <v>29308.76</v>
      </c>
      <c r="P50" s="413">
        <v>212488.51</v>
      </c>
      <c r="Q50" s="156" t="s">
        <v>365</v>
      </c>
      <c r="R50" s="160" t="s">
        <v>564</v>
      </c>
      <c r="S50" s="160" t="s">
        <v>564</v>
      </c>
      <c r="T50" s="415"/>
      <c r="U50" s="65"/>
      <c r="V50" s="65"/>
      <c r="W50" s="65" t="s">
        <v>566</v>
      </c>
    </row>
    <row r="51" spans="1:42" x14ac:dyDescent="0.2">
      <c r="A51" s="55" t="s">
        <v>1588</v>
      </c>
      <c r="B51" s="401" t="s">
        <v>1109</v>
      </c>
      <c r="C51" s="402">
        <v>520113</v>
      </c>
      <c r="D51" s="403">
        <v>2590</v>
      </c>
      <c r="E51" s="404" t="s">
        <v>401</v>
      </c>
      <c r="F51" s="414">
        <v>2016</v>
      </c>
      <c r="G51" s="406">
        <v>42459</v>
      </c>
      <c r="H51" s="407" t="s">
        <v>55</v>
      </c>
      <c r="I51" s="408" t="s">
        <v>1110</v>
      </c>
      <c r="J51" s="408" t="s">
        <v>30</v>
      </c>
      <c r="K51" s="409" t="s">
        <v>1111</v>
      </c>
      <c r="L51" s="410" t="s">
        <v>1112</v>
      </c>
      <c r="M51" s="411">
        <v>346610.38</v>
      </c>
      <c r="N51" s="412">
        <v>13734.45</v>
      </c>
      <c r="O51" s="413">
        <v>57655.17</v>
      </c>
      <c r="P51" s="413">
        <v>418000</v>
      </c>
      <c r="Q51" s="157" t="s">
        <v>33</v>
      </c>
      <c r="R51" s="432" t="s">
        <v>559</v>
      </c>
      <c r="S51" s="155"/>
      <c r="T51" s="155" t="s">
        <v>580</v>
      </c>
      <c r="U51" s="170">
        <v>90000</v>
      </c>
      <c r="V51" s="178">
        <v>42460</v>
      </c>
      <c r="X51" s="154" t="s">
        <v>570</v>
      </c>
    </row>
    <row r="52" spans="1:42" x14ac:dyDescent="0.2">
      <c r="A52" s="55" t="s">
        <v>1588</v>
      </c>
      <c r="B52" s="401" t="s">
        <v>1109</v>
      </c>
      <c r="C52" s="402"/>
      <c r="D52" s="403"/>
      <c r="E52" s="404"/>
      <c r="F52" s="414"/>
      <c r="G52" s="406"/>
      <c r="H52" s="407"/>
      <c r="I52" s="408" t="s">
        <v>1110</v>
      </c>
      <c r="J52" s="408"/>
      <c r="K52" s="409"/>
      <c r="L52" s="410"/>
      <c r="M52" s="411"/>
      <c r="N52" s="412"/>
      <c r="O52" s="413"/>
      <c r="P52" s="413"/>
      <c r="Q52" s="157"/>
      <c r="R52" s="432" t="s">
        <v>559</v>
      </c>
      <c r="S52" s="155"/>
      <c r="T52" s="155" t="s">
        <v>580</v>
      </c>
      <c r="U52" s="170">
        <v>110000</v>
      </c>
      <c r="V52" s="178">
        <v>42460</v>
      </c>
      <c r="X52" s="154" t="s">
        <v>570</v>
      </c>
    </row>
    <row r="53" spans="1:42" x14ac:dyDescent="0.2">
      <c r="A53" s="55" t="s">
        <v>1588</v>
      </c>
      <c r="B53" s="401" t="s">
        <v>1109</v>
      </c>
      <c r="C53" s="402"/>
      <c r="D53" s="403"/>
      <c r="E53" s="404"/>
      <c r="F53" s="414"/>
      <c r="G53" s="406"/>
      <c r="H53" s="407"/>
      <c r="I53" s="408" t="s">
        <v>1110</v>
      </c>
      <c r="J53" s="408"/>
      <c r="K53" s="409"/>
      <c r="L53" s="410"/>
      <c r="M53" s="411"/>
      <c r="N53" s="412"/>
      <c r="O53" s="413"/>
      <c r="P53" s="413"/>
      <c r="Q53" s="157"/>
      <c r="R53" s="432" t="s">
        <v>559</v>
      </c>
      <c r="S53" s="155"/>
      <c r="T53" s="155" t="s">
        <v>575</v>
      </c>
      <c r="U53" s="170">
        <v>50000</v>
      </c>
      <c r="V53" s="178">
        <v>42443</v>
      </c>
      <c r="X53" s="154" t="s">
        <v>570</v>
      </c>
    </row>
    <row r="54" spans="1:42" x14ac:dyDescent="0.2">
      <c r="A54" s="55" t="s">
        <v>1588</v>
      </c>
      <c r="B54" s="401" t="s">
        <v>1109</v>
      </c>
      <c r="C54" s="402"/>
      <c r="D54" s="403"/>
      <c r="E54" s="404"/>
      <c r="F54" s="414"/>
      <c r="G54" s="406"/>
      <c r="H54" s="407"/>
      <c r="I54" s="408" t="s">
        <v>1110</v>
      </c>
      <c r="J54" s="408"/>
      <c r="K54" s="409"/>
      <c r="L54" s="410"/>
      <c r="M54" s="411"/>
      <c r="N54" s="412"/>
      <c r="O54" s="413"/>
      <c r="P54" s="413"/>
      <c r="Q54" s="157"/>
      <c r="R54" s="432" t="s">
        <v>559</v>
      </c>
      <c r="S54" s="155"/>
      <c r="T54" s="155" t="s">
        <v>1067</v>
      </c>
      <c r="U54" s="170">
        <v>2693.29</v>
      </c>
      <c r="V54" s="178">
        <v>42464</v>
      </c>
      <c r="X54" s="154" t="s">
        <v>570</v>
      </c>
    </row>
    <row r="55" spans="1:42" x14ac:dyDescent="0.2">
      <c r="A55" s="55" t="s">
        <v>1588</v>
      </c>
      <c r="B55" s="401" t="s">
        <v>1109</v>
      </c>
      <c r="C55" s="402"/>
      <c r="D55" s="403"/>
      <c r="E55" s="404"/>
      <c r="F55" s="414"/>
      <c r="G55" s="406"/>
      <c r="H55" s="407"/>
      <c r="I55" s="408" t="s">
        <v>1110</v>
      </c>
      <c r="J55" s="408"/>
      <c r="K55" s="409"/>
      <c r="L55" s="410"/>
      <c r="M55" s="411"/>
      <c r="N55" s="412"/>
      <c r="O55" s="413"/>
      <c r="P55" s="413"/>
      <c r="Q55" s="157"/>
      <c r="R55" s="432" t="s">
        <v>559</v>
      </c>
      <c r="S55" s="155"/>
      <c r="T55" s="155" t="s">
        <v>579</v>
      </c>
      <c r="U55" s="170">
        <v>165306.72</v>
      </c>
      <c r="V55" s="178">
        <v>42464</v>
      </c>
      <c r="X55" s="154" t="s">
        <v>570</v>
      </c>
    </row>
    <row r="56" spans="1:42" s="65" customFormat="1" x14ac:dyDescent="0.2">
      <c r="A56" s="55" t="s">
        <v>1588</v>
      </c>
      <c r="B56" s="401" t="s">
        <v>1109</v>
      </c>
      <c r="C56" s="402">
        <v>1520304</v>
      </c>
      <c r="D56" s="403">
        <v>7440</v>
      </c>
      <c r="E56" s="404" t="s">
        <v>300</v>
      </c>
      <c r="F56" s="414">
        <v>2016</v>
      </c>
      <c r="G56" s="406">
        <v>42457</v>
      </c>
      <c r="H56" s="407" t="s">
        <v>664</v>
      </c>
      <c r="I56" s="408" t="s">
        <v>1374</v>
      </c>
      <c r="J56" s="408" t="s">
        <v>241</v>
      </c>
      <c r="K56" s="409" t="s">
        <v>1375</v>
      </c>
      <c r="L56" s="410" t="s">
        <v>1376</v>
      </c>
      <c r="M56" s="411">
        <v>459113.3</v>
      </c>
      <c r="N56" s="412">
        <v>22955.67</v>
      </c>
      <c r="O56" s="413">
        <v>77131.03</v>
      </c>
      <c r="P56" s="413">
        <v>559200</v>
      </c>
      <c r="Q56" s="157" t="s">
        <v>33</v>
      </c>
      <c r="R56" s="161" t="s">
        <v>564</v>
      </c>
      <c r="S56" s="161" t="s">
        <v>564</v>
      </c>
      <c r="T56" s="154" t="s">
        <v>580</v>
      </c>
      <c r="U56" s="170">
        <v>100000</v>
      </c>
      <c r="V56" s="178">
        <v>42338</v>
      </c>
      <c r="W56" s="154"/>
      <c r="X56" s="154" t="s">
        <v>570</v>
      </c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</row>
    <row r="57" spans="1:42" s="65" customFormat="1" x14ac:dyDescent="0.2">
      <c r="A57" s="55" t="s">
        <v>1588</v>
      </c>
      <c r="B57" s="401" t="s">
        <v>1109</v>
      </c>
      <c r="C57" s="402"/>
      <c r="D57" s="403"/>
      <c r="E57" s="404"/>
      <c r="F57" s="414"/>
      <c r="G57" s="406"/>
      <c r="H57" s="407"/>
      <c r="I57" s="408" t="s">
        <v>1374</v>
      </c>
      <c r="J57" s="408"/>
      <c r="K57" s="409"/>
      <c r="L57" s="410"/>
      <c r="M57" s="411"/>
      <c r="N57" s="412"/>
      <c r="O57" s="413"/>
      <c r="P57" s="413"/>
      <c r="Q57" s="157"/>
      <c r="R57" s="161" t="s">
        <v>564</v>
      </c>
      <c r="S57" s="161" t="s">
        <v>564</v>
      </c>
      <c r="T57" s="154" t="s">
        <v>580</v>
      </c>
      <c r="U57" s="170">
        <v>58900</v>
      </c>
      <c r="V57" s="178">
        <v>42369</v>
      </c>
      <c r="W57" s="154"/>
      <c r="X57" s="154" t="s">
        <v>570</v>
      </c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</row>
    <row r="58" spans="1:42" s="65" customFormat="1" x14ac:dyDescent="0.2">
      <c r="A58" s="55" t="s">
        <v>1588</v>
      </c>
      <c r="B58" s="401" t="s">
        <v>1109</v>
      </c>
      <c r="C58" s="402"/>
      <c r="D58" s="403"/>
      <c r="E58" s="404"/>
      <c r="F58" s="414"/>
      <c r="G58" s="406"/>
      <c r="H58" s="407"/>
      <c r="I58" s="408" t="s">
        <v>1374</v>
      </c>
      <c r="J58" s="408"/>
      <c r="K58" s="409"/>
      <c r="L58" s="410"/>
      <c r="M58" s="411"/>
      <c r="N58" s="412"/>
      <c r="O58" s="413"/>
      <c r="P58" s="413"/>
      <c r="Q58" s="157"/>
      <c r="R58" s="161" t="s">
        <v>564</v>
      </c>
      <c r="S58" s="161" t="s">
        <v>564</v>
      </c>
      <c r="T58" s="154" t="s">
        <v>580</v>
      </c>
      <c r="U58" s="170">
        <v>80300</v>
      </c>
      <c r="V58" s="178">
        <v>42390</v>
      </c>
      <c r="W58" s="154"/>
      <c r="X58" s="154" t="s">
        <v>570</v>
      </c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</row>
    <row r="59" spans="1:42" s="65" customFormat="1" x14ac:dyDescent="0.2">
      <c r="A59" s="55" t="s">
        <v>1588</v>
      </c>
      <c r="B59" s="401" t="s">
        <v>1109</v>
      </c>
      <c r="C59" s="402"/>
      <c r="D59" s="403"/>
      <c r="E59" s="404"/>
      <c r="F59" s="414"/>
      <c r="G59" s="406"/>
      <c r="H59" s="407"/>
      <c r="I59" s="408" t="s">
        <v>1374</v>
      </c>
      <c r="J59" s="408"/>
      <c r="K59" s="409"/>
      <c r="L59" s="410"/>
      <c r="M59" s="411"/>
      <c r="N59" s="412"/>
      <c r="O59" s="413"/>
      <c r="P59" s="413"/>
      <c r="Q59" s="157"/>
      <c r="R59" s="161" t="s">
        <v>564</v>
      </c>
      <c r="S59" s="161" t="s">
        <v>564</v>
      </c>
      <c r="T59" s="154" t="s">
        <v>580</v>
      </c>
      <c r="U59" s="170">
        <v>100000</v>
      </c>
      <c r="V59" s="178">
        <v>42369</v>
      </c>
      <c r="W59" s="154"/>
      <c r="X59" s="154" t="s">
        <v>570</v>
      </c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</row>
    <row r="60" spans="1:42" s="65" customFormat="1" x14ac:dyDescent="0.2">
      <c r="A60" s="55" t="s">
        <v>1588</v>
      </c>
      <c r="B60" s="401" t="s">
        <v>1109</v>
      </c>
      <c r="C60" s="402"/>
      <c r="D60" s="403"/>
      <c r="E60" s="404"/>
      <c r="F60" s="414"/>
      <c r="G60" s="406"/>
      <c r="H60" s="407"/>
      <c r="I60" s="408" t="s">
        <v>1374</v>
      </c>
      <c r="J60" s="408"/>
      <c r="K60" s="409"/>
      <c r="L60" s="410"/>
      <c r="M60" s="411"/>
      <c r="N60" s="412"/>
      <c r="O60" s="413"/>
      <c r="P60" s="413"/>
      <c r="Q60" s="157"/>
      <c r="R60" s="161" t="s">
        <v>564</v>
      </c>
      <c r="S60" s="161" t="s">
        <v>564</v>
      </c>
      <c r="T60" s="154" t="s">
        <v>580</v>
      </c>
      <c r="U60" s="170">
        <v>20000</v>
      </c>
      <c r="V60" s="178">
        <v>42452</v>
      </c>
      <c r="W60" s="154"/>
      <c r="X60" s="154" t="s">
        <v>570</v>
      </c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</row>
    <row r="61" spans="1:42" s="65" customFormat="1" x14ac:dyDescent="0.2">
      <c r="A61" s="55" t="s">
        <v>1588</v>
      </c>
      <c r="B61" s="401" t="s">
        <v>1109</v>
      </c>
      <c r="C61" s="402"/>
      <c r="D61" s="403"/>
      <c r="E61" s="404"/>
      <c r="F61" s="414"/>
      <c r="G61" s="406"/>
      <c r="H61" s="407"/>
      <c r="I61" s="408" t="s">
        <v>1374</v>
      </c>
      <c r="J61" s="408"/>
      <c r="K61" s="409"/>
      <c r="L61" s="410"/>
      <c r="M61" s="411"/>
      <c r="N61" s="412"/>
      <c r="O61" s="413"/>
      <c r="P61" s="413"/>
      <c r="Q61" s="157"/>
      <c r="R61" s="161" t="s">
        <v>564</v>
      </c>
      <c r="S61" s="161" t="s">
        <v>564</v>
      </c>
      <c r="T61" s="154" t="s">
        <v>580</v>
      </c>
      <c r="U61" s="170">
        <v>200000</v>
      </c>
      <c r="V61" s="178">
        <v>42429</v>
      </c>
      <c r="W61" s="154"/>
      <c r="X61" s="154" t="s">
        <v>570</v>
      </c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</row>
    <row r="62" spans="1:42" ht="13.5" thickBot="1" x14ac:dyDescent="0.25">
      <c r="A62" s="55" t="s">
        <v>1588</v>
      </c>
      <c r="B62" s="401" t="s">
        <v>1402</v>
      </c>
      <c r="C62" s="402">
        <v>521705</v>
      </c>
      <c r="D62" s="403">
        <v>1094</v>
      </c>
      <c r="E62" s="404" t="s">
        <v>186</v>
      </c>
      <c r="F62" s="414">
        <v>2016</v>
      </c>
      <c r="G62" s="406">
        <v>42458</v>
      </c>
      <c r="H62" s="407" t="s">
        <v>45</v>
      </c>
      <c r="I62" s="408" t="s">
        <v>1403</v>
      </c>
      <c r="J62" s="408" t="s">
        <v>241</v>
      </c>
      <c r="K62" s="409" t="s">
        <v>1404</v>
      </c>
      <c r="L62" s="410" t="s">
        <v>1405</v>
      </c>
      <c r="M62" s="411">
        <v>168879.31</v>
      </c>
      <c r="N62" s="412">
        <v>0</v>
      </c>
      <c r="O62" s="413">
        <v>27020.69</v>
      </c>
      <c r="P62" s="413">
        <v>195900</v>
      </c>
      <c r="Q62" s="157" t="s">
        <v>33</v>
      </c>
      <c r="R62" s="440" t="s">
        <v>565</v>
      </c>
      <c r="S62" s="156"/>
      <c r="T62" s="156"/>
      <c r="X62" s="154" t="s">
        <v>569</v>
      </c>
    </row>
    <row r="63" spans="1:42" x14ac:dyDescent="0.2">
      <c r="A63" s="55" t="s">
        <v>1588</v>
      </c>
      <c r="B63" s="401" t="s">
        <v>1478</v>
      </c>
      <c r="C63" s="402">
        <v>520815</v>
      </c>
      <c r="D63" s="403">
        <v>4492</v>
      </c>
      <c r="E63" s="404" t="s">
        <v>92</v>
      </c>
      <c r="F63" s="414">
        <v>2016</v>
      </c>
      <c r="G63" s="406">
        <v>42457</v>
      </c>
      <c r="H63" s="407"/>
      <c r="I63" s="408" t="s">
        <v>1479</v>
      </c>
      <c r="J63" s="408" t="s">
        <v>241</v>
      </c>
      <c r="K63" s="433" t="s">
        <v>363</v>
      </c>
      <c r="L63" s="410" t="s">
        <v>1480</v>
      </c>
      <c r="M63" s="411">
        <v>283156.14</v>
      </c>
      <c r="N63" s="412">
        <v>0</v>
      </c>
      <c r="O63" s="413">
        <v>45304.98</v>
      </c>
      <c r="P63" s="413">
        <v>328461.12</v>
      </c>
      <c r="Q63" s="156" t="s">
        <v>365</v>
      </c>
      <c r="R63" s="160" t="s">
        <v>564</v>
      </c>
      <c r="S63" s="160" t="s">
        <v>564</v>
      </c>
      <c r="T63" s="156"/>
      <c r="U63" s="154"/>
      <c r="W63" s="154" t="s">
        <v>566</v>
      </c>
    </row>
    <row r="64" spans="1:42" ht="13.5" thickBot="1" x14ac:dyDescent="0.25">
      <c r="A64" s="55" t="s">
        <v>1588</v>
      </c>
      <c r="B64" s="401" t="s">
        <v>1456</v>
      </c>
      <c r="C64" s="402">
        <v>521801</v>
      </c>
      <c r="D64" s="403">
        <v>2201</v>
      </c>
      <c r="E64" s="404" t="s">
        <v>191</v>
      </c>
      <c r="F64" s="414">
        <v>2016</v>
      </c>
      <c r="G64" s="406">
        <v>42445</v>
      </c>
      <c r="H64" s="407"/>
      <c r="I64" s="408" t="s">
        <v>1457</v>
      </c>
      <c r="J64" s="408" t="s">
        <v>241</v>
      </c>
      <c r="K64" s="434" t="s">
        <v>363</v>
      </c>
      <c r="L64" s="410" t="s">
        <v>1458</v>
      </c>
      <c r="M64" s="411">
        <v>166528.34</v>
      </c>
      <c r="N64" s="412">
        <v>0</v>
      </c>
      <c r="O64" s="413">
        <v>26644.54</v>
      </c>
      <c r="P64" s="413">
        <v>193172.88</v>
      </c>
      <c r="Q64" s="156" t="s">
        <v>365</v>
      </c>
      <c r="R64" s="160" t="s">
        <v>564</v>
      </c>
      <c r="S64" s="160" t="s">
        <v>564</v>
      </c>
      <c r="T64" s="155"/>
      <c r="U64" s="154"/>
      <c r="W64" s="154" t="s">
        <v>566</v>
      </c>
    </row>
    <row r="65" spans="1:42" x14ac:dyDescent="0.2">
      <c r="A65" s="55" t="s">
        <v>1588</v>
      </c>
      <c r="B65" s="401" t="s">
        <v>1497</v>
      </c>
      <c r="C65" s="402">
        <v>520815</v>
      </c>
      <c r="D65" s="403">
        <v>4492</v>
      </c>
      <c r="E65" s="404" t="s">
        <v>92</v>
      </c>
      <c r="F65" s="414">
        <v>2016</v>
      </c>
      <c r="G65" s="406">
        <v>42459</v>
      </c>
      <c r="H65" s="407"/>
      <c r="I65" s="408" t="s">
        <v>1498</v>
      </c>
      <c r="J65" s="408" t="s">
        <v>241</v>
      </c>
      <c r="K65" s="409" t="s">
        <v>403</v>
      </c>
      <c r="L65" s="410" t="s">
        <v>1499</v>
      </c>
      <c r="M65" s="411">
        <v>283156.14</v>
      </c>
      <c r="N65" s="412">
        <v>0</v>
      </c>
      <c r="O65" s="413">
        <v>45304.98</v>
      </c>
      <c r="P65" s="413">
        <v>328461.12</v>
      </c>
      <c r="Q65" s="156" t="s">
        <v>365</v>
      </c>
      <c r="R65" s="160" t="s">
        <v>564</v>
      </c>
      <c r="S65" s="160" t="s">
        <v>564</v>
      </c>
      <c r="T65" s="156"/>
      <c r="U65" s="154"/>
      <c r="W65" s="154" t="s">
        <v>566</v>
      </c>
    </row>
    <row r="66" spans="1:42" x14ac:dyDescent="0.2">
      <c r="A66" s="55" t="s">
        <v>1588</v>
      </c>
      <c r="B66" s="401" t="s">
        <v>1267</v>
      </c>
      <c r="C66" s="402">
        <v>1520604</v>
      </c>
      <c r="D66" s="403">
        <v>7495</v>
      </c>
      <c r="E66" s="404" t="s">
        <v>333</v>
      </c>
      <c r="F66" s="414">
        <v>2016</v>
      </c>
      <c r="G66" s="406">
        <v>42443</v>
      </c>
      <c r="H66" s="407" t="s">
        <v>73</v>
      </c>
      <c r="I66" s="408" t="s">
        <v>1268</v>
      </c>
      <c r="J66" s="408" t="s">
        <v>241</v>
      </c>
      <c r="K66" s="409" t="s">
        <v>1269</v>
      </c>
      <c r="L66" s="410" t="s">
        <v>1270</v>
      </c>
      <c r="M66" s="411">
        <v>269211.82</v>
      </c>
      <c r="N66" s="412">
        <v>13460.59</v>
      </c>
      <c r="O66" s="413">
        <v>45227.59</v>
      </c>
      <c r="P66" s="413">
        <v>327900</v>
      </c>
      <c r="Q66" s="156" t="s">
        <v>33</v>
      </c>
      <c r="R66" s="432" t="s">
        <v>559</v>
      </c>
      <c r="S66" s="155"/>
      <c r="T66" s="155" t="s">
        <v>581</v>
      </c>
      <c r="U66" s="170">
        <v>307900</v>
      </c>
      <c r="V66" s="178">
        <v>42443</v>
      </c>
      <c r="X66" s="154" t="s">
        <v>570</v>
      </c>
    </row>
    <row r="67" spans="1:42" x14ac:dyDescent="0.2">
      <c r="A67" s="55" t="s">
        <v>1588</v>
      </c>
      <c r="B67" s="401" t="s">
        <v>1267</v>
      </c>
      <c r="C67" s="402"/>
      <c r="D67" s="403"/>
      <c r="E67" s="404"/>
      <c r="F67" s="414"/>
      <c r="G67" s="406"/>
      <c r="H67" s="407"/>
      <c r="I67" s="408" t="s">
        <v>1268</v>
      </c>
      <c r="J67" s="408"/>
      <c r="K67" s="409"/>
      <c r="L67" s="410"/>
      <c r="M67" s="411"/>
      <c r="N67" s="412"/>
      <c r="O67" s="413"/>
      <c r="P67" s="413"/>
      <c r="Q67" s="156"/>
      <c r="R67" s="432" t="s">
        <v>559</v>
      </c>
      <c r="S67" s="155"/>
      <c r="T67" s="155" t="s">
        <v>576</v>
      </c>
      <c r="U67" s="170">
        <v>20000</v>
      </c>
      <c r="V67" s="178">
        <v>42411</v>
      </c>
      <c r="X67" s="154" t="s">
        <v>570</v>
      </c>
    </row>
    <row r="68" spans="1:42" x14ac:dyDescent="0.2">
      <c r="A68" s="55" t="s">
        <v>1588</v>
      </c>
      <c r="B68" s="401" t="s">
        <v>1191</v>
      </c>
      <c r="C68" s="402">
        <v>521908</v>
      </c>
      <c r="D68" s="403">
        <v>6980</v>
      </c>
      <c r="E68" s="404" t="s">
        <v>227</v>
      </c>
      <c r="F68" s="414">
        <v>2016</v>
      </c>
      <c r="G68" s="406">
        <v>42457</v>
      </c>
      <c r="H68" s="407" t="s">
        <v>45</v>
      </c>
      <c r="I68" s="408" t="s">
        <v>1192</v>
      </c>
      <c r="J68" s="408" t="s">
        <v>241</v>
      </c>
      <c r="K68" s="409" t="s">
        <v>1193</v>
      </c>
      <c r="L68" s="410" t="s">
        <v>1194</v>
      </c>
      <c r="M68" s="411">
        <v>451343.49</v>
      </c>
      <c r="N68" s="412">
        <v>29863.41</v>
      </c>
      <c r="O68" s="413">
        <v>76993.100000000006</v>
      </c>
      <c r="P68" s="413">
        <v>558200</v>
      </c>
      <c r="Q68" s="157" t="s">
        <v>33</v>
      </c>
      <c r="R68" s="161" t="s">
        <v>564</v>
      </c>
      <c r="S68" s="161" t="s">
        <v>564</v>
      </c>
      <c r="T68" s="154" t="s">
        <v>581</v>
      </c>
      <c r="U68" s="170">
        <v>175000</v>
      </c>
      <c r="V68" s="178">
        <v>42467</v>
      </c>
      <c r="W68" s="154" t="s">
        <v>566</v>
      </c>
      <c r="X68" s="65" t="s">
        <v>570</v>
      </c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</row>
    <row r="69" spans="1:42" x14ac:dyDescent="0.2">
      <c r="A69" s="55" t="s">
        <v>1588</v>
      </c>
      <c r="B69" s="401" t="s">
        <v>1191</v>
      </c>
      <c r="C69" s="402"/>
      <c r="D69" s="403"/>
      <c r="E69" s="404"/>
      <c r="F69" s="414"/>
      <c r="G69" s="406"/>
      <c r="H69" s="407"/>
      <c r="I69" s="408" t="s">
        <v>1192</v>
      </c>
      <c r="J69" s="408"/>
      <c r="K69" s="409"/>
      <c r="L69" s="410"/>
      <c r="M69" s="411"/>
      <c r="N69" s="412"/>
      <c r="O69" s="413"/>
      <c r="P69" s="413"/>
      <c r="Q69" s="157"/>
      <c r="R69" s="161" t="s">
        <v>564</v>
      </c>
      <c r="S69" s="161" t="s">
        <v>564</v>
      </c>
      <c r="T69" s="154" t="s">
        <v>581</v>
      </c>
      <c r="U69" s="170">
        <v>200000</v>
      </c>
      <c r="V69" s="178">
        <v>42452</v>
      </c>
      <c r="X69" s="65" t="s">
        <v>570</v>
      </c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</row>
    <row r="70" spans="1:42" x14ac:dyDescent="0.2">
      <c r="A70" s="55" t="s">
        <v>1588</v>
      </c>
      <c r="B70" s="401" t="s">
        <v>1191</v>
      </c>
      <c r="C70" s="402"/>
      <c r="D70" s="403"/>
      <c r="E70" s="404"/>
      <c r="F70" s="414"/>
      <c r="G70" s="406"/>
      <c r="H70" s="407"/>
      <c r="I70" s="408" t="s">
        <v>1192</v>
      </c>
      <c r="J70" s="408"/>
      <c r="K70" s="409"/>
      <c r="L70" s="410"/>
      <c r="M70" s="411"/>
      <c r="N70" s="412"/>
      <c r="O70" s="413"/>
      <c r="P70" s="413"/>
      <c r="Q70" s="157"/>
      <c r="R70" s="161" t="s">
        <v>564</v>
      </c>
      <c r="S70" s="161" t="s">
        <v>564</v>
      </c>
      <c r="T70" s="154" t="s">
        <v>579</v>
      </c>
      <c r="U70" s="170">
        <v>183191.14</v>
      </c>
      <c r="V70" s="178">
        <v>42468</v>
      </c>
      <c r="X70" s="65" t="s">
        <v>570</v>
      </c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</row>
    <row r="71" spans="1:42" x14ac:dyDescent="0.2">
      <c r="A71" s="55" t="s">
        <v>1588</v>
      </c>
      <c r="B71" s="401" t="s">
        <v>1191</v>
      </c>
      <c r="C71" s="402"/>
      <c r="D71" s="403"/>
      <c r="E71" s="404"/>
      <c r="F71" s="414"/>
      <c r="G71" s="406"/>
      <c r="H71" s="407"/>
      <c r="I71" s="408" t="s">
        <v>1192</v>
      </c>
      <c r="J71" s="408"/>
      <c r="K71" s="409"/>
      <c r="L71" s="410"/>
      <c r="M71" s="411"/>
      <c r="N71" s="412"/>
      <c r="O71" s="413"/>
      <c r="P71" s="413"/>
      <c r="Q71" s="157"/>
      <c r="R71" s="161" t="s">
        <v>564</v>
      </c>
      <c r="S71" s="161" t="s">
        <v>564</v>
      </c>
      <c r="T71" s="154" t="s">
        <v>1068</v>
      </c>
      <c r="U71" s="170">
        <v>8.86</v>
      </c>
      <c r="V71" s="178">
        <v>42490</v>
      </c>
      <c r="X71" s="65" t="s">
        <v>570</v>
      </c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</row>
    <row r="72" spans="1:42" x14ac:dyDescent="0.2">
      <c r="A72" s="55" t="s">
        <v>1588</v>
      </c>
      <c r="B72" s="401" t="s">
        <v>1322</v>
      </c>
      <c r="C72" s="402">
        <v>520815</v>
      </c>
      <c r="D72" s="403">
        <v>4492</v>
      </c>
      <c r="E72" s="404" t="s">
        <v>92</v>
      </c>
      <c r="F72" s="414">
        <v>2016</v>
      </c>
      <c r="G72" s="406">
        <v>42451</v>
      </c>
      <c r="H72" s="407" t="s">
        <v>611</v>
      </c>
      <c r="I72" s="408" t="s">
        <v>1323</v>
      </c>
      <c r="J72" s="408" t="s">
        <v>241</v>
      </c>
      <c r="K72" s="409" t="s">
        <v>1324</v>
      </c>
      <c r="L72" s="410" t="s">
        <v>1325</v>
      </c>
      <c r="M72" s="411">
        <v>322776.43</v>
      </c>
      <c r="N72" s="412">
        <v>10758.05</v>
      </c>
      <c r="O72" s="413">
        <v>53365.52</v>
      </c>
      <c r="P72" s="413">
        <v>386900</v>
      </c>
      <c r="Q72" s="156" t="s">
        <v>33</v>
      </c>
      <c r="R72" s="432" t="s">
        <v>559</v>
      </c>
      <c r="T72" s="154" t="s">
        <v>575</v>
      </c>
      <c r="U72" s="170">
        <v>185000</v>
      </c>
      <c r="V72" s="178">
        <v>42451</v>
      </c>
      <c r="X72" s="154" t="s">
        <v>570</v>
      </c>
    </row>
    <row r="73" spans="1:42" x14ac:dyDescent="0.2">
      <c r="A73" s="55" t="s">
        <v>1588</v>
      </c>
      <c r="B73" s="401" t="s">
        <v>1322</v>
      </c>
      <c r="C73" s="402"/>
      <c r="D73" s="403"/>
      <c r="E73" s="404"/>
      <c r="F73" s="414"/>
      <c r="G73" s="406"/>
      <c r="H73" s="407"/>
      <c r="I73" s="408" t="s">
        <v>1323</v>
      </c>
      <c r="J73" s="408"/>
      <c r="K73" s="409"/>
      <c r="L73" s="410"/>
      <c r="M73" s="411"/>
      <c r="N73" s="412"/>
      <c r="O73" s="413"/>
      <c r="P73" s="413"/>
      <c r="Q73" s="156"/>
      <c r="R73" s="432" t="s">
        <v>559</v>
      </c>
      <c r="T73" s="154" t="s">
        <v>579</v>
      </c>
      <c r="U73" s="170">
        <v>201899.09</v>
      </c>
      <c r="V73" s="178">
        <v>42452</v>
      </c>
      <c r="X73" s="154" t="s">
        <v>570</v>
      </c>
    </row>
    <row r="74" spans="1:42" x14ac:dyDescent="0.2">
      <c r="A74" s="55" t="s">
        <v>1588</v>
      </c>
      <c r="B74" s="401" t="s">
        <v>1322</v>
      </c>
      <c r="C74" s="402"/>
      <c r="D74" s="403"/>
      <c r="E74" s="404"/>
      <c r="F74" s="414"/>
      <c r="G74" s="406"/>
      <c r="H74" s="407"/>
      <c r="I74" s="408" t="s">
        <v>1323</v>
      </c>
      <c r="J74" s="408"/>
      <c r="K74" s="409"/>
      <c r="L74" s="410"/>
      <c r="M74" s="411"/>
      <c r="N74" s="412"/>
      <c r="O74" s="413"/>
      <c r="P74" s="413"/>
      <c r="Q74" s="156"/>
      <c r="R74" s="432" t="s">
        <v>559</v>
      </c>
      <c r="T74" s="154" t="s">
        <v>1068</v>
      </c>
      <c r="U74" s="170">
        <v>0.92</v>
      </c>
      <c r="V74" s="178">
        <v>42460</v>
      </c>
      <c r="X74" s="154" t="s">
        <v>570</v>
      </c>
    </row>
    <row r="75" spans="1:42" x14ac:dyDescent="0.2">
      <c r="A75" s="55" t="s">
        <v>1588</v>
      </c>
      <c r="B75" s="401" t="s">
        <v>1154</v>
      </c>
      <c r="C75" s="402">
        <v>520220</v>
      </c>
      <c r="D75" s="403">
        <v>1794</v>
      </c>
      <c r="E75" s="404" t="s">
        <v>27</v>
      </c>
      <c r="F75" s="414">
        <v>2016</v>
      </c>
      <c r="G75" s="406">
        <v>42447</v>
      </c>
      <c r="H75" s="407" t="s">
        <v>611</v>
      </c>
      <c r="I75" s="408" t="s">
        <v>1155</v>
      </c>
      <c r="J75" s="408" t="s">
        <v>30</v>
      </c>
      <c r="K75" s="409" t="s">
        <v>1156</v>
      </c>
      <c r="L75" s="410" t="s">
        <v>1157</v>
      </c>
      <c r="M75" s="411">
        <v>239411.69</v>
      </c>
      <c r="N75" s="412">
        <v>2398.65</v>
      </c>
      <c r="O75" s="413">
        <v>38689.660000000003</v>
      </c>
      <c r="P75" s="413">
        <v>280500</v>
      </c>
      <c r="Q75" s="156" t="s">
        <v>33</v>
      </c>
      <c r="R75" s="432" t="s">
        <v>559</v>
      </c>
      <c r="S75" s="155"/>
      <c r="T75" s="155" t="s">
        <v>575</v>
      </c>
      <c r="U75" s="173">
        <v>2000</v>
      </c>
      <c r="V75" s="178">
        <v>42439</v>
      </c>
      <c r="X75" s="154" t="s">
        <v>570</v>
      </c>
    </row>
    <row r="76" spans="1:42" x14ac:dyDescent="0.2">
      <c r="A76" s="55" t="s">
        <v>1588</v>
      </c>
      <c r="B76" s="401" t="s">
        <v>1154</v>
      </c>
      <c r="C76" s="402"/>
      <c r="D76" s="403"/>
      <c r="E76" s="404"/>
      <c r="F76" s="414"/>
      <c r="G76" s="406"/>
      <c r="H76" s="407"/>
      <c r="I76" s="408" t="s">
        <v>1155</v>
      </c>
      <c r="J76" s="408"/>
      <c r="K76" s="409"/>
      <c r="L76" s="410"/>
      <c r="M76" s="411"/>
      <c r="N76" s="412"/>
      <c r="O76" s="413"/>
      <c r="P76" s="413"/>
      <c r="Q76" s="156"/>
      <c r="R76" s="432" t="s">
        <v>559</v>
      </c>
      <c r="S76" s="155"/>
      <c r="T76" s="155" t="s">
        <v>580</v>
      </c>
      <c r="U76" s="173">
        <v>26850</v>
      </c>
      <c r="V76" s="178">
        <v>42452</v>
      </c>
      <c r="X76" s="154" t="s">
        <v>570</v>
      </c>
    </row>
    <row r="77" spans="1:42" x14ac:dyDescent="0.2">
      <c r="A77" s="55" t="s">
        <v>1588</v>
      </c>
      <c r="B77" s="401" t="s">
        <v>1154</v>
      </c>
      <c r="C77" s="402"/>
      <c r="D77" s="403"/>
      <c r="E77" s="404"/>
      <c r="F77" s="414"/>
      <c r="G77" s="406"/>
      <c r="H77" s="407"/>
      <c r="I77" s="408" t="s">
        <v>1155</v>
      </c>
      <c r="J77" s="408"/>
      <c r="K77" s="409"/>
      <c r="L77" s="410"/>
      <c r="M77" s="411"/>
      <c r="N77" s="412"/>
      <c r="O77" s="413"/>
      <c r="P77" s="413"/>
      <c r="Q77" s="156"/>
      <c r="R77" s="432" t="s">
        <v>559</v>
      </c>
      <c r="S77" s="155"/>
      <c r="T77" s="155" t="s">
        <v>579</v>
      </c>
      <c r="U77" s="173">
        <v>248730.47</v>
      </c>
      <c r="V77" s="178">
        <v>42452</v>
      </c>
      <c r="X77" s="154" t="s">
        <v>570</v>
      </c>
    </row>
    <row r="78" spans="1:42" x14ac:dyDescent="0.2">
      <c r="A78" s="55" t="s">
        <v>1588</v>
      </c>
      <c r="B78" s="401" t="s">
        <v>1154</v>
      </c>
      <c r="C78" s="402"/>
      <c r="D78" s="403"/>
      <c r="E78" s="404"/>
      <c r="F78" s="414"/>
      <c r="G78" s="406"/>
      <c r="H78" s="407"/>
      <c r="I78" s="408" t="s">
        <v>1155</v>
      </c>
      <c r="J78" s="408"/>
      <c r="K78" s="409"/>
      <c r="L78" s="410"/>
      <c r="M78" s="411"/>
      <c r="N78" s="412"/>
      <c r="O78" s="413"/>
      <c r="P78" s="413"/>
      <c r="Q78" s="156"/>
      <c r="R78" s="432" t="s">
        <v>559</v>
      </c>
      <c r="S78" s="155"/>
      <c r="T78" s="155" t="s">
        <v>1067</v>
      </c>
      <c r="U78" s="173">
        <v>3719.53</v>
      </c>
      <c r="V78" s="178">
        <v>42452</v>
      </c>
      <c r="X78" s="154" t="s">
        <v>570</v>
      </c>
    </row>
    <row r="79" spans="1:42" ht="13.5" thickBot="1" x14ac:dyDescent="0.25">
      <c r="A79" s="55" t="s">
        <v>1588</v>
      </c>
      <c r="B79" s="401" t="s">
        <v>1154</v>
      </c>
      <c r="C79" s="402"/>
      <c r="D79" s="403"/>
      <c r="E79" s="404"/>
      <c r="F79" s="414"/>
      <c r="G79" s="406"/>
      <c r="H79" s="407"/>
      <c r="I79" s="408" t="s">
        <v>1155</v>
      </c>
      <c r="J79" s="408"/>
      <c r="K79" s="409"/>
      <c r="L79" s="410"/>
      <c r="M79" s="411"/>
      <c r="N79" s="412"/>
      <c r="O79" s="413"/>
      <c r="P79" s="413"/>
      <c r="Q79" s="156"/>
      <c r="R79" s="432" t="s">
        <v>559</v>
      </c>
      <c r="S79" s="155"/>
      <c r="T79" s="155"/>
      <c r="U79" s="468">
        <f>+U78+U77+U76+U75-P75</f>
        <v>800</v>
      </c>
      <c r="X79" s="154" t="s">
        <v>570</v>
      </c>
    </row>
    <row r="80" spans="1:42" x14ac:dyDescent="0.2">
      <c r="A80" s="55" t="s">
        <v>1588</v>
      </c>
      <c r="B80" s="401" t="s">
        <v>1469</v>
      </c>
      <c r="C80" s="402">
        <v>520815</v>
      </c>
      <c r="D80" s="403">
        <v>4492</v>
      </c>
      <c r="E80" s="404" t="s">
        <v>92</v>
      </c>
      <c r="F80" s="414">
        <v>2016</v>
      </c>
      <c r="G80" s="406">
        <v>42452</v>
      </c>
      <c r="H80" s="407"/>
      <c r="I80" s="408" t="s">
        <v>1470</v>
      </c>
      <c r="J80" s="408" t="s">
        <v>241</v>
      </c>
      <c r="K80" s="433" t="s">
        <v>375</v>
      </c>
      <c r="L80" s="410" t="s">
        <v>1471</v>
      </c>
      <c r="M80" s="411">
        <v>283156.14</v>
      </c>
      <c r="N80" s="412">
        <v>0</v>
      </c>
      <c r="O80" s="413">
        <v>45304.98</v>
      </c>
      <c r="P80" s="413">
        <v>328461.12</v>
      </c>
      <c r="Q80" s="156" t="s">
        <v>365</v>
      </c>
      <c r="R80" s="160" t="s">
        <v>564</v>
      </c>
      <c r="S80" s="160" t="s">
        <v>564</v>
      </c>
      <c r="T80" s="155"/>
      <c r="U80" s="154"/>
      <c r="W80" s="154" t="s">
        <v>566</v>
      </c>
    </row>
    <row r="81" spans="1:42" ht="13.5" thickBot="1" x14ac:dyDescent="0.25">
      <c r="A81" s="55" t="s">
        <v>1588</v>
      </c>
      <c r="B81" s="401" t="s">
        <v>1475</v>
      </c>
      <c r="C81" s="402">
        <v>1520603</v>
      </c>
      <c r="D81" s="403">
        <v>7497</v>
      </c>
      <c r="E81" s="404" t="s">
        <v>305</v>
      </c>
      <c r="F81" s="414">
        <v>2016</v>
      </c>
      <c r="G81" s="406">
        <v>42457</v>
      </c>
      <c r="H81" s="407"/>
      <c r="I81" s="408" t="s">
        <v>1476</v>
      </c>
      <c r="J81" s="408" t="s">
        <v>241</v>
      </c>
      <c r="K81" s="434" t="s">
        <v>375</v>
      </c>
      <c r="L81" s="410" t="s">
        <v>1477</v>
      </c>
      <c r="M81" s="411">
        <v>234564.59</v>
      </c>
      <c r="N81" s="412">
        <v>0</v>
      </c>
      <c r="O81" s="413">
        <v>37530.339999999997</v>
      </c>
      <c r="P81" s="413">
        <v>272094.93</v>
      </c>
      <c r="Q81" s="156" t="s">
        <v>365</v>
      </c>
      <c r="R81" s="160" t="s">
        <v>564</v>
      </c>
      <c r="S81" s="160" t="s">
        <v>564</v>
      </c>
      <c r="T81" s="156"/>
      <c r="U81" s="154"/>
      <c r="W81" s="154" t="s">
        <v>566</v>
      </c>
    </row>
    <row r="82" spans="1:42" x14ac:dyDescent="0.2">
      <c r="A82" s="55" t="s">
        <v>1588</v>
      </c>
      <c r="B82" s="401" t="s">
        <v>1450</v>
      </c>
      <c r="C82" s="402">
        <v>521908</v>
      </c>
      <c r="D82" s="403">
        <v>6980</v>
      </c>
      <c r="E82" s="404" t="s">
        <v>227</v>
      </c>
      <c r="F82" s="414">
        <v>2016</v>
      </c>
      <c r="G82" s="406">
        <v>42445</v>
      </c>
      <c r="H82" s="407"/>
      <c r="I82" s="408" t="s">
        <v>1451</v>
      </c>
      <c r="J82" s="408" t="s">
        <v>241</v>
      </c>
      <c r="K82" s="433" t="s">
        <v>880</v>
      </c>
      <c r="L82" s="410" t="s">
        <v>1452</v>
      </c>
      <c r="M82" s="411">
        <v>399978.34</v>
      </c>
      <c r="N82" s="412">
        <v>0</v>
      </c>
      <c r="O82" s="413">
        <v>63996.53</v>
      </c>
      <c r="P82" s="413">
        <v>463974.87</v>
      </c>
      <c r="Q82" s="156" t="s">
        <v>365</v>
      </c>
      <c r="R82" s="160" t="s">
        <v>564</v>
      </c>
      <c r="S82" s="160" t="s">
        <v>564</v>
      </c>
      <c r="T82" s="156"/>
      <c r="U82" s="154"/>
      <c r="W82" s="154" t="s">
        <v>566</v>
      </c>
    </row>
    <row r="83" spans="1:42" x14ac:dyDescent="0.2">
      <c r="A83" s="55" t="s">
        <v>1588</v>
      </c>
      <c r="B83" s="401" t="s">
        <v>1434</v>
      </c>
      <c r="C83" s="402">
        <v>1520104</v>
      </c>
      <c r="D83" s="403">
        <v>7493</v>
      </c>
      <c r="E83" s="404" t="s">
        <v>258</v>
      </c>
      <c r="F83" s="414">
        <v>2016</v>
      </c>
      <c r="G83" s="406">
        <v>42438</v>
      </c>
      <c r="H83" s="407"/>
      <c r="I83" s="408" t="s">
        <v>1435</v>
      </c>
      <c r="J83" s="408" t="s">
        <v>241</v>
      </c>
      <c r="K83" s="435" t="s">
        <v>880</v>
      </c>
      <c r="L83" s="410" t="s">
        <v>1436</v>
      </c>
      <c r="M83" s="411">
        <v>207727.2</v>
      </c>
      <c r="N83" s="412">
        <v>0</v>
      </c>
      <c r="O83" s="413">
        <v>33236.35</v>
      </c>
      <c r="P83" s="413">
        <v>240963.55</v>
      </c>
      <c r="Q83" s="156" t="s">
        <v>365</v>
      </c>
      <c r="R83" s="160" t="s">
        <v>564</v>
      </c>
      <c r="S83" s="160" t="s">
        <v>564</v>
      </c>
      <c r="U83" s="154"/>
      <c r="W83" s="154" t="s">
        <v>566</v>
      </c>
    </row>
    <row r="84" spans="1:42" ht="13.5" thickBot="1" x14ac:dyDescent="0.25">
      <c r="A84" s="55" t="s">
        <v>1588</v>
      </c>
      <c r="B84" s="401" t="s">
        <v>1425</v>
      </c>
      <c r="C84" s="402">
        <v>1520603</v>
      </c>
      <c r="D84" s="403">
        <v>7497</v>
      </c>
      <c r="E84" s="404" t="s">
        <v>305</v>
      </c>
      <c r="F84" s="414">
        <v>2016</v>
      </c>
      <c r="G84" s="406">
        <v>42432</v>
      </c>
      <c r="H84" s="407"/>
      <c r="I84" s="408" t="s">
        <v>1426</v>
      </c>
      <c r="J84" s="408" t="s">
        <v>241</v>
      </c>
      <c r="K84" s="434" t="s">
        <v>880</v>
      </c>
      <c r="L84" s="410" t="s">
        <v>1427</v>
      </c>
      <c r="M84" s="411">
        <v>234565.46</v>
      </c>
      <c r="N84" s="412">
        <v>0</v>
      </c>
      <c r="O84" s="413">
        <v>37530.47</v>
      </c>
      <c r="P84" s="413">
        <v>272095.93</v>
      </c>
      <c r="Q84" s="156" t="s">
        <v>365</v>
      </c>
      <c r="R84" s="160" t="s">
        <v>564</v>
      </c>
      <c r="S84" s="160" t="s">
        <v>564</v>
      </c>
      <c r="T84" s="155"/>
      <c r="U84" s="154"/>
      <c r="W84" s="154" t="s">
        <v>566</v>
      </c>
    </row>
    <row r="85" spans="1:42" x14ac:dyDescent="0.2">
      <c r="A85" s="55" t="s">
        <v>1588</v>
      </c>
      <c r="B85" s="401" t="s">
        <v>1532</v>
      </c>
      <c r="C85" s="402">
        <v>520905</v>
      </c>
      <c r="D85" s="403" t="s">
        <v>518</v>
      </c>
      <c r="E85" s="404" t="s">
        <v>1171</v>
      </c>
      <c r="F85" s="414">
        <v>2016</v>
      </c>
      <c r="G85" s="406">
        <v>42439</v>
      </c>
      <c r="H85" s="407" t="s">
        <v>808</v>
      </c>
      <c r="I85" s="408" t="s">
        <v>1533</v>
      </c>
      <c r="J85" s="408" t="s">
        <v>30</v>
      </c>
      <c r="K85" s="409" t="s">
        <v>1534</v>
      </c>
      <c r="L85" s="410" t="s">
        <v>1535</v>
      </c>
      <c r="M85" s="411">
        <v>150310.34</v>
      </c>
      <c r="N85" s="412">
        <v>0</v>
      </c>
      <c r="O85" s="413">
        <v>4689.66</v>
      </c>
      <c r="P85" s="413">
        <v>155000</v>
      </c>
      <c r="Q85" s="156" t="s">
        <v>994</v>
      </c>
      <c r="R85" s="440" t="s">
        <v>565</v>
      </c>
      <c r="S85" s="156"/>
      <c r="T85" s="156" t="s">
        <v>575</v>
      </c>
      <c r="U85" s="170">
        <v>104000</v>
      </c>
      <c r="V85" s="178">
        <v>42439</v>
      </c>
      <c r="X85" s="154" t="s">
        <v>570</v>
      </c>
    </row>
    <row r="86" spans="1:42" x14ac:dyDescent="0.2">
      <c r="A86" s="55" t="s">
        <v>1588</v>
      </c>
      <c r="B86" s="401" t="s">
        <v>1532</v>
      </c>
      <c r="C86" s="402"/>
      <c r="D86" s="403"/>
      <c r="E86" s="404"/>
      <c r="F86" s="414"/>
      <c r="G86" s="406"/>
      <c r="H86" s="407"/>
      <c r="I86" s="408" t="s">
        <v>1533</v>
      </c>
      <c r="J86" s="408"/>
      <c r="K86" s="409"/>
      <c r="L86" s="410"/>
      <c r="M86" s="411"/>
      <c r="N86" s="412"/>
      <c r="O86" s="413"/>
      <c r="P86" s="413"/>
      <c r="Q86" s="156"/>
      <c r="R86" s="440" t="s">
        <v>565</v>
      </c>
      <c r="S86" s="156"/>
      <c r="T86" s="156" t="s">
        <v>575</v>
      </c>
      <c r="U86" s="170">
        <v>1000</v>
      </c>
      <c r="V86" s="178">
        <v>42438</v>
      </c>
      <c r="X86" s="154" t="s">
        <v>570</v>
      </c>
    </row>
    <row r="87" spans="1:42" x14ac:dyDescent="0.2">
      <c r="A87" s="55" t="s">
        <v>1588</v>
      </c>
      <c r="B87" s="401" t="s">
        <v>1532</v>
      </c>
      <c r="C87" s="402"/>
      <c r="D87" s="403"/>
      <c r="E87" s="404"/>
      <c r="F87" s="414"/>
      <c r="G87" s="406"/>
      <c r="H87" s="407"/>
      <c r="I87" s="408" t="s">
        <v>1533</v>
      </c>
      <c r="J87" s="408"/>
      <c r="K87" s="409"/>
      <c r="L87" s="410"/>
      <c r="M87" s="411"/>
      <c r="N87" s="412"/>
      <c r="O87" s="413"/>
      <c r="P87" s="413"/>
      <c r="Q87" s="156"/>
      <c r="R87" s="440" t="s">
        <v>565</v>
      </c>
      <c r="S87" s="156"/>
      <c r="T87" s="156" t="s">
        <v>576</v>
      </c>
      <c r="U87" s="170">
        <v>50000</v>
      </c>
      <c r="V87" s="178">
        <v>42439</v>
      </c>
      <c r="X87" s="154" t="s">
        <v>570</v>
      </c>
    </row>
    <row r="88" spans="1:42" x14ac:dyDescent="0.2">
      <c r="A88" s="55" t="s">
        <v>1588</v>
      </c>
      <c r="B88" s="401" t="s">
        <v>1334</v>
      </c>
      <c r="C88" s="402">
        <v>520819</v>
      </c>
      <c r="D88" s="403">
        <v>4498</v>
      </c>
      <c r="E88" s="404" t="s">
        <v>120</v>
      </c>
      <c r="F88" s="414">
        <v>2016</v>
      </c>
      <c r="G88" s="406">
        <v>42432</v>
      </c>
      <c r="H88" s="407" t="s">
        <v>55</v>
      </c>
      <c r="I88" s="408" t="s">
        <v>1335</v>
      </c>
      <c r="J88" s="408" t="s">
        <v>241</v>
      </c>
      <c r="K88" s="409" t="s">
        <v>1336</v>
      </c>
      <c r="L88" s="410" t="s">
        <v>1337</v>
      </c>
      <c r="M88" s="411">
        <v>348784.29</v>
      </c>
      <c r="N88" s="412">
        <v>14060.54</v>
      </c>
      <c r="O88" s="413">
        <v>58055.17</v>
      </c>
      <c r="P88" s="413">
        <v>420900</v>
      </c>
      <c r="Q88" s="156" t="s">
        <v>33</v>
      </c>
      <c r="R88" s="432" t="s">
        <v>559</v>
      </c>
      <c r="T88" s="154" t="s">
        <v>575</v>
      </c>
      <c r="U88" s="170">
        <v>20835</v>
      </c>
      <c r="V88" s="178">
        <v>42445</v>
      </c>
      <c r="X88" s="154" t="s">
        <v>570</v>
      </c>
    </row>
    <row r="89" spans="1:42" x14ac:dyDescent="0.2">
      <c r="A89" s="55" t="s">
        <v>1588</v>
      </c>
      <c r="B89" s="401" t="s">
        <v>1334</v>
      </c>
      <c r="C89" s="402"/>
      <c r="D89" s="403"/>
      <c r="E89" s="404"/>
      <c r="F89" s="414"/>
      <c r="G89" s="406"/>
      <c r="H89" s="407"/>
      <c r="I89" s="408" t="s">
        <v>1335</v>
      </c>
      <c r="J89" s="408"/>
      <c r="K89" s="409"/>
      <c r="L89" s="410"/>
      <c r="M89" s="411"/>
      <c r="N89" s="412"/>
      <c r="O89" s="413"/>
      <c r="P89" s="413"/>
      <c r="Q89" s="156"/>
      <c r="R89" s="432" t="s">
        <v>559</v>
      </c>
      <c r="T89" s="154" t="s">
        <v>572</v>
      </c>
      <c r="U89" s="170">
        <v>20000</v>
      </c>
      <c r="V89" s="178">
        <v>42426</v>
      </c>
      <c r="X89" s="154" t="s">
        <v>570</v>
      </c>
    </row>
    <row r="90" spans="1:42" x14ac:dyDescent="0.2">
      <c r="A90" s="55" t="s">
        <v>1588</v>
      </c>
      <c r="B90" s="401" t="s">
        <v>1334</v>
      </c>
      <c r="C90" s="402"/>
      <c r="D90" s="403"/>
      <c r="E90" s="404"/>
      <c r="F90" s="414"/>
      <c r="G90" s="406"/>
      <c r="H90" s="407"/>
      <c r="I90" s="408" t="s">
        <v>1335</v>
      </c>
      <c r="J90" s="408"/>
      <c r="K90" s="409"/>
      <c r="L90" s="410"/>
      <c r="M90" s="411"/>
      <c r="N90" s="412"/>
      <c r="O90" s="413"/>
      <c r="P90" s="413"/>
      <c r="Q90" s="156"/>
      <c r="R90" s="432" t="s">
        <v>559</v>
      </c>
      <c r="T90" s="154" t="s">
        <v>581</v>
      </c>
      <c r="U90" s="170">
        <v>64180</v>
      </c>
      <c r="V90" s="178">
        <v>42432</v>
      </c>
      <c r="X90" s="154" t="s">
        <v>570</v>
      </c>
    </row>
    <row r="91" spans="1:42" x14ac:dyDescent="0.2">
      <c r="A91" s="55" t="s">
        <v>1588</v>
      </c>
      <c r="B91" s="401" t="s">
        <v>1334</v>
      </c>
      <c r="C91" s="402"/>
      <c r="D91" s="403"/>
      <c r="E91" s="404"/>
      <c r="F91" s="414"/>
      <c r="G91" s="406"/>
      <c r="H91" s="407"/>
      <c r="I91" s="408" t="s">
        <v>1335</v>
      </c>
      <c r="J91" s="408"/>
      <c r="K91" s="409"/>
      <c r="L91" s="410"/>
      <c r="M91" s="411"/>
      <c r="N91" s="412"/>
      <c r="O91" s="413"/>
      <c r="P91" s="413"/>
      <c r="Q91" s="156"/>
      <c r="R91" s="432" t="s">
        <v>559</v>
      </c>
      <c r="T91" s="154" t="s">
        <v>579</v>
      </c>
      <c r="U91" s="170">
        <v>315883.52000000002</v>
      </c>
      <c r="V91" s="178">
        <v>42436</v>
      </c>
      <c r="X91" s="154" t="s">
        <v>570</v>
      </c>
    </row>
    <row r="92" spans="1:42" x14ac:dyDescent="0.2">
      <c r="A92" s="55" t="s">
        <v>1588</v>
      </c>
      <c r="B92" s="401" t="s">
        <v>1334</v>
      </c>
      <c r="C92" s="402"/>
      <c r="D92" s="403"/>
      <c r="E92" s="404"/>
      <c r="F92" s="414"/>
      <c r="G92" s="406"/>
      <c r="H92" s="407"/>
      <c r="I92" s="408" t="s">
        <v>1335</v>
      </c>
      <c r="J92" s="408"/>
      <c r="K92" s="409"/>
      <c r="L92" s="410"/>
      <c r="M92" s="411"/>
      <c r="N92" s="412"/>
      <c r="O92" s="413"/>
      <c r="P92" s="413"/>
      <c r="Q92" s="156"/>
      <c r="R92" s="432" t="s">
        <v>559</v>
      </c>
      <c r="T92" s="154" t="s">
        <v>1068</v>
      </c>
      <c r="U92" s="170">
        <v>1.48</v>
      </c>
      <c r="V92" s="178">
        <v>42460</v>
      </c>
      <c r="X92" s="154" t="s">
        <v>570</v>
      </c>
    </row>
    <row r="93" spans="1:42" x14ac:dyDescent="0.2">
      <c r="A93" s="55" t="s">
        <v>1588</v>
      </c>
      <c r="B93" s="401" t="s">
        <v>1528</v>
      </c>
      <c r="C93" s="402">
        <v>521702</v>
      </c>
      <c r="D93" s="403" t="s">
        <v>472</v>
      </c>
      <c r="E93" s="404" t="s">
        <v>1525</v>
      </c>
      <c r="F93" s="414">
        <v>2016</v>
      </c>
      <c r="G93" s="406">
        <v>42430</v>
      </c>
      <c r="H93" s="407" t="s">
        <v>532</v>
      </c>
      <c r="I93" s="408" t="s">
        <v>1529</v>
      </c>
      <c r="J93" s="408" t="s">
        <v>30</v>
      </c>
      <c r="K93" s="409" t="s">
        <v>1530</v>
      </c>
      <c r="L93" s="410" t="s">
        <v>1531</v>
      </c>
      <c r="M93" s="411">
        <v>101551.72</v>
      </c>
      <c r="N93" s="412">
        <v>0</v>
      </c>
      <c r="O93" s="413">
        <v>3448.28</v>
      </c>
      <c r="P93" s="413">
        <v>105000</v>
      </c>
      <c r="Q93" s="156" t="s">
        <v>994</v>
      </c>
      <c r="R93" s="440" t="s">
        <v>565</v>
      </c>
      <c r="S93" s="156"/>
      <c r="T93" s="156" t="s">
        <v>575</v>
      </c>
      <c r="U93" s="170">
        <v>35000</v>
      </c>
      <c r="V93" s="465">
        <v>42430</v>
      </c>
      <c r="W93" s="155"/>
      <c r="X93" s="155" t="s">
        <v>570</v>
      </c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</row>
    <row r="94" spans="1:42" x14ac:dyDescent="0.2">
      <c r="A94" s="55" t="s">
        <v>1588</v>
      </c>
      <c r="B94" s="401" t="s">
        <v>1528</v>
      </c>
      <c r="C94" s="402"/>
      <c r="D94" s="403"/>
      <c r="E94" s="404"/>
      <c r="F94" s="414"/>
      <c r="G94" s="406"/>
      <c r="H94" s="407"/>
      <c r="I94" s="408" t="s">
        <v>1529</v>
      </c>
      <c r="J94" s="408"/>
      <c r="K94" s="409"/>
      <c r="L94" s="410"/>
      <c r="M94" s="411"/>
      <c r="N94" s="412"/>
      <c r="O94" s="413"/>
      <c r="P94" s="413"/>
      <c r="Q94" s="156"/>
      <c r="R94" s="440" t="s">
        <v>565</v>
      </c>
      <c r="S94" s="156"/>
      <c r="T94" s="156" t="s">
        <v>576</v>
      </c>
      <c r="U94" s="170">
        <v>60000</v>
      </c>
      <c r="V94" s="465">
        <v>42430</v>
      </c>
      <c r="W94" s="155"/>
      <c r="X94" s="155" t="s">
        <v>570</v>
      </c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</row>
    <row r="95" spans="1:42" x14ac:dyDescent="0.2">
      <c r="A95" s="55" t="s">
        <v>1588</v>
      </c>
      <c r="B95" s="401" t="s">
        <v>1528</v>
      </c>
      <c r="C95" s="402"/>
      <c r="D95" s="403"/>
      <c r="E95" s="404"/>
      <c r="F95" s="414"/>
      <c r="G95" s="406"/>
      <c r="H95" s="407"/>
      <c r="I95" s="408" t="s">
        <v>1529</v>
      </c>
      <c r="J95" s="408"/>
      <c r="K95" s="409"/>
      <c r="L95" s="410"/>
      <c r="M95" s="411"/>
      <c r="N95" s="412"/>
      <c r="O95" s="413"/>
      <c r="P95" s="413"/>
      <c r="Q95" s="156"/>
      <c r="R95" s="440" t="s">
        <v>565</v>
      </c>
      <c r="S95" s="156"/>
      <c r="T95" s="156" t="s">
        <v>576</v>
      </c>
      <c r="U95" s="170">
        <v>5000</v>
      </c>
      <c r="V95" s="465">
        <v>42430</v>
      </c>
      <c r="W95" s="155"/>
      <c r="X95" s="155" t="s">
        <v>570</v>
      </c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</row>
    <row r="96" spans="1:42" x14ac:dyDescent="0.2">
      <c r="A96" s="55" t="s">
        <v>1588</v>
      </c>
      <c r="B96" s="401" t="s">
        <v>1528</v>
      </c>
      <c r="C96" s="402"/>
      <c r="D96" s="403"/>
      <c r="E96" s="404"/>
      <c r="F96" s="414"/>
      <c r="G96" s="406"/>
      <c r="H96" s="407"/>
      <c r="I96" s="408" t="s">
        <v>1529</v>
      </c>
      <c r="J96" s="408"/>
      <c r="K96" s="409"/>
      <c r="L96" s="410"/>
      <c r="M96" s="411"/>
      <c r="N96" s="412"/>
      <c r="O96" s="413"/>
      <c r="P96" s="413"/>
      <c r="Q96" s="156"/>
      <c r="R96" s="440" t="s">
        <v>565</v>
      </c>
      <c r="S96" s="156"/>
      <c r="T96" s="156" t="s">
        <v>580</v>
      </c>
      <c r="U96" s="170">
        <v>5000</v>
      </c>
      <c r="V96" s="465">
        <v>42430</v>
      </c>
      <c r="W96" s="155"/>
      <c r="X96" s="155" t="s">
        <v>570</v>
      </c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</row>
    <row r="97" spans="1:42" x14ac:dyDescent="0.2">
      <c r="A97" s="55" t="s">
        <v>1588</v>
      </c>
      <c r="B97" s="401" t="s">
        <v>1350</v>
      </c>
      <c r="C97" s="402">
        <v>520514</v>
      </c>
      <c r="D97" s="403">
        <v>5398</v>
      </c>
      <c r="E97" s="404" t="s">
        <v>519</v>
      </c>
      <c r="F97" s="414">
        <v>2016</v>
      </c>
      <c r="G97" s="406">
        <v>42433</v>
      </c>
      <c r="H97" s="407" t="s">
        <v>28</v>
      </c>
      <c r="I97" s="408" t="s">
        <v>1351</v>
      </c>
      <c r="J97" s="408" t="s">
        <v>30</v>
      </c>
      <c r="K97" s="409" t="s">
        <v>1352</v>
      </c>
      <c r="L97" s="410" t="s">
        <v>1353</v>
      </c>
      <c r="M97" s="411">
        <v>472858.37</v>
      </c>
      <c r="N97" s="412">
        <v>33520.94</v>
      </c>
      <c r="O97" s="413">
        <v>81020.69</v>
      </c>
      <c r="P97" s="413">
        <v>587400</v>
      </c>
      <c r="Q97" s="156" t="s">
        <v>33</v>
      </c>
      <c r="R97" s="161" t="s">
        <v>564</v>
      </c>
      <c r="S97" s="161" t="s">
        <v>564</v>
      </c>
      <c r="T97" s="415" t="s">
        <v>575</v>
      </c>
      <c r="U97" s="171">
        <v>1500</v>
      </c>
      <c r="V97" s="182">
        <v>42387</v>
      </c>
      <c r="W97" s="65" t="s">
        <v>566</v>
      </c>
      <c r="X97" s="154" t="s">
        <v>570</v>
      </c>
    </row>
    <row r="98" spans="1:42" x14ac:dyDescent="0.2">
      <c r="A98" s="55" t="s">
        <v>1588</v>
      </c>
      <c r="B98" s="401" t="s">
        <v>1350</v>
      </c>
      <c r="C98" s="402"/>
      <c r="D98" s="403"/>
      <c r="E98" s="404"/>
      <c r="F98" s="414"/>
      <c r="G98" s="406"/>
      <c r="H98" s="407"/>
      <c r="I98" s="408" t="s">
        <v>1351</v>
      </c>
      <c r="J98" s="408"/>
      <c r="K98" s="409"/>
      <c r="L98" s="410"/>
      <c r="M98" s="411"/>
      <c r="N98" s="412"/>
      <c r="O98" s="413"/>
      <c r="P98" s="413"/>
      <c r="Q98" s="156"/>
      <c r="R98" s="161" t="s">
        <v>564</v>
      </c>
      <c r="S98" s="161" t="s">
        <v>564</v>
      </c>
      <c r="T98" s="415" t="s">
        <v>571</v>
      </c>
      <c r="U98" s="171">
        <v>390000</v>
      </c>
      <c r="V98" s="182">
        <v>42387</v>
      </c>
      <c r="W98" s="65"/>
      <c r="X98" s="154" t="s">
        <v>570</v>
      </c>
    </row>
    <row r="99" spans="1:42" x14ac:dyDescent="0.2">
      <c r="A99" s="55" t="s">
        <v>1588</v>
      </c>
      <c r="B99" s="401" t="s">
        <v>1350</v>
      </c>
      <c r="C99" s="402"/>
      <c r="D99" s="403"/>
      <c r="E99" s="404"/>
      <c r="F99" s="414"/>
      <c r="G99" s="406"/>
      <c r="H99" s="407"/>
      <c r="I99" s="408" t="s">
        <v>1351</v>
      </c>
      <c r="J99" s="408"/>
      <c r="K99" s="409"/>
      <c r="L99" s="410"/>
      <c r="M99" s="411"/>
      <c r="N99" s="412"/>
      <c r="O99" s="413"/>
      <c r="P99" s="413"/>
      <c r="Q99" s="156"/>
      <c r="R99" s="161" t="s">
        <v>564</v>
      </c>
      <c r="S99" s="161" t="s">
        <v>564</v>
      </c>
      <c r="T99" s="415" t="s">
        <v>579</v>
      </c>
      <c r="U99" s="171">
        <v>195895.53</v>
      </c>
      <c r="V99" s="182">
        <v>42438</v>
      </c>
      <c r="W99" s="65"/>
      <c r="X99" s="154" t="s">
        <v>570</v>
      </c>
    </row>
    <row r="100" spans="1:42" x14ac:dyDescent="0.2">
      <c r="A100" s="55" t="s">
        <v>1588</v>
      </c>
      <c r="B100" s="401" t="s">
        <v>1350</v>
      </c>
      <c r="C100" s="402"/>
      <c r="D100" s="403"/>
      <c r="E100" s="404"/>
      <c r="F100" s="414"/>
      <c r="G100" s="406"/>
      <c r="H100" s="407"/>
      <c r="I100" s="408" t="s">
        <v>1351</v>
      </c>
      <c r="J100" s="408"/>
      <c r="K100" s="409"/>
      <c r="L100" s="410"/>
      <c r="M100" s="411"/>
      <c r="N100" s="412"/>
      <c r="O100" s="413"/>
      <c r="P100" s="413"/>
      <c r="Q100" s="156"/>
      <c r="R100" s="161" t="s">
        <v>564</v>
      </c>
      <c r="S100" s="161" t="s">
        <v>564</v>
      </c>
      <c r="T100" s="415" t="s">
        <v>1068</v>
      </c>
      <c r="U100" s="171">
        <v>4.47</v>
      </c>
      <c r="V100" s="182">
        <v>42460</v>
      </c>
      <c r="W100" s="65"/>
      <c r="X100" s="154" t="s">
        <v>570</v>
      </c>
    </row>
    <row r="101" spans="1:42" x14ac:dyDescent="0.2">
      <c r="A101" s="55" t="s">
        <v>1588</v>
      </c>
      <c r="B101" s="401" t="s">
        <v>1428</v>
      </c>
      <c r="C101" s="402">
        <v>520905</v>
      </c>
      <c r="D101" s="403">
        <v>1083</v>
      </c>
      <c r="E101" s="404" t="s">
        <v>134</v>
      </c>
      <c r="F101" s="414">
        <v>2016</v>
      </c>
      <c r="G101" s="406">
        <v>42433</v>
      </c>
      <c r="H101" s="407"/>
      <c r="I101" s="408" t="s">
        <v>1429</v>
      </c>
      <c r="J101" s="408" t="s">
        <v>241</v>
      </c>
      <c r="K101" s="409" t="s">
        <v>870</v>
      </c>
      <c r="L101" s="410" t="s">
        <v>1430</v>
      </c>
      <c r="M101" s="411">
        <v>183179.75</v>
      </c>
      <c r="N101" s="412">
        <v>0</v>
      </c>
      <c r="O101" s="413">
        <v>29308.76</v>
      </c>
      <c r="P101" s="413">
        <v>212488.51</v>
      </c>
      <c r="Q101" s="156" t="s">
        <v>365</v>
      </c>
      <c r="R101" s="160" t="s">
        <v>564</v>
      </c>
      <c r="S101" s="160" t="s">
        <v>564</v>
      </c>
      <c r="T101" s="155"/>
      <c r="U101" s="154"/>
      <c r="W101" s="154" t="s">
        <v>566</v>
      </c>
    </row>
    <row r="102" spans="1:42" x14ac:dyDescent="0.2">
      <c r="A102" s="55" t="s">
        <v>1588</v>
      </c>
      <c r="B102" s="401" t="s">
        <v>1466</v>
      </c>
      <c r="C102" s="402">
        <v>1520604</v>
      </c>
      <c r="D102" s="403">
        <v>7495</v>
      </c>
      <c r="E102" s="404" t="s">
        <v>333</v>
      </c>
      <c r="F102" s="414">
        <v>2016</v>
      </c>
      <c r="G102" s="406">
        <v>42459</v>
      </c>
      <c r="H102" s="407"/>
      <c r="I102" s="408" t="s">
        <v>1467</v>
      </c>
      <c r="J102" s="408" t="s">
        <v>241</v>
      </c>
      <c r="K102" s="409" t="s">
        <v>391</v>
      </c>
      <c r="L102" s="410" t="s">
        <v>1468</v>
      </c>
      <c r="M102" s="411">
        <v>245149.14</v>
      </c>
      <c r="N102" s="412">
        <v>0</v>
      </c>
      <c r="O102" s="413">
        <v>39223.86</v>
      </c>
      <c r="P102" s="413">
        <v>284373</v>
      </c>
      <c r="Q102" s="156" t="s">
        <v>365</v>
      </c>
      <c r="R102" s="160" t="s">
        <v>564</v>
      </c>
      <c r="S102" s="160" t="s">
        <v>564</v>
      </c>
      <c r="T102" s="156"/>
      <c r="U102" s="154"/>
      <c r="W102" s="154" t="s">
        <v>566</v>
      </c>
    </row>
    <row r="103" spans="1:42" s="65" customFormat="1" x14ac:dyDescent="0.2">
      <c r="A103" s="55" t="s">
        <v>1588</v>
      </c>
      <c r="B103" s="401" t="s">
        <v>1072</v>
      </c>
      <c r="C103" s="402">
        <v>521802</v>
      </c>
      <c r="D103" s="403">
        <v>2202</v>
      </c>
      <c r="E103" s="404" t="s">
        <v>206</v>
      </c>
      <c r="F103" s="414">
        <v>2016</v>
      </c>
      <c r="G103" s="406">
        <v>42431</v>
      </c>
      <c r="H103" s="407" t="s">
        <v>55</v>
      </c>
      <c r="I103" s="408" t="s">
        <v>1073</v>
      </c>
      <c r="J103" s="408" t="s">
        <v>30</v>
      </c>
      <c r="K103" s="409" t="s">
        <v>1074</v>
      </c>
      <c r="L103" s="410" t="s">
        <v>1075</v>
      </c>
      <c r="M103" s="411">
        <v>185172.41</v>
      </c>
      <c r="N103" s="412">
        <v>0</v>
      </c>
      <c r="O103" s="413">
        <v>29627.59</v>
      </c>
      <c r="P103" s="413">
        <v>214800</v>
      </c>
      <c r="Q103" s="156" t="s">
        <v>33</v>
      </c>
      <c r="R103" s="440" t="s">
        <v>565</v>
      </c>
      <c r="S103" s="155"/>
      <c r="T103" s="155" t="s">
        <v>580</v>
      </c>
      <c r="U103" s="170">
        <v>212300</v>
      </c>
      <c r="V103" s="178">
        <v>42431</v>
      </c>
      <c r="W103" s="154"/>
      <c r="X103" s="154" t="s">
        <v>570</v>
      </c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</row>
    <row r="104" spans="1:42" s="65" customFormat="1" x14ac:dyDescent="0.2">
      <c r="A104" s="55" t="s">
        <v>1588</v>
      </c>
      <c r="B104" s="401" t="s">
        <v>1072</v>
      </c>
      <c r="C104" s="402"/>
      <c r="D104" s="403"/>
      <c r="E104" s="404"/>
      <c r="F104" s="414"/>
      <c r="G104" s="406"/>
      <c r="H104" s="407"/>
      <c r="I104" s="408" t="s">
        <v>1073</v>
      </c>
      <c r="J104" s="408"/>
      <c r="K104" s="409"/>
      <c r="L104" s="410"/>
      <c r="M104" s="411"/>
      <c r="N104" s="412"/>
      <c r="O104" s="413"/>
      <c r="P104" s="413"/>
      <c r="Q104" s="156"/>
      <c r="R104" s="440" t="s">
        <v>565</v>
      </c>
      <c r="S104" s="155"/>
      <c r="T104" s="155" t="s">
        <v>580</v>
      </c>
      <c r="U104" s="170">
        <v>7500</v>
      </c>
      <c r="V104" s="178">
        <v>42431</v>
      </c>
      <c r="W104" s="154"/>
      <c r="X104" s="154" t="s">
        <v>570</v>
      </c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</row>
    <row r="105" spans="1:42" x14ac:dyDescent="0.2">
      <c r="A105" s="55" t="s">
        <v>1588</v>
      </c>
      <c r="B105" s="401" t="s">
        <v>1394</v>
      </c>
      <c r="C105" s="402">
        <v>521705</v>
      </c>
      <c r="D105" s="403">
        <v>1094</v>
      </c>
      <c r="E105" s="404" t="s">
        <v>186</v>
      </c>
      <c r="F105" s="414">
        <v>2016</v>
      </c>
      <c r="G105" s="406">
        <v>42443</v>
      </c>
      <c r="H105" s="407" t="s">
        <v>802</v>
      </c>
      <c r="I105" s="408" t="s">
        <v>1395</v>
      </c>
      <c r="J105" s="408" t="s">
        <v>241</v>
      </c>
      <c r="K105" s="409" t="s">
        <v>1396</v>
      </c>
      <c r="L105" s="410" t="s">
        <v>1397</v>
      </c>
      <c r="M105" s="411">
        <v>168879.31</v>
      </c>
      <c r="N105" s="412">
        <v>0</v>
      </c>
      <c r="O105" s="413">
        <v>27020.69</v>
      </c>
      <c r="P105" s="413">
        <v>195900</v>
      </c>
      <c r="Q105" s="156" t="s">
        <v>33</v>
      </c>
      <c r="R105" s="440" t="s">
        <v>565</v>
      </c>
      <c r="S105" s="155"/>
      <c r="T105" s="155" t="s">
        <v>581</v>
      </c>
      <c r="U105" s="170">
        <v>99865.49</v>
      </c>
      <c r="V105" s="178">
        <v>42443</v>
      </c>
      <c r="X105" s="154" t="s">
        <v>570</v>
      </c>
    </row>
    <row r="106" spans="1:42" x14ac:dyDescent="0.2">
      <c r="A106" s="55" t="s">
        <v>1588</v>
      </c>
      <c r="B106" s="401" t="s">
        <v>1394</v>
      </c>
      <c r="C106" s="402"/>
      <c r="D106" s="403"/>
      <c r="E106" s="404"/>
      <c r="F106" s="414"/>
      <c r="G106" s="406"/>
      <c r="H106" s="407"/>
      <c r="I106" s="408" t="s">
        <v>1395</v>
      </c>
      <c r="J106" s="408"/>
      <c r="K106" s="409"/>
      <c r="L106" s="410"/>
      <c r="M106" s="411"/>
      <c r="N106" s="412"/>
      <c r="O106" s="413"/>
      <c r="P106" s="413"/>
      <c r="Q106" s="156"/>
      <c r="R106" s="440" t="s">
        <v>565</v>
      </c>
      <c r="S106" s="155"/>
      <c r="T106" s="155" t="s">
        <v>579</v>
      </c>
      <c r="U106" s="170">
        <v>96034.51</v>
      </c>
      <c r="V106" s="178">
        <v>42445</v>
      </c>
      <c r="X106" s="154" t="s">
        <v>570</v>
      </c>
    </row>
    <row r="107" spans="1:42" x14ac:dyDescent="0.2">
      <c r="A107" s="55" t="s">
        <v>1588</v>
      </c>
      <c r="B107" s="401" t="s">
        <v>1377</v>
      </c>
      <c r="C107" s="402">
        <v>520905</v>
      </c>
      <c r="D107" s="403">
        <v>1083</v>
      </c>
      <c r="E107" s="404" t="s">
        <v>134</v>
      </c>
      <c r="F107" s="414">
        <v>2016</v>
      </c>
      <c r="G107" s="406">
        <v>42432</v>
      </c>
      <c r="H107" s="407" t="s">
        <v>802</v>
      </c>
      <c r="I107" s="408" t="s">
        <v>803</v>
      </c>
      <c r="J107" s="408" t="s">
        <v>241</v>
      </c>
      <c r="K107" s="409" t="s">
        <v>804</v>
      </c>
      <c r="L107" s="410" t="s">
        <v>805</v>
      </c>
      <c r="M107" s="411">
        <v>197672.41</v>
      </c>
      <c r="N107" s="412">
        <v>0</v>
      </c>
      <c r="O107" s="413">
        <v>31627.59</v>
      </c>
      <c r="P107" s="413">
        <v>229300</v>
      </c>
      <c r="Q107" s="156" t="s">
        <v>33</v>
      </c>
      <c r="R107" s="440" t="s">
        <v>565</v>
      </c>
      <c r="T107" s="154" t="s">
        <v>581</v>
      </c>
      <c r="U107" s="170">
        <v>100003.1</v>
      </c>
      <c r="V107" s="178">
        <v>42429</v>
      </c>
      <c r="X107" s="154" t="s">
        <v>570</v>
      </c>
    </row>
    <row r="108" spans="1:42" x14ac:dyDescent="0.2">
      <c r="A108" s="55" t="s">
        <v>1588</v>
      </c>
      <c r="B108" s="401" t="s">
        <v>1377</v>
      </c>
      <c r="C108" s="402"/>
      <c r="D108" s="403"/>
      <c r="E108" s="404"/>
      <c r="F108" s="414"/>
      <c r="G108" s="406"/>
      <c r="H108" s="407"/>
      <c r="I108" s="408" t="s">
        <v>803</v>
      </c>
      <c r="J108" s="408"/>
      <c r="K108" s="409"/>
      <c r="L108" s="410"/>
      <c r="M108" s="411"/>
      <c r="N108" s="412"/>
      <c r="O108" s="413"/>
      <c r="P108" s="413"/>
      <c r="Q108" s="156"/>
      <c r="R108" s="440" t="s">
        <v>565</v>
      </c>
      <c r="T108" s="154" t="s">
        <v>579</v>
      </c>
      <c r="U108" s="170">
        <v>127597.79</v>
      </c>
      <c r="V108" s="178">
        <v>42447</v>
      </c>
      <c r="X108" s="154" t="s">
        <v>570</v>
      </c>
    </row>
    <row r="109" spans="1:42" x14ac:dyDescent="0.2">
      <c r="A109" s="55" t="s">
        <v>1588</v>
      </c>
      <c r="B109" s="401" t="s">
        <v>1377</v>
      </c>
      <c r="C109" s="402"/>
      <c r="D109" s="403"/>
      <c r="E109" s="404"/>
      <c r="F109" s="414"/>
      <c r="G109" s="406"/>
      <c r="H109" s="407"/>
      <c r="I109" s="408" t="s">
        <v>803</v>
      </c>
      <c r="J109" s="408"/>
      <c r="K109" s="409"/>
      <c r="L109" s="410"/>
      <c r="M109" s="411"/>
      <c r="N109" s="412"/>
      <c r="O109" s="413"/>
      <c r="P109" s="413"/>
      <c r="Q109" s="156"/>
      <c r="R109" s="440" t="s">
        <v>565</v>
      </c>
      <c r="T109" s="154" t="s">
        <v>1067</v>
      </c>
      <c r="U109" s="170">
        <v>1702.21</v>
      </c>
      <c r="V109" s="178">
        <v>42447</v>
      </c>
      <c r="X109" s="154" t="s">
        <v>570</v>
      </c>
    </row>
    <row r="110" spans="1:42" x14ac:dyDescent="0.2">
      <c r="A110" s="55" t="s">
        <v>1588</v>
      </c>
      <c r="B110" s="401" t="s">
        <v>1358</v>
      </c>
      <c r="C110" s="402">
        <v>1520302</v>
      </c>
      <c r="D110" s="403">
        <v>7401</v>
      </c>
      <c r="E110" s="404" t="s">
        <v>283</v>
      </c>
      <c r="F110" s="414">
        <v>2016</v>
      </c>
      <c r="G110" s="406">
        <v>42448</v>
      </c>
      <c r="H110" s="407" t="s">
        <v>121</v>
      </c>
      <c r="I110" s="408" t="s">
        <v>1359</v>
      </c>
      <c r="J110" s="408" t="s">
        <v>241</v>
      </c>
      <c r="K110" s="409" t="s">
        <v>1360</v>
      </c>
      <c r="L110" s="410" t="s">
        <v>1361</v>
      </c>
      <c r="M110" s="411">
        <v>382348.11</v>
      </c>
      <c r="N110" s="412">
        <v>19117.41</v>
      </c>
      <c r="O110" s="413">
        <v>64234.48</v>
      </c>
      <c r="P110" s="413">
        <v>465700</v>
      </c>
      <c r="Q110" s="156" t="s">
        <v>33</v>
      </c>
      <c r="R110" s="432" t="s">
        <v>559</v>
      </c>
      <c r="T110" s="154" t="s">
        <v>572</v>
      </c>
      <c r="U110" s="170">
        <v>10000</v>
      </c>
      <c r="V110" s="178">
        <v>42337</v>
      </c>
      <c r="X110" s="154" t="s">
        <v>570</v>
      </c>
    </row>
    <row r="111" spans="1:42" x14ac:dyDescent="0.2">
      <c r="A111" s="55" t="s">
        <v>1588</v>
      </c>
      <c r="B111" s="401" t="s">
        <v>1358</v>
      </c>
      <c r="C111" s="402"/>
      <c r="D111" s="403"/>
      <c r="E111" s="404"/>
      <c r="F111" s="414"/>
      <c r="G111" s="406"/>
      <c r="H111" s="407"/>
      <c r="I111" s="408" t="s">
        <v>1359</v>
      </c>
      <c r="J111" s="408"/>
      <c r="K111" s="409"/>
      <c r="L111" s="410"/>
      <c r="M111" s="411"/>
      <c r="N111" s="412"/>
      <c r="O111" s="413"/>
      <c r="P111" s="413"/>
      <c r="Q111" s="156"/>
      <c r="R111" s="432" t="s">
        <v>559</v>
      </c>
      <c r="T111" s="154" t="s">
        <v>580</v>
      </c>
      <c r="U111" s="170">
        <v>35000</v>
      </c>
      <c r="V111" s="178">
        <v>42446</v>
      </c>
      <c r="X111" s="154" t="s">
        <v>570</v>
      </c>
    </row>
    <row r="112" spans="1:42" x14ac:dyDescent="0.2">
      <c r="A112" s="55" t="s">
        <v>1588</v>
      </c>
      <c r="B112" s="401" t="s">
        <v>1358</v>
      </c>
      <c r="C112" s="402"/>
      <c r="D112" s="403"/>
      <c r="E112" s="404"/>
      <c r="F112" s="414"/>
      <c r="G112" s="406"/>
      <c r="H112" s="407"/>
      <c r="I112" s="408" t="s">
        <v>1359</v>
      </c>
      <c r="J112" s="408"/>
      <c r="K112" s="409"/>
      <c r="L112" s="410"/>
      <c r="M112" s="411"/>
      <c r="N112" s="412"/>
      <c r="O112" s="413"/>
      <c r="P112" s="413"/>
      <c r="Q112" s="156"/>
      <c r="R112" s="432" t="s">
        <v>559</v>
      </c>
      <c r="T112" s="154" t="s">
        <v>580</v>
      </c>
      <c r="U112" s="170">
        <v>35000</v>
      </c>
      <c r="V112" s="178">
        <v>42447</v>
      </c>
      <c r="X112" s="154" t="s">
        <v>570</v>
      </c>
    </row>
    <row r="113" spans="1:24" x14ac:dyDescent="0.2">
      <c r="A113" s="55" t="s">
        <v>1588</v>
      </c>
      <c r="B113" s="401" t="s">
        <v>1358</v>
      </c>
      <c r="C113" s="402"/>
      <c r="D113" s="403"/>
      <c r="E113" s="404"/>
      <c r="F113" s="414"/>
      <c r="G113" s="406"/>
      <c r="H113" s="407"/>
      <c r="I113" s="408" t="s">
        <v>1359</v>
      </c>
      <c r="J113" s="408"/>
      <c r="K113" s="409"/>
      <c r="L113" s="410"/>
      <c r="M113" s="411"/>
      <c r="N113" s="412"/>
      <c r="O113" s="413"/>
      <c r="P113" s="413"/>
      <c r="Q113" s="156"/>
      <c r="R113" s="432" t="s">
        <v>559</v>
      </c>
      <c r="T113" s="154" t="s">
        <v>580</v>
      </c>
      <c r="U113" s="170">
        <v>80000</v>
      </c>
      <c r="V113" s="178">
        <v>42446</v>
      </c>
      <c r="X113" s="154" t="s">
        <v>570</v>
      </c>
    </row>
    <row r="114" spans="1:24" x14ac:dyDescent="0.2">
      <c r="A114" s="55" t="s">
        <v>1588</v>
      </c>
      <c r="B114" s="401" t="s">
        <v>1358</v>
      </c>
      <c r="C114" s="402"/>
      <c r="D114" s="403"/>
      <c r="E114" s="404"/>
      <c r="F114" s="414"/>
      <c r="G114" s="406"/>
      <c r="H114" s="407"/>
      <c r="I114" s="408" t="s">
        <v>1359</v>
      </c>
      <c r="J114" s="408"/>
      <c r="K114" s="409"/>
      <c r="L114" s="410"/>
      <c r="M114" s="411"/>
      <c r="N114" s="412"/>
      <c r="O114" s="413"/>
      <c r="P114" s="413"/>
      <c r="Q114" s="156"/>
      <c r="R114" s="432" t="s">
        <v>559</v>
      </c>
      <c r="T114" s="154" t="s">
        <v>580</v>
      </c>
      <c r="U114" s="170">
        <v>40000</v>
      </c>
      <c r="V114" s="178">
        <v>42446</v>
      </c>
      <c r="X114" s="154" t="s">
        <v>570</v>
      </c>
    </row>
    <row r="115" spans="1:24" x14ac:dyDescent="0.2">
      <c r="A115" s="55" t="s">
        <v>1588</v>
      </c>
      <c r="B115" s="401" t="s">
        <v>1358</v>
      </c>
      <c r="C115" s="402"/>
      <c r="D115" s="403"/>
      <c r="E115" s="404"/>
      <c r="F115" s="414"/>
      <c r="G115" s="406"/>
      <c r="H115" s="407"/>
      <c r="I115" s="408" t="s">
        <v>1359</v>
      </c>
      <c r="J115" s="408"/>
      <c r="K115" s="409"/>
      <c r="L115" s="410"/>
      <c r="M115" s="411"/>
      <c r="N115" s="412"/>
      <c r="O115" s="413"/>
      <c r="P115" s="413"/>
      <c r="Q115" s="156"/>
      <c r="R115" s="432" t="s">
        <v>559</v>
      </c>
      <c r="T115" s="154" t="s">
        <v>579</v>
      </c>
      <c r="U115" s="170">
        <v>265699.26</v>
      </c>
      <c r="V115" s="178">
        <v>42451</v>
      </c>
      <c r="X115" s="154" t="s">
        <v>570</v>
      </c>
    </row>
    <row r="116" spans="1:24" x14ac:dyDescent="0.2">
      <c r="A116" s="55" t="s">
        <v>1588</v>
      </c>
      <c r="B116" s="401" t="s">
        <v>1358</v>
      </c>
      <c r="C116" s="402"/>
      <c r="D116" s="403"/>
      <c r="E116" s="404"/>
      <c r="F116" s="414"/>
      <c r="G116" s="406"/>
      <c r="H116" s="407"/>
      <c r="I116" s="408" t="s">
        <v>1359</v>
      </c>
      <c r="J116" s="408"/>
      <c r="K116" s="409"/>
      <c r="L116" s="410"/>
      <c r="M116" s="411"/>
      <c r="N116" s="412"/>
      <c r="O116" s="413"/>
      <c r="P116" s="413"/>
      <c r="Q116" s="156"/>
      <c r="R116" s="432" t="s">
        <v>559</v>
      </c>
      <c r="T116" s="154" t="s">
        <v>1068</v>
      </c>
      <c r="U116" s="170">
        <v>0.74</v>
      </c>
      <c r="V116" s="178">
        <v>42460</v>
      </c>
      <c r="X116" s="154" t="s">
        <v>570</v>
      </c>
    </row>
    <row r="117" spans="1:24" x14ac:dyDescent="0.2">
      <c r="A117" s="55" t="s">
        <v>1588</v>
      </c>
      <c r="B117" s="401" t="s">
        <v>1378</v>
      </c>
      <c r="C117" s="402">
        <v>522402</v>
      </c>
      <c r="D117" s="403">
        <v>1061</v>
      </c>
      <c r="E117" s="404" t="s">
        <v>813</v>
      </c>
      <c r="F117" s="414">
        <v>2016</v>
      </c>
      <c r="G117" s="406">
        <v>42445</v>
      </c>
      <c r="H117" s="407" t="s">
        <v>28</v>
      </c>
      <c r="I117" s="408" t="s">
        <v>1379</v>
      </c>
      <c r="J117" s="408" t="s">
        <v>241</v>
      </c>
      <c r="K117" s="409" t="s">
        <v>1380</v>
      </c>
      <c r="L117" s="410" t="s">
        <v>1381</v>
      </c>
      <c r="M117" s="411">
        <v>203965.52</v>
      </c>
      <c r="N117" s="412">
        <v>0</v>
      </c>
      <c r="O117" s="413">
        <v>32634.48</v>
      </c>
      <c r="P117" s="413">
        <v>236600</v>
      </c>
      <c r="Q117" s="156" t="s">
        <v>33</v>
      </c>
      <c r="R117" s="432" t="s">
        <v>559</v>
      </c>
      <c r="X117" s="154" t="s">
        <v>569</v>
      </c>
    </row>
    <row r="118" spans="1:24" x14ac:dyDescent="0.2">
      <c r="A118" s="55" t="s">
        <v>1588</v>
      </c>
      <c r="B118" s="401" t="s">
        <v>1301</v>
      </c>
      <c r="C118" s="402">
        <v>521101</v>
      </c>
      <c r="D118" s="403">
        <v>1253</v>
      </c>
      <c r="E118" s="404" t="s">
        <v>144</v>
      </c>
      <c r="F118" s="414">
        <v>2016</v>
      </c>
      <c r="G118" s="406">
        <v>42460</v>
      </c>
      <c r="H118" s="407" t="s">
        <v>536</v>
      </c>
      <c r="I118" s="408" t="s">
        <v>1302</v>
      </c>
      <c r="J118" s="408" t="s">
        <v>241</v>
      </c>
      <c r="K118" s="409" t="s">
        <v>1303</v>
      </c>
      <c r="L118" s="410" t="s">
        <v>1304</v>
      </c>
      <c r="M118" s="424">
        <v>315517.24</v>
      </c>
      <c r="N118" s="423">
        <v>0</v>
      </c>
      <c r="O118" s="421">
        <v>50482.76</v>
      </c>
      <c r="P118" s="421">
        <v>366000</v>
      </c>
      <c r="Q118" s="156" t="s">
        <v>33</v>
      </c>
      <c r="R118" s="432" t="s">
        <v>559</v>
      </c>
      <c r="S118" s="155"/>
      <c r="T118" s="155" t="s">
        <v>573</v>
      </c>
      <c r="U118" s="170">
        <v>5000</v>
      </c>
      <c r="V118" s="178">
        <v>42462</v>
      </c>
      <c r="X118" s="154" t="s">
        <v>570</v>
      </c>
    </row>
    <row r="119" spans="1:24" x14ac:dyDescent="0.2">
      <c r="A119" s="55" t="s">
        <v>1588</v>
      </c>
      <c r="B119" s="401" t="s">
        <v>1301</v>
      </c>
      <c r="C119" s="402"/>
      <c r="D119" s="403"/>
      <c r="E119" s="404"/>
      <c r="F119" s="414"/>
      <c r="G119" s="406"/>
      <c r="H119" s="407"/>
      <c r="I119" s="408" t="s">
        <v>1302</v>
      </c>
      <c r="J119" s="408"/>
      <c r="K119" s="409"/>
      <c r="L119" s="410"/>
      <c r="M119" s="424"/>
      <c r="N119" s="423"/>
      <c r="O119" s="421"/>
      <c r="P119" s="421"/>
      <c r="Q119" s="156"/>
      <c r="R119" s="432" t="s">
        <v>559</v>
      </c>
      <c r="S119" s="155"/>
      <c r="T119" s="155" t="s">
        <v>579</v>
      </c>
      <c r="U119" s="170">
        <v>361000</v>
      </c>
      <c r="V119" s="178">
        <v>42462</v>
      </c>
      <c r="X119" s="154" t="s">
        <v>570</v>
      </c>
    </row>
    <row r="120" spans="1:24" x14ac:dyDescent="0.2">
      <c r="A120" s="55" t="s">
        <v>1588</v>
      </c>
      <c r="B120" s="401" t="s">
        <v>1080</v>
      </c>
      <c r="C120" s="402">
        <v>521802</v>
      </c>
      <c r="D120" s="403">
        <v>2202</v>
      </c>
      <c r="E120" s="404" t="s">
        <v>206</v>
      </c>
      <c r="F120" s="414">
        <v>2016</v>
      </c>
      <c r="G120" s="406">
        <v>42432</v>
      </c>
      <c r="H120" s="407" t="s">
        <v>611</v>
      </c>
      <c r="I120" s="408" t="s">
        <v>1081</v>
      </c>
      <c r="J120" s="408" t="s">
        <v>30</v>
      </c>
      <c r="K120" s="409" t="s">
        <v>1082</v>
      </c>
      <c r="L120" s="410" t="s">
        <v>1083</v>
      </c>
      <c r="M120" s="411">
        <v>181903.45</v>
      </c>
      <c r="N120" s="412">
        <v>0</v>
      </c>
      <c r="O120" s="413">
        <v>29104.55</v>
      </c>
      <c r="P120" s="413">
        <v>211008</v>
      </c>
      <c r="Q120" s="156" t="s">
        <v>33</v>
      </c>
      <c r="R120" s="440" t="s">
        <v>565</v>
      </c>
      <c r="S120" s="156"/>
      <c r="T120" s="156" t="s">
        <v>581</v>
      </c>
      <c r="U120" s="170">
        <v>211008</v>
      </c>
      <c r="V120" s="178">
        <v>42438</v>
      </c>
      <c r="X120" s="154" t="s">
        <v>570</v>
      </c>
    </row>
    <row r="121" spans="1:24" x14ac:dyDescent="0.2">
      <c r="A121" s="55" t="s">
        <v>1588</v>
      </c>
      <c r="B121" s="401" t="s">
        <v>1285</v>
      </c>
      <c r="C121" s="402">
        <v>1520604</v>
      </c>
      <c r="D121" s="403">
        <v>7495</v>
      </c>
      <c r="E121" s="404" t="s">
        <v>333</v>
      </c>
      <c r="F121" s="414">
        <v>2016</v>
      </c>
      <c r="G121" s="406">
        <v>42451</v>
      </c>
      <c r="H121" s="407" t="s">
        <v>45</v>
      </c>
      <c r="I121" s="408" t="s">
        <v>1286</v>
      </c>
      <c r="J121" s="408" t="s">
        <v>241</v>
      </c>
      <c r="K121" s="409" t="s">
        <v>1287</v>
      </c>
      <c r="L121" s="410" t="s">
        <v>1288</v>
      </c>
      <c r="M121" s="411">
        <v>269211.82</v>
      </c>
      <c r="N121" s="412">
        <v>13460.59</v>
      </c>
      <c r="O121" s="413">
        <v>45227.59</v>
      </c>
      <c r="P121" s="413">
        <v>327900</v>
      </c>
      <c r="Q121" s="157" t="s">
        <v>33</v>
      </c>
      <c r="R121" s="432" t="s">
        <v>559</v>
      </c>
      <c r="S121" s="155"/>
      <c r="T121" s="155" t="s">
        <v>581</v>
      </c>
      <c r="U121" s="170">
        <v>50000</v>
      </c>
      <c r="V121" s="178">
        <v>42424</v>
      </c>
      <c r="X121" s="154" t="s">
        <v>570</v>
      </c>
    </row>
    <row r="122" spans="1:24" x14ac:dyDescent="0.2">
      <c r="A122" s="55" t="s">
        <v>1588</v>
      </c>
      <c r="B122" s="401" t="s">
        <v>1285</v>
      </c>
      <c r="C122" s="402"/>
      <c r="D122" s="403"/>
      <c r="E122" s="404"/>
      <c r="F122" s="414"/>
      <c r="G122" s="406"/>
      <c r="H122" s="407"/>
      <c r="I122" s="408" t="s">
        <v>1286</v>
      </c>
      <c r="J122" s="408"/>
      <c r="K122" s="409"/>
      <c r="L122" s="410"/>
      <c r="M122" s="411"/>
      <c r="N122" s="412"/>
      <c r="O122" s="413"/>
      <c r="P122" s="413"/>
      <c r="Q122" s="157"/>
      <c r="R122" s="432" t="s">
        <v>559</v>
      </c>
      <c r="S122" s="155"/>
      <c r="T122" s="155" t="s">
        <v>581</v>
      </c>
      <c r="U122" s="170">
        <v>50000</v>
      </c>
      <c r="V122" s="178">
        <v>42429</v>
      </c>
      <c r="X122" s="154" t="s">
        <v>570</v>
      </c>
    </row>
    <row r="123" spans="1:24" x14ac:dyDescent="0.2">
      <c r="A123" s="55" t="s">
        <v>1588</v>
      </c>
      <c r="B123" s="401" t="s">
        <v>1285</v>
      </c>
      <c r="C123" s="402"/>
      <c r="D123" s="403"/>
      <c r="E123" s="404"/>
      <c r="F123" s="414"/>
      <c r="G123" s="406"/>
      <c r="H123" s="407"/>
      <c r="I123" s="408" t="s">
        <v>1286</v>
      </c>
      <c r="J123" s="408"/>
      <c r="K123" s="409"/>
      <c r="L123" s="410"/>
      <c r="M123" s="411"/>
      <c r="N123" s="412"/>
      <c r="O123" s="413"/>
      <c r="P123" s="413"/>
      <c r="Q123" s="157"/>
      <c r="R123" s="432" t="s">
        <v>559</v>
      </c>
      <c r="S123" s="155"/>
      <c r="T123" s="155" t="s">
        <v>579</v>
      </c>
      <c r="U123" s="170">
        <v>227899.99</v>
      </c>
      <c r="V123" s="178">
        <v>42453</v>
      </c>
      <c r="X123" s="154" t="s">
        <v>570</v>
      </c>
    </row>
    <row r="124" spans="1:24" x14ac:dyDescent="0.2">
      <c r="A124" s="55" t="s">
        <v>1588</v>
      </c>
      <c r="B124" s="401" t="s">
        <v>1285</v>
      </c>
      <c r="C124" s="402"/>
      <c r="D124" s="403"/>
      <c r="E124" s="404"/>
      <c r="F124" s="414"/>
      <c r="G124" s="406"/>
      <c r="H124" s="407"/>
      <c r="I124" s="408" t="s">
        <v>1286</v>
      </c>
      <c r="J124" s="408"/>
      <c r="K124" s="409"/>
      <c r="L124" s="410"/>
      <c r="M124" s="411"/>
      <c r="N124" s="412"/>
      <c r="O124" s="413"/>
      <c r="P124" s="413"/>
      <c r="Q124" s="157"/>
      <c r="R124" s="432" t="s">
        <v>559</v>
      </c>
      <c r="S124" s="155"/>
      <c r="T124" s="155" t="s">
        <v>1068</v>
      </c>
      <c r="U124" s="170">
        <v>0.01</v>
      </c>
      <c r="V124" s="178">
        <v>42460</v>
      </c>
      <c r="X124" s="154" t="s">
        <v>570</v>
      </c>
    </row>
    <row r="125" spans="1:24" x14ac:dyDescent="0.2">
      <c r="A125" s="55" t="s">
        <v>1588</v>
      </c>
      <c r="B125" s="401" t="s">
        <v>1556</v>
      </c>
      <c r="C125" s="402">
        <v>40230</v>
      </c>
      <c r="D125" s="403" t="s">
        <v>472</v>
      </c>
      <c r="E125" s="404" t="s">
        <v>1525</v>
      </c>
      <c r="F125" s="414">
        <v>2016</v>
      </c>
      <c r="G125" s="406">
        <v>42440</v>
      </c>
      <c r="H125" s="407" t="s">
        <v>1552</v>
      </c>
      <c r="I125" s="408" t="s">
        <v>1553</v>
      </c>
      <c r="J125" s="408" t="s">
        <v>30</v>
      </c>
      <c r="K125" s="409" t="s">
        <v>1554</v>
      </c>
      <c r="L125" s="410" t="s">
        <v>1555</v>
      </c>
      <c r="M125" s="411">
        <v>66310.34</v>
      </c>
      <c r="N125" s="412">
        <v>0</v>
      </c>
      <c r="O125" s="413">
        <v>689.66</v>
      </c>
      <c r="P125" s="413">
        <v>67000</v>
      </c>
      <c r="Q125" s="156" t="s">
        <v>994</v>
      </c>
      <c r="R125" s="440" t="s">
        <v>565</v>
      </c>
      <c r="S125" s="155"/>
      <c r="T125" s="155" t="s">
        <v>572</v>
      </c>
      <c r="U125" s="170">
        <v>5000</v>
      </c>
      <c r="V125" s="178">
        <v>42439</v>
      </c>
      <c r="X125" s="154" t="s">
        <v>570</v>
      </c>
    </row>
    <row r="126" spans="1:24" x14ac:dyDescent="0.2">
      <c r="A126" s="55" t="s">
        <v>1588</v>
      </c>
      <c r="B126" s="401" t="s">
        <v>1556</v>
      </c>
      <c r="C126" s="402"/>
      <c r="D126" s="403"/>
      <c r="E126" s="404"/>
      <c r="F126" s="414"/>
      <c r="G126" s="406"/>
      <c r="H126" s="407"/>
      <c r="I126" s="408" t="s">
        <v>1553</v>
      </c>
      <c r="J126" s="408"/>
      <c r="K126" s="409"/>
      <c r="L126" s="410"/>
      <c r="M126" s="411"/>
      <c r="N126" s="412"/>
      <c r="O126" s="413"/>
      <c r="P126" s="413"/>
      <c r="Q126" s="156"/>
      <c r="R126" s="440" t="s">
        <v>565</v>
      </c>
      <c r="S126" s="155"/>
      <c r="T126" s="155" t="s">
        <v>572</v>
      </c>
      <c r="U126" s="170">
        <v>5000</v>
      </c>
      <c r="V126" s="178">
        <v>42440</v>
      </c>
      <c r="X126" s="154" t="s">
        <v>570</v>
      </c>
    </row>
    <row r="127" spans="1:24" x14ac:dyDescent="0.2">
      <c r="A127" s="55" t="s">
        <v>1588</v>
      </c>
      <c r="B127" s="401" t="s">
        <v>1556</v>
      </c>
      <c r="C127" s="402"/>
      <c r="D127" s="403"/>
      <c r="E127" s="404"/>
      <c r="F127" s="414"/>
      <c r="G127" s="406"/>
      <c r="H127" s="407"/>
      <c r="I127" s="408" t="s">
        <v>1553</v>
      </c>
      <c r="J127" s="408"/>
      <c r="K127" s="409"/>
      <c r="L127" s="410"/>
      <c r="M127" s="411"/>
      <c r="N127" s="412"/>
      <c r="O127" s="413"/>
      <c r="P127" s="413"/>
      <c r="Q127" s="156"/>
      <c r="R127" s="440" t="s">
        <v>565</v>
      </c>
      <c r="S127" s="155"/>
      <c r="T127" s="155" t="s">
        <v>572</v>
      </c>
      <c r="U127" s="170">
        <v>8989.17</v>
      </c>
      <c r="V127" s="178">
        <v>42441</v>
      </c>
      <c r="X127" s="154" t="s">
        <v>570</v>
      </c>
    </row>
    <row r="128" spans="1:24" x14ac:dyDescent="0.2">
      <c r="A128" s="55" t="s">
        <v>1588</v>
      </c>
      <c r="B128" s="401" t="s">
        <v>1556</v>
      </c>
      <c r="C128" s="402"/>
      <c r="D128" s="403"/>
      <c r="E128" s="404"/>
      <c r="F128" s="414"/>
      <c r="G128" s="406"/>
      <c r="H128" s="407"/>
      <c r="I128" s="408" t="s">
        <v>1553</v>
      </c>
      <c r="J128" s="408"/>
      <c r="K128" s="409"/>
      <c r="L128" s="410"/>
      <c r="M128" s="411"/>
      <c r="N128" s="412"/>
      <c r="O128" s="413"/>
      <c r="P128" s="413"/>
      <c r="Q128" s="156"/>
      <c r="R128" s="440" t="s">
        <v>565</v>
      </c>
      <c r="S128" s="155"/>
      <c r="T128" s="155" t="s">
        <v>579</v>
      </c>
      <c r="U128" s="170">
        <v>48010.84</v>
      </c>
      <c r="V128" s="178">
        <v>42444</v>
      </c>
      <c r="X128" s="154" t="s">
        <v>570</v>
      </c>
    </row>
    <row r="129" spans="1:42" ht="13.5" thickBot="1" x14ac:dyDescent="0.25">
      <c r="A129" s="55" t="s">
        <v>1588</v>
      </c>
      <c r="B129" s="401" t="s">
        <v>1578</v>
      </c>
      <c r="C129" s="402">
        <v>39502</v>
      </c>
      <c r="D129" s="403" t="s">
        <v>472</v>
      </c>
      <c r="E129" s="404" t="s">
        <v>1525</v>
      </c>
      <c r="F129" s="414">
        <v>2016</v>
      </c>
      <c r="G129" s="406">
        <v>42457</v>
      </c>
      <c r="H129" s="407" t="s">
        <v>808</v>
      </c>
      <c r="I129" s="408" t="s">
        <v>1579</v>
      </c>
      <c r="J129" s="408" t="s">
        <v>30</v>
      </c>
      <c r="K129" s="409" t="s">
        <v>1580</v>
      </c>
      <c r="L129" s="410" t="s">
        <v>1581</v>
      </c>
      <c r="M129" s="411">
        <v>175862.07</v>
      </c>
      <c r="N129" s="412">
        <v>0</v>
      </c>
      <c r="O129" s="413">
        <v>4137.93</v>
      </c>
      <c r="P129" s="413">
        <v>180000</v>
      </c>
      <c r="Q129" s="156" t="s">
        <v>994</v>
      </c>
      <c r="R129" s="440" t="s">
        <v>565</v>
      </c>
      <c r="S129" s="156"/>
      <c r="T129" s="156" t="s">
        <v>581</v>
      </c>
      <c r="U129" s="170">
        <v>180000</v>
      </c>
      <c r="V129" s="178">
        <v>42457</v>
      </c>
      <c r="X129" s="154" t="s">
        <v>570</v>
      </c>
    </row>
    <row r="130" spans="1:42" x14ac:dyDescent="0.2">
      <c r="A130" s="55" t="s">
        <v>1588</v>
      </c>
      <c r="B130" s="401" t="s">
        <v>1465</v>
      </c>
      <c r="C130" s="402">
        <v>521705</v>
      </c>
      <c r="D130" s="403">
        <v>1094</v>
      </c>
      <c r="E130" s="404" t="s">
        <v>186</v>
      </c>
      <c r="F130" s="414">
        <v>2016</v>
      </c>
      <c r="G130" s="406">
        <v>42448</v>
      </c>
      <c r="H130" s="407"/>
      <c r="I130" s="408" t="s">
        <v>1463</v>
      </c>
      <c r="J130" s="408" t="s">
        <v>241</v>
      </c>
      <c r="K130" s="433" t="s">
        <v>451</v>
      </c>
      <c r="L130" s="410" t="s">
        <v>1464</v>
      </c>
      <c r="M130" s="411">
        <v>157218</v>
      </c>
      <c r="N130" s="412">
        <v>0</v>
      </c>
      <c r="O130" s="413">
        <v>25154.880000000001</v>
      </c>
      <c r="P130" s="413">
        <v>182372.88</v>
      </c>
      <c r="Q130" s="156" t="s">
        <v>365</v>
      </c>
      <c r="R130" s="160" t="s">
        <v>564</v>
      </c>
      <c r="S130" s="160" t="s">
        <v>564</v>
      </c>
      <c r="T130" s="156"/>
      <c r="U130" s="154"/>
      <c r="W130" s="154" t="s">
        <v>566</v>
      </c>
    </row>
    <row r="131" spans="1:42" ht="13.5" thickBot="1" x14ac:dyDescent="0.25">
      <c r="A131" s="55" t="s">
        <v>1588</v>
      </c>
      <c r="B131" s="401" t="s">
        <v>1431</v>
      </c>
      <c r="C131" s="402">
        <v>1520104</v>
      </c>
      <c r="D131" s="403">
        <v>7493</v>
      </c>
      <c r="E131" s="404" t="s">
        <v>258</v>
      </c>
      <c r="F131" s="414">
        <v>2016</v>
      </c>
      <c r="G131" s="406">
        <v>42433</v>
      </c>
      <c r="H131" s="407"/>
      <c r="I131" s="408" t="s">
        <v>1432</v>
      </c>
      <c r="J131" s="408" t="s">
        <v>241</v>
      </c>
      <c r="K131" s="434" t="s">
        <v>451</v>
      </c>
      <c r="L131" s="410" t="s">
        <v>1433</v>
      </c>
      <c r="M131" s="411">
        <v>207727.2</v>
      </c>
      <c r="N131" s="412">
        <v>0</v>
      </c>
      <c r="O131" s="413">
        <v>33236.35</v>
      </c>
      <c r="P131" s="413">
        <v>240963.55</v>
      </c>
      <c r="Q131" s="156" t="s">
        <v>365</v>
      </c>
      <c r="R131" s="160" t="s">
        <v>564</v>
      </c>
      <c r="S131" s="160" t="s">
        <v>564</v>
      </c>
      <c r="T131" s="155"/>
      <c r="U131" s="154"/>
      <c r="W131" s="154" t="s">
        <v>566</v>
      </c>
    </row>
    <row r="132" spans="1:42" x14ac:dyDescent="0.2">
      <c r="A132" s="55" t="s">
        <v>1588</v>
      </c>
      <c r="B132" s="401" t="s">
        <v>1565</v>
      </c>
      <c r="C132" s="402">
        <v>520815</v>
      </c>
      <c r="D132" s="403" t="s">
        <v>518</v>
      </c>
      <c r="E132" s="404" t="s">
        <v>1171</v>
      </c>
      <c r="F132" s="414">
        <v>2016</v>
      </c>
      <c r="G132" s="406">
        <v>42460</v>
      </c>
      <c r="H132" s="407" t="s">
        <v>1566</v>
      </c>
      <c r="I132" s="408" t="s">
        <v>1567</v>
      </c>
      <c r="J132" s="408" t="s">
        <v>30</v>
      </c>
      <c r="K132" s="409" t="s">
        <v>1568</v>
      </c>
      <c r="L132" s="410" t="s">
        <v>1569</v>
      </c>
      <c r="M132" s="411">
        <v>253103.45</v>
      </c>
      <c r="N132" s="412">
        <v>0</v>
      </c>
      <c r="O132" s="413">
        <v>6896.55</v>
      </c>
      <c r="P132" s="413">
        <v>260000</v>
      </c>
      <c r="Q132" s="156" t="s">
        <v>994</v>
      </c>
      <c r="R132" s="432" t="s">
        <v>559</v>
      </c>
      <c r="S132" s="156"/>
      <c r="T132" s="156" t="s">
        <v>580</v>
      </c>
      <c r="U132" s="170">
        <v>80003.820000000007</v>
      </c>
      <c r="V132" s="178">
        <v>42460</v>
      </c>
      <c r="X132" s="154" t="s">
        <v>570</v>
      </c>
    </row>
    <row r="133" spans="1:42" x14ac:dyDescent="0.2">
      <c r="A133" s="55" t="s">
        <v>1588</v>
      </c>
      <c r="B133" s="401" t="s">
        <v>1565</v>
      </c>
      <c r="C133" s="402"/>
      <c r="D133" s="403"/>
      <c r="E133" s="404"/>
      <c r="F133" s="414"/>
      <c r="G133" s="406"/>
      <c r="H133" s="407"/>
      <c r="I133" s="408" t="s">
        <v>1567</v>
      </c>
      <c r="J133" s="408"/>
      <c r="K133" s="409"/>
      <c r="L133" s="410"/>
      <c r="M133" s="411"/>
      <c r="N133" s="412"/>
      <c r="O133" s="413"/>
      <c r="P133" s="413"/>
      <c r="Q133" s="156"/>
      <c r="R133" s="432" t="s">
        <v>559</v>
      </c>
      <c r="S133" s="156"/>
      <c r="T133" s="156" t="s">
        <v>573</v>
      </c>
      <c r="U133" s="170">
        <v>20000</v>
      </c>
      <c r="V133" s="178">
        <v>42457</v>
      </c>
      <c r="X133" s="154" t="s">
        <v>570</v>
      </c>
    </row>
    <row r="134" spans="1:42" x14ac:dyDescent="0.2">
      <c r="A134" s="55" t="s">
        <v>1588</v>
      </c>
      <c r="B134" s="401" t="s">
        <v>1565</v>
      </c>
      <c r="C134" s="402"/>
      <c r="D134" s="403"/>
      <c r="E134" s="404"/>
      <c r="F134" s="414"/>
      <c r="G134" s="406"/>
      <c r="H134" s="407"/>
      <c r="I134" s="408" t="s">
        <v>1567</v>
      </c>
      <c r="J134" s="408"/>
      <c r="K134" s="409"/>
      <c r="L134" s="410"/>
      <c r="M134" s="411"/>
      <c r="N134" s="412"/>
      <c r="O134" s="413"/>
      <c r="P134" s="413"/>
      <c r="Q134" s="156"/>
      <c r="R134" s="432" t="s">
        <v>559</v>
      </c>
      <c r="S134" s="156"/>
      <c r="T134" s="156" t="s">
        <v>579</v>
      </c>
      <c r="U134" s="170">
        <v>159996.18</v>
      </c>
      <c r="V134" s="178">
        <v>42466</v>
      </c>
      <c r="X134" s="154" t="s">
        <v>570</v>
      </c>
    </row>
    <row r="135" spans="1:42" x14ac:dyDescent="0.2">
      <c r="A135" s="55" t="s">
        <v>1588</v>
      </c>
      <c r="B135" s="401" t="s">
        <v>1274</v>
      </c>
      <c r="C135" s="402">
        <v>1520604</v>
      </c>
      <c r="D135" s="403">
        <v>7495</v>
      </c>
      <c r="E135" s="404" t="s">
        <v>333</v>
      </c>
      <c r="F135" s="414">
        <v>2016</v>
      </c>
      <c r="G135" s="406">
        <v>42452</v>
      </c>
      <c r="H135" s="407" t="s">
        <v>1114</v>
      </c>
      <c r="I135" s="408" t="s">
        <v>1275</v>
      </c>
      <c r="J135" s="408" t="s">
        <v>241</v>
      </c>
      <c r="K135" s="409" t="s">
        <v>1276</v>
      </c>
      <c r="L135" s="410" t="s">
        <v>1277</v>
      </c>
      <c r="M135" s="411">
        <v>269211.82</v>
      </c>
      <c r="N135" s="412">
        <v>13460.59</v>
      </c>
      <c r="O135" s="413">
        <v>45227.59</v>
      </c>
      <c r="P135" s="413">
        <v>327900</v>
      </c>
      <c r="Q135" s="157" t="s">
        <v>33</v>
      </c>
      <c r="R135" s="432" t="s">
        <v>559</v>
      </c>
      <c r="S135" s="156"/>
      <c r="T135" s="156" t="s">
        <v>580</v>
      </c>
      <c r="U135" s="170">
        <v>93900</v>
      </c>
      <c r="V135" s="465">
        <v>42451</v>
      </c>
      <c r="W135" s="155"/>
      <c r="X135" s="154" t="s">
        <v>570</v>
      </c>
    </row>
    <row r="136" spans="1:42" x14ac:dyDescent="0.2">
      <c r="A136" s="55" t="s">
        <v>1588</v>
      </c>
      <c r="B136" s="401" t="s">
        <v>1274</v>
      </c>
      <c r="C136" s="402"/>
      <c r="D136" s="403"/>
      <c r="E136" s="404"/>
      <c r="F136" s="414"/>
      <c r="G136" s="406"/>
      <c r="H136" s="407"/>
      <c r="I136" s="408" t="s">
        <v>1275</v>
      </c>
      <c r="J136" s="408"/>
      <c r="K136" s="409"/>
      <c r="L136" s="410"/>
      <c r="M136" s="411"/>
      <c r="N136" s="412"/>
      <c r="O136" s="413"/>
      <c r="P136" s="413"/>
      <c r="Q136" s="157"/>
      <c r="R136" s="432" t="s">
        <v>559</v>
      </c>
      <c r="S136" s="156"/>
      <c r="T136" s="156" t="s">
        <v>575</v>
      </c>
      <c r="U136" s="170">
        <v>214000</v>
      </c>
      <c r="V136" s="465">
        <v>42457</v>
      </c>
      <c r="W136" s="155"/>
      <c r="X136" s="154" t="s">
        <v>570</v>
      </c>
    </row>
    <row r="137" spans="1:42" x14ac:dyDescent="0.2">
      <c r="A137" s="55" t="s">
        <v>1588</v>
      </c>
      <c r="B137" s="401" t="s">
        <v>1274</v>
      </c>
      <c r="C137" s="402"/>
      <c r="D137" s="403"/>
      <c r="E137" s="404"/>
      <c r="F137" s="414"/>
      <c r="G137" s="406"/>
      <c r="H137" s="407"/>
      <c r="I137" s="408" t="s">
        <v>1275</v>
      </c>
      <c r="J137" s="408"/>
      <c r="K137" s="409"/>
      <c r="L137" s="410"/>
      <c r="M137" s="411"/>
      <c r="N137" s="412"/>
      <c r="O137" s="413"/>
      <c r="P137" s="413"/>
      <c r="Q137" s="157"/>
      <c r="R137" s="432" t="s">
        <v>559</v>
      </c>
      <c r="S137" s="156"/>
      <c r="T137" s="156" t="s">
        <v>575</v>
      </c>
      <c r="U137" s="170">
        <v>20000</v>
      </c>
      <c r="V137" s="465">
        <v>42416</v>
      </c>
      <c r="W137" s="155"/>
      <c r="X137" s="154" t="s">
        <v>570</v>
      </c>
    </row>
    <row r="138" spans="1:42" x14ac:dyDescent="0.2">
      <c r="A138" s="55" t="s">
        <v>1588</v>
      </c>
      <c r="B138" s="401" t="s">
        <v>1097</v>
      </c>
      <c r="C138" s="402">
        <v>521801</v>
      </c>
      <c r="D138" s="403">
        <v>2201</v>
      </c>
      <c r="E138" s="404" t="s">
        <v>191</v>
      </c>
      <c r="F138" s="414">
        <v>2016</v>
      </c>
      <c r="G138" s="406">
        <v>42452</v>
      </c>
      <c r="H138" s="407" t="s">
        <v>55</v>
      </c>
      <c r="I138" s="408" t="s">
        <v>1098</v>
      </c>
      <c r="J138" s="408" t="s">
        <v>30</v>
      </c>
      <c r="K138" s="409" t="s">
        <v>1099</v>
      </c>
      <c r="L138" s="410" t="s">
        <v>1100</v>
      </c>
      <c r="M138" s="411">
        <v>179224.14</v>
      </c>
      <c r="N138" s="412">
        <v>0</v>
      </c>
      <c r="O138" s="413">
        <v>28675.86</v>
      </c>
      <c r="P138" s="413">
        <v>207900</v>
      </c>
      <c r="Q138" s="156" t="s">
        <v>33</v>
      </c>
      <c r="R138" s="440" t="s">
        <v>565</v>
      </c>
      <c r="S138" s="155"/>
      <c r="T138" s="155" t="s">
        <v>575</v>
      </c>
      <c r="U138" s="170">
        <v>10000</v>
      </c>
      <c r="V138" s="178">
        <v>42357</v>
      </c>
      <c r="X138" s="157" t="s">
        <v>570</v>
      </c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</row>
    <row r="139" spans="1:42" x14ac:dyDescent="0.2">
      <c r="A139" s="55" t="s">
        <v>1588</v>
      </c>
      <c r="B139" s="401" t="s">
        <v>1097</v>
      </c>
      <c r="C139" s="402"/>
      <c r="D139" s="403"/>
      <c r="E139" s="404"/>
      <c r="F139" s="414"/>
      <c r="G139" s="406"/>
      <c r="H139" s="407"/>
      <c r="I139" s="408" t="s">
        <v>1098</v>
      </c>
      <c r="J139" s="408"/>
      <c r="K139" s="409"/>
      <c r="L139" s="410"/>
      <c r="M139" s="411"/>
      <c r="N139" s="412"/>
      <c r="O139" s="413"/>
      <c r="P139" s="413"/>
      <c r="Q139" s="156"/>
      <c r="R139" s="440" t="s">
        <v>565</v>
      </c>
      <c r="S139" s="155"/>
      <c r="T139" s="155" t="s">
        <v>580</v>
      </c>
      <c r="U139" s="170">
        <v>80000</v>
      </c>
      <c r="V139" s="178">
        <v>42458</v>
      </c>
      <c r="X139" s="157" t="s">
        <v>570</v>
      </c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</row>
    <row r="140" spans="1:42" x14ac:dyDescent="0.2">
      <c r="A140" s="55" t="s">
        <v>1588</v>
      </c>
      <c r="B140" s="401" t="s">
        <v>1097</v>
      </c>
      <c r="C140" s="402"/>
      <c r="D140" s="403"/>
      <c r="E140" s="404"/>
      <c r="F140" s="414"/>
      <c r="G140" s="406"/>
      <c r="H140" s="407"/>
      <c r="I140" s="408" t="s">
        <v>1098</v>
      </c>
      <c r="J140" s="408"/>
      <c r="K140" s="409"/>
      <c r="L140" s="410"/>
      <c r="M140" s="411"/>
      <c r="N140" s="412"/>
      <c r="O140" s="413"/>
      <c r="P140" s="413"/>
      <c r="Q140" s="156"/>
      <c r="R140" s="440" t="s">
        <v>565</v>
      </c>
      <c r="S140" s="155"/>
      <c r="T140" s="155" t="s">
        <v>579</v>
      </c>
      <c r="U140" s="170">
        <v>117896.48</v>
      </c>
      <c r="V140" s="178">
        <v>42464</v>
      </c>
      <c r="X140" s="157" t="s">
        <v>570</v>
      </c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</row>
    <row r="141" spans="1:42" x14ac:dyDescent="0.2">
      <c r="A141" s="55" t="s">
        <v>1588</v>
      </c>
      <c r="B141" s="401" t="s">
        <v>1097</v>
      </c>
      <c r="C141" s="402"/>
      <c r="D141" s="403"/>
      <c r="E141" s="404"/>
      <c r="F141" s="414"/>
      <c r="G141" s="406"/>
      <c r="H141" s="407"/>
      <c r="I141" s="408" t="s">
        <v>1098</v>
      </c>
      <c r="J141" s="408"/>
      <c r="K141" s="409"/>
      <c r="L141" s="410"/>
      <c r="M141" s="411"/>
      <c r="N141" s="412"/>
      <c r="O141" s="413"/>
      <c r="P141" s="413"/>
      <c r="Q141" s="156"/>
      <c r="R141" s="440" t="s">
        <v>565</v>
      </c>
      <c r="S141" s="155"/>
      <c r="T141" s="155" t="s">
        <v>1068</v>
      </c>
      <c r="U141" s="170">
        <v>3.57</v>
      </c>
      <c r="V141" s="178">
        <v>42490</v>
      </c>
      <c r="X141" s="157" t="s">
        <v>570</v>
      </c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</row>
    <row r="142" spans="1:42" s="65" customFormat="1" x14ac:dyDescent="0.2">
      <c r="A142" s="55" t="s">
        <v>1588</v>
      </c>
      <c r="B142" s="401" t="s">
        <v>1540</v>
      </c>
      <c r="C142" s="402">
        <v>16902</v>
      </c>
      <c r="D142" s="403" t="s">
        <v>472</v>
      </c>
      <c r="E142" s="404" t="s">
        <v>1525</v>
      </c>
      <c r="F142" s="414">
        <v>2016</v>
      </c>
      <c r="G142" s="406">
        <v>42441</v>
      </c>
      <c r="H142" s="407" t="s">
        <v>536</v>
      </c>
      <c r="I142" s="408" t="s">
        <v>1541</v>
      </c>
      <c r="J142" s="408" t="s">
        <v>30</v>
      </c>
      <c r="K142" s="409" t="s">
        <v>1542</v>
      </c>
      <c r="L142" s="410" t="s">
        <v>1543</v>
      </c>
      <c r="M142" s="411">
        <v>157529.31</v>
      </c>
      <c r="N142" s="412">
        <v>0</v>
      </c>
      <c r="O142" s="413">
        <v>884.69</v>
      </c>
      <c r="P142" s="413">
        <v>158414</v>
      </c>
      <c r="Q142" s="156" t="s">
        <v>994</v>
      </c>
      <c r="R142" s="440" t="s">
        <v>565</v>
      </c>
      <c r="S142" s="156"/>
      <c r="T142" s="156"/>
      <c r="U142" s="170"/>
      <c r="V142" s="154"/>
      <c r="W142" s="154"/>
      <c r="X142" s="154" t="s">
        <v>569</v>
      </c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</row>
    <row r="143" spans="1:42" x14ac:dyDescent="0.2">
      <c r="A143" s="55" t="s">
        <v>1588</v>
      </c>
      <c r="B143" s="401" t="s">
        <v>1161</v>
      </c>
      <c r="C143" s="402">
        <v>520220</v>
      </c>
      <c r="D143" s="403">
        <v>1794</v>
      </c>
      <c r="E143" s="404" t="s">
        <v>27</v>
      </c>
      <c r="F143" s="414">
        <v>2015</v>
      </c>
      <c r="G143" s="406">
        <v>42443</v>
      </c>
      <c r="H143" s="407" t="s">
        <v>1089</v>
      </c>
      <c r="I143" s="408" t="s">
        <v>1162</v>
      </c>
      <c r="J143" s="408" t="s">
        <v>241</v>
      </c>
      <c r="K143" s="409" t="s">
        <v>1163</v>
      </c>
      <c r="L143" s="410" t="s">
        <v>1164</v>
      </c>
      <c r="M143" s="411">
        <v>226954.59</v>
      </c>
      <c r="N143" s="412">
        <v>2269.5500000000002</v>
      </c>
      <c r="O143" s="413">
        <v>36675.86</v>
      </c>
      <c r="P143" s="413">
        <v>265900</v>
      </c>
      <c r="Q143" s="157" t="s">
        <v>33</v>
      </c>
      <c r="R143" s="432" t="s">
        <v>559</v>
      </c>
      <c r="T143" s="154" t="s">
        <v>575</v>
      </c>
      <c r="U143" s="170">
        <v>2000</v>
      </c>
      <c r="V143" s="178">
        <v>42444</v>
      </c>
      <c r="X143" s="154" t="s">
        <v>570</v>
      </c>
    </row>
    <row r="144" spans="1:42" x14ac:dyDescent="0.2">
      <c r="A144" s="55" t="s">
        <v>1588</v>
      </c>
      <c r="B144" s="401" t="s">
        <v>1161</v>
      </c>
      <c r="C144" s="402"/>
      <c r="D144" s="403"/>
      <c r="E144" s="404"/>
      <c r="F144" s="414"/>
      <c r="G144" s="406"/>
      <c r="H144" s="407"/>
      <c r="I144" s="408" t="s">
        <v>1162</v>
      </c>
      <c r="J144" s="408"/>
      <c r="K144" s="409"/>
      <c r="L144" s="410"/>
      <c r="M144" s="411"/>
      <c r="N144" s="412"/>
      <c r="O144" s="413"/>
      <c r="P144" s="413"/>
      <c r="Q144" s="157"/>
      <c r="R144" s="432" t="s">
        <v>559</v>
      </c>
      <c r="T144" s="154" t="s">
        <v>572</v>
      </c>
      <c r="U144" s="170">
        <v>1000</v>
      </c>
      <c r="V144" s="178">
        <v>42439</v>
      </c>
      <c r="X144" s="154" t="s">
        <v>570</v>
      </c>
    </row>
    <row r="145" spans="1:24" x14ac:dyDescent="0.2">
      <c r="A145" s="55" t="s">
        <v>1588</v>
      </c>
      <c r="B145" s="401" t="s">
        <v>1161</v>
      </c>
      <c r="C145" s="402"/>
      <c r="D145" s="403"/>
      <c r="E145" s="404"/>
      <c r="F145" s="414"/>
      <c r="G145" s="406"/>
      <c r="H145" s="407"/>
      <c r="I145" s="408" t="s">
        <v>1162</v>
      </c>
      <c r="J145" s="408"/>
      <c r="K145" s="409"/>
      <c r="L145" s="410"/>
      <c r="M145" s="411"/>
      <c r="N145" s="412"/>
      <c r="O145" s="413"/>
      <c r="P145" s="413"/>
      <c r="Q145" s="157"/>
      <c r="R145" s="432" t="s">
        <v>559</v>
      </c>
      <c r="T145" s="154" t="s">
        <v>1067</v>
      </c>
      <c r="U145" s="170">
        <v>2658.11</v>
      </c>
      <c r="V145" s="178">
        <v>42445</v>
      </c>
      <c r="X145" s="154" t="s">
        <v>570</v>
      </c>
    </row>
    <row r="146" spans="1:24" x14ac:dyDescent="0.2">
      <c r="A146" s="55" t="s">
        <v>1588</v>
      </c>
      <c r="B146" s="401" t="s">
        <v>1161</v>
      </c>
      <c r="C146" s="402"/>
      <c r="D146" s="403"/>
      <c r="E146" s="404"/>
      <c r="F146" s="414"/>
      <c r="G146" s="406"/>
      <c r="H146" s="407"/>
      <c r="I146" s="408" t="s">
        <v>1162</v>
      </c>
      <c r="J146" s="408"/>
      <c r="K146" s="409"/>
      <c r="L146" s="410"/>
      <c r="M146" s="411"/>
      <c r="N146" s="412"/>
      <c r="O146" s="413"/>
      <c r="P146" s="413"/>
      <c r="Q146" s="157"/>
      <c r="R146" s="432" t="s">
        <v>559</v>
      </c>
      <c r="T146" s="154" t="s">
        <v>571</v>
      </c>
      <c r="U146" s="170">
        <v>87647.45</v>
      </c>
      <c r="V146" s="178">
        <v>42445</v>
      </c>
      <c r="X146" s="154" t="s">
        <v>570</v>
      </c>
    </row>
    <row r="147" spans="1:24" x14ac:dyDescent="0.2">
      <c r="A147" s="55" t="s">
        <v>1588</v>
      </c>
      <c r="B147" s="401" t="s">
        <v>1161</v>
      </c>
      <c r="C147" s="402"/>
      <c r="D147" s="403"/>
      <c r="E147" s="404"/>
      <c r="F147" s="414"/>
      <c r="G147" s="406"/>
      <c r="H147" s="407"/>
      <c r="I147" s="408" t="s">
        <v>1162</v>
      </c>
      <c r="J147" s="408"/>
      <c r="K147" s="409"/>
      <c r="L147" s="410"/>
      <c r="M147" s="411"/>
      <c r="N147" s="412"/>
      <c r="O147" s="413"/>
      <c r="P147" s="413"/>
      <c r="Q147" s="157"/>
      <c r="R147" s="432" t="s">
        <v>559</v>
      </c>
      <c r="T147" s="154" t="s">
        <v>579</v>
      </c>
      <c r="U147" s="170">
        <v>172241.89</v>
      </c>
      <c r="V147" s="178">
        <v>42445</v>
      </c>
      <c r="X147" s="154" t="s">
        <v>570</v>
      </c>
    </row>
    <row r="148" spans="1:24" x14ac:dyDescent="0.2">
      <c r="A148" s="55" t="s">
        <v>1588</v>
      </c>
      <c r="B148" s="401" t="s">
        <v>1161</v>
      </c>
      <c r="C148" s="402"/>
      <c r="D148" s="403"/>
      <c r="E148" s="404"/>
      <c r="F148" s="414"/>
      <c r="G148" s="406"/>
      <c r="H148" s="407"/>
      <c r="I148" s="408" t="s">
        <v>1162</v>
      </c>
      <c r="J148" s="408"/>
      <c r="K148" s="409"/>
      <c r="L148" s="410"/>
      <c r="M148" s="411"/>
      <c r="N148" s="412"/>
      <c r="O148" s="413"/>
      <c r="P148" s="413"/>
      <c r="Q148" s="157"/>
      <c r="R148" s="432" t="s">
        <v>559</v>
      </c>
      <c r="T148" s="154" t="s">
        <v>1068</v>
      </c>
      <c r="U148" s="170">
        <v>352.55</v>
      </c>
      <c r="V148" s="178">
        <v>42673</v>
      </c>
      <c r="X148" s="154" t="s">
        <v>570</v>
      </c>
    </row>
    <row r="149" spans="1:24" x14ac:dyDescent="0.2">
      <c r="A149" s="55" t="s">
        <v>1588</v>
      </c>
      <c r="B149" s="401" t="s">
        <v>1213</v>
      </c>
      <c r="C149" s="402">
        <v>1520104</v>
      </c>
      <c r="D149" s="403">
        <v>7493</v>
      </c>
      <c r="E149" s="404" t="s">
        <v>258</v>
      </c>
      <c r="F149" s="414">
        <v>2016</v>
      </c>
      <c r="G149" s="406">
        <v>42453</v>
      </c>
      <c r="H149" s="407" t="s">
        <v>1214</v>
      </c>
      <c r="I149" s="408" t="s">
        <v>1215</v>
      </c>
      <c r="J149" s="408" t="s">
        <v>241</v>
      </c>
      <c r="K149" s="409" t="s">
        <v>183</v>
      </c>
      <c r="L149" s="410" t="s">
        <v>1216</v>
      </c>
      <c r="M149" s="411">
        <v>225205.26</v>
      </c>
      <c r="N149" s="412">
        <v>11260.26</v>
      </c>
      <c r="O149" s="413">
        <v>37834.480000000003</v>
      </c>
      <c r="P149" s="413">
        <v>274300</v>
      </c>
      <c r="Q149" s="157" t="s">
        <v>33</v>
      </c>
      <c r="R149" s="432" t="s">
        <v>559</v>
      </c>
      <c r="S149" s="156"/>
      <c r="T149" s="156" t="s">
        <v>581</v>
      </c>
      <c r="U149" s="170">
        <v>274300</v>
      </c>
      <c r="V149" s="178">
        <v>42453</v>
      </c>
      <c r="X149" s="154" t="s">
        <v>570</v>
      </c>
    </row>
    <row r="150" spans="1:24" x14ac:dyDescent="0.2">
      <c r="A150" s="55" t="s">
        <v>1588</v>
      </c>
      <c r="B150" s="401" t="s">
        <v>1390</v>
      </c>
      <c r="C150" s="402">
        <v>521702</v>
      </c>
      <c r="D150" s="403">
        <v>1091</v>
      </c>
      <c r="E150" s="404" t="s">
        <v>177</v>
      </c>
      <c r="F150" s="414">
        <v>2016</v>
      </c>
      <c r="G150" s="406">
        <v>42458</v>
      </c>
      <c r="H150" s="407" t="s">
        <v>28</v>
      </c>
      <c r="I150" s="408" t="s">
        <v>1391</v>
      </c>
      <c r="J150" s="408" t="s">
        <v>241</v>
      </c>
      <c r="K150" s="409" t="s">
        <v>1392</v>
      </c>
      <c r="L150" s="410" t="s">
        <v>1393</v>
      </c>
      <c r="M150" s="411">
        <v>155258.62</v>
      </c>
      <c r="N150" s="412">
        <v>0</v>
      </c>
      <c r="O150" s="413">
        <v>24841.38</v>
      </c>
      <c r="P150" s="413">
        <v>180100</v>
      </c>
      <c r="Q150" s="157" t="s">
        <v>33</v>
      </c>
      <c r="R150" s="440" t="s">
        <v>565</v>
      </c>
      <c r="S150" s="155"/>
      <c r="T150" s="155" t="s">
        <v>572</v>
      </c>
      <c r="U150" s="170">
        <v>20000</v>
      </c>
      <c r="V150" s="178">
        <v>42452</v>
      </c>
      <c r="X150" s="154" t="s">
        <v>570</v>
      </c>
    </row>
    <row r="151" spans="1:24" x14ac:dyDescent="0.2">
      <c r="A151" s="55" t="s">
        <v>1588</v>
      </c>
      <c r="B151" s="401" t="s">
        <v>1390</v>
      </c>
      <c r="C151" s="402"/>
      <c r="D151" s="403"/>
      <c r="E151" s="404"/>
      <c r="F151" s="414"/>
      <c r="G151" s="406"/>
      <c r="H151" s="407"/>
      <c r="I151" s="408" t="s">
        <v>1391</v>
      </c>
      <c r="J151" s="408"/>
      <c r="K151" s="409"/>
      <c r="L151" s="410"/>
      <c r="M151" s="411"/>
      <c r="N151" s="412"/>
      <c r="O151" s="413"/>
      <c r="P151" s="413"/>
      <c r="Q151" s="157"/>
      <c r="R151" s="440" t="s">
        <v>565</v>
      </c>
      <c r="S151" s="155"/>
      <c r="T151" s="155" t="s">
        <v>580</v>
      </c>
      <c r="U151" s="170">
        <v>120000</v>
      </c>
      <c r="V151" s="178">
        <v>42458</v>
      </c>
      <c r="X151" s="154" t="s">
        <v>570</v>
      </c>
    </row>
    <row r="152" spans="1:24" x14ac:dyDescent="0.2">
      <c r="A152" s="55" t="s">
        <v>1588</v>
      </c>
      <c r="B152" s="401" t="s">
        <v>1390</v>
      </c>
      <c r="C152" s="402"/>
      <c r="D152" s="403"/>
      <c r="E152" s="404"/>
      <c r="F152" s="414"/>
      <c r="G152" s="406"/>
      <c r="H152" s="407"/>
      <c r="I152" s="408" t="s">
        <v>1391</v>
      </c>
      <c r="J152" s="408"/>
      <c r="K152" s="409"/>
      <c r="L152" s="410"/>
      <c r="M152" s="411"/>
      <c r="N152" s="412"/>
      <c r="O152" s="413"/>
      <c r="P152" s="413"/>
      <c r="Q152" s="157"/>
      <c r="R152" s="440" t="s">
        <v>565</v>
      </c>
      <c r="S152" s="155"/>
      <c r="T152" s="155" t="s">
        <v>573</v>
      </c>
      <c r="U152" s="170">
        <v>10000</v>
      </c>
      <c r="V152" s="178">
        <v>42458</v>
      </c>
      <c r="X152" s="154" t="s">
        <v>570</v>
      </c>
    </row>
    <row r="153" spans="1:24" x14ac:dyDescent="0.2">
      <c r="A153" s="55" t="s">
        <v>1588</v>
      </c>
      <c r="B153" s="401" t="s">
        <v>1390</v>
      </c>
      <c r="C153" s="402"/>
      <c r="D153" s="403"/>
      <c r="E153" s="404"/>
      <c r="F153" s="414"/>
      <c r="G153" s="406"/>
      <c r="H153" s="407"/>
      <c r="I153" s="408" t="s">
        <v>1391</v>
      </c>
      <c r="J153" s="408"/>
      <c r="K153" s="409"/>
      <c r="L153" s="410"/>
      <c r="M153" s="411"/>
      <c r="N153" s="412"/>
      <c r="O153" s="413"/>
      <c r="P153" s="413"/>
      <c r="Q153" s="157"/>
      <c r="R153" s="440" t="s">
        <v>565</v>
      </c>
      <c r="S153" s="155"/>
      <c r="T153" s="155" t="s">
        <v>1067</v>
      </c>
      <c r="U153" s="170">
        <v>899.41</v>
      </c>
      <c r="V153" s="178">
        <v>42458</v>
      </c>
      <c r="X153" s="154" t="s">
        <v>570</v>
      </c>
    </row>
    <row r="154" spans="1:24" x14ac:dyDescent="0.2">
      <c r="A154" s="55" t="s">
        <v>1588</v>
      </c>
      <c r="B154" s="401" t="s">
        <v>1390</v>
      </c>
      <c r="C154" s="402"/>
      <c r="D154" s="403"/>
      <c r="E154" s="404"/>
      <c r="F154" s="414"/>
      <c r="G154" s="406"/>
      <c r="H154" s="407"/>
      <c r="I154" s="408" t="s">
        <v>1391</v>
      </c>
      <c r="J154" s="408"/>
      <c r="K154" s="409"/>
      <c r="L154" s="410"/>
      <c r="M154" s="411"/>
      <c r="N154" s="412"/>
      <c r="O154" s="413"/>
      <c r="P154" s="413"/>
      <c r="Q154" s="157"/>
      <c r="R154" s="440" t="s">
        <v>565</v>
      </c>
      <c r="S154" s="155"/>
      <c r="T154" s="155" t="s">
        <v>579</v>
      </c>
      <c r="U154" s="170">
        <v>29200.59</v>
      </c>
      <c r="V154" s="178">
        <v>42458</v>
      </c>
      <c r="X154" s="154" t="s">
        <v>570</v>
      </c>
    </row>
    <row r="155" spans="1:24" x14ac:dyDescent="0.2">
      <c r="A155" s="55" t="s">
        <v>1588</v>
      </c>
      <c r="B155" s="401" t="s">
        <v>1484</v>
      </c>
      <c r="C155" s="402">
        <v>521801</v>
      </c>
      <c r="D155" s="403">
        <v>2201</v>
      </c>
      <c r="E155" s="404" t="s">
        <v>191</v>
      </c>
      <c r="F155" s="414">
        <v>2016</v>
      </c>
      <c r="G155" s="406">
        <v>42458</v>
      </c>
      <c r="H155" s="407"/>
      <c r="I155" s="408" t="s">
        <v>1485</v>
      </c>
      <c r="J155" s="408" t="s">
        <v>241</v>
      </c>
      <c r="K155" s="409" t="s">
        <v>928</v>
      </c>
      <c r="L155" s="410" t="s">
        <v>1589</v>
      </c>
      <c r="M155" s="411">
        <v>166528.34</v>
      </c>
      <c r="N155" s="412">
        <v>0</v>
      </c>
      <c r="O155" s="413">
        <v>26644.54</v>
      </c>
      <c r="P155" s="413">
        <v>193172.88</v>
      </c>
      <c r="Q155" s="156" t="s">
        <v>365</v>
      </c>
      <c r="R155" s="160" t="s">
        <v>564</v>
      </c>
      <c r="S155" s="160" t="s">
        <v>564</v>
      </c>
      <c r="T155" s="156"/>
      <c r="U155" s="154"/>
      <c r="W155" s="154" t="s">
        <v>566</v>
      </c>
    </row>
    <row r="156" spans="1:24" x14ac:dyDescent="0.2">
      <c r="A156" s="55" t="s">
        <v>1588</v>
      </c>
      <c r="B156" s="401" t="s">
        <v>1263</v>
      </c>
      <c r="C156" s="402">
        <v>1520604</v>
      </c>
      <c r="D156" s="403">
        <v>7495</v>
      </c>
      <c r="E156" s="404" t="s">
        <v>333</v>
      </c>
      <c r="F156" s="414">
        <v>2016</v>
      </c>
      <c r="G156" s="406">
        <v>42445</v>
      </c>
      <c r="H156" s="407" t="s">
        <v>82</v>
      </c>
      <c r="I156" s="408" t="s">
        <v>1264</v>
      </c>
      <c r="J156" s="408" t="s">
        <v>241</v>
      </c>
      <c r="K156" s="409" t="s">
        <v>1265</v>
      </c>
      <c r="L156" s="410" t="s">
        <v>1266</v>
      </c>
      <c r="M156" s="411">
        <v>269211.82</v>
      </c>
      <c r="N156" s="412">
        <v>13460.59</v>
      </c>
      <c r="O156" s="413">
        <v>45227.59</v>
      </c>
      <c r="P156" s="413">
        <v>327900</v>
      </c>
      <c r="Q156" s="156" t="s">
        <v>33</v>
      </c>
      <c r="R156" s="432" t="s">
        <v>559</v>
      </c>
      <c r="X156" s="154" t="s">
        <v>569</v>
      </c>
    </row>
    <row r="157" spans="1:24" x14ac:dyDescent="0.2">
      <c r="A157" s="55" t="s">
        <v>1588</v>
      </c>
      <c r="B157" s="401" t="s">
        <v>1410</v>
      </c>
      <c r="C157" s="402">
        <v>522401</v>
      </c>
      <c r="D157" s="403">
        <v>1062</v>
      </c>
      <c r="E157" s="404" t="s">
        <v>239</v>
      </c>
      <c r="F157" s="414">
        <v>2016</v>
      </c>
      <c r="G157" s="406">
        <v>42460</v>
      </c>
      <c r="H157" s="407" t="s">
        <v>1214</v>
      </c>
      <c r="I157" s="408" t="s">
        <v>1411</v>
      </c>
      <c r="J157" s="408" t="s">
        <v>241</v>
      </c>
      <c r="K157" s="409" t="s">
        <v>1412</v>
      </c>
      <c r="L157" s="410" t="s">
        <v>1413</v>
      </c>
      <c r="M157" s="411">
        <v>212068.97</v>
      </c>
      <c r="N157" s="412">
        <v>0</v>
      </c>
      <c r="O157" s="413">
        <v>33931.03</v>
      </c>
      <c r="P157" s="413">
        <v>246000</v>
      </c>
      <c r="Q157" s="156" t="s">
        <v>33</v>
      </c>
      <c r="R157" s="432" t="s">
        <v>559</v>
      </c>
      <c r="S157" s="155"/>
      <c r="T157" s="155" t="s">
        <v>575</v>
      </c>
      <c r="U157" s="170">
        <v>30000</v>
      </c>
      <c r="V157" s="178">
        <v>42458</v>
      </c>
      <c r="X157" s="154" t="s">
        <v>570</v>
      </c>
    </row>
    <row r="158" spans="1:24" x14ac:dyDescent="0.2">
      <c r="A158" s="55" t="s">
        <v>1588</v>
      </c>
      <c r="B158" s="401" t="s">
        <v>1410</v>
      </c>
      <c r="C158" s="402"/>
      <c r="D158" s="403"/>
      <c r="E158" s="404"/>
      <c r="F158" s="414"/>
      <c r="G158" s="406"/>
      <c r="H158" s="407"/>
      <c r="I158" s="408" t="s">
        <v>1411</v>
      </c>
      <c r="J158" s="408"/>
      <c r="K158" s="409"/>
      <c r="L158" s="410"/>
      <c r="M158" s="411"/>
      <c r="N158" s="412"/>
      <c r="O158" s="413"/>
      <c r="P158" s="413"/>
      <c r="Q158" s="156"/>
      <c r="R158" s="432" t="s">
        <v>559</v>
      </c>
      <c r="S158" s="155"/>
      <c r="T158" s="155" t="s">
        <v>575</v>
      </c>
      <c r="U158" s="170">
        <v>70000</v>
      </c>
      <c r="V158" s="178">
        <v>42459</v>
      </c>
      <c r="X158" s="154" t="s">
        <v>570</v>
      </c>
    </row>
    <row r="159" spans="1:24" x14ac:dyDescent="0.2">
      <c r="A159" s="55" t="s">
        <v>1588</v>
      </c>
      <c r="B159" s="401" t="s">
        <v>1410</v>
      </c>
      <c r="C159" s="402"/>
      <c r="D159" s="403"/>
      <c r="E159" s="404"/>
      <c r="F159" s="414"/>
      <c r="G159" s="406"/>
      <c r="H159" s="407"/>
      <c r="I159" s="408" t="s">
        <v>1411</v>
      </c>
      <c r="J159" s="408"/>
      <c r="K159" s="409"/>
      <c r="L159" s="410"/>
      <c r="M159" s="411"/>
      <c r="N159" s="412"/>
      <c r="O159" s="413"/>
      <c r="P159" s="413"/>
      <c r="Q159" s="156"/>
      <c r="R159" s="432" t="s">
        <v>559</v>
      </c>
      <c r="S159" s="155"/>
      <c r="T159" s="155" t="s">
        <v>579</v>
      </c>
      <c r="U159" s="170">
        <v>145996.13</v>
      </c>
      <c r="V159" s="178">
        <v>42447</v>
      </c>
      <c r="X159" s="154" t="s">
        <v>570</v>
      </c>
    </row>
    <row r="160" spans="1:24" x14ac:dyDescent="0.2">
      <c r="A160" s="55" t="s">
        <v>1588</v>
      </c>
      <c r="B160" s="401" t="s">
        <v>1410</v>
      </c>
      <c r="C160" s="402"/>
      <c r="D160" s="403"/>
      <c r="E160" s="404"/>
      <c r="F160" s="414"/>
      <c r="G160" s="406"/>
      <c r="H160" s="407"/>
      <c r="I160" s="408" t="s">
        <v>1411</v>
      </c>
      <c r="J160" s="408"/>
      <c r="K160" s="409"/>
      <c r="L160" s="410"/>
      <c r="M160" s="411"/>
      <c r="N160" s="412"/>
      <c r="O160" s="413"/>
      <c r="P160" s="413"/>
      <c r="Q160" s="156"/>
      <c r="R160" s="432" t="s">
        <v>559</v>
      </c>
      <c r="S160" s="155"/>
      <c r="T160" s="155" t="s">
        <v>1068</v>
      </c>
      <c r="U160" s="170">
        <v>3.87</v>
      </c>
      <c r="V160" s="178">
        <v>42460</v>
      </c>
      <c r="X160" s="154" t="s">
        <v>570</v>
      </c>
    </row>
    <row r="161" spans="1:42" x14ac:dyDescent="0.2">
      <c r="A161" s="55" t="s">
        <v>1588</v>
      </c>
      <c r="B161" s="401" t="s">
        <v>1138</v>
      </c>
      <c r="C161" s="402">
        <v>520222</v>
      </c>
      <c r="D161" s="403">
        <v>1797</v>
      </c>
      <c r="E161" s="404" t="s">
        <v>44</v>
      </c>
      <c r="F161" s="414">
        <v>2016</v>
      </c>
      <c r="G161" s="406">
        <v>42441</v>
      </c>
      <c r="H161" s="407" t="s">
        <v>61</v>
      </c>
      <c r="I161" s="408" t="s">
        <v>1139</v>
      </c>
      <c r="J161" s="408" t="s">
        <v>30</v>
      </c>
      <c r="K161" s="409" t="s">
        <v>1140</v>
      </c>
      <c r="L161" s="410" t="s">
        <v>1141</v>
      </c>
      <c r="M161" s="411">
        <v>211206.9</v>
      </c>
      <c r="N161" s="412">
        <v>0</v>
      </c>
      <c r="O161" s="413">
        <v>33793.1</v>
      </c>
      <c r="P161" s="413">
        <v>245000</v>
      </c>
      <c r="Q161" s="156" t="s">
        <v>33</v>
      </c>
      <c r="R161" s="432" t="s">
        <v>559</v>
      </c>
      <c r="S161" s="157"/>
      <c r="T161" s="157" t="s">
        <v>581</v>
      </c>
      <c r="U161" s="174">
        <v>20000</v>
      </c>
      <c r="V161" s="178">
        <v>42437</v>
      </c>
      <c r="X161" s="154" t="s">
        <v>570</v>
      </c>
    </row>
    <row r="162" spans="1:42" x14ac:dyDescent="0.2">
      <c r="A162" s="55" t="s">
        <v>1588</v>
      </c>
      <c r="B162" s="401" t="s">
        <v>1138</v>
      </c>
      <c r="C162" s="402"/>
      <c r="D162" s="403"/>
      <c r="E162" s="404"/>
      <c r="F162" s="414"/>
      <c r="G162" s="406"/>
      <c r="H162" s="407"/>
      <c r="I162" s="408" t="s">
        <v>1139</v>
      </c>
      <c r="J162" s="408"/>
      <c r="K162" s="409"/>
      <c r="L162" s="410"/>
      <c r="M162" s="411"/>
      <c r="N162" s="412"/>
      <c r="O162" s="413"/>
      <c r="P162" s="413"/>
      <c r="Q162" s="156"/>
      <c r="R162" s="432" t="s">
        <v>559</v>
      </c>
      <c r="S162" s="157"/>
      <c r="T162" s="157" t="s">
        <v>575</v>
      </c>
      <c r="U162" s="174">
        <v>225000</v>
      </c>
      <c r="V162" s="178">
        <v>42445</v>
      </c>
      <c r="X162" s="154" t="s">
        <v>570</v>
      </c>
    </row>
    <row r="163" spans="1:42" x14ac:dyDescent="0.2">
      <c r="A163" s="55" t="s">
        <v>1588</v>
      </c>
      <c r="B163" s="401" t="s">
        <v>1203</v>
      </c>
      <c r="C163" s="402">
        <v>1520603</v>
      </c>
      <c r="D163" s="403">
        <v>7497</v>
      </c>
      <c r="E163" s="404" t="s">
        <v>305</v>
      </c>
      <c r="F163" s="414">
        <v>2016</v>
      </c>
      <c r="G163" s="406">
        <v>42443</v>
      </c>
      <c r="H163" s="407" t="s">
        <v>45</v>
      </c>
      <c r="I163" s="408" t="s">
        <v>1204</v>
      </c>
      <c r="J163" s="408" t="s">
        <v>241</v>
      </c>
      <c r="K163" s="409" t="s">
        <v>1205</v>
      </c>
      <c r="L163" s="410" t="s">
        <v>1206</v>
      </c>
      <c r="M163" s="411">
        <v>247172.41</v>
      </c>
      <c r="N163" s="412">
        <v>12358.62</v>
      </c>
      <c r="O163" s="413">
        <v>41524.97</v>
      </c>
      <c r="P163" s="413">
        <v>301056</v>
      </c>
      <c r="Q163" s="156" t="s">
        <v>33</v>
      </c>
      <c r="R163" s="432" t="s">
        <v>559</v>
      </c>
      <c r="S163" s="156"/>
      <c r="T163" s="156" t="s">
        <v>580</v>
      </c>
      <c r="U163" s="170">
        <v>301056</v>
      </c>
      <c r="V163" s="178">
        <v>42448</v>
      </c>
      <c r="X163" s="154" t="s">
        <v>570</v>
      </c>
    </row>
    <row r="164" spans="1:42" x14ac:dyDescent="0.2">
      <c r="A164" s="55" t="s">
        <v>1588</v>
      </c>
      <c r="B164" s="401" t="s">
        <v>1362</v>
      </c>
      <c r="C164" s="402">
        <v>1520302</v>
      </c>
      <c r="D164" s="403">
        <v>7401</v>
      </c>
      <c r="E164" s="404" t="s">
        <v>283</v>
      </c>
      <c r="F164" s="414">
        <v>2016</v>
      </c>
      <c r="G164" s="406">
        <v>42448</v>
      </c>
      <c r="H164" s="407" t="s">
        <v>532</v>
      </c>
      <c r="I164" s="408" t="s">
        <v>1363</v>
      </c>
      <c r="J164" s="408" t="s">
        <v>241</v>
      </c>
      <c r="K164" s="409" t="s">
        <v>1364</v>
      </c>
      <c r="L164" s="410" t="s">
        <v>1365</v>
      </c>
      <c r="M164" s="411">
        <v>370279.14</v>
      </c>
      <c r="N164" s="412">
        <v>18513.96</v>
      </c>
      <c r="O164" s="413">
        <v>62206.9</v>
      </c>
      <c r="P164" s="413">
        <v>451000</v>
      </c>
      <c r="Q164" s="157" t="s">
        <v>33</v>
      </c>
      <c r="R164" s="432" t="s">
        <v>559</v>
      </c>
      <c r="T164" s="154" t="s">
        <v>575</v>
      </c>
      <c r="U164" s="170">
        <v>55000</v>
      </c>
      <c r="V164" s="178">
        <v>42448</v>
      </c>
      <c r="X164" s="65" t="s">
        <v>570</v>
      </c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</row>
    <row r="165" spans="1:42" x14ac:dyDescent="0.2">
      <c r="A165" s="55" t="s">
        <v>1588</v>
      </c>
      <c r="B165" s="401" t="s">
        <v>1362</v>
      </c>
      <c r="C165" s="402"/>
      <c r="D165" s="403"/>
      <c r="E165" s="404"/>
      <c r="F165" s="414"/>
      <c r="G165" s="406"/>
      <c r="H165" s="407"/>
      <c r="I165" s="408" t="s">
        <v>1363</v>
      </c>
      <c r="J165" s="408"/>
      <c r="K165" s="409"/>
      <c r="L165" s="410"/>
      <c r="M165" s="411"/>
      <c r="N165" s="412"/>
      <c r="O165" s="413"/>
      <c r="P165" s="413"/>
      <c r="Q165" s="157"/>
      <c r="R165" s="432" t="s">
        <v>559</v>
      </c>
      <c r="T165" s="154" t="s">
        <v>575</v>
      </c>
      <c r="U165" s="170">
        <v>60000</v>
      </c>
      <c r="V165" s="178">
        <v>42447</v>
      </c>
      <c r="X165" s="65" t="s">
        <v>570</v>
      </c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</row>
    <row r="166" spans="1:42" x14ac:dyDescent="0.2">
      <c r="A166" s="55" t="s">
        <v>1588</v>
      </c>
      <c r="B166" s="401" t="s">
        <v>1362</v>
      </c>
      <c r="C166" s="402"/>
      <c r="D166" s="403"/>
      <c r="E166" s="404"/>
      <c r="F166" s="414"/>
      <c r="G166" s="406"/>
      <c r="H166" s="407"/>
      <c r="I166" s="408" t="s">
        <v>1363</v>
      </c>
      <c r="J166" s="408"/>
      <c r="K166" s="409"/>
      <c r="L166" s="410"/>
      <c r="M166" s="411"/>
      <c r="N166" s="412"/>
      <c r="O166" s="413"/>
      <c r="P166" s="413"/>
      <c r="Q166" s="157"/>
      <c r="R166" s="432" t="s">
        <v>559</v>
      </c>
      <c r="T166" s="154" t="s">
        <v>571</v>
      </c>
      <c r="U166" s="170">
        <v>235000</v>
      </c>
      <c r="V166" s="178">
        <v>42452</v>
      </c>
      <c r="X166" s="65" t="s">
        <v>570</v>
      </c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</row>
    <row r="167" spans="1:42" x14ac:dyDescent="0.2">
      <c r="A167" s="55" t="s">
        <v>1588</v>
      </c>
      <c r="B167" s="401" t="s">
        <v>1362</v>
      </c>
      <c r="C167" s="402"/>
      <c r="D167" s="403"/>
      <c r="E167" s="404"/>
      <c r="F167" s="414"/>
      <c r="G167" s="406"/>
      <c r="H167" s="407"/>
      <c r="I167" s="408" t="s">
        <v>1363</v>
      </c>
      <c r="J167" s="408"/>
      <c r="K167" s="409"/>
      <c r="L167" s="410"/>
      <c r="M167" s="411"/>
      <c r="N167" s="412"/>
      <c r="O167" s="413"/>
      <c r="P167" s="413"/>
      <c r="Q167" s="157"/>
      <c r="R167" s="432" t="s">
        <v>559</v>
      </c>
      <c r="T167" s="154" t="s">
        <v>579</v>
      </c>
      <c r="U167" s="170">
        <v>100996.12</v>
      </c>
      <c r="V167" s="178">
        <v>42452</v>
      </c>
      <c r="X167" s="65" t="s">
        <v>570</v>
      </c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</row>
    <row r="168" spans="1:42" x14ac:dyDescent="0.2">
      <c r="A168" s="55" t="s">
        <v>1588</v>
      </c>
      <c r="B168" s="401" t="s">
        <v>1362</v>
      </c>
      <c r="C168" s="402"/>
      <c r="D168" s="403"/>
      <c r="E168" s="404"/>
      <c r="F168" s="414"/>
      <c r="G168" s="406"/>
      <c r="H168" s="407"/>
      <c r="I168" s="408" t="s">
        <v>1363</v>
      </c>
      <c r="J168" s="408"/>
      <c r="K168" s="409"/>
      <c r="L168" s="410"/>
      <c r="M168" s="411"/>
      <c r="N168" s="412"/>
      <c r="O168" s="413"/>
      <c r="P168" s="413"/>
      <c r="Q168" s="157"/>
      <c r="R168" s="432" t="s">
        <v>559</v>
      </c>
      <c r="T168" s="155" t="s">
        <v>1068</v>
      </c>
      <c r="U168" s="170">
        <v>3.88</v>
      </c>
      <c r="V168" s="178">
        <v>42460</v>
      </c>
      <c r="X168" s="65" t="s">
        <v>570</v>
      </c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</row>
    <row r="169" spans="1:42" x14ac:dyDescent="0.2">
      <c r="A169" s="55" t="s">
        <v>1588</v>
      </c>
      <c r="B169" s="401" t="s">
        <v>1398</v>
      </c>
      <c r="C169" s="402">
        <v>521705</v>
      </c>
      <c r="D169" s="403">
        <v>1094</v>
      </c>
      <c r="E169" s="404" t="s">
        <v>186</v>
      </c>
      <c r="F169" s="414">
        <v>2016</v>
      </c>
      <c r="G169" s="406">
        <v>42458</v>
      </c>
      <c r="H169" s="407" t="s">
        <v>1166</v>
      </c>
      <c r="I169" s="408" t="s">
        <v>1399</v>
      </c>
      <c r="J169" s="408" t="s">
        <v>30</v>
      </c>
      <c r="K169" s="409" t="s">
        <v>1400</v>
      </c>
      <c r="L169" s="410" t="s">
        <v>1401</v>
      </c>
      <c r="M169" s="411">
        <v>168879.31</v>
      </c>
      <c r="N169" s="412">
        <v>0</v>
      </c>
      <c r="O169" s="413">
        <v>27020.69</v>
      </c>
      <c r="P169" s="413">
        <v>195900</v>
      </c>
      <c r="Q169" s="156" t="s">
        <v>33</v>
      </c>
      <c r="R169" s="440" t="s">
        <v>565</v>
      </c>
      <c r="S169" s="155"/>
      <c r="T169" s="154" t="s">
        <v>572</v>
      </c>
      <c r="U169" s="170">
        <v>10000</v>
      </c>
      <c r="V169" s="178">
        <v>42436</v>
      </c>
      <c r="X169" s="154" t="s">
        <v>570</v>
      </c>
    </row>
    <row r="170" spans="1:42" x14ac:dyDescent="0.2">
      <c r="A170" s="55" t="s">
        <v>1588</v>
      </c>
      <c r="B170" s="401" t="s">
        <v>1398</v>
      </c>
      <c r="C170" s="402"/>
      <c r="D170" s="403"/>
      <c r="E170" s="404"/>
      <c r="F170" s="414"/>
      <c r="G170" s="406"/>
      <c r="H170" s="407"/>
      <c r="I170" s="408" t="s">
        <v>1399</v>
      </c>
      <c r="J170" s="408"/>
      <c r="K170" s="409"/>
      <c r="L170" s="410"/>
      <c r="M170" s="411"/>
      <c r="N170" s="412"/>
      <c r="O170" s="413"/>
      <c r="P170" s="413"/>
      <c r="Q170" s="156"/>
      <c r="R170" s="440" t="s">
        <v>565</v>
      </c>
      <c r="S170" s="155"/>
      <c r="T170" s="154" t="s">
        <v>575</v>
      </c>
      <c r="U170" s="170">
        <v>5000</v>
      </c>
      <c r="V170" s="178">
        <v>42436</v>
      </c>
      <c r="X170" s="154" t="s">
        <v>570</v>
      </c>
    </row>
    <row r="171" spans="1:42" x14ac:dyDescent="0.2">
      <c r="A171" s="55" t="s">
        <v>1588</v>
      </c>
      <c r="B171" s="401" t="s">
        <v>1398</v>
      </c>
      <c r="C171" s="402"/>
      <c r="D171" s="403"/>
      <c r="E171" s="404"/>
      <c r="F171" s="414"/>
      <c r="G171" s="406"/>
      <c r="H171" s="407"/>
      <c r="I171" s="408" t="s">
        <v>1399</v>
      </c>
      <c r="J171" s="408"/>
      <c r="K171" s="409"/>
      <c r="L171" s="410"/>
      <c r="M171" s="411"/>
      <c r="N171" s="412"/>
      <c r="O171" s="413"/>
      <c r="P171" s="413"/>
      <c r="Q171" s="156"/>
      <c r="R171" s="440" t="s">
        <v>565</v>
      </c>
      <c r="S171" s="155"/>
      <c r="T171" s="154" t="s">
        <v>575</v>
      </c>
      <c r="U171" s="170">
        <v>100000</v>
      </c>
      <c r="V171" s="178">
        <v>42458</v>
      </c>
      <c r="X171" s="154" t="s">
        <v>570</v>
      </c>
    </row>
    <row r="172" spans="1:42" x14ac:dyDescent="0.2">
      <c r="A172" s="55" t="s">
        <v>1588</v>
      </c>
      <c r="B172" s="401" t="s">
        <v>1398</v>
      </c>
      <c r="C172" s="402"/>
      <c r="D172" s="403"/>
      <c r="E172" s="404"/>
      <c r="F172" s="414"/>
      <c r="G172" s="406"/>
      <c r="H172" s="407"/>
      <c r="I172" s="408" t="s">
        <v>1399</v>
      </c>
      <c r="J172" s="408"/>
      <c r="K172" s="409"/>
      <c r="L172" s="410"/>
      <c r="M172" s="411"/>
      <c r="N172" s="412"/>
      <c r="O172" s="413"/>
      <c r="P172" s="413"/>
      <c r="Q172" s="156"/>
      <c r="R172" s="440" t="s">
        <v>565</v>
      </c>
      <c r="S172" s="155"/>
      <c r="T172" s="154" t="s">
        <v>580</v>
      </c>
      <c r="U172" s="170">
        <v>80900</v>
      </c>
      <c r="V172" s="178">
        <v>42465</v>
      </c>
      <c r="X172" s="154" t="s">
        <v>570</v>
      </c>
    </row>
    <row r="173" spans="1:42" x14ac:dyDescent="0.2">
      <c r="A173" s="55" t="s">
        <v>1588</v>
      </c>
      <c r="B173" s="401" t="s">
        <v>1150</v>
      </c>
      <c r="C173" s="402">
        <v>520220</v>
      </c>
      <c r="D173" s="403">
        <v>1794</v>
      </c>
      <c r="E173" s="404" t="s">
        <v>27</v>
      </c>
      <c r="F173" s="414">
        <v>2016</v>
      </c>
      <c r="G173" s="406">
        <v>42446</v>
      </c>
      <c r="H173" s="407" t="s">
        <v>658</v>
      </c>
      <c r="I173" s="408" t="s">
        <v>1151</v>
      </c>
      <c r="J173" s="408" t="s">
        <v>30</v>
      </c>
      <c r="K173" s="409" t="s">
        <v>1152</v>
      </c>
      <c r="L173" s="410" t="s">
        <v>1153</v>
      </c>
      <c r="M173" s="411">
        <v>239411.69</v>
      </c>
      <c r="N173" s="412">
        <v>2398.65</v>
      </c>
      <c r="O173" s="413">
        <v>38689.660000000003</v>
      </c>
      <c r="P173" s="413">
        <v>280500</v>
      </c>
      <c r="Q173" s="156" t="s">
        <v>33</v>
      </c>
      <c r="R173" s="432" t="s">
        <v>559</v>
      </c>
      <c r="S173" s="155"/>
      <c r="T173" s="155" t="s">
        <v>572</v>
      </c>
      <c r="U173" s="170">
        <v>23000</v>
      </c>
      <c r="V173" s="178">
        <v>42452</v>
      </c>
      <c r="X173" s="154" t="s">
        <v>570</v>
      </c>
    </row>
    <row r="174" spans="1:42" x14ac:dyDescent="0.2">
      <c r="A174" s="55" t="s">
        <v>1588</v>
      </c>
      <c r="B174" s="401" t="s">
        <v>1150</v>
      </c>
      <c r="C174" s="402"/>
      <c r="D174" s="403"/>
      <c r="E174" s="404"/>
      <c r="F174" s="414"/>
      <c r="G174" s="406"/>
      <c r="H174" s="407"/>
      <c r="I174" s="408" t="s">
        <v>1151</v>
      </c>
      <c r="J174" s="408"/>
      <c r="K174" s="409"/>
      <c r="L174" s="410"/>
      <c r="M174" s="411"/>
      <c r="N174" s="412"/>
      <c r="O174" s="413"/>
      <c r="P174" s="413"/>
      <c r="Q174" s="156"/>
      <c r="R174" s="432" t="s">
        <v>559</v>
      </c>
      <c r="S174" s="155"/>
      <c r="T174" s="155" t="s">
        <v>575</v>
      </c>
      <c r="U174" s="170">
        <v>37000</v>
      </c>
      <c r="V174" s="178">
        <v>42452</v>
      </c>
      <c r="X174" s="154" t="s">
        <v>570</v>
      </c>
    </row>
    <row r="175" spans="1:42" x14ac:dyDescent="0.2">
      <c r="A175" s="55" t="s">
        <v>1588</v>
      </c>
      <c r="B175" s="401" t="s">
        <v>1150</v>
      </c>
      <c r="C175" s="402"/>
      <c r="D175" s="403"/>
      <c r="E175" s="404"/>
      <c r="F175" s="414"/>
      <c r="G175" s="406"/>
      <c r="H175" s="407"/>
      <c r="I175" s="408" t="s">
        <v>1151</v>
      </c>
      <c r="J175" s="408"/>
      <c r="K175" s="409"/>
      <c r="L175" s="410"/>
      <c r="M175" s="411"/>
      <c r="N175" s="412"/>
      <c r="O175" s="413"/>
      <c r="P175" s="413"/>
      <c r="Q175" s="156"/>
      <c r="R175" s="432" t="s">
        <v>559</v>
      </c>
      <c r="S175" s="155"/>
      <c r="T175" s="155" t="s">
        <v>572</v>
      </c>
      <c r="U175" s="170">
        <v>20000</v>
      </c>
      <c r="V175" s="178">
        <v>42445</v>
      </c>
      <c r="X175" s="154" t="s">
        <v>570</v>
      </c>
    </row>
    <row r="176" spans="1:42" x14ac:dyDescent="0.2">
      <c r="A176" s="55" t="s">
        <v>1588</v>
      </c>
      <c r="B176" s="401" t="s">
        <v>1150</v>
      </c>
      <c r="C176" s="402"/>
      <c r="D176" s="403"/>
      <c r="E176" s="404"/>
      <c r="F176" s="414"/>
      <c r="G176" s="406"/>
      <c r="H176" s="407"/>
      <c r="I176" s="408" t="s">
        <v>1151</v>
      </c>
      <c r="J176" s="408"/>
      <c r="K176" s="409"/>
      <c r="L176" s="410"/>
      <c r="M176" s="411"/>
      <c r="N176" s="412"/>
      <c r="O176" s="413"/>
      <c r="P176" s="413"/>
      <c r="Q176" s="156"/>
      <c r="R176" s="432" t="s">
        <v>559</v>
      </c>
      <c r="S176" s="155"/>
      <c r="T176" s="155" t="s">
        <v>579</v>
      </c>
      <c r="U176" s="170">
        <v>197517.47</v>
      </c>
      <c r="V176" s="178">
        <v>42452</v>
      </c>
      <c r="X176" s="154" t="s">
        <v>570</v>
      </c>
    </row>
    <row r="177" spans="1:42" x14ac:dyDescent="0.2">
      <c r="A177" s="55" t="s">
        <v>1588</v>
      </c>
      <c r="B177" s="401" t="s">
        <v>1150</v>
      </c>
      <c r="C177" s="402"/>
      <c r="D177" s="403"/>
      <c r="E177" s="404"/>
      <c r="F177" s="414"/>
      <c r="G177" s="406"/>
      <c r="H177" s="407"/>
      <c r="I177" s="408" t="s">
        <v>1151</v>
      </c>
      <c r="J177" s="408"/>
      <c r="K177" s="409"/>
      <c r="L177" s="410"/>
      <c r="M177" s="411"/>
      <c r="N177" s="412"/>
      <c r="O177" s="413"/>
      <c r="P177" s="413"/>
      <c r="Q177" s="156"/>
      <c r="R177" s="432" t="s">
        <v>559</v>
      </c>
      <c r="S177" s="155"/>
      <c r="T177" s="155" t="s">
        <v>1067</v>
      </c>
      <c r="U177" s="170">
        <v>2982.53</v>
      </c>
      <c r="V177" s="178">
        <v>42452</v>
      </c>
      <c r="X177" s="154" t="s">
        <v>570</v>
      </c>
    </row>
    <row r="178" spans="1:42" x14ac:dyDescent="0.2">
      <c r="A178" s="55" t="s">
        <v>1588</v>
      </c>
      <c r="B178" s="401" t="s">
        <v>1354</v>
      </c>
      <c r="C178" s="402">
        <v>520514</v>
      </c>
      <c r="D178" s="403">
        <v>5398</v>
      </c>
      <c r="E178" s="404" t="s">
        <v>519</v>
      </c>
      <c r="F178" s="414">
        <v>2016</v>
      </c>
      <c r="G178" s="406">
        <v>42434</v>
      </c>
      <c r="H178" s="407" t="s">
        <v>611</v>
      </c>
      <c r="I178" s="408" t="s">
        <v>1355</v>
      </c>
      <c r="J178" s="408" t="s">
        <v>30</v>
      </c>
      <c r="K178" s="409" t="s">
        <v>1356</v>
      </c>
      <c r="L178" s="410" t="s">
        <v>1357</v>
      </c>
      <c r="M178" s="411">
        <v>472858.37</v>
      </c>
      <c r="N178" s="412">
        <v>33520.94</v>
      </c>
      <c r="O178" s="413">
        <v>81020.69</v>
      </c>
      <c r="P178" s="413">
        <v>587400</v>
      </c>
      <c r="Q178" s="156" t="s">
        <v>33</v>
      </c>
      <c r="R178" s="161" t="s">
        <v>564</v>
      </c>
      <c r="S178" s="161" t="s">
        <v>564</v>
      </c>
      <c r="T178" s="157" t="s">
        <v>575</v>
      </c>
      <c r="U178" s="174">
        <v>107000</v>
      </c>
      <c r="V178" s="178">
        <v>42392</v>
      </c>
      <c r="W178" s="154" t="s">
        <v>566</v>
      </c>
      <c r="X178" s="154" t="s">
        <v>570</v>
      </c>
    </row>
    <row r="179" spans="1:42" x14ac:dyDescent="0.2">
      <c r="A179" s="55" t="s">
        <v>1588</v>
      </c>
      <c r="B179" s="401" t="s">
        <v>1354</v>
      </c>
      <c r="C179" s="402"/>
      <c r="D179" s="403"/>
      <c r="E179" s="404"/>
      <c r="F179" s="414"/>
      <c r="G179" s="406"/>
      <c r="H179" s="407"/>
      <c r="I179" s="408" t="s">
        <v>1355</v>
      </c>
      <c r="J179" s="408"/>
      <c r="K179" s="409"/>
      <c r="L179" s="410"/>
      <c r="M179" s="411"/>
      <c r="N179" s="412"/>
      <c r="O179" s="413"/>
      <c r="P179" s="413"/>
      <c r="Q179" s="156"/>
      <c r="R179" s="161" t="s">
        <v>564</v>
      </c>
      <c r="S179" s="161" t="s">
        <v>564</v>
      </c>
      <c r="T179" s="157" t="s">
        <v>575</v>
      </c>
      <c r="U179" s="174">
        <v>100000</v>
      </c>
      <c r="V179" s="178">
        <v>42330</v>
      </c>
      <c r="X179" s="154" t="s">
        <v>570</v>
      </c>
    </row>
    <row r="180" spans="1:42" x14ac:dyDescent="0.2">
      <c r="A180" s="55" t="s">
        <v>1588</v>
      </c>
      <c r="B180" s="401" t="s">
        <v>1354</v>
      </c>
      <c r="C180" s="402"/>
      <c r="D180" s="403"/>
      <c r="E180" s="404"/>
      <c r="F180" s="414"/>
      <c r="G180" s="406"/>
      <c r="H180" s="407"/>
      <c r="I180" s="408" t="s">
        <v>1355</v>
      </c>
      <c r="J180" s="408"/>
      <c r="K180" s="409"/>
      <c r="L180" s="410"/>
      <c r="M180" s="411"/>
      <c r="N180" s="412"/>
      <c r="O180" s="413"/>
      <c r="P180" s="413"/>
      <c r="Q180" s="156"/>
      <c r="R180" s="161" t="s">
        <v>564</v>
      </c>
      <c r="S180" s="161" t="s">
        <v>564</v>
      </c>
      <c r="T180" s="157" t="s">
        <v>575</v>
      </c>
      <c r="U180" s="174">
        <v>5.5</v>
      </c>
      <c r="V180" s="178">
        <v>42436</v>
      </c>
      <c r="X180" s="154" t="s">
        <v>570</v>
      </c>
    </row>
    <row r="181" spans="1:42" x14ac:dyDescent="0.2">
      <c r="A181" s="55" t="s">
        <v>1588</v>
      </c>
      <c r="B181" s="401" t="s">
        <v>1354</v>
      </c>
      <c r="C181" s="402"/>
      <c r="D181" s="403"/>
      <c r="E181" s="404"/>
      <c r="F181" s="414"/>
      <c r="G181" s="406"/>
      <c r="H181" s="407"/>
      <c r="I181" s="408" t="s">
        <v>1355</v>
      </c>
      <c r="J181" s="408"/>
      <c r="K181" s="409"/>
      <c r="L181" s="410"/>
      <c r="M181" s="411"/>
      <c r="N181" s="412"/>
      <c r="O181" s="413"/>
      <c r="P181" s="413"/>
      <c r="Q181" s="156"/>
      <c r="R181" s="161" t="s">
        <v>564</v>
      </c>
      <c r="S181" s="161" t="s">
        <v>564</v>
      </c>
      <c r="T181" s="157" t="s">
        <v>576</v>
      </c>
      <c r="U181" s="174">
        <v>163000</v>
      </c>
      <c r="V181" s="178">
        <v>42436</v>
      </c>
      <c r="X181" s="154" t="s">
        <v>570</v>
      </c>
    </row>
    <row r="182" spans="1:42" x14ac:dyDescent="0.2">
      <c r="A182" s="55" t="s">
        <v>1588</v>
      </c>
      <c r="B182" s="401" t="s">
        <v>1354</v>
      </c>
      <c r="C182" s="402"/>
      <c r="D182" s="403"/>
      <c r="E182" s="404"/>
      <c r="F182" s="414"/>
      <c r="G182" s="406"/>
      <c r="H182" s="407"/>
      <c r="I182" s="408" t="s">
        <v>1355</v>
      </c>
      <c r="J182" s="408"/>
      <c r="K182" s="409"/>
      <c r="L182" s="410"/>
      <c r="M182" s="411"/>
      <c r="N182" s="412"/>
      <c r="O182" s="413"/>
      <c r="P182" s="413"/>
      <c r="Q182" s="156"/>
      <c r="R182" s="161" t="s">
        <v>564</v>
      </c>
      <c r="S182" s="161" t="s">
        <v>564</v>
      </c>
      <c r="T182" s="157" t="s">
        <v>579</v>
      </c>
      <c r="U182" s="174">
        <v>217394.58</v>
      </c>
      <c r="V182" s="178">
        <v>42438</v>
      </c>
      <c r="X182" s="154" t="s">
        <v>570</v>
      </c>
    </row>
    <row r="183" spans="1:42" x14ac:dyDescent="0.2">
      <c r="A183" s="55" t="s">
        <v>1588</v>
      </c>
      <c r="B183" s="401" t="s">
        <v>1342</v>
      </c>
      <c r="C183" s="402">
        <v>520515</v>
      </c>
      <c r="D183" s="403">
        <v>5399</v>
      </c>
      <c r="E183" s="404" t="s">
        <v>81</v>
      </c>
      <c r="F183" s="414">
        <v>2016</v>
      </c>
      <c r="G183" s="406">
        <v>42447</v>
      </c>
      <c r="H183" s="407" t="s">
        <v>39</v>
      </c>
      <c r="I183" s="408" t="s">
        <v>1343</v>
      </c>
      <c r="J183" s="408" t="s">
        <v>241</v>
      </c>
      <c r="K183" s="409" t="s">
        <v>1344</v>
      </c>
      <c r="L183" s="410" t="s">
        <v>1345</v>
      </c>
      <c r="M183" s="411">
        <v>564517.67000000004</v>
      </c>
      <c r="N183" s="412">
        <v>49103.02</v>
      </c>
      <c r="O183" s="413">
        <v>98179.31</v>
      </c>
      <c r="P183" s="413">
        <v>711800</v>
      </c>
      <c r="Q183" s="156" t="s">
        <v>33</v>
      </c>
      <c r="R183" s="161" t="s">
        <v>564</v>
      </c>
      <c r="S183" s="161" t="s">
        <v>564</v>
      </c>
      <c r="T183" s="154" t="s">
        <v>575</v>
      </c>
      <c r="U183" s="170">
        <v>2097.17</v>
      </c>
      <c r="V183" s="179">
        <v>42467</v>
      </c>
      <c r="W183" s="67" t="s">
        <v>566</v>
      </c>
      <c r="X183" s="154" t="s">
        <v>570</v>
      </c>
    </row>
    <row r="184" spans="1:42" x14ac:dyDescent="0.2">
      <c r="A184" s="55" t="s">
        <v>1588</v>
      </c>
      <c r="B184" s="401" t="s">
        <v>1342</v>
      </c>
      <c r="C184" s="402"/>
      <c r="D184" s="403"/>
      <c r="E184" s="404"/>
      <c r="F184" s="414"/>
      <c r="G184" s="406"/>
      <c r="H184" s="407"/>
      <c r="I184" s="408" t="s">
        <v>1343</v>
      </c>
      <c r="J184" s="408"/>
      <c r="K184" s="409"/>
      <c r="L184" s="410"/>
      <c r="M184" s="411"/>
      <c r="N184" s="412"/>
      <c r="O184" s="413"/>
      <c r="P184" s="413"/>
      <c r="Q184" s="156"/>
      <c r="R184" s="161" t="s">
        <v>564</v>
      </c>
      <c r="S184" s="161" t="s">
        <v>564</v>
      </c>
      <c r="T184" s="154" t="s">
        <v>580</v>
      </c>
      <c r="U184" s="170">
        <v>100000</v>
      </c>
      <c r="V184" s="179">
        <v>42451</v>
      </c>
      <c r="W184" s="67"/>
      <c r="X184" s="154" t="s">
        <v>570</v>
      </c>
    </row>
    <row r="185" spans="1:42" x14ac:dyDescent="0.2">
      <c r="A185" s="55" t="s">
        <v>1588</v>
      </c>
      <c r="B185" s="401" t="s">
        <v>1342</v>
      </c>
      <c r="C185" s="402"/>
      <c r="D185" s="403"/>
      <c r="E185" s="404"/>
      <c r="F185" s="414"/>
      <c r="G185" s="406"/>
      <c r="H185" s="407"/>
      <c r="I185" s="408" t="s">
        <v>1343</v>
      </c>
      <c r="J185" s="408"/>
      <c r="K185" s="409"/>
      <c r="L185" s="410"/>
      <c r="M185" s="411"/>
      <c r="N185" s="412"/>
      <c r="O185" s="413"/>
      <c r="P185" s="413"/>
      <c r="Q185" s="156"/>
      <c r="R185" s="161" t="s">
        <v>564</v>
      </c>
      <c r="S185" s="161" t="s">
        <v>564</v>
      </c>
      <c r="T185" s="154" t="s">
        <v>576</v>
      </c>
      <c r="U185" s="170">
        <v>11800</v>
      </c>
      <c r="V185" s="179">
        <v>42438</v>
      </c>
      <c r="W185" s="67"/>
      <c r="X185" s="154" t="s">
        <v>570</v>
      </c>
    </row>
    <row r="186" spans="1:42" x14ac:dyDescent="0.2">
      <c r="A186" s="55" t="s">
        <v>1588</v>
      </c>
      <c r="B186" s="401" t="s">
        <v>1342</v>
      </c>
      <c r="C186" s="402"/>
      <c r="D186" s="403"/>
      <c r="E186" s="404"/>
      <c r="F186" s="414"/>
      <c r="G186" s="406"/>
      <c r="H186" s="407"/>
      <c r="I186" s="408" t="s">
        <v>1343</v>
      </c>
      <c r="J186" s="408"/>
      <c r="K186" s="409"/>
      <c r="L186" s="410"/>
      <c r="M186" s="411"/>
      <c r="N186" s="412"/>
      <c r="O186" s="413"/>
      <c r="P186" s="413"/>
      <c r="Q186" s="156"/>
      <c r="R186" s="161" t="s">
        <v>564</v>
      </c>
      <c r="S186" s="161" t="s">
        <v>564</v>
      </c>
      <c r="T186" s="154" t="s">
        <v>573</v>
      </c>
      <c r="U186" s="170">
        <v>3490.37</v>
      </c>
      <c r="V186" s="179">
        <v>42472</v>
      </c>
      <c r="W186" s="67"/>
      <c r="X186" s="154" t="s">
        <v>570</v>
      </c>
    </row>
    <row r="187" spans="1:42" x14ac:dyDescent="0.2">
      <c r="A187" s="55" t="s">
        <v>1588</v>
      </c>
      <c r="B187" s="401" t="s">
        <v>1342</v>
      </c>
      <c r="C187" s="402"/>
      <c r="D187" s="403"/>
      <c r="E187" s="404"/>
      <c r="F187" s="414"/>
      <c r="G187" s="406"/>
      <c r="H187" s="407"/>
      <c r="I187" s="408" t="s">
        <v>1343</v>
      </c>
      <c r="J187" s="408"/>
      <c r="K187" s="409"/>
      <c r="L187" s="410"/>
      <c r="M187" s="411"/>
      <c r="N187" s="412"/>
      <c r="O187" s="413"/>
      <c r="P187" s="413"/>
      <c r="Q187" s="156"/>
      <c r="R187" s="161" t="s">
        <v>564</v>
      </c>
      <c r="S187" s="161" t="s">
        <v>564</v>
      </c>
      <c r="T187" s="154" t="s">
        <v>580</v>
      </c>
      <c r="U187" s="170">
        <v>300013.56</v>
      </c>
      <c r="V187" s="179">
        <v>42472</v>
      </c>
      <c r="W187" s="67"/>
      <c r="X187" s="154" t="s">
        <v>570</v>
      </c>
    </row>
    <row r="188" spans="1:42" x14ac:dyDescent="0.2">
      <c r="A188" s="55" t="s">
        <v>1588</v>
      </c>
      <c r="B188" s="401" t="s">
        <v>1342</v>
      </c>
      <c r="C188" s="402"/>
      <c r="D188" s="403"/>
      <c r="E188" s="404"/>
      <c r="F188" s="414"/>
      <c r="G188" s="406"/>
      <c r="H188" s="407"/>
      <c r="I188" s="408" t="s">
        <v>1343</v>
      </c>
      <c r="J188" s="408"/>
      <c r="K188" s="409"/>
      <c r="L188" s="410"/>
      <c r="M188" s="411"/>
      <c r="N188" s="412"/>
      <c r="O188" s="413"/>
      <c r="P188" s="413"/>
      <c r="Q188" s="156"/>
      <c r="R188" s="161" t="s">
        <v>564</v>
      </c>
      <c r="S188" s="161" t="s">
        <v>564</v>
      </c>
      <c r="T188" s="154" t="s">
        <v>579</v>
      </c>
      <c r="U188" s="170">
        <v>299986.44</v>
      </c>
      <c r="V188" s="179">
        <v>42472</v>
      </c>
      <c r="W188" s="67"/>
      <c r="X188" s="154" t="s">
        <v>570</v>
      </c>
    </row>
    <row r="189" spans="1:42" x14ac:dyDescent="0.2">
      <c r="A189" s="55" t="s">
        <v>1588</v>
      </c>
      <c r="B189" s="401" t="s">
        <v>1342</v>
      </c>
      <c r="C189" s="402"/>
      <c r="D189" s="403"/>
      <c r="E189" s="404"/>
      <c r="F189" s="414"/>
      <c r="G189" s="406"/>
      <c r="H189" s="407"/>
      <c r="I189" s="408" t="s">
        <v>1343</v>
      </c>
      <c r="J189" s="408"/>
      <c r="K189" s="409"/>
      <c r="L189" s="410"/>
      <c r="M189" s="411"/>
      <c r="N189" s="412"/>
      <c r="O189" s="413"/>
      <c r="P189" s="413"/>
      <c r="Q189" s="156"/>
      <c r="R189" s="161" t="s">
        <v>564</v>
      </c>
      <c r="S189" s="161" t="s">
        <v>564</v>
      </c>
      <c r="T189" s="154" t="s">
        <v>1068</v>
      </c>
      <c r="U189" s="170">
        <v>0.01</v>
      </c>
      <c r="V189" s="179">
        <v>42490</v>
      </c>
      <c r="W189" s="67"/>
      <c r="X189" s="154" t="s">
        <v>570</v>
      </c>
    </row>
    <row r="190" spans="1:42" x14ac:dyDescent="0.2">
      <c r="A190" s="55" t="s">
        <v>1588</v>
      </c>
      <c r="B190" s="401" t="s">
        <v>1101</v>
      </c>
      <c r="C190" s="402">
        <v>521801</v>
      </c>
      <c r="D190" s="403">
        <v>2201</v>
      </c>
      <c r="E190" s="404" t="s">
        <v>191</v>
      </c>
      <c r="F190" s="414">
        <v>2016</v>
      </c>
      <c r="G190" s="406">
        <v>42460</v>
      </c>
      <c r="H190" s="407" t="s">
        <v>664</v>
      </c>
      <c r="I190" s="408" t="s">
        <v>1102</v>
      </c>
      <c r="J190" s="408" t="s">
        <v>241</v>
      </c>
      <c r="K190" s="409" t="s">
        <v>1103</v>
      </c>
      <c r="L190" s="410" t="s">
        <v>1104</v>
      </c>
      <c r="M190" s="411">
        <v>179224.14</v>
      </c>
      <c r="N190" s="412">
        <v>0</v>
      </c>
      <c r="O190" s="413">
        <v>28675.86</v>
      </c>
      <c r="P190" s="413">
        <v>207900</v>
      </c>
      <c r="Q190" s="157" t="s">
        <v>33</v>
      </c>
      <c r="R190" s="440" t="s">
        <v>565</v>
      </c>
      <c r="S190" s="155"/>
      <c r="T190" s="155" t="s">
        <v>573</v>
      </c>
      <c r="U190" s="170">
        <v>12004.97</v>
      </c>
      <c r="V190" s="178">
        <v>42460</v>
      </c>
      <c r="X190" s="157" t="s">
        <v>570</v>
      </c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</row>
    <row r="191" spans="1:42" x14ac:dyDescent="0.2">
      <c r="A191" s="55" t="s">
        <v>1588</v>
      </c>
      <c r="B191" s="401" t="s">
        <v>1101</v>
      </c>
      <c r="C191" s="402"/>
      <c r="D191" s="403"/>
      <c r="E191" s="404"/>
      <c r="F191" s="414"/>
      <c r="G191" s="406"/>
      <c r="H191" s="407"/>
      <c r="I191" s="408" t="s">
        <v>1102</v>
      </c>
      <c r="J191" s="408"/>
      <c r="K191" s="409"/>
      <c r="L191" s="410"/>
      <c r="M191" s="411"/>
      <c r="N191" s="412"/>
      <c r="O191" s="413"/>
      <c r="P191" s="413"/>
      <c r="Q191" s="157"/>
      <c r="R191" s="440" t="s">
        <v>565</v>
      </c>
      <c r="S191" s="155"/>
      <c r="T191" s="155" t="s">
        <v>572</v>
      </c>
      <c r="U191" s="170">
        <v>20000</v>
      </c>
      <c r="V191" s="178">
        <v>42460</v>
      </c>
      <c r="X191" s="157" t="s">
        <v>570</v>
      </c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</row>
    <row r="192" spans="1:42" x14ac:dyDescent="0.2">
      <c r="A192" s="55" t="s">
        <v>1588</v>
      </c>
      <c r="B192" s="401" t="s">
        <v>1101</v>
      </c>
      <c r="C192" s="402"/>
      <c r="D192" s="403"/>
      <c r="E192" s="404"/>
      <c r="F192" s="414"/>
      <c r="G192" s="406"/>
      <c r="H192" s="407"/>
      <c r="I192" s="408" t="s">
        <v>1102</v>
      </c>
      <c r="J192" s="408"/>
      <c r="K192" s="409"/>
      <c r="L192" s="410"/>
      <c r="M192" s="411"/>
      <c r="N192" s="412"/>
      <c r="O192" s="413"/>
      <c r="P192" s="413"/>
      <c r="Q192" s="157"/>
      <c r="R192" s="440" t="s">
        <v>565</v>
      </c>
      <c r="S192" s="155"/>
      <c r="T192" s="155" t="s">
        <v>579</v>
      </c>
      <c r="U192" s="170">
        <v>175895.25</v>
      </c>
      <c r="V192" s="178">
        <v>42462</v>
      </c>
      <c r="X192" s="157" t="s">
        <v>570</v>
      </c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</row>
    <row r="193" spans="1:24" x14ac:dyDescent="0.2">
      <c r="A193" s="55" t="s">
        <v>1588</v>
      </c>
      <c r="B193" s="401" t="s">
        <v>1244</v>
      </c>
      <c r="C193" s="402">
        <v>1520105</v>
      </c>
      <c r="D193" s="403">
        <v>7494</v>
      </c>
      <c r="E193" s="404" t="s">
        <v>270</v>
      </c>
      <c r="F193" s="414">
        <v>2016</v>
      </c>
      <c r="G193" s="406">
        <v>42459</v>
      </c>
      <c r="H193" s="407" t="s">
        <v>55</v>
      </c>
      <c r="I193" s="408" t="s">
        <v>1245</v>
      </c>
      <c r="J193" s="408" t="s">
        <v>241</v>
      </c>
      <c r="K193" s="409" t="s">
        <v>1246</v>
      </c>
      <c r="L193" s="410" t="s">
        <v>1247</v>
      </c>
      <c r="M193" s="411">
        <v>207963.88</v>
      </c>
      <c r="N193" s="412">
        <v>10398.19</v>
      </c>
      <c r="O193" s="413">
        <v>34937.93</v>
      </c>
      <c r="P193" s="413">
        <v>253300</v>
      </c>
      <c r="Q193" s="157" t="s">
        <v>33</v>
      </c>
      <c r="R193" s="432" t="s">
        <v>559</v>
      </c>
      <c r="S193" s="155"/>
      <c r="T193" s="155" t="s">
        <v>580</v>
      </c>
      <c r="U193" s="170">
        <v>130000</v>
      </c>
      <c r="V193" s="178">
        <v>42459</v>
      </c>
      <c r="X193" s="154" t="s">
        <v>570</v>
      </c>
    </row>
    <row r="194" spans="1:24" x14ac:dyDescent="0.2">
      <c r="A194" s="55" t="s">
        <v>1588</v>
      </c>
      <c r="B194" s="401" t="s">
        <v>1244</v>
      </c>
      <c r="C194" s="402"/>
      <c r="D194" s="403"/>
      <c r="E194" s="404"/>
      <c r="F194" s="414"/>
      <c r="G194" s="406"/>
      <c r="H194" s="407"/>
      <c r="I194" s="408" t="s">
        <v>1245</v>
      </c>
      <c r="J194" s="408"/>
      <c r="K194" s="409"/>
      <c r="L194" s="410"/>
      <c r="M194" s="411"/>
      <c r="N194" s="412"/>
      <c r="O194" s="413"/>
      <c r="P194" s="413"/>
      <c r="Q194" s="157"/>
      <c r="R194" s="432" t="s">
        <v>559</v>
      </c>
      <c r="S194" s="155"/>
      <c r="T194" s="155" t="s">
        <v>575</v>
      </c>
      <c r="U194" s="170">
        <v>20000</v>
      </c>
      <c r="V194" s="178">
        <v>42444</v>
      </c>
      <c r="X194" s="154" t="s">
        <v>570</v>
      </c>
    </row>
    <row r="195" spans="1:24" x14ac:dyDescent="0.2">
      <c r="A195" s="55" t="s">
        <v>1588</v>
      </c>
      <c r="B195" s="401" t="s">
        <v>1244</v>
      </c>
      <c r="C195" s="402"/>
      <c r="D195" s="403"/>
      <c r="E195" s="404"/>
      <c r="F195" s="414"/>
      <c r="G195" s="406"/>
      <c r="H195" s="407"/>
      <c r="I195" s="408" t="s">
        <v>1245</v>
      </c>
      <c r="J195" s="408"/>
      <c r="K195" s="409"/>
      <c r="L195" s="410"/>
      <c r="M195" s="411"/>
      <c r="N195" s="412"/>
      <c r="O195" s="413"/>
      <c r="P195" s="413"/>
      <c r="Q195" s="157"/>
      <c r="R195" s="432" t="s">
        <v>559</v>
      </c>
      <c r="S195" s="155"/>
      <c r="T195" s="155" t="s">
        <v>579</v>
      </c>
      <c r="U195" s="170">
        <v>103300</v>
      </c>
      <c r="V195" s="178">
        <v>42461</v>
      </c>
      <c r="X195" s="154" t="s">
        <v>570</v>
      </c>
    </row>
    <row r="196" spans="1:24" x14ac:dyDescent="0.2">
      <c r="A196" s="55" t="s">
        <v>1588</v>
      </c>
      <c r="B196" s="401" t="s">
        <v>1234</v>
      </c>
      <c r="C196" s="402">
        <v>1520105</v>
      </c>
      <c r="D196" s="403">
        <v>7494</v>
      </c>
      <c r="E196" s="404" t="s">
        <v>270</v>
      </c>
      <c r="F196" s="414">
        <v>2016</v>
      </c>
      <c r="G196" s="406">
        <v>42439</v>
      </c>
      <c r="H196" s="407" t="s">
        <v>28</v>
      </c>
      <c r="I196" s="408" t="s">
        <v>1235</v>
      </c>
      <c r="J196" s="408" t="s">
        <v>241</v>
      </c>
      <c r="K196" s="409" t="s">
        <v>1236</v>
      </c>
      <c r="L196" s="410" t="s">
        <v>1237</v>
      </c>
      <c r="M196" s="411">
        <v>207963.88</v>
      </c>
      <c r="N196" s="412">
        <v>10398.19</v>
      </c>
      <c r="O196" s="413">
        <v>34937.93</v>
      </c>
      <c r="P196" s="413">
        <v>253300</v>
      </c>
      <c r="Q196" s="157" t="s">
        <v>33</v>
      </c>
      <c r="R196" s="432" t="s">
        <v>559</v>
      </c>
      <c r="S196" s="155"/>
      <c r="T196" s="155" t="s">
        <v>576</v>
      </c>
      <c r="U196" s="170">
        <v>80750.61</v>
      </c>
      <c r="V196" s="178">
        <v>42440</v>
      </c>
      <c r="X196" s="154" t="s">
        <v>570</v>
      </c>
    </row>
    <row r="197" spans="1:24" x14ac:dyDescent="0.2">
      <c r="A197" s="55" t="s">
        <v>1588</v>
      </c>
      <c r="B197" s="401" t="s">
        <v>1234</v>
      </c>
      <c r="C197" s="402"/>
      <c r="D197" s="403"/>
      <c r="E197" s="404"/>
      <c r="F197" s="414"/>
      <c r="G197" s="406"/>
      <c r="H197" s="407"/>
      <c r="I197" s="408" t="s">
        <v>1235</v>
      </c>
      <c r="J197" s="408"/>
      <c r="K197" s="409"/>
      <c r="L197" s="410"/>
      <c r="M197" s="411"/>
      <c r="N197" s="412"/>
      <c r="O197" s="413"/>
      <c r="P197" s="413"/>
      <c r="Q197" s="157"/>
      <c r="R197" s="432" t="s">
        <v>559</v>
      </c>
      <c r="S197" s="155"/>
      <c r="T197" s="155" t="s">
        <v>579</v>
      </c>
      <c r="U197" s="170">
        <v>172549.39</v>
      </c>
      <c r="V197" s="178">
        <v>42440</v>
      </c>
      <c r="X197" s="154" t="s">
        <v>570</v>
      </c>
    </row>
    <row r="198" spans="1:24" x14ac:dyDescent="0.2">
      <c r="A198" s="55" t="s">
        <v>1588</v>
      </c>
      <c r="B198" s="401" t="s">
        <v>1574</v>
      </c>
      <c r="C198" s="402">
        <v>520515</v>
      </c>
      <c r="D198" s="403" t="s">
        <v>518</v>
      </c>
      <c r="E198" s="425" t="s">
        <v>1171</v>
      </c>
      <c r="F198" s="414">
        <v>2016</v>
      </c>
      <c r="G198" s="406">
        <v>42453</v>
      </c>
      <c r="H198" s="407" t="s">
        <v>1172</v>
      </c>
      <c r="I198" s="408" t="s">
        <v>1575</v>
      </c>
      <c r="J198" s="408" t="s">
        <v>30</v>
      </c>
      <c r="K198" s="409" t="s">
        <v>1576</v>
      </c>
      <c r="L198" s="410" t="s">
        <v>1577</v>
      </c>
      <c r="M198" s="424">
        <v>488275.86</v>
      </c>
      <c r="N198" s="412">
        <v>0</v>
      </c>
      <c r="O198" s="413">
        <v>11724.14</v>
      </c>
      <c r="P198" s="413">
        <v>500000</v>
      </c>
      <c r="Q198" s="156" t="s">
        <v>994</v>
      </c>
      <c r="R198" s="161" t="s">
        <v>564</v>
      </c>
      <c r="S198" s="161" t="s">
        <v>564</v>
      </c>
      <c r="T198" s="156" t="s">
        <v>576</v>
      </c>
      <c r="U198" s="170">
        <v>100000</v>
      </c>
      <c r="V198" s="178">
        <v>42452</v>
      </c>
      <c r="W198" s="154" t="s">
        <v>566</v>
      </c>
      <c r="X198" s="154" t="s">
        <v>570</v>
      </c>
    </row>
    <row r="199" spans="1:24" x14ac:dyDescent="0.2">
      <c r="A199" s="55" t="s">
        <v>1588</v>
      </c>
      <c r="B199" s="401" t="s">
        <v>1574</v>
      </c>
      <c r="C199" s="402"/>
      <c r="D199" s="403"/>
      <c r="E199" s="425"/>
      <c r="F199" s="414"/>
      <c r="G199" s="406"/>
      <c r="H199" s="407"/>
      <c r="I199" s="408" t="s">
        <v>1575</v>
      </c>
      <c r="J199" s="408"/>
      <c r="K199" s="409"/>
      <c r="L199" s="410"/>
      <c r="M199" s="424"/>
      <c r="N199" s="412"/>
      <c r="O199" s="413"/>
      <c r="P199" s="413"/>
      <c r="Q199" s="156"/>
      <c r="R199" s="161" t="s">
        <v>564</v>
      </c>
      <c r="S199" s="161" t="s">
        <v>564</v>
      </c>
      <c r="T199" s="156" t="s">
        <v>576</v>
      </c>
      <c r="U199" s="170">
        <v>100014.5</v>
      </c>
      <c r="V199" s="178">
        <v>42457</v>
      </c>
      <c r="X199" s="154" t="s">
        <v>570</v>
      </c>
    </row>
    <row r="200" spans="1:24" x14ac:dyDescent="0.2">
      <c r="A200" s="55" t="s">
        <v>1588</v>
      </c>
      <c r="B200" s="401" t="s">
        <v>1574</v>
      </c>
      <c r="C200" s="402"/>
      <c r="D200" s="403"/>
      <c r="E200" s="425"/>
      <c r="F200" s="414"/>
      <c r="G200" s="406"/>
      <c r="H200" s="407"/>
      <c r="I200" s="408" t="s">
        <v>1575</v>
      </c>
      <c r="J200" s="408"/>
      <c r="K200" s="409"/>
      <c r="L200" s="410"/>
      <c r="M200" s="424"/>
      <c r="N200" s="412"/>
      <c r="O200" s="413"/>
      <c r="P200" s="413"/>
      <c r="Q200" s="156"/>
      <c r="R200" s="161" t="s">
        <v>564</v>
      </c>
      <c r="S200" s="161" t="s">
        <v>564</v>
      </c>
      <c r="T200" s="156" t="s">
        <v>579</v>
      </c>
      <c r="U200" s="170">
        <v>299985.65999999997</v>
      </c>
      <c r="V200" s="178">
        <v>42458</v>
      </c>
      <c r="X200" s="154" t="s">
        <v>570</v>
      </c>
    </row>
    <row r="201" spans="1:24" x14ac:dyDescent="0.2">
      <c r="A201" s="55" t="s">
        <v>1588</v>
      </c>
      <c r="B201" s="401" t="s">
        <v>1170</v>
      </c>
      <c r="C201" s="402">
        <v>521802</v>
      </c>
      <c r="D201" s="403" t="s">
        <v>518</v>
      </c>
      <c r="E201" s="404" t="s">
        <v>1171</v>
      </c>
      <c r="F201" s="414">
        <v>2016</v>
      </c>
      <c r="G201" s="406">
        <v>42452</v>
      </c>
      <c r="H201" s="407" t="s">
        <v>1172</v>
      </c>
      <c r="I201" s="408" t="s">
        <v>1173</v>
      </c>
      <c r="J201" s="408" t="s">
        <v>241</v>
      </c>
      <c r="K201" s="409" t="s">
        <v>1174</v>
      </c>
      <c r="L201" s="410" t="s">
        <v>1175</v>
      </c>
      <c r="M201" s="411">
        <v>180172.41</v>
      </c>
      <c r="N201" s="412">
        <v>0</v>
      </c>
      <c r="O201" s="413">
        <v>28827.59</v>
      </c>
      <c r="P201" s="413">
        <v>209000</v>
      </c>
      <c r="Q201" s="156" t="s">
        <v>33</v>
      </c>
      <c r="R201" s="440" t="s">
        <v>565</v>
      </c>
      <c r="S201" s="155"/>
      <c r="T201" s="155" t="s">
        <v>580</v>
      </c>
      <c r="U201" s="170">
        <v>131000</v>
      </c>
      <c r="V201" s="178">
        <v>42452</v>
      </c>
      <c r="X201" s="154" t="s">
        <v>570</v>
      </c>
    </row>
    <row r="202" spans="1:24" x14ac:dyDescent="0.2">
      <c r="A202" s="55" t="s">
        <v>1588</v>
      </c>
      <c r="B202" s="401" t="s">
        <v>1170</v>
      </c>
      <c r="C202" s="402"/>
      <c r="D202" s="403"/>
      <c r="E202" s="404"/>
      <c r="F202" s="414"/>
      <c r="G202" s="406"/>
      <c r="H202" s="407"/>
      <c r="I202" s="408" t="s">
        <v>1173</v>
      </c>
      <c r="J202" s="408"/>
      <c r="K202" s="409"/>
      <c r="L202" s="410"/>
      <c r="M202" s="411"/>
      <c r="N202" s="412"/>
      <c r="O202" s="413"/>
      <c r="P202" s="413"/>
      <c r="Q202" s="156"/>
      <c r="R202" s="440" t="s">
        <v>565</v>
      </c>
      <c r="S202" s="155"/>
      <c r="T202" s="155" t="s">
        <v>575</v>
      </c>
      <c r="U202" s="170">
        <v>70000</v>
      </c>
      <c r="V202" s="178">
        <v>42452</v>
      </c>
      <c r="X202" s="154" t="s">
        <v>570</v>
      </c>
    </row>
    <row r="203" spans="1:24" x14ac:dyDescent="0.2">
      <c r="A203" s="55" t="s">
        <v>1588</v>
      </c>
      <c r="B203" s="401" t="s">
        <v>1170</v>
      </c>
      <c r="C203" s="402"/>
      <c r="D203" s="403"/>
      <c r="E203" s="404"/>
      <c r="F203" s="414"/>
      <c r="G203" s="406"/>
      <c r="H203" s="407"/>
      <c r="I203" s="408" t="s">
        <v>1173</v>
      </c>
      <c r="J203" s="408"/>
      <c r="K203" s="409"/>
      <c r="L203" s="410"/>
      <c r="M203" s="411"/>
      <c r="N203" s="412"/>
      <c r="O203" s="413"/>
      <c r="P203" s="413"/>
      <c r="Q203" s="156"/>
      <c r="R203" s="440" t="s">
        <v>565</v>
      </c>
      <c r="S203" s="155"/>
      <c r="T203" s="155" t="s">
        <v>575</v>
      </c>
      <c r="U203" s="170">
        <v>8000</v>
      </c>
      <c r="V203" s="178">
        <v>42451</v>
      </c>
      <c r="X203" s="154" t="s">
        <v>570</v>
      </c>
    </row>
    <row r="204" spans="1:24" x14ac:dyDescent="0.2">
      <c r="A204" s="55" t="s">
        <v>1588</v>
      </c>
      <c r="B204" s="401" t="s">
        <v>1105</v>
      </c>
      <c r="C204" s="402">
        <v>521801</v>
      </c>
      <c r="D204" s="403">
        <v>2201</v>
      </c>
      <c r="E204" s="404" t="s">
        <v>191</v>
      </c>
      <c r="F204" s="414">
        <v>2016</v>
      </c>
      <c r="G204" s="406">
        <v>42458</v>
      </c>
      <c r="H204" s="407" t="s">
        <v>39</v>
      </c>
      <c r="I204" s="408" t="s">
        <v>1106</v>
      </c>
      <c r="J204" s="408" t="s">
        <v>241</v>
      </c>
      <c r="K204" s="409" t="s">
        <v>1107</v>
      </c>
      <c r="L204" s="410" t="s">
        <v>1108</v>
      </c>
      <c r="M204" s="411">
        <v>179224.14</v>
      </c>
      <c r="N204" s="412">
        <v>0</v>
      </c>
      <c r="O204" s="413">
        <v>28675.86</v>
      </c>
      <c r="P204" s="413">
        <v>207900</v>
      </c>
      <c r="Q204" s="157" t="s">
        <v>33</v>
      </c>
      <c r="R204" s="440" t="s">
        <v>565</v>
      </c>
      <c r="S204" s="156"/>
      <c r="T204" s="156"/>
      <c r="U204" s="173"/>
      <c r="V204" s="155"/>
      <c r="W204" s="155"/>
      <c r="X204" s="154" t="s">
        <v>569</v>
      </c>
    </row>
    <row r="205" spans="1:24" x14ac:dyDescent="0.2">
      <c r="A205" s="55" t="s">
        <v>1588</v>
      </c>
      <c r="B205" s="401" t="s">
        <v>1180</v>
      </c>
      <c r="C205" s="402">
        <v>521502</v>
      </c>
      <c r="D205" s="403">
        <v>5611</v>
      </c>
      <c r="E205" s="404" t="s">
        <v>149</v>
      </c>
      <c r="F205" s="414">
        <v>2016</v>
      </c>
      <c r="G205" s="406">
        <v>42458</v>
      </c>
      <c r="H205" s="407" t="s">
        <v>28</v>
      </c>
      <c r="I205" s="408" t="s">
        <v>1181</v>
      </c>
      <c r="J205" s="408" t="s">
        <v>241</v>
      </c>
      <c r="K205" s="409" t="s">
        <v>1182</v>
      </c>
      <c r="L205" s="410" t="s">
        <v>1183</v>
      </c>
      <c r="M205" s="411">
        <v>365875.75</v>
      </c>
      <c r="N205" s="412">
        <v>16624.25</v>
      </c>
      <c r="O205" s="413">
        <v>61200</v>
      </c>
      <c r="P205" s="413">
        <v>443700</v>
      </c>
      <c r="Q205" s="157" t="s">
        <v>33</v>
      </c>
      <c r="R205" s="432" t="s">
        <v>559</v>
      </c>
      <c r="T205" s="154" t="s">
        <v>575</v>
      </c>
      <c r="U205" s="170">
        <v>180000</v>
      </c>
      <c r="V205" s="178">
        <v>42451</v>
      </c>
      <c r="X205" s="154" t="s">
        <v>570</v>
      </c>
    </row>
    <row r="206" spans="1:24" x14ac:dyDescent="0.2">
      <c r="A206" s="55" t="s">
        <v>1588</v>
      </c>
      <c r="B206" s="401" t="s">
        <v>1180</v>
      </c>
      <c r="C206" s="402"/>
      <c r="D206" s="403"/>
      <c r="E206" s="404"/>
      <c r="F206" s="414"/>
      <c r="G206" s="406"/>
      <c r="H206" s="407"/>
      <c r="I206" s="408" t="s">
        <v>1181</v>
      </c>
      <c r="J206" s="408"/>
      <c r="K206" s="409"/>
      <c r="L206" s="410"/>
      <c r="M206" s="411"/>
      <c r="N206" s="412"/>
      <c r="O206" s="413"/>
      <c r="P206" s="413"/>
      <c r="Q206" s="157"/>
      <c r="R206" s="432" t="s">
        <v>559</v>
      </c>
      <c r="T206" s="154" t="s">
        <v>572</v>
      </c>
      <c r="U206" s="170">
        <v>20000</v>
      </c>
      <c r="V206" s="178">
        <v>42458</v>
      </c>
      <c r="X206" s="154" t="s">
        <v>570</v>
      </c>
    </row>
    <row r="207" spans="1:24" x14ac:dyDescent="0.2">
      <c r="A207" s="55" t="s">
        <v>1588</v>
      </c>
      <c r="B207" s="401" t="s">
        <v>1180</v>
      </c>
      <c r="C207" s="402"/>
      <c r="D207" s="403"/>
      <c r="E207" s="404"/>
      <c r="F207" s="414"/>
      <c r="G207" s="406"/>
      <c r="H207" s="407"/>
      <c r="I207" s="408" t="s">
        <v>1181</v>
      </c>
      <c r="J207" s="408"/>
      <c r="K207" s="409"/>
      <c r="L207" s="410"/>
      <c r="M207" s="411"/>
      <c r="N207" s="412"/>
      <c r="O207" s="413"/>
      <c r="P207" s="413"/>
      <c r="Q207" s="157"/>
      <c r="R207" s="432" t="s">
        <v>559</v>
      </c>
      <c r="T207" s="154" t="s">
        <v>580</v>
      </c>
      <c r="U207" s="170">
        <v>243700</v>
      </c>
      <c r="V207" s="178">
        <v>42458</v>
      </c>
      <c r="X207" s="154" t="s">
        <v>570</v>
      </c>
    </row>
    <row r="208" spans="1:24" x14ac:dyDescent="0.2">
      <c r="A208" s="55" t="s">
        <v>1588</v>
      </c>
      <c r="B208" s="401" t="s">
        <v>1146</v>
      </c>
      <c r="C208" s="402">
        <v>520220</v>
      </c>
      <c r="D208" s="403">
        <v>1794</v>
      </c>
      <c r="E208" s="404" t="s">
        <v>27</v>
      </c>
      <c r="F208" s="414">
        <v>2016</v>
      </c>
      <c r="G208" s="406">
        <v>42443</v>
      </c>
      <c r="H208" s="407" t="s">
        <v>55</v>
      </c>
      <c r="I208" s="408" t="s">
        <v>1147</v>
      </c>
      <c r="J208" s="408" t="s">
        <v>241</v>
      </c>
      <c r="K208" s="409" t="s">
        <v>1148</v>
      </c>
      <c r="L208" s="410" t="s">
        <v>1149</v>
      </c>
      <c r="M208" s="411">
        <v>239411.69</v>
      </c>
      <c r="N208" s="412">
        <v>2398.65</v>
      </c>
      <c r="O208" s="413">
        <v>38689.660000000003</v>
      </c>
      <c r="P208" s="413">
        <v>280500</v>
      </c>
      <c r="Q208" s="156" t="s">
        <v>33</v>
      </c>
      <c r="R208" s="432" t="s">
        <v>559</v>
      </c>
      <c r="S208" s="415"/>
      <c r="T208" s="415" t="s">
        <v>580</v>
      </c>
      <c r="U208" s="171">
        <v>22500</v>
      </c>
      <c r="V208" s="182">
        <v>42446</v>
      </c>
      <c r="W208" s="65"/>
      <c r="X208" s="154" t="s">
        <v>570</v>
      </c>
    </row>
    <row r="209" spans="1:42" x14ac:dyDescent="0.2">
      <c r="A209" s="55" t="s">
        <v>1588</v>
      </c>
      <c r="B209" s="401" t="s">
        <v>1146</v>
      </c>
      <c r="C209" s="402"/>
      <c r="D209" s="403"/>
      <c r="E209" s="404"/>
      <c r="F209" s="414"/>
      <c r="G209" s="406"/>
      <c r="H209" s="407"/>
      <c r="I209" s="408" t="s">
        <v>1147</v>
      </c>
      <c r="J209" s="408"/>
      <c r="K209" s="409"/>
      <c r="L209" s="410"/>
      <c r="M209" s="411"/>
      <c r="N209" s="412"/>
      <c r="O209" s="413"/>
      <c r="P209" s="413"/>
      <c r="Q209" s="156"/>
      <c r="R209" s="432" t="s">
        <v>559</v>
      </c>
      <c r="S209" s="415"/>
      <c r="T209" s="415" t="s">
        <v>572</v>
      </c>
      <c r="U209" s="171">
        <v>5500</v>
      </c>
      <c r="V209" s="182">
        <v>42447</v>
      </c>
      <c r="W209" s="65"/>
      <c r="X209" s="154" t="s">
        <v>570</v>
      </c>
    </row>
    <row r="210" spans="1:42" x14ac:dyDescent="0.2">
      <c r="A210" s="55" t="s">
        <v>1588</v>
      </c>
      <c r="B210" s="401" t="s">
        <v>1146</v>
      </c>
      <c r="C210" s="402"/>
      <c r="D210" s="403"/>
      <c r="E210" s="404"/>
      <c r="F210" s="414"/>
      <c r="G210" s="406"/>
      <c r="H210" s="407"/>
      <c r="I210" s="408" t="s">
        <v>1147</v>
      </c>
      <c r="J210" s="408"/>
      <c r="K210" s="409"/>
      <c r="L210" s="410"/>
      <c r="M210" s="411"/>
      <c r="N210" s="412"/>
      <c r="O210" s="413"/>
      <c r="P210" s="413"/>
      <c r="Q210" s="156"/>
      <c r="R210" s="432" t="s">
        <v>559</v>
      </c>
      <c r="S210" s="415"/>
      <c r="T210" s="415" t="s">
        <v>575</v>
      </c>
      <c r="U210" s="171">
        <v>50</v>
      </c>
      <c r="V210" s="182">
        <v>42448</v>
      </c>
      <c r="W210" s="65"/>
      <c r="X210" s="154" t="s">
        <v>570</v>
      </c>
    </row>
    <row r="211" spans="1:42" x14ac:dyDescent="0.2">
      <c r="A211" s="55" t="s">
        <v>1588</v>
      </c>
      <c r="B211" s="401" t="s">
        <v>1146</v>
      </c>
      <c r="C211" s="402"/>
      <c r="D211" s="403"/>
      <c r="E211" s="404"/>
      <c r="F211" s="414"/>
      <c r="G211" s="406"/>
      <c r="H211" s="407"/>
      <c r="I211" s="408" t="s">
        <v>1147</v>
      </c>
      <c r="J211" s="408"/>
      <c r="K211" s="409"/>
      <c r="L211" s="410"/>
      <c r="M211" s="411"/>
      <c r="N211" s="412"/>
      <c r="O211" s="413"/>
      <c r="P211" s="413"/>
      <c r="Q211" s="156"/>
      <c r="R211" s="432" t="s">
        <v>559</v>
      </c>
      <c r="S211" s="415"/>
      <c r="T211" s="415" t="s">
        <v>579</v>
      </c>
      <c r="U211" s="171">
        <v>248872.77</v>
      </c>
      <c r="V211" s="182">
        <v>42450</v>
      </c>
      <c r="W211" s="65"/>
      <c r="X211" s="154" t="s">
        <v>570</v>
      </c>
    </row>
    <row r="212" spans="1:42" x14ac:dyDescent="0.2">
      <c r="A212" s="55" t="s">
        <v>1588</v>
      </c>
      <c r="B212" s="401" t="s">
        <v>1146</v>
      </c>
      <c r="C212" s="402"/>
      <c r="D212" s="403"/>
      <c r="E212" s="404"/>
      <c r="F212" s="414"/>
      <c r="G212" s="406"/>
      <c r="H212" s="407"/>
      <c r="I212" s="408" t="s">
        <v>1147</v>
      </c>
      <c r="J212" s="408"/>
      <c r="K212" s="409"/>
      <c r="L212" s="410"/>
      <c r="M212" s="411"/>
      <c r="N212" s="412"/>
      <c r="O212" s="413"/>
      <c r="P212" s="413"/>
      <c r="Q212" s="156"/>
      <c r="R212" s="432" t="s">
        <v>559</v>
      </c>
      <c r="S212" s="415"/>
      <c r="T212" s="415" t="s">
        <v>1067</v>
      </c>
      <c r="U212" s="171">
        <v>3577.23</v>
      </c>
      <c r="V212" s="182">
        <v>42450</v>
      </c>
      <c r="W212" s="65"/>
      <c r="X212" s="154" t="s">
        <v>570</v>
      </c>
    </row>
    <row r="213" spans="1:42" x14ac:dyDescent="0.2">
      <c r="A213" s="55" t="s">
        <v>1588</v>
      </c>
      <c r="B213" s="401" t="s">
        <v>1544</v>
      </c>
      <c r="C213" s="402">
        <v>56501</v>
      </c>
      <c r="D213" s="403" t="s">
        <v>472</v>
      </c>
      <c r="E213" s="404" t="s">
        <v>1525</v>
      </c>
      <c r="F213" s="414">
        <v>2016</v>
      </c>
      <c r="G213" s="406">
        <v>42452</v>
      </c>
      <c r="H213" s="407" t="s">
        <v>505</v>
      </c>
      <c r="I213" s="408" t="s">
        <v>1545</v>
      </c>
      <c r="J213" s="408" t="s">
        <v>30</v>
      </c>
      <c r="K213" s="409" t="s">
        <v>1546</v>
      </c>
      <c r="L213" s="410" t="s">
        <v>1547</v>
      </c>
      <c r="M213" s="411">
        <v>112068.97</v>
      </c>
      <c r="N213" s="412">
        <v>0</v>
      </c>
      <c r="O213" s="413">
        <v>17931.03</v>
      </c>
      <c r="P213" s="413">
        <v>130000</v>
      </c>
      <c r="Q213" s="156" t="s">
        <v>994</v>
      </c>
      <c r="R213" s="440" t="s">
        <v>565</v>
      </c>
      <c r="S213" s="156"/>
      <c r="T213" s="154" t="s">
        <v>575</v>
      </c>
      <c r="U213" s="170">
        <v>130000</v>
      </c>
      <c r="V213" s="178">
        <v>42451</v>
      </c>
      <c r="X213" s="154" t="s">
        <v>570</v>
      </c>
    </row>
    <row r="214" spans="1:42" x14ac:dyDescent="0.2">
      <c r="A214" s="55" t="s">
        <v>1588</v>
      </c>
      <c r="B214" s="401" t="s">
        <v>1088</v>
      </c>
      <c r="C214" s="402">
        <v>521802</v>
      </c>
      <c r="D214" s="403">
        <v>2202</v>
      </c>
      <c r="E214" s="404" t="s">
        <v>206</v>
      </c>
      <c r="F214" s="414">
        <v>2016</v>
      </c>
      <c r="G214" s="406">
        <v>42452</v>
      </c>
      <c r="H214" s="407" t="s">
        <v>1089</v>
      </c>
      <c r="I214" s="408" t="s">
        <v>1090</v>
      </c>
      <c r="J214" s="408" t="s">
        <v>30</v>
      </c>
      <c r="K214" s="409" t="s">
        <v>1091</v>
      </c>
      <c r="L214" s="410" t="s">
        <v>1092</v>
      </c>
      <c r="M214" s="411">
        <v>185172.41</v>
      </c>
      <c r="N214" s="412">
        <v>0</v>
      </c>
      <c r="O214" s="413">
        <v>29627.59</v>
      </c>
      <c r="P214" s="413">
        <v>214800</v>
      </c>
      <c r="Q214" s="156" t="s">
        <v>33</v>
      </c>
      <c r="R214" s="440" t="s">
        <v>565</v>
      </c>
      <c r="T214" s="154" t="s">
        <v>573</v>
      </c>
      <c r="U214" s="170">
        <v>20000</v>
      </c>
      <c r="V214" s="178">
        <v>42434</v>
      </c>
      <c r="X214" s="154" t="s">
        <v>570</v>
      </c>
    </row>
    <row r="215" spans="1:42" x14ac:dyDescent="0.2">
      <c r="A215" s="55" t="s">
        <v>1588</v>
      </c>
      <c r="B215" s="401" t="s">
        <v>1088</v>
      </c>
      <c r="C215" s="402"/>
      <c r="D215" s="403"/>
      <c r="E215" s="404"/>
      <c r="F215" s="414"/>
      <c r="G215" s="406"/>
      <c r="H215" s="407"/>
      <c r="I215" s="408" t="s">
        <v>1090</v>
      </c>
      <c r="J215" s="408"/>
      <c r="K215" s="409"/>
      <c r="L215" s="410"/>
      <c r="M215" s="411"/>
      <c r="N215" s="412"/>
      <c r="O215" s="413"/>
      <c r="P215" s="413"/>
      <c r="Q215" s="156"/>
      <c r="R215" s="440" t="s">
        <v>565</v>
      </c>
      <c r="T215" s="154" t="s">
        <v>580</v>
      </c>
      <c r="U215" s="170">
        <v>100000</v>
      </c>
      <c r="V215" s="178">
        <v>42481</v>
      </c>
      <c r="X215" s="154" t="s">
        <v>570</v>
      </c>
    </row>
    <row r="216" spans="1:42" x14ac:dyDescent="0.2">
      <c r="A216" s="55" t="s">
        <v>1588</v>
      </c>
      <c r="B216" s="401" t="s">
        <v>1088</v>
      </c>
      <c r="C216" s="402"/>
      <c r="D216" s="403"/>
      <c r="E216" s="404"/>
      <c r="F216" s="414"/>
      <c r="G216" s="406"/>
      <c r="H216" s="407"/>
      <c r="I216" s="408" t="s">
        <v>1090</v>
      </c>
      <c r="J216" s="408"/>
      <c r="K216" s="409"/>
      <c r="L216" s="410"/>
      <c r="M216" s="411"/>
      <c r="N216" s="412"/>
      <c r="O216" s="413"/>
      <c r="P216" s="413"/>
      <c r="Q216" s="156"/>
      <c r="R216" s="440" t="s">
        <v>565</v>
      </c>
      <c r="T216" s="154" t="s">
        <v>580</v>
      </c>
      <c r="U216" s="170">
        <v>94800</v>
      </c>
      <c r="V216" s="178">
        <v>42482</v>
      </c>
      <c r="X216" s="154" t="s">
        <v>570</v>
      </c>
    </row>
    <row r="217" spans="1:42" x14ac:dyDescent="0.2">
      <c r="A217" s="55" t="s">
        <v>1588</v>
      </c>
      <c r="B217" s="401" t="s">
        <v>1346</v>
      </c>
      <c r="C217" s="402">
        <v>520515</v>
      </c>
      <c r="D217" s="403">
        <v>5399</v>
      </c>
      <c r="E217" s="404" t="s">
        <v>81</v>
      </c>
      <c r="F217" s="414">
        <v>2016</v>
      </c>
      <c r="G217" s="406">
        <v>42448</v>
      </c>
      <c r="H217" s="407" t="s">
        <v>121</v>
      </c>
      <c r="I217" s="408" t="s">
        <v>1347</v>
      </c>
      <c r="J217" s="408" t="s">
        <v>30</v>
      </c>
      <c r="K217" s="409" t="s">
        <v>1348</v>
      </c>
      <c r="L217" s="410" t="s">
        <v>1349</v>
      </c>
      <c r="M217" s="411">
        <v>564517.67000000004</v>
      </c>
      <c r="N217" s="412">
        <v>49103.02</v>
      </c>
      <c r="O217" s="413">
        <v>98179.31</v>
      </c>
      <c r="P217" s="413">
        <v>711800</v>
      </c>
      <c r="Q217" s="156" t="s">
        <v>33</v>
      </c>
      <c r="R217" s="161" t="s">
        <v>564</v>
      </c>
      <c r="S217" s="161" t="s">
        <v>564</v>
      </c>
      <c r="T217" s="156" t="s">
        <v>581</v>
      </c>
      <c r="U217" s="170">
        <v>295800</v>
      </c>
      <c r="V217" s="178">
        <v>42447</v>
      </c>
      <c r="W217" s="154" t="s">
        <v>566</v>
      </c>
      <c r="X217" s="154" t="s">
        <v>570</v>
      </c>
    </row>
    <row r="218" spans="1:42" x14ac:dyDescent="0.2">
      <c r="A218" s="55" t="s">
        <v>1588</v>
      </c>
      <c r="B218" s="401" t="s">
        <v>1346</v>
      </c>
      <c r="C218" s="402"/>
      <c r="D218" s="403"/>
      <c r="E218" s="404"/>
      <c r="F218" s="414"/>
      <c r="G218" s="406"/>
      <c r="H218" s="407"/>
      <c r="I218" s="408" t="s">
        <v>1347</v>
      </c>
      <c r="J218" s="408"/>
      <c r="K218" s="409"/>
      <c r="L218" s="410"/>
      <c r="M218" s="411"/>
      <c r="N218" s="412"/>
      <c r="O218" s="413"/>
      <c r="P218" s="413"/>
      <c r="Q218" s="156"/>
      <c r="R218" s="161" t="s">
        <v>564</v>
      </c>
      <c r="S218" s="161" t="s">
        <v>564</v>
      </c>
      <c r="T218" s="156" t="s">
        <v>575</v>
      </c>
      <c r="U218" s="170">
        <v>1000</v>
      </c>
      <c r="V218" s="178">
        <v>42387</v>
      </c>
      <c r="X218" s="154" t="s">
        <v>570</v>
      </c>
    </row>
    <row r="219" spans="1:42" x14ac:dyDescent="0.2">
      <c r="A219" s="55" t="s">
        <v>1588</v>
      </c>
      <c r="B219" s="401" t="s">
        <v>1346</v>
      </c>
      <c r="C219" s="402"/>
      <c r="D219" s="403"/>
      <c r="E219" s="404"/>
      <c r="F219" s="414"/>
      <c r="G219" s="406"/>
      <c r="H219" s="407"/>
      <c r="I219" s="408" t="s">
        <v>1347</v>
      </c>
      <c r="J219" s="408"/>
      <c r="K219" s="409"/>
      <c r="L219" s="410"/>
      <c r="M219" s="411"/>
      <c r="N219" s="412"/>
      <c r="O219" s="413"/>
      <c r="P219" s="413"/>
      <c r="Q219" s="156"/>
      <c r="R219" s="161" t="s">
        <v>564</v>
      </c>
      <c r="S219" s="161" t="s">
        <v>564</v>
      </c>
      <c r="T219" s="156" t="s">
        <v>571</v>
      </c>
      <c r="U219" s="170">
        <v>415000</v>
      </c>
      <c r="V219" s="178">
        <v>42452</v>
      </c>
      <c r="X219" s="154" t="s">
        <v>570</v>
      </c>
    </row>
    <row r="220" spans="1:42" s="455" customFormat="1" x14ac:dyDescent="0.2">
      <c r="A220" s="441" t="s">
        <v>1588</v>
      </c>
      <c r="B220" s="442" t="s">
        <v>1195</v>
      </c>
      <c r="C220" s="443">
        <v>521908</v>
      </c>
      <c r="D220" s="444">
        <v>6980</v>
      </c>
      <c r="E220" s="445" t="s">
        <v>227</v>
      </c>
      <c r="F220" s="446">
        <v>2016</v>
      </c>
      <c r="G220" s="447">
        <v>42458</v>
      </c>
      <c r="H220" s="448" t="s">
        <v>611</v>
      </c>
      <c r="I220" s="449" t="s">
        <v>1196</v>
      </c>
      <c r="J220" s="449" t="s">
        <v>30</v>
      </c>
      <c r="K220" s="461" t="s">
        <v>1197</v>
      </c>
      <c r="L220" s="450" t="s">
        <v>1198</v>
      </c>
      <c r="M220" s="451">
        <v>451343.49</v>
      </c>
      <c r="N220" s="452">
        <v>29863.41</v>
      </c>
      <c r="O220" s="453">
        <v>76993.100000000006</v>
      </c>
      <c r="P220" s="453">
        <v>558200</v>
      </c>
      <c r="Q220" s="454" t="s">
        <v>33</v>
      </c>
      <c r="R220" s="462"/>
      <c r="S220" s="462"/>
      <c r="T220" s="454"/>
      <c r="U220" s="466"/>
      <c r="X220" s="463"/>
      <c r="Y220" s="463"/>
      <c r="Z220" s="463" t="s">
        <v>1590</v>
      </c>
      <c r="AA220" s="463"/>
      <c r="AB220" s="463"/>
      <c r="AC220" s="463"/>
      <c r="AD220" s="463"/>
      <c r="AE220" s="463"/>
      <c r="AF220" s="463"/>
      <c r="AG220" s="463"/>
      <c r="AH220" s="463"/>
      <c r="AI220" s="463"/>
      <c r="AJ220" s="463"/>
      <c r="AK220" s="463"/>
      <c r="AL220" s="463"/>
      <c r="AM220" s="463"/>
      <c r="AN220" s="463"/>
      <c r="AO220" s="463"/>
      <c r="AP220" s="463"/>
    </row>
    <row r="221" spans="1:42" ht="12.75" customHeight="1" x14ac:dyDescent="0.2">
      <c r="A221" s="55" t="s">
        <v>1588</v>
      </c>
      <c r="B221" s="401" t="s">
        <v>1582</v>
      </c>
      <c r="C221" s="402">
        <v>570406</v>
      </c>
      <c r="D221" s="403" t="s">
        <v>472</v>
      </c>
      <c r="E221" s="404" t="s">
        <v>1525</v>
      </c>
      <c r="F221" s="414">
        <v>2015</v>
      </c>
      <c r="G221" s="406">
        <v>42436</v>
      </c>
      <c r="H221" s="407" t="s">
        <v>505</v>
      </c>
      <c r="I221" s="408" t="s">
        <v>1583</v>
      </c>
      <c r="J221" s="408" t="s">
        <v>30</v>
      </c>
      <c r="K221" s="409" t="s">
        <v>1584</v>
      </c>
      <c r="L221" s="410" t="s">
        <v>1585</v>
      </c>
      <c r="M221" s="411">
        <v>193482.76</v>
      </c>
      <c r="N221" s="412">
        <v>0</v>
      </c>
      <c r="O221" s="413">
        <v>1517.24</v>
      </c>
      <c r="P221" s="413">
        <v>195000</v>
      </c>
      <c r="Q221" s="156" t="s">
        <v>994</v>
      </c>
      <c r="R221" s="440" t="s">
        <v>565</v>
      </c>
      <c r="S221" s="156"/>
      <c r="T221" s="156"/>
    </row>
    <row r="222" spans="1:42" x14ac:dyDescent="0.2">
      <c r="A222" s="55" t="s">
        <v>1588</v>
      </c>
      <c r="B222" s="401" t="s">
        <v>1134</v>
      </c>
      <c r="C222" s="402">
        <v>520223</v>
      </c>
      <c r="D222" s="403">
        <v>1796</v>
      </c>
      <c r="E222" s="404" t="s">
        <v>50</v>
      </c>
      <c r="F222" s="414">
        <v>2016</v>
      </c>
      <c r="G222" s="406">
        <v>42447</v>
      </c>
      <c r="H222" s="407" t="s">
        <v>28</v>
      </c>
      <c r="I222" s="408" t="s">
        <v>1135</v>
      </c>
      <c r="J222" s="408" t="s">
        <v>30</v>
      </c>
      <c r="K222" s="409" t="s">
        <v>1136</v>
      </c>
      <c r="L222" s="410" t="s">
        <v>1137</v>
      </c>
      <c r="M222" s="411">
        <v>215086.21</v>
      </c>
      <c r="N222" s="412">
        <v>0</v>
      </c>
      <c r="O222" s="413">
        <v>34413.79</v>
      </c>
      <c r="P222" s="413">
        <v>249500</v>
      </c>
      <c r="Q222" s="156" t="s">
        <v>33</v>
      </c>
      <c r="R222" s="432" t="s">
        <v>559</v>
      </c>
      <c r="S222" s="155"/>
      <c r="T222" s="155" t="s">
        <v>575</v>
      </c>
      <c r="U222" s="170">
        <v>130000</v>
      </c>
      <c r="V222" s="178">
        <v>42441</v>
      </c>
      <c r="X222" s="154" t="s">
        <v>570</v>
      </c>
    </row>
    <row r="223" spans="1:42" x14ac:dyDescent="0.2">
      <c r="A223" s="55" t="s">
        <v>1588</v>
      </c>
      <c r="B223" s="401" t="s">
        <v>1134</v>
      </c>
      <c r="C223" s="402"/>
      <c r="D223" s="403"/>
      <c r="E223" s="404"/>
      <c r="F223" s="414"/>
      <c r="G223" s="406"/>
      <c r="H223" s="407"/>
      <c r="I223" s="408" t="s">
        <v>1135</v>
      </c>
      <c r="J223" s="408"/>
      <c r="K223" s="409"/>
      <c r="L223" s="410"/>
      <c r="M223" s="411"/>
      <c r="N223" s="412"/>
      <c r="O223" s="413"/>
      <c r="P223" s="413"/>
      <c r="Q223" s="156"/>
      <c r="R223" s="432" t="s">
        <v>559</v>
      </c>
      <c r="S223" s="155"/>
      <c r="T223" s="155" t="s">
        <v>579</v>
      </c>
      <c r="U223" s="170">
        <v>117671.4</v>
      </c>
      <c r="V223" s="178">
        <v>42447</v>
      </c>
      <c r="X223" s="154" t="s">
        <v>570</v>
      </c>
    </row>
    <row r="224" spans="1:42" x14ac:dyDescent="0.2">
      <c r="A224" s="55" t="s">
        <v>1588</v>
      </c>
      <c r="B224" s="401" t="s">
        <v>1134</v>
      </c>
      <c r="C224" s="402"/>
      <c r="D224" s="403"/>
      <c r="E224" s="404"/>
      <c r="F224" s="414"/>
      <c r="G224" s="406"/>
      <c r="H224" s="407"/>
      <c r="I224" s="408" t="s">
        <v>1135</v>
      </c>
      <c r="J224" s="408"/>
      <c r="K224" s="409"/>
      <c r="L224" s="410"/>
      <c r="M224" s="411"/>
      <c r="N224" s="412"/>
      <c r="O224" s="413"/>
      <c r="P224" s="413"/>
      <c r="Q224" s="156"/>
      <c r="R224" s="432" t="s">
        <v>559</v>
      </c>
      <c r="S224" s="155"/>
      <c r="T224" s="155" t="s">
        <v>1067</v>
      </c>
      <c r="U224" s="170">
        <v>1828.6</v>
      </c>
      <c r="V224" s="178">
        <v>42447</v>
      </c>
      <c r="X224" s="154" t="s">
        <v>570</v>
      </c>
    </row>
    <row r="225" spans="1:24" x14ac:dyDescent="0.2">
      <c r="A225" s="55" t="s">
        <v>1588</v>
      </c>
      <c r="B225" s="401" t="s">
        <v>1130</v>
      </c>
      <c r="C225" s="402">
        <v>520223</v>
      </c>
      <c r="D225" s="403">
        <v>1796</v>
      </c>
      <c r="E225" s="404" t="s">
        <v>50</v>
      </c>
      <c r="F225" s="414">
        <v>2016</v>
      </c>
      <c r="G225" s="406">
        <v>42447</v>
      </c>
      <c r="H225" s="407" t="s">
        <v>28</v>
      </c>
      <c r="I225" s="408" t="s">
        <v>1131</v>
      </c>
      <c r="J225" s="408" t="s">
        <v>30</v>
      </c>
      <c r="K225" s="409" t="s">
        <v>1132</v>
      </c>
      <c r="L225" s="410" t="s">
        <v>1133</v>
      </c>
      <c r="M225" s="411">
        <v>215086.21</v>
      </c>
      <c r="N225" s="412">
        <v>0</v>
      </c>
      <c r="O225" s="413">
        <v>34413.79</v>
      </c>
      <c r="P225" s="413">
        <v>249500</v>
      </c>
      <c r="Q225" s="156" t="s">
        <v>33</v>
      </c>
      <c r="R225" s="432" t="s">
        <v>559</v>
      </c>
      <c r="S225" s="155"/>
      <c r="T225" s="155" t="s">
        <v>575</v>
      </c>
      <c r="U225" s="170">
        <v>20000</v>
      </c>
      <c r="V225" s="178">
        <v>42441</v>
      </c>
      <c r="X225" s="154" t="s">
        <v>570</v>
      </c>
    </row>
    <row r="226" spans="1:24" x14ac:dyDescent="0.2">
      <c r="A226" s="55" t="s">
        <v>1588</v>
      </c>
      <c r="B226" s="401" t="s">
        <v>1130</v>
      </c>
      <c r="C226" s="402"/>
      <c r="D226" s="403"/>
      <c r="E226" s="404"/>
      <c r="F226" s="414"/>
      <c r="G226" s="406"/>
      <c r="H226" s="407"/>
      <c r="I226" s="408" t="s">
        <v>1131</v>
      </c>
      <c r="J226" s="408"/>
      <c r="K226" s="409"/>
      <c r="L226" s="410"/>
      <c r="M226" s="411"/>
      <c r="N226" s="412"/>
      <c r="O226" s="413"/>
      <c r="P226" s="413"/>
      <c r="Q226" s="156"/>
      <c r="R226" s="432" t="s">
        <v>559</v>
      </c>
      <c r="S226" s="155"/>
      <c r="T226" s="155" t="s">
        <v>576</v>
      </c>
      <c r="U226" s="170">
        <v>150000</v>
      </c>
      <c r="V226" s="178">
        <v>42447</v>
      </c>
      <c r="X226" s="154" t="s">
        <v>570</v>
      </c>
    </row>
    <row r="227" spans="1:24" x14ac:dyDescent="0.2">
      <c r="A227" s="55" t="s">
        <v>1588</v>
      </c>
      <c r="B227" s="401" t="s">
        <v>1130</v>
      </c>
      <c r="C227" s="402"/>
      <c r="D227" s="403"/>
      <c r="E227" s="404"/>
      <c r="F227" s="414"/>
      <c r="G227" s="406"/>
      <c r="H227" s="407"/>
      <c r="I227" s="408" t="s">
        <v>1131</v>
      </c>
      <c r="J227" s="408"/>
      <c r="K227" s="409"/>
      <c r="L227" s="410"/>
      <c r="M227" s="411"/>
      <c r="N227" s="412"/>
      <c r="O227" s="413"/>
      <c r="P227" s="413"/>
      <c r="Q227" s="156"/>
      <c r="R227" s="432" t="s">
        <v>559</v>
      </c>
      <c r="S227" s="155"/>
      <c r="T227" s="155" t="s">
        <v>1067</v>
      </c>
      <c r="U227" s="170">
        <v>1370.7</v>
      </c>
      <c r="V227" s="178">
        <v>42447</v>
      </c>
      <c r="X227" s="154" t="s">
        <v>570</v>
      </c>
    </row>
    <row r="228" spans="1:24" x14ac:dyDescent="0.2">
      <c r="A228" s="55" t="s">
        <v>1588</v>
      </c>
      <c r="B228" s="401" t="s">
        <v>1130</v>
      </c>
      <c r="C228" s="402"/>
      <c r="D228" s="403"/>
      <c r="E228" s="404"/>
      <c r="F228" s="414"/>
      <c r="G228" s="406"/>
      <c r="H228" s="407"/>
      <c r="I228" s="408" t="s">
        <v>1131</v>
      </c>
      <c r="J228" s="408"/>
      <c r="K228" s="409"/>
      <c r="L228" s="410"/>
      <c r="M228" s="411"/>
      <c r="N228" s="412"/>
      <c r="O228" s="413"/>
      <c r="P228" s="413"/>
      <c r="Q228" s="156"/>
      <c r="R228" s="432" t="s">
        <v>559</v>
      </c>
      <c r="S228" s="155"/>
      <c r="T228" s="155" t="s">
        <v>579</v>
      </c>
      <c r="U228" s="170">
        <v>78129.3</v>
      </c>
      <c r="V228" s="178">
        <v>42447</v>
      </c>
      <c r="X228" s="154" t="s">
        <v>570</v>
      </c>
    </row>
    <row r="229" spans="1:24" x14ac:dyDescent="0.2">
      <c r="A229" s="55" t="s">
        <v>1588</v>
      </c>
      <c r="B229" s="401" t="s">
        <v>1437</v>
      </c>
      <c r="C229" s="402">
        <v>520111</v>
      </c>
      <c r="D229" s="403">
        <v>2592</v>
      </c>
      <c r="E229" s="404" t="s">
        <v>616</v>
      </c>
      <c r="F229" s="414">
        <v>2016</v>
      </c>
      <c r="G229" s="406">
        <v>42439</v>
      </c>
      <c r="H229" s="407"/>
      <c r="I229" s="408" t="s">
        <v>1438</v>
      </c>
      <c r="J229" s="408" t="s">
        <v>241</v>
      </c>
      <c r="K229" s="409" t="s">
        <v>901</v>
      </c>
      <c r="L229" s="410" t="s">
        <v>1439</v>
      </c>
      <c r="M229" s="411">
        <v>244937</v>
      </c>
      <c r="N229" s="412">
        <v>0</v>
      </c>
      <c r="O229" s="413">
        <v>39189.919999999998</v>
      </c>
      <c r="P229" s="413">
        <v>284126.92</v>
      </c>
      <c r="Q229" s="156" t="s">
        <v>365</v>
      </c>
      <c r="R229" s="160" t="s">
        <v>564</v>
      </c>
      <c r="S229" s="160" t="s">
        <v>564</v>
      </c>
      <c r="U229" s="154"/>
      <c r="V229" s="157"/>
      <c r="W229" s="157" t="s">
        <v>566</v>
      </c>
    </row>
    <row r="230" spans="1:24" x14ac:dyDescent="0.2">
      <c r="A230" s="55" t="s">
        <v>1588</v>
      </c>
      <c r="B230" s="401" t="s">
        <v>1076</v>
      </c>
      <c r="C230" s="402">
        <v>521802</v>
      </c>
      <c r="D230" s="403">
        <v>2202</v>
      </c>
      <c r="E230" s="404" t="s">
        <v>206</v>
      </c>
      <c r="F230" s="414">
        <v>2016</v>
      </c>
      <c r="G230" s="406">
        <v>42430</v>
      </c>
      <c r="H230" s="407" t="s">
        <v>45</v>
      </c>
      <c r="I230" s="408" t="s">
        <v>1077</v>
      </c>
      <c r="J230" s="408" t="s">
        <v>30</v>
      </c>
      <c r="K230" s="409" t="s">
        <v>1078</v>
      </c>
      <c r="L230" s="410" t="s">
        <v>1079</v>
      </c>
      <c r="M230" s="411">
        <v>189482.76</v>
      </c>
      <c r="N230" s="412">
        <v>0</v>
      </c>
      <c r="O230" s="413">
        <v>30317.24</v>
      </c>
      <c r="P230" s="413">
        <v>219800</v>
      </c>
      <c r="Q230" s="156" t="s">
        <v>33</v>
      </c>
      <c r="R230" s="440" t="s">
        <v>565</v>
      </c>
      <c r="T230" s="154" t="s">
        <v>575</v>
      </c>
      <c r="U230" s="170">
        <v>124800</v>
      </c>
      <c r="V230" s="178">
        <v>42425</v>
      </c>
      <c r="X230" s="154" t="s">
        <v>570</v>
      </c>
    </row>
    <row r="231" spans="1:24" x14ac:dyDescent="0.2">
      <c r="A231" s="55" t="s">
        <v>1588</v>
      </c>
      <c r="B231" s="401" t="s">
        <v>1076</v>
      </c>
      <c r="C231" s="402"/>
      <c r="D231" s="403"/>
      <c r="E231" s="404"/>
      <c r="F231" s="414"/>
      <c r="G231" s="406"/>
      <c r="H231" s="407"/>
      <c r="I231" s="408" t="s">
        <v>1077</v>
      </c>
      <c r="J231" s="408"/>
      <c r="K231" s="409"/>
      <c r="L231" s="410"/>
      <c r="M231" s="411"/>
      <c r="N231" s="412"/>
      <c r="O231" s="413"/>
      <c r="P231" s="413"/>
      <c r="Q231" s="156"/>
      <c r="R231" s="440" t="s">
        <v>565</v>
      </c>
      <c r="T231" s="154" t="s">
        <v>571</v>
      </c>
      <c r="U231" s="170">
        <v>95000</v>
      </c>
      <c r="V231" s="178">
        <v>42425</v>
      </c>
      <c r="X231" s="154" t="s">
        <v>570</v>
      </c>
    </row>
    <row r="232" spans="1:24" x14ac:dyDescent="0.2">
      <c r="A232" s="55" t="s">
        <v>1588</v>
      </c>
      <c r="B232" s="401" t="s">
        <v>1326</v>
      </c>
      <c r="C232" s="402">
        <v>520818</v>
      </c>
      <c r="D232" s="403">
        <v>4495</v>
      </c>
      <c r="E232" s="404" t="s">
        <v>111</v>
      </c>
      <c r="F232" s="414">
        <v>2016</v>
      </c>
      <c r="G232" s="406">
        <v>42458</v>
      </c>
      <c r="H232" s="407" t="s">
        <v>73</v>
      </c>
      <c r="I232" s="408" t="s">
        <v>1327</v>
      </c>
      <c r="J232" s="408" t="s">
        <v>241</v>
      </c>
      <c r="K232" s="409" t="s">
        <v>1328</v>
      </c>
      <c r="L232" s="410" t="s">
        <v>1329</v>
      </c>
      <c r="M232" s="411">
        <v>381243.06</v>
      </c>
      <c r="N232" s="412">
        <v>18929.349999999999</v>
      </c>
      <c r="O232" s="413">
        <v>64027.59</v>
      </c>
      <c r="P232" s="413">
        <v>464200</v>
      </c>
      <c r="Q232" s="156" t="s">
        <v>33</v>
      </c>
      <c r="R232" s="432" t="s">
        <v>559</v>
      </c>
      <c r="S232" s="156"/>
      <c r="T232" s="156" t="s">
        <v>575</v>
      </c>
      <c r="U232" s="170">
        <v>20000</v>
      </c>
      <c r="V232" s="178">
        <v>42444</v>
      </c>
      <c r="X232" s="154" t="s">
        <v>570</v>
      </c>
    </row>
    <row r="233" spans="1:24" x14ac:dyDescent="0.2">
      <c r="A233" s="55" t="s">
        <v>1588</v>
      </c>
      <c r="B233" s="401" t="s">
        <v>1326</v>
      </c>
      <c r="C233" s="402"/>
      <c r="D233" s="403"/>
      <c r="E233" s="404"/>
      <c r="F233" s="414"/>
      <c r="G233" s="406"/>
      <c r="H233" s="407"/>
      <c r="I233" s="408" t="s">
        <v>1327</v>
      </c>
      <c r="J233" s="408"/>
      <c r="K233" s="409"/>
      <c r="L233" s="410"/>
      <c r="M233" s="411"/>
      <c r="N233" s="412"/>
      <c r="O233" s="413"/>
      <c r="P233" s="413"/>
      <c r="Q233" s="156"/>
      <c r="R233" s="432" t="s">
        <v>559</v>
      </c>
      <c r="S233" s="156"/>
      <c r="T233" s="156" t="s">
        <v>576</v>
      </c>
      <c r="U233" s="170">
        <v>230000</v>
      </c>
      <c r="V233" s="178">
        <v>42464</v>
      </c>
      <c r="X233" s="154" t="s">
        <v>570</v>
      </c>
    </row>
    <row r="234" spans="1:24" x14ac:dyDescent="0.2">
      <c r="A234" s="55" t="s">
        <v>1588</v>
      </c>
      <c r="B234" s="401" t="s">
        <v>1326</v>
      </c>
      <c r="C234" s="402"/>
      <c r="D234" s="403"/>
      <c r="E234" s="404"/>
      <c r="F234" s="414"/>
      <c r="G234" s="406"/>
      <c r="H234" s="407"/>
      <c r="I234" s="408" t="s">
        <v>1327</v>
      </c>
      <c r="J234" s="408"/>
      <c r="K234" s="409"/>
      <c r="L234" s="410"/>
      <c r="M234" s="411"/>
      <c r="N234" s="412"/>
      <c r="O234" s="413"/>
      <c r="P234" s="413"/>
      <c r="Q234" s="156"/>
      <c r="R234" s="432" t="s">
        <v>559</v>
      </c>
      <c r="S234" s="156"/>
      <c r="T234" s="156" t="s">
        <v>576</v>
      </c>
      <c r="U234" s="170">
        <v>214200</v>
      </c>
      <c r="V234" s="178">
        <v>42471</v>
      </c>
      <c r="X234" s="154" t="s">
        <v>570</v>
      </c>
    </row>
    <row r="235" spans="1:24" x14ac:dyDescent="0.2">
      <c r="A235" s="55" t="s">
        <v>1588</v>
      </c>
      <c r="B235" s="401" t="s">
        <v>1309</v>
      </c>
      <c r="C235" s="402">
        <v>520814</v>
      </c>
      <c r="D235" s="403">
        <v>4493</v>
      </c>
      <c r="E235" s="404" t="s">
        <v>87</v>
      </c>
      <c r="F235" s="414">
        <v>2016</v>
      </c>
      <c r="G235" s="406">
        <v>42460</v>
      </c>
      <c r="H235" s="407" t="s">
        <v>73</v>
      </c>
      <c r="I235" s="408" t="s">
        <v>1310</v>
      </c>
      <c r="J235" s="408" t="s">
        <v>241</v>
      </c>
      <c r="K235" s="409" t="s">
        <v>1311</v>
      </c>
      <c r="L235" s="410" t="s">
        <v>1312</v>
      </c>
      <c r="M235" s="411">
        <v>285895.74</v>
      </c>
      <c r="N235" s="412">
        <v>7121.5</v>
      </c>
      <c r="O235" s="413">
        <v>46882.76</v>
      </c>
      <c r="P235" s="413">
        <v>339900</v>
      </c>
      <c r="Q235" s="157" t="s">
        <v>33</v>
      </c>
      <c r="R235" s="432" t="s">
        <v>559</v>
      </c>
      <c r="S235" s="155"/>
      <c r="T235" s="155" t="s">
        <v>580</v>
      </c>
      <c r="U235" s="170">
        <v>230003</v>
      </c>
      <c r="V235" s="178">
        <v>42466</v>
      </c>
      <c r="X235" s="154" t="s">
        <v>570</v>
      </c>
    </row>
    <row r="236" spans="1:24" x14ac:dyDescent="0.2">
      <c r="A236" s="55" t="s">
        <v>1588</v>
      </c>
      <c r="B236" s="401" t="s">
        <v>1309</v>
      </c>
      <c r="C236" s="402"/>
      <c r="D236" s="403"/>
      <c r="E236" s="404"/>
      <c r="F236" s="414"/>
      <c r="G236" s="406"/>
      <c r="H236" s="407"/>
      <c r="I236" s="408" t="s">
        <v>1310</v>
      </c>
      <c r="J236" s="408"/>
      <c r="K236" s="409"/>
      <c r="L236" s="410"/>
      <c r="M236" s="411"/>
      <c r="N236" s="412"/>
      <c r="O236" s="413"/>
      <c r="P236" s="413"/>
      <c r="Q236" s="157"/>
      <c r="R236" s="432" t="s">
        <v>559</v>
      </c>
      <c r="S236" s="155"/>
      <c r="T236" s="155" t="s">
        <v>575</v>
      </c>
      <c r="U236" s="170">
        <v>20000</v>
      </c>
      <c r="V236" s="178">
        <v>42457</v>
      </c>
      <c r="X236" s="154" t="s">
        <v>570</v>
      </c>
    </row>
    <row r="237" spans="1:24" x14ac:dyDescent="0.2">
      <c r="A237" s="55" t="s">
        <v>1588</v>
      </c>
      <c r="B237" s="401" t="s">
        <v>1309</v>
      </c>
      <c r="C237" s="402"/>
      <c r="D237" s="403"/>
      <c r="E237" s="404"/>
      <c r="F237" s="414"/>
      <c r="G237" s="406"/>
      <c r="H237" s="407"/>
      <c r="I237" s="408" t="s">
        <v>1310</v>
      </c>
      <c r="J237" s="408"/>
      <c r="K237" s="409"/>
      <c r="L237" s="410"/>
      <c r="M237" s="411"/>
      <c r="N237" s="412"/>
      <c r="O237" s="413"/>
      <c r="P237" s="413"/>
      <c r="Q237" s="157"/>
      <c r="R237" s="432" t="s">
        <v>559</v>
      </c>
      <c r="S237" s="155"/>
      <c r="T237" s="155" t="s">
        <v>579</v>
      </c>
      <c r="U237" s="170">
        <v>89897.14</v>
      </c>
      <c r="V237" s="178">
        <v>42466</v>
      </c>
      <c r="X237" s="154" t="s">
        <v>570</v>
      </c>
    </row>
    <row r="238" spans="1:24" x14ac:dyDescent="0.2">
      <c r="A238" s="55" t="s">
        <v>1588</v>
      </c>
      <c r="B238" s="401" t="s">
        <v>1459</v>
      </c>
      <c r="C238" s="402">
        <v>521705</v>
      </c>
      <c r="D238" s="403">
        <v>1094</v>
      </c>
      <c r="E238" s="404" t="s">
        <v>186</v>
      </c>
      <c r="F238" s="414">
        <v>2016</v>
      </c>
      <c r="G238" s="406">
        <v>42448</v>
      </c>
      <c r="H238" s="407"/>
      <c r="I238" s="408" t="s">
        <v>1460</v>
      </c>
      <c r="J238" s="408" t="s">
        <v>241</v>
      </c>
      <c r="K238" s="409" t="s">
        <v>1461</v>
      </c>
      <c r="L238" s="410" t="s">
        <v>1462</v>
      </c>
      <c r="M238" s="411">
        <v>157218</v>
      </c>
      <c r="N238" s="412">
        <v>0</v>
      </c>
      <c r="O238" s="413">
        <v>25154.880000000001</v>
      </c>
      <c r="P238" s="413">
        <v>182372.88</v>
      </c>
      <c r="Q238" s="156" t="s">
        <v>365</v>
      </c>
      <c r="R238" s="160" t="s">
        <v>564</v>
      </c>
      <c r="S238" s="160" t="s">
        <v>564</v>
      </c>
      <c r="T238" s="156"/>
      <c r="U238" s="154"/>
    </row>
    <row r="239" spans="1:24" x14ac:dyDescent="0.2">
      <c r="A239" s="55" t="s">
        <v>1588</v>
      </c>
      <c r="B239" s="401" t="s">
        <v>1366</v>
      </c>
      <c r="C239" s="402">
        <v>1520302</v>
      </c>
      <c r="D239" s="403">
        <v>7401</v>
      </c>
      <c r="E239" s="404" t="s">
        <v>283</v>
      </c>
      <c r="F239" s="414">
        <v>2016</v>
      </c>
      <c r="G239" s="406">
        <v>42451</v>
      </c>
      <c r="H239" s="407" t="s">
        <v>61</v>
      </c>
      <c r="I239" s="408" t="s">
        <v>1367</v>
      </c>
      <c r="J239" s="408" t="s">
        <v>241</v>
      </c>
      <c r="K239" s="409" t="s">
        <v>1368</v>
      </c>
      <c r="L239" s="410" t="s">
        <v>1369</v>
      </c>
      <c r="M239" s="411">
        <v>382348.11</v>
      </c>
      <c r="N239" s="412">
        <v>19117.41</v>
      </c>
      <c r="O239" s="413">
        <v>64234.48</v>
      </c>
      <c r="P239" s="413">
        <v>465700</v>
      </c>
      <c r="Q239" s="156" t="s">
        <v>33</v>
      </c>
      <c r="R239" s="432" t="s">
        <v>559</v>
      </c>
      <c r="S239" s="155"/>
      <c r="T239" s="154" t="s">
        <v>580</v>
      </c>
      <c r="U239" s="173">
        <v>27278.57</v>
      </c>
      <c r="V239" s="181">
        <v>42452</v>
      </c>
      <c r="X239" s="154" t="s">
        <v>570</v>
      </c>
    </row>
    <row r="240" spans="1:24" x14ac:dyDescent="0.2">
      <c r="A240" s="55" t="s">
        <v>1588</v>
      </c>
      <c r="B240" s="401" t="s">
        <v>1366</v>
      </c>
      <c r="C240" s="402"/>
      <c r="D240" s="403"/>
      <c r="E240" s="404"/>
      <c r="F240" s="414"/>
      <c r="G240" s="406"/>
      <c r="H240" s="407"/>
      <c r="I240" s="408" t="s">
        <v>1367</v>
      </c>
      <c r="J240" s="408"/>
      <c r="K240" s="409"/>
      <c r="L240" s="410"/>
      <c r="M240" s="411"/>
      <c r="N240" s="412"/>
      <c r="O240" s="413"/>
      <c r="P240" s="413"/>
      <c r="Q240" s="156"/>
      <c r="R240" s="432" t="s">
        <v>559</v>
      </c>
      <c r="S240" s="155"/>
      <c r="T240" s="155" t="s">
        <v>580</v>
      </c>
      <c r="U240" s="170">
        <v>115000</v>
      </c>
      <c r="V240" s="178">
        <v>42381</v>
      </c>
      <c r="X240" s="154" t="s">
        <v>570</v>
      </c>
    </row>
    <row r="241" spans="1:24" x14ac:dyDescent="0.2">
      <c r="A241" s="55" t="s">
        <v>1588</v>
      </c>
      <c r="B241" s="401" t="s">
        <v>1366</v>
      </c>
      <c r="C241" s="402"/>
      <c r="D241" s="403"/>
      <c r="E241" s="404"/>
      <c r="F241" s="414"/>
      <c r="G241" s="406"/>
      <c r="H241" s="407"/>
      <c r="I241" s="408" t="s">
        <v>1367</v>
      </c>
      <c r="J241" s="408"/>
      <c r="K241" s="409"/>
      <c r="L241" s="410"/>
      <c r="M241" s="411"/>
      <c r="N241" s="412"/>
      <c r="O241" s="413"/>
      <c r="P241" s="413"/>
      <c r="Q241" s="156"/>
      <c r="R241" s="432" t="s">
        <v>559</v>
      </c>
      <c r="S241" s="155"/>
      <c r="T241" s="155" t="s">
        <v>580</v>
      </c>
      <c r="U241" s="170">
        <v>31090.66</v>
      </c>
      <c r="V241" s="178">
        <v>42396</v>
      </c>
      <c r="X241" s="154" t="s">
        <v>570</v>
      </c>
    </row>
    <row r="242" spans="1:24" x14ac:dyDescent="0.2">
      <c r="A242" s="55" t="s">
        <v>1588</v>
      </c>
      <c r="B242" s="401" t="s">
        <v>1366</v>
      </c>
      <c r="C242" s="402"/>
      <c r="D242" s="403"/>
      <c r="E242" s="404"/>
      <c r="F242" s="414"/>
      <c r="G242" s="406"/>
      <c r="H242" s="407"/>
      <c r="I242" s="408" t="s">
        <v>1367</v>
      </c>
      <c r="J242" s="408"/>
      <c r="K242" s="409"/>
      <c r="L242" s="410"/>
      <c r="M242" s="411"/>
      <c r="N242" s="412"/>
      <c r="O242" s="413"/>
      <c r="P242" s="413"/>
      <c r="Q242" s="156"/>
      <c r="R242" s="432" t="s">
        <v>559</v>
      </c>
      <c r="S242" s="155"/>
      <c r="T242" s="155" t="s">
        <v>579</v>
      </c>
      <c r="U242" s="170">
        <v>292330.77</v>
      </c>
      <c r="V242" s="178">
        <v>42453</v>
      </c>
      <c r="X242" s="154" t="s">
        <v>570</v>
      </c>
    </row>
    <row r="243" spans="1:24" x14ac:dyDescent="0.2">
      <c r="A243" s="55" t="s">
        <v>1588</v>
      </c>
      <c r="B243" s="401" t="s">
        <v>1318</v>
      </c>
      <c r="C243" s="402">
        <v>520815</v>
      </c>
      <c r="D243" s="403">
        <v>4492</v>
      </c>
      <c r="E243" s="404" t="s">
        <v>92</v>
      </c>
      <c r="F243" s="414">
        <v>2016</v>
      </c>
      <c r="G243" s="406">
        <v>42440</v>
      </c>
      <c r="H243" s="407" t="s">
        <v>39</v>
      </c>
      <c r="I243" s="408" t="s">
        <v>1319</v>
      </c>
      <c r="J243" s="408" t="s">
        <v>30</v>
      </c>
      <c r="K243" s="409" t="s">
        <v>1320</v>
      </c>
      <c r="L243" s="410" t="s">
        <v>1321</v>
      </c>
      <c r="M243" s="411">
        <v>322776.43</v>
      </c>
      <c r="N243" s="412">
        <v>10758.05</v>
      </c>
      <c r="O243" s="413">
        <v>53365.52</v>
      </c>
      <c r="P243" s="413">
        <v>386900</v>
      </c>
      <c r="Q243" s="156" t="s">
        <v>33</v>
      </c>
      <c r="R243" s="432" t="s">
        <v>559</v>
      </c>
      <c r="S243" s="155"/>
      <c r="T243" s="155" t="s">
        <v>576</v>
      </c>
      <c r="U243" s="170">
        <v>258900</v>
      </c>
      <c r="V243" s="178">
        <v>42440</v>
      </c>
      <c r="X243" s="154" t="s">
        <v>570</v>
      </c>
    </row>
    <row r="244" spans="1:24" x14ac:dyDescent="0.2">
      <c r="A244" s="55" t="s">
        <v>1588</v>
      </c>
      <c r="B244" s="401" t="s">
        <v>1318</v>
      </c>
      <c r="C244" s="402"/>
      <c r="D244" s="403"/>
      <c r="E244" s="404"/>
      <c r="F244" s="414"/>
      <c r="G244" s="406"/>
      <c r="H244" s="407"/>
      <c r="I244" s="408" t="s">
        <v>1319</v>
      </c>
      <c r="J244" s="408"/>
      <c r="K244" s="409"/>
      <c r="L244" s="410"/>
      <c r="M244" s="411"/>
      <c r="N244" s="412"/>
      <c r="O244" s="413"/>
      <c r="P244" s="413"/>
      <c r="Q244" s="156"/>
      <c r="R244" s="432" t="s">
        <v>559</v>
      </c>
      <c r="S244" s="155"/>
      <c r="T244" s="155" t="s">
        <v>571</v>
      </c>
      <c r="U244" s="170">
        <v>128000</v>
      </c>
      <c r="V244" s="178">
        <v>42441</v>
      </c>
      <c r="X244" s="154" t="s">
        <v>570</v>
      </c>
    </row>
    <row r="245" spans="1:24" x14ac:dyDescent="0.2">
      <c r="A245" s="55" t="s">
        <v>1588</v>
      </c>
      <c r="B245" s="401" t="s">
        <v>1548</v>
      </c>
      <c r="C245" s="402">
        <v>521902</v>
      </c>
      <c r="D245" s="403" t="s">
        <v>472</v>
      </c>
      <c r="E245" s="404" t="s">
        <v>1525</v>
      </c>
      <c r="F245" s="414">
        <v>2016</v>
      </c>
      <c r="G245" s="406">
        <v>42439</v>
      </c>
      <c r="H245" s="407" t="s">
        <v>532</v>
      </c>
      <c r="I245" s="408" t="s">
        <v>1549</v>
      </c>
      <c r="J245" s="408" t="s">
        <v>30</v>
      </c>
      <c r="K245" s="409" t="s">
        <v>1550</v>
      </c>
      <c r="L245" s="410" t="s">
        <v>1551</v>
      </c>
      <c r="M245" s="411">
        <v>207413.79</v>
      </c>
      <c r="N245" s="412">
        <v>0</v>
      </c>
      <c r="O245" s="413">
        <v>7586.21</v>
      </c>
      <c r="P245" s="413">
        <v>215000</v>
      </c>
      <c r="Q245" s="156" t="s">
        <v>994</v>
      </c>
      <c r="R245" s="440" t="s">
        <v>565</v>
      </c>
      <c r="S245" s="155"/>
      <c r="T245" s="155" t="s">
        <v>572</v>
      </c>
      <c r="U245" s="170">
        <v>20000</v>
      </c>
      <c r="V245" s="178">
        <v>42438</v>
      </c>
      <c r="X245" s="154" t="s">
        <v>570</v>
      </c>
    </row>
    <row r="246" spans="1:24" x14ac:dyDescent="0.2">
      <c r="A246" s="55" t="s">
        <v>1588</v>
      </c>
      <c r="B246" s="401" t="s">
        <v>1548</v>
      </c>
      <c r="C246" s="402"/>
      <c r="D246" s="403"/>
      <c r="E246" s="404"/>
      <c r="F246" s="414"/>
      <c r="G246" s="406"/>
      <c r="H246" s="407"/>
      <c r="I246" s="408" t="s">
        <v>1549</v>
      </c>
      <c r="J246" s="408"/>
      <c r="K246" s="409"/>
      <c r="L246" s="410"/>
      <c r="M246" s="411"/>
      <c r="N246" s="412"/>
      <c r="O246" s="413"/>
      <c r="P246" s="413"/>
      <c r="Q246" s="156"/>
      <c r="R246" s="440" t="s">
        <v>565</v>
      </c>
      <c r="S246" s="155"/>
      <c r="T246" s="155" t="s">
        <v>581</v>
      </c>
      <c r="U246" s="170">
        <v>195000</v>
      </c>
      <c r="V246" s="178">
        <v>42444</v>
      </c>
      <c r="X246" s="154" t="s">
        <v>570</v>
      </c>
    </row>
    <row r="247" spans="1:24" x14ac:dyDescent="0.2">
      <c r="A247" s="55" t="s">
        <v>1588</v>
      </c>
      <c r="B247" s="401" t="s">
        <v>1406</v>
      </c>
      <c r="C247" s="402">
        <v>521704</v>
      </c>
      <c r="D247" s="403">
        <v>1092</v>
      </c>
      <c r="E247" s="404" t="s">
        <v>899</v>
      </c>
      <c r="F247" s="414">
        <v>2016</v>
      </c>
      <c r="G247" s="406">
        <v>42460</v>
      </c>
      <c r="H247" s="407" t="s">
        <v>73</v>
      </c>
      <c r="I247" s="408" t="s">
        <v>1407</v>
      </c>
      <c r="J247" s="408" t="s">
        <v>241</v>
      </c>
      <c r="K247" s="409" t="s">
        <v>1408</v>
      </c>
      <c r="L247" s="410" t="s">
        <v>1409</v>
      </c>
      <c r="M247" s="411">
        <v>160431.03</v>
      </c>
      <c r="N247" s="412">
        <v>0</v>
      </c>
      <c r="O247" s="413">
        <v>25668.97</v>
      </c>
      <c r="P247" s="413">
        <v>186100</v>
      </c>
      <c r="Q247" s="157" t="s">
        <v>33</v>
      </c>
      <c r="R247" s="440" t="s">
        <v>565</v>
      </c>
      <c r="T247" s="154" t="s">
        <v>580</v>
      </c>
      <c r="U247" s="170">
        <v>25000</v>
      </c>
      <c r="V247" s="178">
        <v>42094</v>
      </c>
      <c r="X247" s="154" t="s">
        <v>570</v>
      </c>
    </row>
    <row r="248" spans="1:24" x14ac:dyDescent="0.2">
      <c r="A248" s="55" t="s">
        <v>1588</v>
      </c>
      <c r="B248" s="401" t="s">
        <v>1406</v>
      </c>
      <c r="C248" s="402"/>
      <c r="D248" s="403"/>
      <c r="E248" s="404"/>
      <c r="F248" s="414"/>
      <c r="G248" s="406"/>
      <c r="H248" s="407"/>
      <c r="I248" s="408" t="s">
        <v>1407</v>
      </c>
      <c r="J248" s="408"/>
      <c r="K248" s="409"/>
      <c r="L248" s="410"/>
      <c r="M248" s="411"/>
      <c r="N248" s="412"/>
      <c r="O248" s="413"/>
      <c r="P248" s="413"/>
      <c r="Q248" s="157"/>
      <c r="R248" s="440" t="s">
        <v>565</v>
      </c>
      <c r="T248" s="154" t="s">
        <v>579</v>
      </c>
      <c r="U248" s="170">
        <v>158582.87</v>
      </c>
      <c r="V248" s="178">
        <v>42465</v>
      </c>
      <c r="X248" s="154" t="s">
        <v>570</v>
      </c>
    </row>
    <row r="249" spans="1:24" x14ac:dyDescent="0.2">
      <c r="A249" s="55" t="s">
        <v>1588</v>
      </c>
      <c r="B249" s="401" t="s">
        <v>1406</v>
      </c>
      <c r="C249" s="402"/>
      <c r="D249" s="403"/>
      <c r="E249" s="404"/>
      <c r="F249" s="414"/>
      <c r="G249" s="406"/>
      <c r="H249" s="407"/>
      <c r="I249" s="408" t="s">
        <v>1407</v>
      </c>
      <c r="J249" s="408"/>
      <c r="K249" s="409"/>
      <c r="L249" s="410"/>
      <c r="M249" s="411"/>
      <c r="N249" s="412"/>
      <c r="O249" s="413"/>
      <c r="P249" s="413"/>
      <c r="Q249" s="157"/>
      <c r="R249" s="440" t="s">
        <v>565</v>
      </c>
      <c r="T249" s="154" t="s">
        <v>1067</v>
      </c>
      <c r="U249" s="170">
        <v>2517.13</v>
      </c>
      <c r="V249" s="178">
        <v>42466</v>
      </c>
      <c r="X249" s="154" t="s">
        <v>570</v>
      </c>
    </row>
    <row r="250" spans="1:24" x14ac:dyDescent="0.2">
      <c r="A250" s="55" t="s">
        <v>1588</v>
      </c>
      <c r="B250" s="401" t="s">
        <v>1123</v>
      </c>
      <c r="C250" s="402">
        <v>520112</v>
      </c>
      <c r="D250" s="403">
        <v>2593</v>
      </c>
      <c r="E250" s="404" t="s">
        <v>627</v>
      </c>
      <c r="F250" s="414">
        <v>2016</v>
      </c>
      <c r="G250" s="406">
        <v>42433</v>
      </c>
      <c r="H250" s="407" t="s">
        <v>45</v>
      </c>
      <c r="I250" s="408" t="s">
        <v>1124</v>
      </c>
      <c r="J250" s="408" t="s">
        <v>30</v>
      </c>
      <c r="K250" s="409" t="s">
        <v>52</v>
      </c>
      <c r="L250" s="410" t="s">
        <v>1125</v>
      </c>
      <c r="M250" s="411">
        <v>295190.23</v>
      </c>
      <c r="N250" s="412">
        <v>7999.43</v>
      </c>
      <c r="O250" s="413">
        <v>48510.34</v>
      </c>
      <c r="P250" s="413">
        <v>351700</v>
      </c>
      <c r="Q250" s="156" t="s">
        <v>33</v>
      </c>
      <c r="R250" s="432" t="s">
        <v>559</v>
      </c>
      <c r="S250" s="155"/>
      <c r="T250" s="155" t="s">
        <v>581</v>
      </c>
      <c r="U250" s="170">
        <v>45190.1</v>
      </c>
      <c r="V250" s="178">
        <v>42437</v>
      </c>
      <c r="X250" s="154" t="s">
        <v>570</v>
      </c>
    </row>
    <row r="251" spans="1:24" x14ac:dyDescent="0.2">
      <c r="A251" s="55" t="s">
        <v>1588</v>
      </c>
      <c r="B251" s="401" t="s">
        <v>1123</v>
      </c>
      <c r="C251" s="402"/>
      <c r="D251" s="403"/>
      <c r="E251" s="404"/>
      <c r="F251" s="414"/>
      <c r="G251" s="406"/>
      <c r="H251" s="407"/>
      <c r="I251" s="408" t="s">
        <v>1124</v>
      </c>
      <c r="J251" s="408"/>
      <c r="K251" s="409"/>
      <c r="L251" s="410"/>
      <c r="M251" s="411"/>
      <c r="N251" s="412"/>
      <c r="O251" s="413"/>
      <c r="P251" s="413"/>
      <c r="Q251" s="156"/>
      <c r="R251" s="432" t="s">
        <v>559</v>
      </c>
      <c r="S251" s="155"/>
      <c r="T251" s="155" t="s">
        <v>579</v>
      </c>
      <c r="U251" s="170">
        <v>306509.90000000002</v>
      </c>
      <c r="V251" s="178">
        <v>42437</v>
      </c>
      <c r="X251" s="154" t="s">
        <v>570</v>
      </c>
    </row>
    <row r="252" spans="1:24" x14ac:dyDescent="0.2">
      <c r="A252" s="55" t="s">
        <v>1588</v>
      </c>
      <c r="B252" s="401" t="s">
        <v>1289</v>
      </c>
      <c r="C252" s="402">
        <v>1520604</v>
      </c>
      <c r="D252" s="403">
        <v>7495</v>
      </c>
      <c r="E252" s="404" t="s">
        <v>333</v>
      </c>
      <c r="F252" s="414">
        <v>2016</v>
      </c>
      <c r="G252" s="406">
        <v>42457</v>
      </c>
      <c r="H252" s="407" t="s">
        <v>45</v>
      </c>
      <c r="I252" s="408" t="s">
        <v>1290</v>
      </c>
      <c r="J252" s="408" t="s">
        <v>241</v>
      </c>
      <c r="K252" s="409" t="s">
        <v>1291</v>
      </c>
      <c r="L252" s="410" t="s">
        <v>1292</v>
      </c>
      <c r="M252" s="411">
        <v>269211.82</v>
      </c>
      <c r="N252" s="412">
        <v>13460.59</v>
      </c>
      <c r="O252" s="413">
        <v>45227.59</v>
      </c>
      <c r="P252" s="413">
        <v>327900</v>
      </c>
      <c r="Q252" s="157" t="s">
        <v>33</v>
      </c>
      <c r="R252" s="432" t="s">
        <v>559</v>
      </c>
      <c r="S252" s="155"/>
      <c r="T252" s="155" t="s">
        <v>580</v>
      </c>
      <c r="U252" s="170">
        <v>20000</v>
      </c>
      <c r="V252" s="178">
        <v>42440</v>
      </c>
      <c r="X252" s="154" t="s">
        <v>570</v>
      </c>
    </row>
    <row r="253" spans="1:24" x14ac:dyDescent="0.2">
      <c r="A253" s="55" t="s">
        <v>1588</v>
      </c>
      <c r="B253" s="401" t="s">
        <v>1289</v>
      </c>
      <c r="C253" s="402"/>
      <c r="D253" s="403"/>
      <c r="E253" s="404"/>
      <c r="F253" s="414"/>
      <c r="G253" s="406"/>
      <c r="H253" s="407"/>
      <c r="I253" s="408" t="s">
        <v>1290</v>
      </c>
      <c r="J253" s="408"/>
      <c r="K253" s="409"/>
      <c r="L253" s="410"/>
      <c r="M253" s="411"/>
      <c r="N253" s="412"/>
      <c r="O253" s="413"/>
      <c r="P253" s="413"/>
      <c r="Q253" s="157"/>
      <c r="R253" s="432" t="s">
        <v>559</v>
      </c>
      <c r="S253" s="155"/>
      <c r="T253" s="155" t="s">
        <v>576</v>
      </c>
      <c r="U253" s="170">
        <v>307900</v>
      </c>
      <c r="V253" s="178">
        <v>42458</v>
      </c>
      <c r="X253" s="154" t="s">
        <v>570</v>
      </c>
    </row>
    <row r="254" spans="1:24" x14ac:dyDescent="0.2">
      <c r="A254" s="55" t="s">
        <v>1588</v>
      </c>
      <c r="B254" s="401" t="s">
        <v>1370</v>
      </c>
      <c r="C254" s="402">
        <v>1520302</v>
      </c>
      <c r="D254" s="403">
        <v>7401</v>
      </c>
      <c r="E254" s="404" t="s">
        <v>283</v>
      </c>
      <c r="F254" s="414">
        <v>2016</v>
      </c>
      <c r="G254" s="406">
        <v>42459</v>
      </c>
      <c r="H254" s="407" t="s">
        <v>45</v>
      </c>
      <c r="I254" s="408" t="s">
        <v>1371</v>
      </c>
      <c r="J254" s="408" t="s">
        <v>241</v>
      </c>
      <c r="K254" s="409" t="s">
        <v>1372</v>
      </c>
      <c r="L254" s="410" t="s">
        <v>1373</v>
      </c>
      <c r="M254" s="411">
        <v>382348.11</v>
      </c>
      <c r="N254" s="412">
        <v>19117.41</v>
      </c>
      <c r="O254" s="413">
        <v>64234.48</v>
      </c>
      <c r="P254" s="413">
        <v>465700</v>
      </c>
      <c r="Q254" s="156" t="s">
        <v>33</v>
      </c>
      <c r="R254" s="432" t="s">
        <v>559</v>
      </c>
      <c r="S254" s="155"/>
      <c r="T254" s="155" t="s">
        <v>580</v>
      </c>
      <c r="U254" s="170">
        <v>280586</v>
      </c>
      <c r="V254" s="178">
        <v>42415</v>
      </c>
      <c r="X254" s="154" t="s">
        <v>570</v>
      </c>
    </row>
    <row r="255" spans="1:24" x14ac:dyDescent="0.2">
      <c r="A255" s="55" t="s">
        <v>1588</v>
      </c>
      <c r="B255" s="401" t="s">
        <v>1370</v>
      </c>
      <c r="C255" s="402"/>
      <c r="D255" s="403"/>
      <c r="E255" s="404"/>
      <c r="F255" s="414"/>
      <c r="G255" s="406"/>
      <c r="H255" s="407"/>
      <c r="I255" s="408" t="s">
        <v>1371</v>
      </c>
      <c r="J255" s="408"/>
      <c r="K255" s="409"/>
      <c r="L255" s="410"/>
      <c r="M255" s="411"/>
      <c r="N255" s="412"/>
      <c r="O255" s="413"/>
      <c r="P255" s="413"/>
      <c r="Q255" s="156"/>
      <c r="R255" s="432" t="s">
        <v>559</v>
      </c>
      <c r="S255" s="155"/>
      <c r="T255" s="155" t="s">
        <v>576</v>
      </c>
      <c r="U255" s="170">
        <v>50000</v>
      </c>
      <c r="V255" s="178">
        <v>42340</v>
      </c>
      <c r="X255" s="154" t="s">
        <v>570</v>
      </c>
    </row>
    <row r="256" spans="1:24" x14ac:dyDescent="0.2">
      <c r="A256" s="55" t="s">
        <v>1588</v>
      </c>
      <c r="B256" s="401" t="s">
        <v>1370</v>
      </c>
      <c r="C256" s="402"/>
      <c r="D256" s="403"/>
      <c r="E256" s="404"/>
      <c r="F256" s="414"/>
      <c r="G256" s="406"/>
      <c r="H256" s="407"/>
      <c r="I256" s="408" t="s">
        <v>1371</v>
      </c>
      <c r="J256" s="408"/>
      <c r="K256" s="409"/>
      <c r="L256" s="410"/>
      <c r="M256" s="411"/>
      <c r="N256" s="412"/>
      <c r="O256" s="413"/>
      <c r="P256" s="413"/>
      <c r="Q256" s="156"/>
      <c r="R256" s="432" t="s">
        <v>559</v>
      </c>
      <c r="S256" s="155"/>
      <c r="T256" s="155" t="s">
        <v>579</v>
      </c>
      <c r="U256" s="170">
        <v>135695.5</v>
      </c>
      <c r="V256" s="178">
        <v>42453</v>
      </c>
      <c r="X256" s="154" t="s">
        <v>570</v>
      </c>
    </row>
    <row r="257" spans="1:24" x14ac:dyDescent="0.2">
      <c r="A257" s="55" t="s">
        <v>1588</v>
      </c>
      <c r="B257" s="401" t="s">
        <v>1305</v>
      </c>
      <c r="C257" s="402">
        <v>521101</v>
      </c>
      <c r="D257" s="403">
        <v>1251</v>
      </c>
      <c r="E257" s="404" t="s">
        <v>144</v>
      </c>
      <c r="F257" s="414">
        <v>2016</v>
      </c>
      <c r="G257" s="406">
        <v>42457</v>
      </c>
      <c r="H257" s="407" t="s">
        <v>1119</v>
      </c>
      <c r="I257" s="408" t="s">
        <v>1306</v>
      </c>
      <c r="J257" s="408" t="s">
        <v>241</v>
      </c>
      <c r="K257" s="409" t="s">
        <v>1307</v>
      </c>
      <c r="L257" s="410" t="s">
        <v>1308</v>
      </c>
      <c r="M257" s="422">
        <v>292844.83</v>
      </c>
      <c r="N257" s="423"/>
      <c r="O257" s="421">
        <v>46855.17</v>
      </c>
      <c r="P257" s="421">
        <v>339700</v>
      </c>
      <c r="Q257" s="156" t="s">
        <v>33</v>
      </c>
      <c r="R257" s="432" t="s">
        <v>559</v>
      </c>
      <c r="S257" s="156"/>
      <c r="T257" s="156" t="s">
        <v>573</v>
      </c>
      <c r="U257" s="173">
        <v>5000</v>
      </c>
      <c r="V257" s="465">
        <v>42452</v>
      </c>
      <c r="W257" s="155"/>
      <c r="X257" s="154" t="s">
        <v>570</v>
      </c>
    </row>
    <row r="258" spans="1:24" x14ac:dyDescent="0.2">
      <c r="A258" s="55" t="s">
        <v>1588</v>
      </c>
      <c r="B258" s="401" t="s">
        <v>1305</v>
      </c>
      <c r="C258" s="402"/>
      <c r="D258" s="403"/>
      <c r="E258" s="404"/>
      <c r="F258" s="414"/>
      <c r="G258" s="406"/>
      <c r="H258" s="407"/>
      <c r="I258" s="408" t="s">
        <v>1306</v>
      </c>
      <c r="J258" s="408"/>
      <c r="K258" s="409"/>
      <c r="L258" s="410"/>
      <c r="M258" s="422"/>
      <c r="N258" s="423"/>
      <c r="O258" s="421"/>
      <c r="P258" s="421"/>
      <c r="Q258" s="156"/>
      <c r="R258" s="432" t="s">
        <v>559</v>
      </c>
      <c r="S258" s="156"/>
      <c r="T258" s="156" t="s">
        <v>573</v>
      </c>
      <c r="U258" s="173">
        <v>940</v>
      </c>
      <c r="V258" s="465">
        <v>42461</v>
      </c>
      <c r="W258" s="155"/>
      <c r="X258" s="154" t="s">
        <v>570</v>
      </c>
    </row>
    <row r="259" spans="1:24" x14ac:dyDescent="0.2">
      <c r="A259" s="55" t="s">
        <v>1588</v>
      </c>
      <c r="B259" s="401" t="s">
        <v>1305</v>
      </c>
      <c r="C259" s="402"/>
      <c r="D259" s="403"/>
      <c r="E259" s="404"/>
      <c r="F259" s="414"/>
      <c r="G259" s="406"/>
      <c r="H259" s="407"/>
      <c r="I259" s="408" t="s">
        <v>1306</v>
      </c>
      <c r="J259" s="408"/>
      <c r="K259" s="409"/>
      <c r="L259" s="410"/>
      <c r="M259" s="422"/>
      <c r="N259" s="423"/>
      <c r="O259" s="421"/>
      <c r="P259" s="421"/>
      <c r="Q259" s="156"/>
      <c r="R259" s="432" t="s">
        <v>559</v>
      </c>
      <c r="S259" s="156"/>
      <c r="T259" s="156" t="s">
        <v>581</v>
      </c>
      <c r="U259" s="173">
        <v>62000</v>
      </c>
      <c r="V259" s="465">
        <v>42461</v>
      </c>
      <c r="W259" s="155"/>
      <c r="X259" s="154" t="s">
        <v>570</v>
      </c>
    </row>
    <row r="260" spans="1:24" x14ac:dyDescent="0.2">
      <c r="A260" s="55" t="s">
        <v>1588</v>
      </c>
      <c r="B260" s="401" t="s">
        <v>1305</v>
      </c>
      <c r="C260" s="402"/>
      <c r="D260" s="403"/>
      <c r="E260" s="404"/>
      <c r="F260" s="414"/>
      <c r="G260" s="406"/>
      <c r="H260" s="407"/>
      <c r="I260" s="408" t="s">
        <v>1306</v>
      </c>
      <c r="J260" s="408"/>
      <c r="K260" s="409"/>
      <c r="L260" s="410"/>
      <c r="M260" s="422"/>
      <c r="N260" s="423"/>
      <c r="O260" s="421"/>
      <c r="P260" s="421"/>
      <c r="Q260" s="156"/>
      <c r="R260" s="432" t="s">
        <v>559</v>
      </c>
      <c r="S260" s="156"/>
      <c r="T260" s="156" t="s">
        <v>579</v>
      </c>
      <c r="U260" s="173">
        <v>274260</v>
      </c>
      <c r="V260" s="465">
        <v>42461</v>
      </c>
      <c r="W260" s="155"/>
      <c r="X260" s="154" t="s">
        <v>570</v>
      </c>
    </row>
    <row r="261" spans="1:24" x14ac:dyDescent="0.2">
      <c r="A261" s="55" t="s">
        <v>1588</v>
      </c>
      <c r="B261" s="401" t="s">
        <v>1176</v>
      </c>
      <c r="C261" s="402">
        <v>521502</v>
      </c>
      <c r="D261" s="403">
        <v>5611</v>
      </c>
      <c r="E261" s="404" t="s">
        <v>149</v>
      </c>
      <c r="F261" s="414">
        <v>2016</v>
      </c>
      <c r="G261" s="406">
        <v>42452</v>
      </c>
      <c r="H261" s="407" t="s">
        <v>61</v>
      </c>
      <c r="I261" s="408" t="s">
        <v>1177</v>
      </c>
      <c r="J261" s="408" t="s">
        <v>241</v>
      </c>
      <c r="K261" s="409" t="s">
        <v>1178</v>
      </c>
      <c r="L261" s="410" t="s">
        <v>1179</v>
      </c>
      <c r="M261" s="411">
        <v>365875.75</v>
      </c>
      <c r="N261" s="412">
        <v>16624.25</v>
      </c>
      <c r="O261" s="413">
        <v>61200</v>
      </c>
      <c r="P261" s="413">
        <v>443700</v>
      </c>
      <c r="Q261" s="156" t="s">
        <v>33</v>
      </c>
      <c r="R261" s="432" t="s">
        <v>559</v>
      </c>
      <c r="S261" s="415"/>
      <c r="T261" s="415" t="s">
        <v>581</v>
      </c>
      <c r="U261" s="171">
        <v>443700</v>
      </c>
      <c r="V261" s="182">
        <v>42459</v>
      </c>
      <c r="W261" s="65"/>
      <c r="X261" s="154" t="s">
        <v>570</v>
      </c>
    </row>
    <row r="262" spans="1:24" x14ac:dyDescent="0.2">
      <c r="A262" s="55" t="s">
        <v>1588</v>
      </c>
      <c r="B262" s="401" t="s">
        <v>1313</v>
      </c>
      <c r="C262" s="402">
        <v>520816</v>
      </c>
      <c r="D262" s="403">
        <v>4497</v>
      </c>
      <c r="E262" s="404" t="s">
        <v>1314</v>
      </c>
      <c r="F262" s="414">
        <v>2016</v>
      </c>
      <c r="G262" s="406">
        <v>42457</v>
      </c>
      <c r="H262" s="407" t="s">
        <v>658</v>
      </c>
      <c r="I262" s="408" t="s">
        <v>1315</v>
      </c>
      <c r="J262" s="408" t="s">
        <v>30</v>
      </c>
      <c r="K262" s="409" t="s">
        <v>1316</v>
      </c>
      <c r="L262" s="410" t="s">
        <v>1317</v>
      </c>
      <c r="M262" s="411">
        <v>391662.85</v>
      </c>
      <c r="N262" s="412">
        <v>20492.32</v>
      </c>
      <c r="O262" s="413">
        <v>65944.83</v>
      </c>
      <c r="P262" s="413">
        <v>478100</v>
      </c>
      <c r="Q262" s="156" t="s">
        <v>33</v>
      </c>
      <c r="R262" s="161" t="s">
        <v>564</v>
      </c>
      <c r="S262" s="161" t="s">
        <v>564</v>
      </c>
      <c r="T262" s="155" t="s">
        <v>575</v>
      </c>
      <c r="U262" s="170">
        <v>50000</v>
      </c>
      <c r="V262" s="178">
        <v>42437</v>
      </c>
      <c r="W262" s="154" t="s">
        <v>566</v>
      </c>
      <c r="X262" s="154" t="s">
        <v>570</v>
      </c>
    </row>
    <row r="263" spans="1:24" x14ac:dyDescent="0.2">
      <c r="A263" s="55" t="s">
        <v>1588</v>
      </c>
      <c r="B263" s="401" t="s">
        <v>1313</v>
      </c>
      <c r="C263" s="402"/>
      <c r="D263" s="403"/>
      <c r="E263" s="404"/>
      <c r="F263" s="414"/>
      <c r="G263" s="406"/>
      <c r="H263" s="407"/>
      <c r="I263" s="408" t="s">
        <v>1315</v>
      </c>
      <c r="J263" s="408"/>
      <c r="K263" s="409"/>
      <c r="L263" s="410"/>
      <c r="M263" s="411"/>
      <c r="N263" s="412"/>
      <c r="O263" s="413"/>
      <c r="P263" s="413"/>
      <c r="Q263" s="156"/>
      <c r="R263" s="161" t="s">
        <v>564</v>
      </c>
      <c r="S263" s="161" t="s">
        <v>564</v>
      </c>
      <c r="T263" s="155" t="s">
        <v>575</v>
      </c>
      <c r="U263" s="170">
        <v>157138.87</v>
      </c>
      <c r="V263" s="178">
        <v>42457</v>
      </c>
      <c r="X263" s="154" t="s">
        <v>570</v>
      </c>
    </row>
    <row r="264" spans="1:24" x14ac:dyDescent="0.2">
      <c r="A264" s="55" t="s">
        <v>1588</v>
      </c>
      <c r="B264" s="401" t="s">
        <v>1313</v>
      </c>
      <c r="C264" s="402"/>
      <c r="D264" s="403"/>
      <c r="E264" s="404"/>
      <c r="F264" s="414"/>
      <c r="G264" s="406"/>
      <c r="H264" s="407"/>
      <c r="I264" s="408" t="s">
        <v>1315</v>
      </c>
      <c r="J264" s="408"/>
      <c r="K264" s="409"/>
      <c r="L264" s="410"/>
      <c r="M264" s="411"/>
      <c r="N264" s="412"/>
      <c r="O264" s="413"/>
      <c r="P264" s="413"/>
      <c r="Q264" s="156"/>
      <c r="R264" s="161" t="s">
        <v>564</v>
      </c>
      <c r="S264" s="161" t="s">
        <v>564</v>
      </c>
      <c r="T264" s="155" t="s">
        <v>579</v>
      </c>
      <c r="U264" s="170">
        <v>270961.13</v>
      </c>
      <c r="V264" s="178">
        <v>42458</v>
      </c>
      <c r="X264" s="154" t="s">
        <v>570</v>
      </c>
    </row>
    <row r="265" spans="1:24" x14ac:dyDescent="0.2">
      <c r="A265" s="55" t="s">
        <v>1588</v>
      </c>
      <c r="B265" s="401" t="s">
        <v>1248</v>
      </c>
      <c r="C265" s="402">
        <v>1520105</v>
      </c>
      <c r="D265" s="403">
        <v>7494</v>
      </c>
      <c r="E265" s="404" t="s">
        <v>270</v>
      </c>
      <c r="F265" s="414">
        <v>2016</v>
      </c>
      <c r="G265" s="406">
        <v>42459</v>
      </c>
      <c r="H265" s="407" t="s">
        <v>1114</v>
      </c>
      <c r="I265" s="416" t="s">
        <v>1249</v>
      </c>
      <c r="J265" s="416" t="s">
        <v>30</v>
      </c>
      <c r="K265" s="417" t="s">
        <v>1250</v>
      </c>
      <c r="L265" s="418" t="s">
        <v>1251</v>
      </c>
      <c r="M265" s="419">
        <v>207963.88</v>
      </c>
      <c r="N265" s="420">
        <v>10398.19</v>
      </c>
      <c r="O265" s="421">
        <v>34937.93</v>
      </c>
      <c r="P265" s="421">
        <v>253300</v>
      </c>
      <c r="Q265" s="157" t="s">
        <v>33</v>
      </c>
      <c r="R265" s="432" t="s">
        <v>559</v>
      </c>
      <c r="S265" s="155"/>
      <c r="T265" s="155" t="s">
        <v>580</v>
      </c>
      <c r="U265" s="170">
        <v>253300</v>
      </c>
      <c r="V265" s="178">
        <v>42461</v>
      </c>
      <c r="X265" s="154" t="s">
        <v>570</v>
      </c>
    </row>
    <row r="266" spans="1:24" x14ac:dyDescent="0.2">
      <c r="A266" s="55" t="s">
        <v>1588</v>
      </c>
      <c r="B266" s="401" t="s">
        <v>1118</v>
      </c>
      <c r="C266" s="402">
        <v>520112</v>
      </c>
      <c r="D266" s="403">
        <v>2594</v>
      </c>
      <c r="E266" s="404" t="s">
        <v>983</v>
      </c>
      <c r="F266" s="414">
        <v>2016</v>
      </c>
      <c r="G266" s="406">
        <v>42457</v>
      </c>
      <c r="H266" s="407" t="s">
        <v>1119</v>
      </c>
      <c r="I266" s="408" t="s">
        <v>1120</v>
      </c>
      <c r="J266" s="408" t="s">
        <v>30</v>
      </c>
      <c r="K266" s="409" t="s">
        <v>1121</v>
      </c>
      <c r="L266" s="410" t="s">
        <v>1122</v>
      </c>
      <c r="M266" s="411">
        <v>317917.51</v>
      </c>
      <c r="N266" s="412">
        <v>10272.15</v>
      </c>
      <c r="O266" s="413">
        <v>52510.34</v>
      </c>
      <c r="P266" s="413">
        <v>380700</v>
      </c>
      <c r="Q266" s="157" t="s">
        <v>33</v>
      </c>
      <c r="R266" s="432" t="s">
        <v>559</v>
      </c>
      <c r="S266" s="155"/>
      <c r="T266" s="155" t="s">
        <v>580</v>
      </c>
      <c r="U266" s="170">
        <v>150000</v>
      </c>
      <c r="V266" s="178">
        <v>42459</v>
      </c>
      <c r="X266" s="154" t="s">
        <v>570</v>
      </c>
    </row>
    <row r="267" spans="1:24" x14ac:dyDescent="0.2">
      <c r="A267" s="55" t="s">
        <v>1588</v>
      </c>
      <c r="B267" s="401" t="s">
        <v>1118</v>
      </c>
      <c r="C267" s="402"/>
      <c r="D267" s="403"/>
      <c r="E267" s="404"/>
      <c r="F267" s="414"/>
      <c r="G267" s="406"/>
      <c r="H267" s="407"/>
      <c r="I267" s="408" t="s">
        <v>1120</v>
      </c>
      <c r="J267" s="408"/>
      <c r="K267" s="409"/>
      <c r="L267" s="410"/>
      <c r="M267" s="411"/>
      <c r="N267" s="412"/>
      <c r="O267" s="413"/>
      <c r="P267" s="413"/>
      <c r="Q267" s="157"/>
      <c r="R267" s="432" t="s">
        <v>559</v>
      </c>
      <c r="S267" s="155"/>
      <c r="T267" s="155" t="s">
        <v>1067</v>
      </c>
      <c r="U267" s="170">
        <v>3491.15</v>
      </c>
      <c r="V267" s="178">
        <v>42461</v>
      </c>
      <c r="X267" s="154" t="s">
        <v>570</v>
      </c>
    </row>
    <row r="268" spans="1:24" x14ac:dyDescent="0.2">
      <c r="A268" s="55" t="s">
        <v>1588</v>
      </c>
      <c r="B268" s="401" t="s">
        <v>1118</v>
      </c>
      <c r="C268" s="402"/>
      <c r="D268" s="403"/>
      <c r="E268" s="404"/>
      <c r="F268" s="414"/>
      <c r="G268" s="406"/>
      <c r="H268" s="407"/>
      <c r="I268" s="408" t="s">
        <v>1120</v>
      </c>
      <c r="J268" s="408"/>
      <c r="K268" s="409"/>
      <c r="L268" s="410"/>
      <c r="M268" s="411"/>
      <c r="N268" s="412"/>
      <c r="O268" s="413"/>
      <c r="P268" s="413"/>
      <c r="Q268" s="157"/>
      <c r="R268" s="432" t="s">
        <v>559</v>
      </c>
      <c r="S268" s="155"/>
      <c r="T268" s="155" t="s">
        <v>579</v>
      </c>
      <c r="U268" s="170">
        <v>227208.85</v>
      </c>
      <c r="V268" s="178">
        <v>42461</v>
      </c>
      <c r="X268" s="154" t="s">
        <v>570</v>
      </c>
    </row>
    <row r="269" spans="1:24" x14ac:dyDescent="0.2">
      <c r="A269" s="55" t="s">
        <v>1588</v>
      </c>
      <c r="B269" s="401" t="s">
        <v>1252</v>
      </c>
      <c r="C269" s="402">
        <v>1520604</v>
      </c>
      <c r="D269" s="403">
        <v>7495</v>
      </c>
      <c r="E269" s="404" t="s">
        <v>333</v>
      </c>
      <c r="F269" s="414">
        <v>2016</v>
      </c>
      <c r="G269" s="406">
        <v>42443</v>
      </c>
      <c r="H269" s="407" t="s">
        <v>45</v>
      </c>
      <c r="I269" s="408" t="s">
        <v>1253</v>
      </c>
      <c r="J269" s="408" t="s">
        <v>241</v>
      </c>
      <c r="K269" s="409" t="s">
        <v>795</v>
      </c>
      <c r="L269" s="410" t="s">
        <v>1254</v>
      </c>
      <c r="M269" s="411">
        <v>269211.82</v>
      </c>
      <c r="N269" s="412">
        <v>13460.59</v>
      </c>
      <c r="O269" s="413">
        <v>45227.59</v>
      </c>
      <c r="P269" s="413">
        <v>327900</v>
      </c>
      <c r="Q269" s="156" t="s">
        <v>33</v>
      </c>
      <c r="R269" s="432" t="s">
        <v>559</v>
      </c>
      <c r="T269" s="154" t="s">
        <v>575</v>
      </c>
      <c r="U269" s="170">
        <v>33222.36</v>
      </c>
      <c r="V269" s="178">
        <v>42440</v>
      </c>
      <c r="X269" s="154" t="s">
        <v>570</v>
      </c>
    </row>
    <row r="270" spans="1:24" x14ac:dyDescent="0.2">
      <c r="A270" s="55" t="s">
        <v>1588</v>
      </c>
      <c r="B270" s="401" t="s">
        <v>1252</v>
      </c>
      <c r="C270" s="402"/>
      <c r="D270" s="403"/>
      <c r="E270" s="404"/>
      <c r="F270" s="414"/>
      <c r="G270" s="406"/>
      <c r="H270" s="407"/>
      <c r="I270" s="408" t="s">
        <v>1253</v>
      </c>
      <c r="J270" s="408"/>
      <c r="K270" s="409"/>
      <c r="L270" s="410"/>
      <c r="M270" s="411"/>
      <c r="N270" s="412"/>
      <c r="O270" s="413"/>
      <c r="P270" s="413"/>
      <c r="Q270" s="156"/>
      <c r="R270" s="432" t="s">
        <v>559</v>
      </c>
      <c r="T270" s="154" t="s">
        <v>575</v>
      </c>
      <c r="U270" s="170">
        <v>3777.64</v>
      </c>
      <c r="V270" s="178">
        <v>42415</v>
      </c>
      <c r="X270" s="154" t="s">
        <v>570</v>
      </c>
    </row>
    <row r="271" spans="1:24" x14ac:dyDescent="0.2">
      <c r="A271" s="55" t="s">
        <v>1588</v>
      </c>
      <c r="B271" s="401" t="s">
        <v>1252</v>
      </c>
      <c r="C271" s="402"/>
      <c r="D271" s="403"/>
      <c r="E271" s="404"/>
      <c r="F271" s="414"/>
      <c r="G271" s="406"/>
      <c r="H271" s="407"/>
      <c r="I271" s="408" t="s">
        <v>1253</v>
      </c>
      <c r="J271" s="408"/>
      <c r="K271" s="409"/>
      <c r="L271" s="410"/>
      <c r="M271" s="411"/>
      <c r="N271" s="412"/>
      <c r="O271" s="413"/>
      <c r="P271" s="413"/>
      <c r="Q271" s="156"/>
      <c r="R271" s="432" t="s">
        <v>559</v>
      </c>
      <c r="T271" s="154" t="s">
        <v>575</v>
      </c>
      <c r="U271" s="170">
        <v>100000</v>
      </c>
      <c r="V271" s="178">
        <v>42417</v>
      </c>
      <c r="X271" s="154" t="s">
        <v>570</v>
      </c>
    </row>
    <row r="272" spans="1:24" x14ac:dyDescent="0.2">
      <c r="A272" s="55" t="s">
        <v>1588</v>
      </c>
      <c r="B272" s="401" t="s">
        <v>1252</v>
      </c>
      <c r="C272" s="402"/>
      <c r="D272" s="403"/>
      <c r="E272" s="404"/>
      <c r="F272" s="414"/>
      <c r="G272" s="406"/>
      <c r="H272" s="407"/>
      <c r="I272" s="408" t="s">
        <v>1253</v>
      </c>
      <c r="J272" s="408"/>
      <c r="K272" s="409"/>
      <c r="L272" s="410"/>
      <c r="M272" s="411"/>
      <c r="N272" s="412"/>
      <c r="O272" s="413"/>
      <c r="P272" s="413"/>
      <c r="Q272" s="156"/>
      <c r="R272" s="432" t="s">
        <v>559</v>
      </c>
      <c r="T272" s="154" t="s">
        <v>579</v>
      </c>
      <c r="U272" s="170">
        <v>190900.01</v>
      </c>
      <c r="V272" s="178">
        <v>42445</v>
      </c>
      <c r="X272" s="154" t="s">
        <v>570</v>
      </c>
    </row>
    <row r="273" spans="1:42" x14ac:dyDescent="0.2">
      <c r="A273" s="55" t="s">
        <v>1588</v>
      </c>
      <c r="B273" s="401" t="s">
        <v>1557</v>
      </c>
      <c r="C273" s="402">
        <v>520808</v>
      </c>
      <c r="D273" s="403" t="s">
        <v>472</v>
      </c>
      <c r="E273" s="404" t="s">
        <v>1525</v>
      </c>
      <c r="F273" s="414">
        <v>2016</v>
      </c>
      <c r="G273" s="406">
        <v>42451</v>
      </c>
      <c r="H273" s="407" t="s">
        <v>1552</v>
      </c>
      <c r="I273" s="408" t="s">
        <v>1558</v>
      </c>
      <c r="J273" s="408" t="s">
        <v>30</v>
      </c>
      <c r="K273" s="409" t="s">
        <v>1559</v>
      </c>
      <c r="L273" s="410" t="s">
        <v>1560</v>
      </c>
      <c r="M273" s="411">
        <v>168517.24</v>
      </c>
      <c r="N273" s="412">
        <v>0</v>
      </c>
      <c r="O273" s="413">
        <v>6482.76</v>
      </c>
      <c r="P273" s="413">
        <v>175000</v>
      </c>
      <c r="Q273" s="156" t="s">
        <v>994</v>
      </c>
      <c r="R273" s="440" t="s">
        <v>565</v>
      </c>
      <c r="S273" s="155"/>
      <c r="T273" s="155" t="s">
        <v>580</v>
      </c>
      <c r="U273" s="170">
        <v>10000</v>
      </c>
      <c r="V273" s="178">
        <v>42452</v>
      </c>
      <c r="X273" s="154" t="s">
        <v>570</v>
      </c>
    </row>
    <row r="274" spans="1:42" x14ac:dyDescent="0.2">
      <c r="A274" s="55" t="s">
        <v>1588</v>
      </c>
      <c r="B274" s="401" t="s">
        <v>1557</v>
      </c>
      <c r="C274" s="402"/>
      <c r="D274" s="403"/>
      <c r="E274" s="404"/>
      <c r="F274" s="414"/>
      <c r="G274" s="406"/>
      <c r="H274" s="407"/>
      <c r="I274" s="408" t="s">
        <v>1558</v>
      </c>
      <c r="J274" s="408"/>
      <c r="K274" s="409"/>
      <c r="L274" s="410"/>
      <c r="M274" s="411"/>
      <c r="N274" s="412"/>
      <c r="O274" s="413"/>
      <c r="P274" s="413"/>
      <c r="Q274" s="156"/>
      <c r="R274" s="440" t="s">
        <v>565</v>
      </c>
      <c r="S274" s="155"/>
      <c r="T274" s="155" t="s">
        <v>573</v>
      </c>
      <c r="U274" s="170">
        <v>10000</v>
      </c>
      <c r="V274" s="178">
        <v>42448</v>
      </c>
      <c r="X274" s="154" t="s">
        <v>570</v>
      </c>
    </row>
    <row r="275" spans="1:42" x14ac:dyDescent="0.2">
      <c r="A275" s="55" t="s">
        <v>1588</v>
      </c>
      <c r="B275" s="401" t="s">
        <v>1557</v>
      </c>
      <c r="C275" s="402"/>
      <c r="D275" s="403"/>
      <c r="E275" s="404"/>
      <c r="F275" s="414"/>
      <c r="G275" s="406"/>
      <c r="H275" s="407"/>
      <c r="I275" s="408" t="s">
        <v>1558</v>
      </c>
      <c r="J275" s="408"/>
      <c r="K275" s="409"/>
      <c r="L275" s="410"/>
      <c r="M275" s="411"/>
      <c r="N275" s="412"/>
      <c r="O275" s="413"/>
      <c r="P275" s="413"/>
      <c r="Q275" s="156"/>
      <c r="R275" s="440" t="s">
        <v>565</v>
      </c>
      <c r="S275" s="155"/>
      <c r="T275" s="155" t="s">
        <v>580</v>
      </c>
      <c r="U275" s="170">
        <v>20452.68</v>
      </c>
      <c r="V275" s="178">
        <v>42452</v>
      </c>
      <c r="X275" s="154" t="s">
        <v>570</v>
      </c>
    </row>
    <row r="276" spans="1:42" x14ac:dyDescent="0.2">
      <c r="A276" s="55" t="s">
        <v>1588</v>
      </c>
      <c r="B276" s="401" t="s">
        <v>1557</v>
      </c>
      <c r="C276" s="402"/>
      <c r="D276" s="403"/>
      <c r="E276" s="404"/>
      <c r="F276" s="414"/>
      <c r="G276" s="406"/>
      <c r="H276" s="407"/>
      <c r="I276" s="408" t="s">
        <v>1558</v>
      </c>
      <c r="J276" s="408"/>
      <c r="K276" s="409"/>
      <c r="L276" s="410"/>
      <c r="M276" s="411"/>
      <c r="N276" s="412"/>
      <c r="O276" s="413"/>
      <c r="P276" s="413"/>
      <c r="Q276" s="156"/>
      <c r="R276" s="440" t="s">
        <v>565</v>
      </c>
      <c r="S276" s="155"/>
      <c r="T276" s="155" t="s">
        <v>580</v>
      </c>
      <c r="U276" s="170">
        <v>90000</v>
      </c>
      <c r="V276" s="178">
        <v>42452</v>
      </c>
      <c r="X276" s="154" t="s">
        <v>570</v>
      </c>
    </row>
    <row r="277" spans="1:42" s="155" customFormat="1" x14ac:dyDescent="0.2">
      <c r="A277" s="55" t="s">
        <v>1588</v>
      </c>
      <c r="B277" s="401" t="s">
        <v>1187</v>
      </c>
      <c r="C277" s="402">
        <v>521502</v>
      </c>
      <c r="D277" s="403">
        <v>5611</v>
      </c>
      <c r="E277" s="404" t="s">
        <v>149</v>
      </c>
      <c r="F277" s="414">
        <v>2015</v>
      </c>
      <c r="G277" s="406">
        <v>42443</v>
      </c>
      <c r="H277" s="407" t="s">
        <v>61</v>
      </c>
      <c r="I277" s="408" t="s">
        <v>1188</v>
      </c>
      <c r="J277" s="408" t="s">
        <v>30</v>
      </c>
      <c r="K277" s="409" t="s">
        <v>1189</v>
      </c>
      <c r="L277" s="410" t="s">
        <v>1190</v>
      </c>
      <c r="M277" s="411">
        <v>352232.56</v>
      </c>
      <c r="N277" s="412">
        <v>14577.78</v>
      </c>
      <c r="O277" s="413">
        <v>58689.66</v>
      </c>
      <c r="P277" s="413">
        <v>425500</v>
      </c>
      <c r="Q277" s="157" t="s">
        <v>33</v>
      </c>
      <c r="R277" s="432" t="s">
        <v>559</v>
      </c>
      <c r="S277" s="154"/>
      <c r="T277" s="154" t="s">
        <v>580</v>
      </c>
      <c r="U277" s="170">
        <v>44382.02</v>
      </c>
      <c r="V277" s="178">
        <v>42445</v>
      </c>
      <c r="W277" s="154"/>
      <c r="X277" s="154" t="s">
        <v>570</v>
      </c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</row>
    <row r="278" spans="1:42" s="155" customFormat="1" x14ac:dyDescent="0.2">
      <c r="A278" s="55" t="s">
        <v>1588</v>
      </c>
      <c r="B278" s="401" t="s">
        <v>1187</v>
      </c>
      <c r="C278" s="402"/>
      <c r="D278" s="403"/>
      <c r="E278" s="404"/>
      <c r="F278" s="414"/>
      <c r="G278" s="406"/>
      <c r="H278" s="407"/>
      <c r="I278" s="408" t="s">
        <v>1188</v>
      </c>
      <c r="J278" s="408"/>
      <c r="K278" s="409"/>
      <c r="L278" s="410"/>
      <c r="M278" s="411"/>
      <c r="N278" s="412"/>
      <c r="O278" s="413"/>
      <c r="P278" s="413"/>
      <c r="Q278" s="157"/>
      <c r="R278" s="432" t="s">
        <v>559</v>
      </c>
      <c r="S278" s="154"/>
      <c r="T278" s="154" t="s">
        <v>581</v>
      </c>
      <c r="U278" s="170">
        <v>30000</v>
      </c>
      <c r="V278" s="178">
        <v>42443</v>
      </c>
      <c r="W278" s="154"/>
      <c r="X278" s="154" t="s">
        <v>570</v>
      </c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</row>
    <row r="279" spans="1:42" s="155" customFormat="1" x14ac:dyDescent="0.2">
      <c r="A279" s="55" t="s">
        <v>1588</v>
      </c>
      <c r="B279" s="401" t="s">
        <v>1187</v>
      </c>
      <c r="C279" s="402"/>
      <c r="D279" s="403"/>
      <c r="E279" s="404"/>
      <c r="F279" s="414"/>
      <c r="G279" s="406"/>
      <c r="H279" s="407"/>
      <c r="I279" s="408" t="s">
        <v>1188</v>
      </c>
      <c r="J279" s="408"/>
      <c r="K279" s="409"/>
      <c r="L279" s="410"/>
      <c r="M279" s="411"/>
      <c r="N279" s="412"/>
      <c r="O279" s="413"/>
      <c r="P279" s="413"/>
      <c r="Q279" s="157"/>
      <c r="R279" s="432" t="s">
        <v>559</v>
      </c>
      <c r="S279" s="154"/>
      <c r="T279" s="154" t="s">
        <v>579</v>
      </c>
      <c r="U279" s="170">
        <v>351117.98</v>
      </c>
      <c r="V279" s="178">
        <v>42445</v>
      </c>
      <c r="W279" s="154"/>
      <c r="X279" s="154" t="s">
        <v>570</v>
      </c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</row>
    <row r="280" spans="1:42" x14ac:dyDescent="0.2">
      <c r="A280" s="55" t="s">
        <v>1588</v>
      </c>
      <c r="B280" s="401" t="s">
        <v>1330</v>
      </c>
      <c r="C280" s="402">
        <v>520818</v>
      </c>
      <c r="D280" s="403">
        <v>4495</v>
      </c>
      <c r="E280" s="404" t="s">
        <v>111</v>
      </c>
      <c r="F280" s="414">
        <v>2016</v>
      </c>
      <c r="G280" s="406">
        <v>42457</v>
      </c>
      <c r="H280" s="407" t="s">
        <v>39</v>
      </c>
      <c r="I280" s="408" t="s">
        <v>1331</v>
      </c>
      <c r="J280" s="408" t="s">
        <v>30</v>
      </c>
      <c r="K280" s="409" t="s">
        <v>1332</v>
      </c>
      <c r="L280" s="410" t="s">
        <v>1333</v>
      </c>
      <c r="M280" s="411">
        <v>381243.06</v>
      </c>
      <c r="N280" s="412">
        <v>18929.349999999999</v>
      </c>
      <c r="O280" s="413">
        <v>64027.59</v>
      </c>
      <c r="P280" s="413">
        <v>464200</v>
      </c>
      <c r="Q280" s="157" t="s">
        <v>33</v>
      </c>
      <c r="R280" s="432" t="s">
        <v>559</v>
      </c>
      <c r="T280" s="154" t="s">
        <v>580</v>
      </c>
      <c r="U280" s="170">
        <v>46800</v>
      </c>
      <c r="V280" s="178">
        <v>42461</v>
      </c>
      <c r="X280" s="154" t="s">
        <v>570</v>
      </c>
    </row>
    <row r="281" spans="1:42" x14ac:dyDescent="0.2">
      <c r="A281" s="55" t="s">
        <v>1588</v>
      </c>
      <c r="B281" s="401" t="s">
        <v>1330</v>
      </c>
      <c r="C281" s="402"/>
      <c r="D281" s="403"/>
      <c r="E281" s="404"/>
      <c r="F281" s="414"/>
      <c r="G281" s="406"/>
      <c r="H281" s="407"/>
      <c r="I281" s="408" t="s">
        <v>1331</v>
      </c>
      <c r="J281" s="408"/>
      <c r="K281" s="409"/>
      <c r="L281" s="410"/>
      <c r="M281" s="411"/>
      <c r="N281" s="412"/>
      <c r="O281" s="413"/>
      <c r="P281" s="413"/>
      <c r="Q281" s="157"/>
      <c r="R281" s="432" t="s">
        <v>559</v>
      </c>
      <c r="T281" s="154" t="s">
        <v>580</v>
      </c>
      <c r="U281" s="170">
        <v>90000</v>
      </c>
      <c r="V281" s="178">
        <v>42457</v>
      </c>
      <c r="X281" s="154" t="s">
        <v>570</v>
      </c>
    </row>
    <row r="282" spans="1:42" x14ac:dyDescent="0.2">
      <c r="A282" s="55" t="s">
        <v>1588</v>
      </c>
      <c r="B282" s="401" t="s">
        <v>1330</v>
      </c>
      <c r="C282" s="402"/>
      <c r="D282" s="403"/>
      <c r="E282" s="404"/>
      <c r="F282" s="414"/>
      <c r="G282" s="406"/>
      <c r="H282" s="407"/>
      <c r="I282" s="408" t="s">
        <v>1331</v>
      </c>
      <c r="J282" s="408"/>
      <c r="K282" s="409"/>
      <c r="L282" s="410"/>
      <c r="M282" s="411"/>
      <c r="N282" s="412"/>
      <c r="O282" s="413"/>
      <c r="P282" s="413"/>
      <c r="Q282" s="157"/>
      <c r="R282" s="432" t="s">
        <v>559</v>
      </c>
      <c r="T282" s="154" t="s">
        <v>580</v>
      </c>
      <c r="U282" s="170">
        <v>100000</v>
      </c>
      <c r="V282" s="178">
        <v>42457</v>
      </c>
      <c r="X282" s="154" t="s">
        <v>570</v>
      </c>
    </row>
    <row r="283" spans="1:42" x14ac:dyDescent="0.2">
      <c r="A283" s="55" t="s">
        <v>1588</v>
      </c>
      <c r="B283" s="401" t="s">
        <v>1330</v>
      </c>
      <c r="C283" s="402"/>
      <c r="D283" s="403"/>
      <c r="E283" s="404"/>
      <c r="F283" s="414"/>
      <c r="G283" s="406"/>
      <c r="H283" s="407"/>
      <c r="I283" s="408" t="s">
        <v>1331</v>
      </c>
      <c r="J283" s="408"/>
      <c r="K283" s="409"/>
      <c r="L283" s="410"/>
      <c r="M283" s="411"/>
      <c r="N283" s="412"/>
      <c r="O283" s="413"/>
      <c r="P283" s="413"/>
      <c r="Q283" s="157"/>
      <c r="R283" s="432" t="s">
        <v>559</v>
      </c>
      <c r="T283" s="154" t="s">
        <v>571</v>
      </c>
      <c r="U283" s="170">
        <v>227400</v>
      </c>
      <c r="V283" s="178">
        <v>42457</v>
      </c>
      <c r="X283" s="154" t="s">
        <v>570</v>
      </c>
    </row>
    <row r="284" spans="1:42" x14ac:dyDescent="0.2">
      <c r="A284" s="55" t="s">
        <v>1588</v>
      </c>
      <c r="B284" s="401" t="s">
        <v>1386</v>
      </c>
      <c r="C284" s="402">
        <v>521702</v>
      </c>
      <c r="D284" s="403">
        <v>1091</v>
      </c>
      <c r="E284" s="404" t="s">
        <v>177</v>
      </c>
      <c r="F284" s="414">
        <v>2016</v>
      </c>
      <c r="G284" s="406">
        <v>42451</v>
      </c>
      <c r="H284" s="407" t="s">
        <v>82</v>
      </c>
      <c r="I284" s="408" t="s">
        <v>1387</v>
      </c>
      <c r="J284" s="408" t="s">
        <v>241</v>
      </c>
      <c r="K284" s="409" t="s">
        <v>1388</v>
      </c>
      <c r="L284" s="410" t="s">
        <v>1389</v>
      </c>
      <c r="M284" s="411">
        <v>155258.62</v>
      </c>
      <c r="N284" s="412">
        <v>0</v>
      </c>
      <c r="O284" s="413">
        <v>24841.38</v>
      </c>
      <c r="P284" s="413">
        <v>180100</v>
      </c>
      <c r="Q284" s="157" t="s">
        <v>33</v>
      </c>
      <c r="R284" s="440" t="s">
        <v>565</v>
      </c>
      <c r="S284" s="155"/>
      <c r="T284" s="155"/>
    </row>
    <row r="285" spans="1:42" x14ac:dyDescent="0.2">
      <c r="A285" s="55" t="s">
        <v>1588</v>
      </c>
      <c r="B285" s="401" t="s">
        <v>1221</v>
      </c>
      <c r="C285" s="402">
        <v>1520104</v>
      </c>
      <c r="D285" s="403">
        <v>7493</v>
      </c>
      <c r="E285" s="404" t="s">
        <v>258</v>
      </c>
      <c r="F285" s="414">
        <v>2016</v>
      </c>
      <c r="G285" s="406">
        <v>42457</v>
      </c>
      <c r="H285" s="407" t="s">
        <v>1222</v>
      </c>
      <c r="I285" s="408" t="s">
        <v>1223</v>
      </c>
      <c r="J285" s="408" t="s">
        <v>241</v>
      </c>
      <c r="K285" s="409" t="s">
        <v>1224</v>
      </c>
      <c r="L285" s="410" t="s">
        <v>1225</v>
      </c>
      <c r="M285" s="411">
        <v>225205.26</v>
      </c>
      <c r="N285" s="412">
        <v>11260.26</v>
      </c>
      <c r="O285" s="413">
        <v>37834.480000000003</v>
      </c>
      <c r="P285" s="413">
        <v>274300</v>
      </c>
      <c r="Q285" s="156" t="s">
        <v>33</v>
      </c>
      <c r="R285" s="432" t="s">
        <v>559</v>
      </c>
      <c r="S285" s="156"/>
      <c r="T285" s="156" t="s">
        <v>581</v>
      </c>
      <c r="U285" s="170">
        <v>5701.51</v>
      </c>
      <c r="V285" s="178">
        <v>42458</v>
      </c>
      <c r="X285" s="157" t="s">
        <v>570</v>
      </c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</row>
    <row r="286" spans="1:42" x14ac:dyDescent="0.2">
      <c r="A286" s="55" t="s">
        <v>1588</v>
      </c>
      <c r="B286" s="401" t="s">
        <v>1221</v>
      </c>
      <c r="C286" s="402"/>
      <c r="D286" s="403"/>
      <c r="E286" s="404"/>
      <c r="F286" s="414"/>
      <c r="G286" s="406"/>
      <c r="H286" s="407"/>
      <c r="I286" s="408" t="s">
        <v>1223</v>
      </c>
      <c r="J286" s="408"/>
      <c r="K286" s="409"/>
      <c r="L286" s="410"/>
      <c r="M286" s="411"/>
      <c r="N286" s="412"/>
      <c r="O286" s="413"/>
      <c r="P286" s="413"/>
      <c r="Q286" s="156"/>
      <c r="R286" s="432" t="s">
        <v>559</v>
      </c>
      <c r="S286" s="156"/>
      <c r="T286" s="156" t="s">
        <v>581</v>
      </c>
      <c r="U286" s="170">
        <v>54860</v>
      </c>
      <c r="V286" s="178">
        <v>42447</v>
      </c>
      <c r="X286" s="157" t="s">
        <v>570</v>
      </c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</row>
    <row r="287" spans="1:42" x14ac:dyDescent="0.2">
      <c r="A287" s="55" t="s">
        <v>1588</v>
      </c>
      <c r="B287" s="401" t="s">
        <v>1221</v>
      </c>
      <c r="C287" s="402"/>
      <c r="D287" s="403"/>
      <c r="E287" s="404"/>
      <c r="F287" s="414"/>
      <c r="G287" s="406"/>
      <c r="H287" s="407"/>
      <c r="I287" s="408" t="s">
        <v>1223</v>
      </c>
      <c r="J287" s="408"/>
      <c r="K287" s="409"/>
      <c r="L287" s="410"/>
      <c r="M287" s="411"/>
      <c r="N287" s="412"/>
      <c r="O287" s="413"/>
      <c r="P287" s="413"/>
      <c r="Q287" s="156"/>
      <c r="R287" s="432" t="s">
        <v>559</v>
      </c>
      <c r="S287" s="156"/>
      <c r="T287" s="156" t="s">
        <v>579</v>
      </c>
      <c r="U287" s="170">
        <v>213738.49</v>
      </c>
      <c r="V287" s="178">
        <v>42458</v>
      </c>
      <c r="X287" s="157" t="s">
        <v>570</v>
      </c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</row>
    <row r="288" spans="1:42" x14ac:dyDescent="0.2">
      <c r="A288" s="55" t="s">
        <v>1588</v>
      </c>
      <c r="B288" s="401" t="s">
        <v>1421</v>
      </c>
      <c r="C288" s="402">
        <v>522401</v>
      </c>
      <c r="D288" s="403">
        <v>1062</v>
      </c>
      <c r="E288" s="404" t="s">
        <v>239</v>
      </c>
      <c r="F288" s="414">
        <v>2016</v>
      </c>
      <c r="G288" s="406">
        <v>42460</v>
      </c>
      <c r="H288" s="407" t="s">
        <v>61</v>
      </c>
      <c r="I288" s="408" t="s">
        <v>1422</v>
      </c>
      <c r="J288" s="408" t="s">
        <v>241</v>
      </c>
      <c r="K288" s="409" t="s">
        <v>1423</v>
      </c>
      <c r="L288" s="410" t="s">
        <v>1424</v>
      </c>
      <c r="M288" s="411">
        <v>212068.97</v>
      </c>
      <c r="N288" s="412">
        <v>0</v>
      </c>
      <c r="O288" s="413">
        <v>33931.03</v>
      </c>
      <c r="P288" s="413">
        <v>246000</v>
      </c>
      <c r="Q288" s="157" t="s">
        <v>33</v>
      </c>
      <c r="R288" s="432" t="s">
        <v>559</v>
      </c>
      <c r="S288" s="155"/>
      <c r="T288" s="155" t="s">
        <v>575</v>
      </c>
      <c r="U288" s="170">
        <v>6262.44</v>
      </c>
      <c r="V288" s="178">
        <v>42461</v>
      </c>
      <c r="X288" s="154" t="s">
        <v>570</v>
      </c>
    </row>
    <row r="289" spans="1:42" x14ac:dyDescent="0.2">
      <c r="A289" s="55" t="s">
        <v>1588</v>
      </c>
      <c r="B289" s="401" t="s">
        <v>1421</v>
      </c>
      <c r="C289" s="402"/>
      <c r="D289" s="403"/>
      <c r="E289" s="404"/>
      <c r="F289" s="414"/>
      <c r="G289" s="406"/>
      <c r="H289" s="407"/>
      <c r="I289" s="408" t="s">
        <v>1422</v>
      </c>
      <c r="J289" s="408"/>
      <c r="K289" s="409"/>
      <c r="L289" s="410"/>
      <c r="M289" s="411"/>
      <c r="N289" s="412"/>
      <c r="O289" s="413"/>
      <c r="P289" s="413"/>
      <c r="Q289" s="157"/>
      <c r="R289" s="432" t="s">
        <v>559</v>
      </c>
      <c r="S289" s="155"/>
      <c r="T289" s="155" t="s">
        <v>575</v>
      </c>
      <c r="U289" s="170">
        <v>25000</v>
      </c>
      <c r="V289" s="178">
        <v>42459</v>
      </c>
      <c r="X289" s="154" t="s">
        <v>570</v>
      </c>
    </row>
    <row r="290" spans="1:42" x14ac:dyDescent="0.2">
      <c r="A290" s="55" t="s">
        <v>1588</v>
      </c>
      <c r="B290" s="401" t="s">
        <v>1421</v>
      </c>
      <c r="C290" s="402"/>
      <c r="D290" s="403"/>
      <c r="E290" s="404"/>
      <c r="F290" s="414"/>
      <c r="G290" s="406"/>
      <c r="H290" s="407"/>
      <c r="I290" s="408" t="s">
        <v>1422</v>
      </c>
      <c r="J290" s="408"/>
      <c r="K290" s="409"/>
      <c r="L290" s="410"/>
      <c r="M290" s="411"/>
      <c r="N290" s="412"/>
      <c r="O290" s="413"/>
      <c r="P290" s="413"/>
      <c r="Q290" s="157"/>
      <c r="R290" s="432" t="s">
        <v>559</v>
      </c>
      <c r="S290" s="155"/>
      <c r="T290" s="155" t="s">
        <v>579</v>
      </c>
      <c r="U290" s="170">
        <v>214737.56</v>
      </c>
      <c r="V290" s="178">
        <v>42464</v>
      </c>
      <c r="X290" s="154" t="s">
        <v>570</v>
      </c>
    </row>
    <row r="291" spans="1:42" x14ac:dyDescent="0.2">
      <c r="A291" s="55" t="s">
        <v>1588</v>
      </c>
      <c r="B291" s="401" t="s">
        <v>1199</v>
      </c>
      <c r="C291" s="402">
        <v>521909</v>
      </c>
      <c r="D291" s="403">
        <v>6987</v>
      </c>
      <c r="E291" s="404" t="s">
        <v>714</v>
      </c>
      <c r="F291" s="414">
        <v>2016</v>
      </c>
      <c r="G291" s="406">
        <v>42437</v>
      </c>
      <c r="H291" s="407" t="s">
        <v>61</v>
      </c>
      <c r="I291" s="408" t="s">
        <v>1200</v>
      </c>
      <c r="J291" s="408" t="s">
        <v>241</v>
      </c>
      <c r="K291" s="409" t="s">
        <v>1201</v>
      </c>
      <c r="L291" s="410" t="s">
        <v>1202</v>
      </c>
      <c r="M291" s="411">
        <v>502109.77</v>
      </c>
      <c r="N291" s="412">
        <v>38493.68</v>
      </c>
      <c r="O291" s="413">
        <v>86496.55</v>
      </c>
      <c r="P291" s="413">
        <v>627100</v>
      </c>
      <c r="Q291" s="156" t="s">
        <v>33</v>
      </c>
      <c r="R291" s="161" t="s">
        <v>564</v>
      </c>
      <c r="S291" s="161" t="s">
        <v>564</v>
      </c>
      <c r="T291" s="155" t="s">
        <v>581</v>
      </c>
      <c r="U291" s="170">
        <v>527100</v>
      </c>
      <c r="V291" s="178">
        <v>42437</v>
      </c>
      <c r="W291" s="154" t="s">
        <v>566</v>
      </c>
      <c r="X291" s="154" t="s">
        <v>570</v>
      </c>
    </row>
    <row r="292" spans="1:42" x14ac:dyDescent="0.2">
      <c r="A292" s="55" t="s">
        <v>1588</v>
      </c>
      <c r="B292" s="401" t="s">
        <v>1199</v>
      </c>
      <c r="C292" s="402"/>
      <c r="D292" s="403"/>
      <c r="E292" s="404"/>
      <c r="F292" s="414"/>
      <c r="G292" s="406"/>
      <c r="H292" s="407"/>
      <c r="I292" s="408" t="s">
        <v>1200</v>
      </c>
      <c r="J292" s="408"/>
      <c r="K292" s="409"/>
      <c r="L292" s="410"/>
      <c r="M292" s="411"/>
      <c r="N292" s="412"/>
      <c r="O292" s="413"/>
      <c r="P292" s="413"/>
      <c r="Q292" s="156"/>
      <c r="R292" s="161" t="s">
        <v>564</v>
      </c>
      <c r="S292" s="161" t="s">
        <v>564</v>
      </c>
      <c r="T292" s="155" t="s">
        <v>581</v>
      </c>
      <c r="U292" s="170">
        <v>100000</v>
      </c>
      <c r="V292" s="178">
        <v>42350</v>
      </c>
      <c r="X292" s="154" t="s">
        <v>570</v>
      </c>
    </row>
    <row r="293" spans="1:42" x14ac:dyDescent="0.2">
      <c r="A293" s="55" t="s">
        <v>1588</v>
      </c>
      <c r="B293" s="401" t="s">
        <v>1338</v>
      </c>
      <c r="C293" s="402">
        <v>520819</v>
      </c>
      <c r="D293" s="403">
        <v>4498</v>
      </c>
      <c r="E293" s="404" t="s">
        <v>120</v>
      </c>
      <c r="F293" s="414">
        <v>2016</v>
      </c>
      <c r="G293" s="406">
        <v>42443</v>
      </c>
      <c r="H293" s="407" t="s">
        <v>664</v>
      </c>
      <c r="I293" s="408" t="s">
        <v>1339</v>
      </c>
      <c r="J293" s="408" t="s">
        <v>30</v>
      </c>
      <c r="K293" s="409" t="s">
        <v>1340</v>
      </c>
      <c r="L293" s="410" t="s">
        <v>1341</v>
      </c>
      <c r="M293" s="411">
        <v>348784.29</v>
      </c>
      <c r="N293" s="412">
        <v>14060.54</v>
      </c>
      <c r="O293" s="413">
        <v>58055.17</v>
      </c>
      <c r="P293" s="413">
        <v>420900</v>
      </c>
      <c r="Q293" s="156" t="s">
        <v>33</v>
      </c>
      <c r="R293" s="432" t="s">
        <v>559</v>
      </c>
      <c r="S293" s="155"/>
      <c r="T293" s="155" t="s">
        <v>573</v>
      </c>
      <c r="U293" s="170">
        <v>10000</v>
      </c>
      <c r="V293" s="178">
        <v>42436</v>
      </c>
      <c r="X293" s="154" t="s">
        <v>570</v>
      </c>
    </row>
    <row r="294" spans="1:42" x14ac:dyDescent="0.2">
      <c r="A294" s="55" t="s">
        <v>1588</v>
      </c>
      <c r="B294" s="401" t="s">
        <v>1338</v>
      </c>
      <c r="C294" s="402"/>
      <c r="D294" s="403"/>
      <c r="E294" s="404"/>
      <c r="F294" s="414"/>
      <c r="G294" s="406"/>
      <c r="H294" s="407"/>
      <c r="I294" s="408" t="s">
        <v>1339</v>
      </c>
      <c r="J294" s="408"/>
      <c r="K294" s="409"/>
      <c r="L294" s="410"/>
      <c r="M294" s="411"/>
      <c r="N294" s="412"/>
      <c r="O294" s="413"/>
      <c r="P294" s="413"/>
      <c r="Q294" s="156"/>
      <c r="R294" s="432" t="s">
        <v>559</v>
      </c>
      <c r="S294" s="155"/>
      <c r="T294" s="155" t="s">
        <v>580</v>
      </c>
      <c r="U294" s="170">
        <v>85000</v>
      </c>
      <c r="V294" s="178">
        <v>42440</v>
      </c>
      <c r="X294" s="154" t="s">
        <v>570</v>
      </c>
    </row>
    <row r="295" spans="1:42" x14ac:dyDescent="0.2">
      <c r="A295" s="55" t="s">
        <v>1588</v>
      </c>
      <c r="B295" s="401" t="s">
        <v>1338</v>
      </c>
      <c r="C295" s="402"/>
      <c r="D295" s="403"/>
      <c r="E295" s="404"/>
      <c r="F295" s="414"/>
      <c r="G295" s="406"/>
      <c r="H295" s="407"/>
      <c r="I295" s="408" t="s">
        <v>1339</v>
      </c>
      <c r="J295" s="408"/>
      <c r="K295" s="409"/>
      <c r="L295" s="410"/>
      <c r="M295" s="411"/>
      <c r="N295" s="412"/>
      <c r="O295" s="413"/>
      <c r="P295" s="413"/>
      <c r="Q295" s="156"/>
      <c r="R295" s="432" t="s">
        <v>559</v>
      </c>
      <c r="S295" s="155"/>
      <c r="T295" s="155" t="s">
        <v>571</v>
      </c>
      <c r="U295" s="170">
        <v>210000</v>
      </c>
      <c r="V295" s="178">
        <v>42439</v>
      </c>
      <c r="X295" s="154" t="s">
        <v>570</v>
      </c>
    </row>
    <row r="296" spans="1:42" x14ac:dyDescent="0.2">
      <c r="A296" s="55" t="s">
        <v>1588</v>
      </c>
      <c r="B296" s="401" t="s">
        <v>1338</v>
      </c>
      <c r="C296" s="402"/>
      <c r="D296" s="403"/>
      <c r="E296" s="404"/>
      <c r="F296" s="414"/>
      <c r="G296" s="406"/>
      <c r="H296" s="407"/>
      <c r="I296" s="408" t="s">
        <v>1339</v>
      </c>
      <c r="J296" s="408"/>
      <c r="K296" s="409"/>
      <c r="L296" s="410"/>
      <c r="M296" s="411"/>
      <c r="N296" s="412"/>
      <c r="O296" s="413"/>
      <c r="P296" s="413"/>
      <c r="Q296" s="156"/>
      <c r="R296" s="432" t="s">
        <v>559</v>
      </c>
      <c r="S296" s="155"/>
      <c r="T296" s="155" t="s">
        <v>579</v>
      </c>
      <c r="U296" s="170">
        <v>115900</v>
      </c>
      <c r="V296" s="178">
        <v>42445</v>
      </c>
      <c r="X296" s="154" t="s">
        <v>570</v>
      </c>
    </row>
    <row r="297" spans="1:42" x14ac:dyDescent="0.2">
      <c r="A297" s="55" t="s">
        <v>1588</v>
      </c>
      <c r="B297" s="401" t="s">
        <v>1506</v>
      </c>
      <c r="C297" s="402">
        <v>521702</v>
      </c>
      <c r="D297" s="403">
        <v>1091</v>
      </c>
      <c r="E297" s="404" t="s">
        <v>177</v>
      </c>
      <c r="F297" s="414">
        <v>2016</v>
      </c>
      <c r="G297" s="406">
        <v>42460</v>
      </c>
      <c r="H297" s="407"/>
      <c r="I297" s="408" t="s">
        <v>1507</v>
      </c>
      <c r="J297" s="408" t="s">
        <v>241</v>
      </c>
      <c r="K297" s="409" t="s">
        <v>398</v>
      </c>
      <c r="L297" s="410" t="s">
        <v>1508</v>
      </c>
      <c r="M297" s="411">
        <v>141080.07</v>
      </c>
      <c r="N297" s="412">
        <v>0</v>
      </c>
      <c r="O297" s="413">
        <v>22572.81</v>
      </c>
      <c r="P297" s="413">
        <v>163652.88</v>
      </c>
      <c r="Q297" s="156" t="s">
        <v>365</v>
      </c>
      <c r="R297" s="160" t="s">
        <v>564</v>
      </c>
      <c r="S297" s="160" t="s">
        <v>564</v>
      </c>
      <c r="T297" s="156"/>
      <c r="U297" s="154"/>
      <c r="W297" s="154" t="s">
        <v>566</v>
      </c>
    </row>
    <row r="298" spans="1:42" s="155" customFormat="1" x14ac:dyDescent="0.2">
      <c r="A298" s="55" t="s">
        <v>1588</v>
      </c>
      <c r="B298" s="401" t="s">
        <v>1474</v>
      </c>
      <c r="C298" s="402">
        <v>520815</v>
      </c>
      <c r="D298" s="403">
        <v>1094</v>
      </c>
      <c r="E298" s="404" t="s">
        <v>186</v>
      </c>
      <c r="F298" s="414">
        <v>2016</v>
      </c>
      <c r="G298" s="406">
        <v>42452</v>
      </c>
      <c r="H298" s="407"/>
      <c r="I298" s="408" t="s">
        <v>1472</v>
      </c>
      <c r="J298" s="408" t="s">
        <v>241</v>
      </c>
      <c r="K298" s="409" t="s">
        <v>947</v>
      </c>
      <c r="L298" s="410" t="s">
        <v>1473</v>
      </c>
      <c r="M298" s="411">
        <v>157218</v>
      </c>
      <c r="N298" s="412">
        <v>0</v>
      </c>
      <c r="O298" s="413">
        <v>25154.880000000001</v>
      </c>
      <c r="P298" s="413">
        <v>182372.88</v>
      </c>
      <c r="Q298" s="156" t="s">
        <v>365</v>
      </c>
      <c r="R298" s="160" t="s">
        <v>564</v>
      </c>
      <c r="S298" s="160" t="s">
        <v>564</v>
      </c>
      <c r="U298" s="154"/>
      <c r="V298" s="154"/>
      <c r="W298" s="154" t="s">
        <v>566</v>
      </c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</row>
    <row r="299" spans="1:42" ht="13.5" thickBot="1" x14ac:dyDescent="0.25">
      <c r="A299" s="55" t="s">
        <v>1588</v>
      </c>
      <c r="B299" s="401" t="s">
        <v>1500</v>
      </c>
      <c r="C299" s="402">
        <v>521502</v>
      </c>
      <c r="D299" s="403">
        <v>5611</v>
      </c>
      <c r="E299" s="404" t="s">
        <v>149</v>
      </c>
      <c r="F299" s="414">
        <v>2016</v>
      </c>
      <c r="G299" s="406">
        <v>42459</v>
      </c>
      <c r="H299" s="407"/>
      <c r="I299" s="408" t="s">
        <v>1501</v>
      </c>
      <c r="J299" s="408" t="s">
        <v>241</v>
      </c>
      <c r="K299" s="409" t="s">
        <v>430</v>
      </c>
      <c r="L299" s="410" t="s">
        <v>1502</v>
      </c>
      <c r="M299" s="411">
        <v>324435.19</v>
      </c>
      <c r="N299" s="412">
        <v>0</v>
      </c>
      <c r="O299" s="413">
        <v>51909.63</v>
      </c>
      <c r="P299" s="413">
        <v>376344.82</v>
      </c>
      <c r="Q299" s="156" t="s">
        <v>365</v>
      </c>
      <c r="R299" s="160" t="s">
        <v>564</v>
      </c>
      <c r="S299" s="160" t="s">
        <v>564</v>
      </c>
      <c r="T299" s="156"/>
      <c r="U299" s="154"/>
      <c r="W299" s="154" t="s">
        <v>566</v>
      </c>
    </row>
    <row r="300" spans="1:42" x14ac:dyDescent="0.2">
      <c r="A300" s="55" t="s">
        <v>1588</v>
      </c>
      <c r="B300" s="401" t="s">
        <v>1414</v>
      </c>
      <c r="C300" s="402">
        <v>522401</v>
      </c>
      <c r="D300" s="403">
        <v>1062</v>
      </c>
      <c r="E300" s="404" t="s">
        <v>239</v>
      </c>
      <c r="F300" s="414">
        <v>2016</v>
      </c>
      <c r="G300" s="406">
        <v>42444</v>
      </c>
      <c r="H300" s="407" t="s">
        <v>1166</v>
      </c>
      <c r="I300" s="408" t="s">
        <v>1415</v>
      </c>
      <c r="J300" s="408" t="s">
        <v>241</v>
      </c>
      <c r="K300" s="433" t="s">
        <v>613</v>
      </c>
      <c r="L300" s="410" t="s">
        <v>1416</v>
      </c>
      <c r="M300" s="411">
        <v>212068.97</v>
      </c>
      <c r="N300" s="412">
        <v>0</v>
      </c>
      <c r="O300" s="413">
        <v>33931.03</v>
      </c>
      <c r="P300" s="413">
        <v>246000</v>
      </c>
      <c r="Q300" s="156" t="s">
        <v>33</v>
      </c>
      <c r="R300" s="432" t="s">
        <v>559</v>
      </c>
      <c r="S300" s="161" t="s">
        <v>564</v>
      </c>
      <c r="T300" s="156" t="s">
        <v>581</v>
      </c>
      <c r="U300" s="170">
        <v>10000</v>
      </c>
      <c r="V300" s="178">
        <v>42441</v>
      </c>
      <c r="X300" s="154" t="s">
        <v>570</v>
      </c>
    </row>
    <row r="301" spans="1:42" x14ac:dyDescent="0.2">
      <c r="A301" s="55" t="s">
        <v>1588</v>
      </c>
      <c r="B301" s="401" t="s">
        <v>1414</v>
      </c>
      <c r="C301" s="402"/>
      <c r="D301" s="403"/>
      <c r="E301" s="404"/>
      <c r="F301" s="414"/>
      <c r="G301" s="406"/>
      <c r="H301" s="407"/>
      <c r="I301" s="408" t="s">
        <v>1415</v>
      </c>
      <c r="J301" s="408"/>
      <c r="K301" s="435"/>
      <c r="L301" s="410"/>
      <c r="M301" s="411"/>
      <c r="N301" s="412"/>
      <c r="O301" s="413"/>
      <c r="P301" s="413"/>
      <c r="Q301" s="156"/>
      <c r="R301" s="432" t="s">
        <v>559</v>
      </c>
      <c r="S301" s="156"/>
      <c r="T301" s="156" t="s">
        <v>581</v>
      </c>
      <c r="U301" s="170">
        <v>6548</v>
      </c>
      <c r="V301" s="178">
        <v>42445</v>
      </c>
      <c r="X301" s="154" t="s">
        <v>570</v>
      </c>
    </row>
    <row r="302" spans="1:42" x14ac:dyDescent="0.2">
      <c r="A302" s="55" t="s">
        <v>1588</v>
      </c>
      <c r="B302" s="401" t="s">
        <v>1414</v>
      </c>
      <c r="C302" s="402"/>
      <c r="D302" s="403"/>
      <c r="E302" s="404"/>
      <c r="F302" s="414"/>
      <c r="G302" s="406"/>
      <c r="H302" s="407"/>
      <c r="I302" s="408" t="s">
        <v>1415</v>
      </c>
      <c r="J302" s="408"/>
      <c r="K302" s="435"/>
      <c r="L302" s="410"/>
      <c r="M302" s="411"/>
      <c r="N302" s="412"/>
      <c r="O302" s="413"/>
      <c r="P302" s="413"/>
      <c r="Q302" s="156"/>
      <c r="R302" s="432" t="s">
        <v>559</v>
      </c>
      <c r="S302" s="156"/>
      <c r="T302" s="156" t="s">
        <v>575</v>
      </c>
      <c r="U302" s="170">
        <v>36.090000000000003</v>
      </c>
      <c r="V302" s="178">
        <v>42446</v>
      </c>
      <c r="X302" s="154" t="s">
        <v>570</v>
      </c>
    </row>
    <row r="303" spans="1:42" x14ac:dyDescent="0.2">
      <c r="A303" s="55" t="s">
        <v>1588</v>
      </c>
      <c r="B303" s="401" t="s">
        <v>1414</v>
      </c>
      <c r="C303" s="402"/>
      <c r="D303" s="403"/>
      <c r="E303" s="404"/>
      <c r="F303" s="414"/>
      <c r="G303" s="406"/>
      <c r="H303" s="407"/>
      <c r="I303" s="408" t="s">
        <v>1415</v>
      </c>
      <c r="J303" s="408"/>
      <c r="K303" s="435"/>
      <c r="L303" s="410"/>
      <c r="M303" s="411"/>
      <c r="N303" s="412"/>
      <c r="O303" s="413"/>
      <c r="P303" s="413"/>
      <c r="Q303" s="156"/>
      <c r="R303" s="432" t="s">
        <v>559</v>
      </c>
      <c r="S303" s="156"/>
      <c r="T303" s="156" t="s">
        <v>579</v>
      </c>
      <c r="U303" s="170">
        <v>229415.91</v>
      </c>
      <c r="V303" s="178">
        <v>42446</v>
      </c>
      <c r="X303" s="154" t="s">
        <v>570</v>
      </c>
    </row>
    <row r="304" spans="1:42" x14ac:dyDescent="0.2">
      <c r="A304" s="55" t="s">
        <v>1588</v>
      </c>
      <c r="B304" s="401" t="s">
        <v>1158</v>
      </c>
      <c r="C304" s="402">
        <v>520220</v>
      </c>
      <c r="D304" s="403">
        <v>1794</v>
      </c>
      <c r="E304" s="404" t="s">
        <v>27</v>
      </c>
      <c r="F304" s="414">
        <v>2016</v>
      </c>
      <c r="G304" s="406">
        <v>42460</v>
      </c>
      <c r="H304" s="407" t="s">
        <v>55</v>
      </c>
      <c r="I304" s="408" t="s">
        <v>1159</v>
      </c>
      <c r="J304" s="408" t="s">
        <v>241</v>
      </c>
      <c r="K304" s="435" t="s">
        <v>613</v>
      </c>
      <c r="L304" s="410" t="s">
        <v>1160</v>
      </c>
      <c r="M304" s="411">
        <v>239411.69</v>
      </c>
      <c r="N304" s="412">
        <v>2398.65</v>
      </c>
      <c r="O304" s="413">
        <v>38689.660000000003</v>
      </c>
      <c r="P304" s="413">
        <v>280500</v>
      </c>
      <c r="Q304" s="157" t="s">
        <v>33</v>
      </c>
      <c r="R304" s="432" t="s">
        <v>559</v>
      </c>
      <c r="S304" s="161" t="s">
        <v>564</v>
      </c>
      <c r="T304" s="154" t="s">
        <v>572</v>
      </c>
      <c r="U304" s="170">
        <v>5000</v>
      </c>
      <c r="V304" s="178">
        <v>42457</v>
      </c>
      <c r="X304" s="154" t="s">
        <v>570</v>
      </c>
    </row>
    <row r="305" spans="1:42" x14ac:dyDescent="0.2">
      <c r="A305" s="55" t="s">
        <v>1588</v>
      </c>
      <c r="B305" s="401" t="s">
        <v>1158</v>
      </c>
      <c r="C305" s="402"/>
      <c r="D305" s="403"/>
      <c r="E305" s="404"/>
      <c r="F305" s="414"/>
      <c r="G305" s="406"/>
      <c r="H305" s="407"/>
      <c r="I305" s="408" t="s">
        <v>1159</v>
      </c>
      <c r="J305" s="408"/>
      <c r="K305" s="435"/>
      <c r="L305" s="410"/>
      <c r="M305" s="411"/>
      <c r="N305" s="412"/>
      <c r="O305" s="413"/>
      <c r="P305" s="413"/>
      <c r="Q305" s="157"/>
      <c r="R305" s="432" t="s">
        <v>559</v>
      </c>
      <c r="T305" s="154" t="s">
        <v>571</v>
      </c>
      <c r="U305" s="170">
        <v>68000</v>
      </c>
      <c r="V305" s="178">
        <v>42466</v>
      </c>
      <c r="X305" s="154" t="s">
        <v>570</v>
      </c>
    </row>
    <row r="306" spans="1:42" x14ac:dyDescent="0.2">
      <c r="A306" s="55" t="s">
        <v>1588</v>
      </c>
      <c r="B306" s="401" t="s">
        <v>1158</v>
      </c>
      <c r="C306" s="402"/>
      <c r="D306" s="403"/>
      <c r="E306" s="404"/>
      <c r="F306" s="414"/>
      <c r="G306" s="406"/>
      <c r="H306" s="407"/>
      <c r="I306" s="408" t="s">
        <v>1159</v>
      </c>
      <c r="J306" s="408"/>
      <c r="K306" s="435"/>
      <c r="L306" s="410"/>
      <c r="M306" s="411"/>
      <c r="N306" s="412"/>
      <c r="O306" s="413"/>
      <c r="P306" s="413"/>
      <c r="Q306" s="157"/>
      <c r="R306" s="432" t="s">
        <v>559</v>
      </c>
      <c r="T306" s="154" t="s">
        <v>579</v>
      </c>
      <c r="U306" s="170">
        <v>222839.33</v>
      </c>
      <c r="V306" s="178">
        <v>42466</v>
      </c>
      <c r="X306" s="154" t="s">
        <v>570</v>
      </c>
    </row>
    <row r="307" spans="1:42" x14ac:dyDescent="0.2">
      <c r="A307" s="55" t="s">
        <v>1588</v>
      </c>
      <c r="B307" s="401" t="s">
        <v>1241</v>
      </c>
      <c r="C307" s="402">
        <v>1520105</v>
      </c>
      <c r="D307" s="403">
        <v>7494</v>
      </c>
      <c r="E307" s="404" t="s">
        <v>270</v>
      </c>
      <c r="F307" s="414">
        <v>2016</v>
      </c>
      <c r="G307" s="406">
        <v>42451</v>
      </c>
      <c r="H307" s="407" t="s">
        <v>73</v>
      </c>
      <c r="I307" s="408" t="s">
        <v>1242</v>
      </c>
      <c r="J307" s="408" t="s">
        <v>30</v>
      </c>
      <c r="K307" s="435" t="s">
        <v>613</v>
      </c>
      <c r="L307" s="410" t="s">
        <v>1243</v>
      </c>
      <c r="M307" s="411">
        <v>207963.88</v>
      </c>
      <c r="N307" s="412">
        <v>10398.19</v>
      </c>
      <c r="O307" s="413">
        <v>34937.93</v>
      </c>
      <c r="P307" s="413">
        <v>253300</v>
      </c>
      <c r="Q307" s="156" t="s">
        <v>33</v>
      </c>
      <c r="R307" s="432" t="s">
        <v>559</v>
      </c>
      <c r="S307" s="161" t="s">
        <v>564</v>
      </c>
      <c r="T307" s="154" t="s">
        <v>580</v>
      </c>
      <c r="U307" s="170">
        <v>45570.59</v>
      </c>
      <c r="V307" s="178">
        <v>42429</v>
      </c>
      <c r="X307" s="154" t="s">
        <v>570</v>
      </c>
    </row>
    <row r="308" spans="1:42" x14ac:dyDescent="0.2">
      <c r="A308" s="55" t="s">
        <v>1588</v>
      </c>
      <c r="B308" s="401" t="s">
        <v>1241</v>
      </c>
      <c r="C308" s="402"/>
      <c r="D308" s="403"/>
      <c r="E308" s="404"/>
      <c r="F308" s="414"/>
      <c r="G308" s="406"/>
      <c r="H308" s="407"/>
      <c r="I308" s="408" t="s">
        <v>1242</v>
      </c>
      <c r="J308" s="408"/>
      <c r="K308" s="435"/>
      <c r="L308" s="410"/>
      <c r="M308" s="411"/>
      <c r="N308" s="412"/>
      <c r="O308" s="413"/>
      <c r="P308" s="413"/>
      <c r="Q308" s="156"/>
      <c r="R308" s="432" t="s">
        <v>559</v>
      </c>
      <c r="T308" s="154" t="s">
        <v>579</v>
      </c>
      <c r="U308" s="170">
        <v>187729.41</v>
      </c>
      <c r="V308" s="178">
        <v>42465</v>
      </c>
      <c r="X308" s="154" t="s">
        <v>570</v>
      </c>
    </row>
    <row r="309" spans="1:42" ht="13.5" customHeight="1" x14ac:dyDescent="0.2">
      <c r="A309" s="55" t="s">
        <v>1588</v>
      </c>
      <c r="B309" s="401" t="s">
        <v>1241</v>
      </c>
      <c r="C309" s="402"/>
      <c r="D309" s="403"/>
      <c r="E309" s="404"/>
      <c r="F309" s="414"/>
      <c r="G309" s="406"/>
      <c r="H309" s="407"/>
      <c r="I309" s="408" t="s">
        <v>1242</v>
      </c>
      <c r="J309" s="408"/>
      <c r="K309" s="435"/>
      <c r="L309" s="410"/>
      <c r="M309" s="411"/>
      <c r="N309" s="412"/>
      <c r="O309" s="413"/>
      <c r="P309" s="413"/>
      <c r="Q309" s="156"/>
      <c r="R309" s="432" t="s">
        <v>559</v>
      </c>
      <c r="T309" s="154" t="s">
        <v>581</v>
      </c>
      <c r="U309" s="170">
        <v>20000</v>
      </c>
      <c r="V309" s="178">
        <v>42200</v>
      </c>
      <c r="X309" s="154" t="s">
        <v>570</v>
      </c>
    </row>
    <row r="310" spans="1:42" x14ac:dyDescent="0.2">
      <c r="A310" s="55" t="s">
        <v>1588</v>
      </c>
      <c r="B310" s="401" t="s">
        <v>1238</v>
      </c>
      <c r="C310" s="402">
        <v>1520105</v>
      </c>
      <c r="D310" s="403">
        <v>7494</v>
      </c>
      <c r="E310" s="404" t="s">
        <v>270</v>
      </c>
      <c r="F310" s="414">
        <v>2016</v>
      </c>
      <c r="G310" s="406">
        <v>42443</v>
      </c>
      <c r="H310" s="407" t="s">
        <v>121</v>
      </c>
      <c r="I310" s="408" t="s">
        <v>1239</v>
      </c>
      <c r="J310" s="408" t="s">
        <v>30</v>
      </c>
      <c r="K310" s="435" t="s">
        <v>613</v>
      </c>
      <c r="L310" s="410" t="s">
        <v>1240</v>
      </c>
      <c r="M310" s="411">
        <v>207963.88</v>
      </c>
      <c r="N310" s="412">
        <v>10398.19</v>
      </c>
      <c r="O310" s="413">
        <v>34937.93</v>
      </c>
      <c r="P310" s="413">
        <v>253300</v>
      </c>
      <c r="Q310" s="156" t="s">
        <v>33</v>
      </c>
      <c r="R310" s="432" t="s">
        <v>559</v>
      </c>
      <c r="S310" s="161" t="s">
        <v>564</v>
      </c>
      <c r="T310" s="155" t="s">
        <v>581</v>
      </c>
      <c r="U310" s="170">
        <v>17166.88</v>
      </c>
      <c r="V310" s="178">
        <v>42436</v>
      </c>
      <c r="X310" s="154" t="s">
        <v>570</v>
      </c>
    </row>
    <row r="311" spans="1:42" x14ac:dyDescent="0.2">
      <c r="A311" s="55" t="s">
        <v>1588</v>
      </c>
      <c r="B311" s="401" t="s">
        <v>1238</v>
      </c>
      <c r="C311" s="402"/>
      <c r="D311" s="403"/>
      <c r="E311" s="404"/>
      <c r="F311" s="414"/>
      <c r="G311" s="406"/>
      <c r="H311" s="407"/>
      <c r="I311" s="408" t="s">
        <v>1239</v>
      </c>
      <c r="J311" s="408"/>
      <c r="K311" s="435"/>
      <c r="L311" s="410"/>
      <c r="M311" s="411"/>
      <c r="N311" s="412"/>
      <c r="O311" s="413"/>
      <c r="P311" s="413"/>
      <c r="Q311" s="156"/>
      <c r="R311" s="432" t="s">
        <v>559</v>
      </c>
      <c r="S311" s="155"/>
      <c r="T311" s="155" t="s">
        <v>579</v>
      </c>
      <c r="U311" s="170">
        <v>236133.12</v>
      </c>
      <c r="V311" s="178">
        <v>42444</v>
      </c>
      <c r="X311" s="154" t="s">
        <v>570</v>
      </c>
    </row>
    <row r="312" spans="1:42" x14ac:dyDescent="0.2">
      <c r="A312" s="55" t="s">
        <v>1588</v>
      </c>
      <c r="B312" s="401" t="s">
        <v>1271</v>
      </c>
      <c r="C312" s="402">
        <v>1520604</v>
      </c>
      <c r="D312" s="403">
        <v>7495</v>
      </c>
      <c r="E312" s="404" t="s">
        <v>333</v>
      </c>
      <c r="F312" s="414">
        <v>2016</v>
      </c>
      <c r="G312" s="406">
        <v>42451</v>
      </c>
      <c r="H312" s="407" t="s">
        <v>73</v>
      </c>
      <c r="I312" s="408" t="s">
        <v>1272</v>
      </c>
      <c r="J312" s="408" t="s">
        <v>241</v>
      </c>
      <c r="K312" s="435" t="s">
        <v>613</v>
      </c>
      <c r="L312" s="410" t="s">
        <v>1273</v>
      </c>
      <c r="M312" s="411">
        <v>269211.82</v>
      </c>
      <c r="N312" s="412">
        <v>13460.59</v>
      </c>
      <c r="O312" s="413">
        <v>45227.59</v>
      </c>
      <c r="P312" s="413">
        <v>327900</v>
      </c>
      <c r="Q312" s="157" t="s">
        <v>33</v>
      </c>
      <c r="R312" s="432" t="s">
        <v>559</v>
      </c>
      <c r="S312" s="161" t="s">
        <v>564</v>
      </c>
      <c r="T312" s="154" t="s">
        <v>581</v>
      </c>
      <c r="U312" s="170">
        <v>81709.25</v>
      </c>
      <c r="V312" s="178">
        <v>42459</v>
      </c>
      <c r="X312" s="65" t="s">
        <v>570</v>
      </c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</row>
    <row r="313" spans="1:42" x14ac:dyDescent="0.2">
      <c r="A313" s="55" t="s">
        <v>1588</v>
      </c>
      <c r="B313" s="401" t="s">
        <v>1271</v>
      </c>
      <c r="C313" s="402"/>
      <c r="D313" s="403"/>
      <c r="E313" s="404"/>
      <c r="F313" s="414"/>
      <c r="G313" s="406"/>
      <c r="H313" s="407"/>
      <c r="I313" s="408" t="s">
        <v>1272</v>
      </c>
      <c r="J313" s="408"/>
      <c r="K313" s="435"/>
      <c r="L313" s="410"/>
      <c r="M313" s="411"/>
      <c r="N313" s="412"/>
      <c r="O313" s="413"/>
      <c r="P313" s="413"/>
      <c r="Q313" s="157"/>
      <c r="R313" s="432" t="s">
        <v>559</v>
      </c>
      <c r="T313" s="154" t="s">
        <v>579</v>
      </c>
      <c r="U313" s="170">
        <v>246190.75</v>
      </c>
      <c r="V313" s="178">
        <v>42466</v>
      </c>
      <c r="X313" s="65" t="s">
        <v>570</v>
      </c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</row>
    <row r="314" spans="1:42" ht="13.5" thickBot="1" x14ac:dyDescent="0.25">
      <c r="A314" s="55" t="s">
        <v>1588</v>
      </c>
      <c r="B314" s="401" t="s">
        <v>1282</v>
      </c>
      <c r="C314" s="402">
        <v>1520604</v>
      </c>
      <c r="D314" s="403">
        <v>7495</v>
      </c>
      <c r="E314" s="404" t="s">
        <v>333</v>
      </c>
      <c r="F314" s="414">
        <v>2016</v>
      </c>
      <c r="G314" s="406">
        <v>42451</v>
      </c>
      <c r="H314" s="407" t="s">
        <v>73</v>
      </c>
      <c r="I314" s="408" t="s">
        <v>1283</v>
      </c>
      <c r="J314" s="408" t="s">
        <v>241</v>
      </c>
      <c r="K314" s="434" t="s">
        <v>613</v>
      </c>
      <c r="L314" s="410" t="s">
        <v>1284</v>
      </c>
      <c r="M314" s="411">
        <v>269211.82</v>
      </c>
      <c r="N314" s="412">
        <v>13460.59</v>
      </c>
      <c r="O314" s="413">
        <v>45227.59</v>
      </c>
      <c r="P314" s="413">
        <v>327900</v>
      </c>
      <c r="Q314" s="157" t="s">
        <v>33</v>
      </c>
      <c r="R314" s="432" t="s">
        <v>559</v>
      </c>
      <c r="S314" s="161" t="s">
        <v>564</v>
      </c>
      <c r="T314" s="156" t="s">
        <v>575</v>
      </c>
      <c r="U314" s="170">
        <v>72877.320000000007</v>
      </c>
      <c r="V314" s="178">
        <v>42442</v>
      </c>
      <c r="X314" s="65" t="s">
        <v>570</v>
      </c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</row>
    <row r="315" spans="1:42" x14ac:dyDescent="0.2">
      <c r="A315" s="55" t="s">
        <v>1588</v>
      </c>
      <c r="B315" s="401" t="s">
        <v>1282</v>
      </c>
      <c r="C315" s="402"/>
      <c r="D315" s="403"/>
      <c r="E315" s="404"/>
      <c r="F315" s="414"/>
      <c r="G315" s="406"/>
      <c r="H315" s="407"/>
      <c r="I315" s="408" t="s">
        <v>1283</v>
      </c>
      <c r="J315" s="408"/>
      <c r="K315" s="467"/>
      <c r="L315" s="410"/>
      <c r="M315" s="411"/>
      <c r="N315" s="412"/>
      <c r="O315" s="413"/>
      <c r="P315" s="413"/>
      <c r="Q315" s="157"/>
      <c r="R315" s="432" t="s">
        <v>559</v>
      </c>
      <c r="S315" s="156"/>
      <c r="T315" s="156" t="s">
        <v>579</v>
      </c>
      <c r="U315" s="170">
        <v>255022.68</v>
      </c>
      <c r="V315" s="178">
        <v>42458</v>
      </c>
      <c r="X315" s="65" t="s">
        <v>570</v>
      </c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</row>
    <row r="316" spans="1:42" x14ac:dyDescent="0.2">
      <c r="A316" s="55" t="s">
        <v>1588</v>
      </c>
      <c r="B316" s="401" t="s">
        <v>1184</v>
      </c>
      <c r="C316" s="402">
        <v>521502</v>
      </c>
      <c r="D316" s="403">
        <v>5611</v>
      </c>
      <c r="E316" s="404" t="s">
        <v>149</v>
      </c>
      <c r="F316" s="414">
        <v>2015</v>
      </c>
      <c r="G316" s="406">
        <v>42433</v>
      </c>
      <c r="H316" s="407" t="s">
        <v>61</v>
      </c>
      <c r="I316" s="408" t="s">
        <v>1185</v>
      </c>
      <c r="J316" s="408" t="s">
        <v>30</v>
      </c>
      <c r="K316" s="409" t="s">
        <v>695</v>
      </c>
      <c r="L316" s="410" t="s">
        <v>1186</v>
      </c>
      <c r="M316" s="411">
        <v>352232.56</v>
      </c>
      <c r="N316" s="412">
        <v>14577.78</v>
      </c>
      <c r="O316" s="413">
        <v>58689.66</v>
      </c>
      <c r="P316" s="413">
        <v>425500</v>
      </c>
      <c r="Q316" s="157" t="s">
        <v>33</v>
      </c>
      <c r="R316" s="432" t="s">
        <v>559</v>
      </c>
      <c r="T316" s="154" t="s">
        <v>575</v>
      </c>
      <c r="U316" s="170">
        <v>175000</v>
      </c>
      <c r="V316" s="178">
        <v>42423</v>
      </c>
      <c r="X316" s="154" t="s">
        <v>570</v>
      </c>
    </row>
    <row r="317" spans="1:42" x14ac:dyDescent="0.2">
      <c r="A317" s="55" t="s">
        <v>1588</v>
      </c>
      <c r="B317" s="401" t="s">
        <v>1184</v>
      </c>
      <c r="C317" s="402"/>
      <c r="D317" s="403"/>
      <c r="E317" s="404"/>
      <c r="F317" s="414"/>
      <c r="G317" s="406"/>
      <c r="H317" s="407"/>
      <c r="I317" s="408" t="s">
        <v>1185</v>
      </c>
      <c r="J317" s="408"/>
      <c r="K317" s="409"/>
      <c r="L317" s="410"/>
      <c r="M317" s="411"/>
      <c r="N317" s="412"/>
      <c r="O317" s="413"/>
      <c r="P317" s="413"/>
      <c r="Q317" s="157"/>
      <c r="R317" s="432" t="s">
        <v>559</v>
      </c>
      <c r="T317" s="154" t="s">
        <v>580</v>
      </c>
      <c r="U317" s="170">
        <v>255500</v>
      </c>
      <c r="V317" s="178">
        <v>42433</v>
      </c>
      <c r="X317" s="154" t="s">
        <v>570</v>
      </c>
    </row>
    <row r="318" spans="1:42" x14ac:dyDescent="0.2">
      <c r="A318" s="55" t="s">
        <v>1588</v>
      </c>
      <c r="B318" s="401" t="s">
        <v>1489</v>
      </c>
      <c r="C318" s="402">
        <v>1520603</v>
      </c>
      <c r="D318" s="403">
        <v>7497</v>
      </c>
      <c r="E318" s="404" t="s">
        <v>305</v>
      </c>
      <c r="F318" s="414">
        <v>2016</v>
      </c>
      <c r="G318" s="406">
        <v>42459</v>
      </c>
      <c r="H318" s="407"/>
      <c r="I318" s="408" t="s">
        <v>1490</v>
      </c>
      <c r="J318" s="408" t="s">
        <v>241</v>
      </c>
      <c r="K318" s="409" t="s">
        <v>1491</v>
      </c>
      <c r="L318" s="410" t="s">
        <v>1492</v>
      </c>
      <c r="M318" s="411">
        <v>234565.46</v>
      </c>
      <c r="N318" s="412">
        <v>0</v>
      </c>
      <c r="O318" s="413">
        <v>37530.47</v>
      </c>
      <c r="P318" s="413">
        <v>272095.93</v>
      </c>
      <c r="Q318" s="156" t="s">
        <v>365</v>
      </c>
      <c r="R318" s="160" t="s">
        <v>564</v>
      </c>
      <c r="S318" s="160" t="s">
        <v>564</v>
      </c>
      <c r="T318" s="155"/>
      <c r="U318" s="154"/>
      <c r="W318" s="154" t="s">
        <v>566</v>
      </c>
    </row>
    <row r="319" spans="1:42" x14ac:dyDescent="0.2">
      <c r="A319" s="55" t="s">
        <v>1588</v>
      </c>
      <c r="B319" s="401" t="s">
        <v>1278</v>
      </c>
      <c r="C319" s="402">
        <v>1520604</v>
      </c>
      <c r="D319" s="403">
        <v>7495</v>
      </c>
      <c r="E319" s="404" t="s">
        <v>333</v>
      </c>
      <c r="F319" s="414">
        <v>2016</v>
      </c>
      <c r="G319" s="406">
        <v>42451</v>
      </c>
      <c r="H319" s="407" t="s">
        <v>1166</v>
      </c>
      <c r="I319" s="408" t="s">
        <v>1279</v>
      </c>
      <c r="J319" s="408" t="s">
        <v>241</v>
      </c>
      <c r="K319" s="409" t="s">
        <v>1280</v>
      </c>
      <c r="L319" s="410" t="s">
        <v>1281</v>
      </c>
      <c r="M319" s="411">
        <v>269211.82</v>
      </c>
      <c r="N319" s="412">
        <v>13460.59</v>
      </c>
      <c r="O319" s="413">
        <v>45227.59</v>
      </c>
      <c r="P319" s="413">
        <v>327900</v>
      </c>
      <c r="Q319" s="157" t="s">
        <v>33</v>
      </c>
      <c r="R319" s="432" t="s">
        <v>559</v>
      </c>
      <c r="S319" s="155"/>
      <c r="T319" s="155" t="s">
        <v>575</v>
      </c>
      <c r="U319" s="170">
        <v>28000</v>
      </c>
      <c r="V319" s="178">
        <v>42427</v>
      </c>
      <c r="X319" s="154" t="s">
        <v>570</v>
      </c>
    </row>
    <row r="320" spans="1:42" x14ac:dyDescent="0.2">
      <c r="A320" s="55" t="s">
        <v>1588</v>
      </c>
      <c r="B320" s="401" t="s">
        <v>1278</v>
      </c>
      <c r="C320" s="402"/>
      <c r="D320" s="403"/>
      <c r="E320" s="404"/>
      <c r="F320" s="414"/>
      <c r="G320" s="406"/>
      <c r="H320" s="407"/>
      <c r="I320" s="408" t="s">
        <v>1279</v>
      </c>
      <c r="J320" s="408"/>
      <c r="K320" s="409"/>
      <c r="L320" s="410"/>
      <c r="M320" s="411"/>
      <c r="N320" s="412"/>
      <c r="O320" s="413"/>
      <c r="P320" s="413"/>
      <c r="Q320" s="157"/>
      <c r="R320" s="432" t="s">
        <v>559</v>
      </c>
      <c r="S320" s="155"/>
      <c r="T320" s="155" t="s">
        <v>575</v>
      </c>
      <c r="U320" s="170">
        <v>192003.21</v>
      </c>
      <c r="V320" s="178">
        <v>42452</v>
      </c>
      <c r="X320" s="154" t="s">
        <v>570</v>
      </c>
    </row>
    <row r="321" spans="1:42" x14ac:dyDescent="0.2">
      <c r="A321" s="55" t="s">
        <v>1588</v>
      </c>
      <c r="B321" s="401" t="s">
        <v>1278</v>
      </c>
      <c r="C321" s="402"/>
      <c r="D321" s="403"/>
      <c r="E321" s="404"/>
      <c r="F321" s="414"/>
      <c r="G321" s="406"/>
      <c r="H321" s="407"/>
      <c r="I321" s="408" t="s">
        <v>1279</v>
      </c>
      <c r="J321" s="408"/>
      <c r="K321" s="409"/>
      <c r="L321" s="410"/>
      <c r="M321" s="411"/>
      <c r="N321" s="412"/>
      <c r="O321" s="413"/>
      <c r="P321" s="413"/>
      <c r="Q321" s="157"/>
      <c r="R321" s="432" t="s">
        <v>559</v>
      </c>
      <c r="S321" s="155"/>
      <c r="T321" s="155" t="s">
        <v>579</v>
      </c>
      <c r="U321" s="170">
        <v>107896.79</v>
      </c>
      <c r="V321" s="178">
        <v>42460</v>
      </c>
      <c r="X321" s="154" t="s">
        <v>570</v>
      </c>
    </row>
    <row r="322" spans="1:42" x14ac:dyDescent="0.2">
      <c r="A322" s="55" t="s">
        <v>1588</v>
      </c>
      <c r="B322" s="401" t="s">
        <v>1509</v>
      </c>
      <c r="C322" s="402">
        <v>1520603</v>
      </c>
      <c r="D322" s="403">
        <v>7497</v>
      </c>
      <c r="E322" s="404" t="s">
        <v>305</v>
      </c>
      <c r="F322" s="414">
        <v>2016</v>
      </c>
      <c r="G322" s="406">
        <v>42460</v>
      </c>
      <c r="H322" s="407"/>
      <c r="I322" s="408" t="s">
        <v>1510</v>
      </c>
      <c r="J322" s="408" t="s">
        <v>241</v>
      </c>
      <c r="K322" s="409" t="s">
        <v>1511</v>
      </c>
      <c r="L322" s="410" t="s">
        <v>1512</v>
      </c>
      <c r="M322" s="411">
        <v>234565.46</v>
      </c>
      <c r="N322" s="412">
        <v>0</v>
      </c>
      <c r="O322" s="413">
        <v>37530.47</v>
      </c>
      <c r="P322" s="413">
        <v>272095.93</v>
      </c>
      <c r="Q322" s="156" t="s">
        <v>365</v>
      </c>
      <c r="R322" s="160" t="s">
        <v>564</v>
      </c>
      <c r="S322" s="160" t="s">
        <v>564</v>
      </c>
      <c r="T322" s="156"/>
      <c r="U322" s="154"/>
      <c r="W322" s="154" t="s">
        <v>566</v>
      </c>
    </row>
    <row r="323" spans="1:42" x14ac:dyDescent="0.2">
      <c r="A323" s="55" t="s">
        <v>1588</v>
      </c>
      <c r="B323" s="401" t="s">
        <v>1493</v>
      </c>
      <c r="C323" s="402">
        <v>521803</v>
      </c>
      <c r="D323" s="403">
        <v>2202</v>
      </c>
      <c r="E323" s="404" t="s">
        <v>206</v>
      </c>
      <c r="F323" s="414">
        <v>2016</v>
      </c>
      <c r="G323" s="406">
        <v>42460</v>
      </c>
      <c r="H323" s="407"/>
      <c r="I323" s="408" t="s">
        <v>1494</v>
      </c>
      <c r="J323" s="408" t="s">
        <v>241</v>
      </c>
      <c r="K323" s="409" t="s">
        <v>1495</v>
      </c>
      <c r="L323" s="410" t="s">
        <v>1496</v>
      </c>
      <c r="M323" s="411">
        <v>171881.79</v>
      </c>
      <c r="N323" s="412">
        <v>0</v>
      </c>
      <c r="O323" s="413">
        <v>27501.09</v>
      </c>
      <c r="P323" s="413">
        <v>199382.88</v>
      </c>
      <c r="Q323" s="156" t="s">
        <v>365</v>
      </c>
      <c r="R323" s="160" t="s">
        <v>564</v>
      </c>
      <c r="S323" s="160" t="s">
        <v>564</v>
      </c>
      <c r="T323" s="156"/>
      <c r="U323" s="155"/>
      <c r="V323" s="155"/>
      <c r="W323" s="155" t="s">
        <v>566</v>
      </c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</row>
    <row r="324" spans="1:42" x14ac:dyDescent="0.2">
      <c r="A324" s="55" t="s">
        <v>1588</v>
      </c>
      <c r="B324" s="401" t="s">
        <v>1440</v>
      </c>
      <c r="C324" s="402">
        <v>520513</v>
      </c>
      <c r="D324" s="403">
        <v>5396</v>
      </c>
      <c r="E324" s="404" t="s">
        <v>72</v>
      </c>
      <c r="F324" s="414">
        <v>2016</v>
      </c>
      <c r="G324" s="406">
        <v>42460</v>
      </c>
      <c r="H324" s="407"/>
      <c r="I324" s="408" t="s">
        <v>1441</v>
      </c>
      <c r="J324" s="408" t="s">
        <v>241</v>
      </c>
      <c r="K324" s="409" t="s">
        <v>410</v>
      </c>
      <c r="L324" s="410" t="s">
        <v>1442</v>
      </c>
      <c r="M324" s="411">
        <v>382680.84</v>
      </c>
      <c r="N324" s="412">
        <v>0</v>
      </c>
      <c r="O324" s="413">
        <v>61228.94</v>
      </c>
      <c r="P324" s="413">
        <v>443909.78</v>
      </c>
      <c r="Q324" s="156" t="s">
        <v>365</v>
      </c>
      <c r="R324" s="160" t="s">
        <v>564</v>
      </c>
      <c r="S324" s="160" t="s">
        <v>564</v>
      </c>
      <c r="T324" s="155"/>
      <c r="U324" s="154"/>
      <c r="W324" s="154" t="s">
        <v>566</v>
      </c>
    </row>
    <row r="325" spans="1:42" x14ac:dyDescent="0.2">
      <c r="A325" s="55" t="s">
        <v>1588</v>
      </c>
      <c r="B325" s="401" t="s">
        <v>1142</v>
      </c>
      <c r="C325" s="402">
        <v>520222</v>
      </c>
      <c r="D325" s="403">
        <v>1797</v>
      </c>
      <c r="E325" s="404" t="s">
        <v>44</v>
      </c>
      <c r="F325" s="414">
        <v>2016</v>
      </c>
      <c r="G325" s="406">
        <v>42458</v>
      </c>
      <c r="H325" s="407" t="s">
        <v>45</v>
      </c>
      <c r="I325" s="408" t="s">
        <v>1143</v>
      </c>
      <c r="J325" s="408" t="s">
        <v>241</v>
      </c>
      <c r="K325" s="409" t="s">
        <v>1144</v>
      </c>
      <c r="L325" s="410" t="s">
        <v>1145</v>
      </c>
      <c r="M325" s="411">
        <v>211206.9</v>
      </c>
      <c r="N325" s="412">
        <v>0</v>
      </c>
      <c r="O325" s="413">
        <v>33793.1</v>
      </c>
      <c r="P325" s="413">
        <v>245000</v>
      </c>
      <c r="Q325" s="156" t="s">
        <v>33</v>
      </c>
      <c r="R325" s="432" t="s">
        <v>559</v>
      </c>
      <c r="T325" s="154" t="s">
        <v>580</v>
      </c>
      <c r="U325" s="170">
        <v>36000</v>
      </c>
      <c r="V325" s="465">
        <v>42458</v>
      </c>
      <c r="W325" s="155"/>
      <c r="X325" s="154" t="s">
        <v>570</v>
      </c>
    </row>
    <row r="326" spans="1:42" x14ac:dyDescent="0.2">
      <c r="A326" s="55" t="s">
        <v>1588</v>
      </c>
      <c r="B326" s="401" t="s">
        <v>1142</v>
      </c>
      <c r="C326" s="402"/>
      <c r="D326" s="403"/>
      <c r="E326" s="404"/>
      <c r="F326" s="414"/>
      <c r="G326" s="406"/>
      <c r="H326" s="407"/>
      <c r="I326" s="408" t="s">
        <v>1143</v>
      </c>
      <c r="J326" s="408"/>
      <c r="K326" s="409"/>
      <c r="L326" s="410"/>
      <c r="M326" s="411"/>
      <c r="N326" s="412"/>
      <c r="O326" s="413"/>
      <c r="P326" s="413"/>
      <c r="Q326" s="156"/>
      <c r="R326" s="432" t="s">
        <v>559</v>
      </c>
      <c r="T326" s="154" t="s">
        <v>575</v>
      </c>
      <c r="U326" s="170">
        <v>4000</v>
      </c>
      <c r="V326" s="465">
        <v>42458</v>
      </c>
      <c r="W326" s="155"/>
      <c r="X326" s="154" t="s">
        <v>570</v>
      </c>
    </row>
    <row r="327" spans="1:42" x14ac:dyDescent="0.2">
      <c r="A327" s="55" t="s">
        <v>1588</v>
      </c>
      <c r="B327" s="401" t="s">
        <v>1142</v>
      </c>
      <c r="C327" s="402"/>
      <c r="D327" s="403"/>
      <c r="E327" s="404"/>
      <c r="F327" s="414"/>
      <c r="G327" s="406"/>
      <c r="H327" s="407"/>
      <c r="I327" s="408" t="s">
        <v>1143</v>
      </c>
      <c r="J327" s="408"/>
      <c r="K327" s="409"/>
      <c r="L327" s="410"/>
      <c r="M327" s="411"/>
      <c r="N327" s="412"/>
      <c r="O327" s="413"/>
      <c r="P327" s="413"/>
      <c r="Q327" s="156"/>
      <c r="R327" s="432" t="s">
        <v>559</v>
      </c>
      <c r="T327" s="154" t="s">
        <v>579</v>
      </c>
      <c r="U327" s="170">
        <v>202179.65</v>
      </c>
      <c r="V327" s="465">
        <v>42464</v>
      </c>
      <c r="W327" s="155"/>
      <c r="X327" s="154" t="s">
        <v>570</v>
      </c>
    </row>
    <row r="328" spans="1:42" x14ac:dyDescent="0.2">
      <c r="A328" s="55" t="s">
        <v>1588</v>
      </c>
      <c r="B328" s="401" t="s">
        <v>1142</v>
      </c>
      <c r="C328" s="402"/>
      <c r="D328" s="403"/>
      <c r="E328" s="404"/>
      <c r="F328" s="414"/>
      <c r="G328" s="406"/>
      <c r="H328" s="407"/>
      <c r="I328" s="408" t="s">
        <v>1143</v>
      </c>
      <c r="J328" s="408"/>
      <c r="K328" s="409"/>
      <c r="L328" s="410"/>
      <c r="M328" s="411"/>
      <c r="N328" s="412"/>
      <c r="O328" s="413"/>
      <c r="P328" s="413"/>
      <c r="Q328" s="156"/>
      <c r="R328" s="432" t="s">
        <v>559</v>
      </c>
      <c r="T328" s="154" t="s">
        <v>1067</v>
      </c>
      <c r="U328" s="170">
        <v>2820.35</v>
      </c>
      <c r="V328" s="465">
        <v>42464</v>
      </c>
      <c r="W328" s="155"/>
      <c r="X328" s="154" t="s">
        <v>570</v>
      </c>
    </row>
    <row r="329" spans="1:42" x14ac:dyDescent="0.2">
      <c r="A329" s="55" t="s">
        <v>1588</v>
      </c>
      <c r="B329" s="401" t="s">
        <v>1521</v>
      </c>
      <c r="C329" s="402">
        <v>520514</v>
      </c>
      <c r="D329" s="403" t="s">
        <v>518</v>
      </c>
      <c r="E329" s="404" t="s">
        <v>1171</v>
      </c>
      <c r="F329" s="414">
        <v>2016</v>
      </c>
      <c r="G329" s="406">
        <v>42436</v>
      </c>
      <c r="H329" s="407" t="s">
        <v>1172</v>
      </c>
      <c r="I329" s="408" t="s">
        <v>1522</v>
      </c>
      <c r="J329" s="408" t="s">
        <v>30</v>
      </c>
      <c r="K329" s="409" t="s">
        <v>1523</v>
      </c>
      <c r="L329" s="410" t="s">
        <v>1524</v>
      </c>
      <c r="M329" s="411">
        <v>450344.83</v>
      </c>
      <c r="N329" s="412">
        <v>0</v>
      </c>
      <c r="O329" s="413">
        <v>9655.17</v>
      </c>
      <c r="P329" s="413">
        <v>460000</v>
      </c>
      <c r="Q329" s="156" t="s">
        <v>994</v>
      </c>
      <c r="R329" s="432" t="s">
        <v>559</v>
      </c>
      <c r="S329" s="156"/>
      <c r="T329" s="156" t="s">
        <v>580</v>
      </c>
      <c r="U329" s="170">
        <v>290000</v>
      </c>
      <c r="V329" s="178">
        <v>42436</v>
      </c>
      <c r="X329" s="154" t="s">
        <v>570</v>
      </c>
    </row>
    <row r="330" spans="1:42" x14ac:dyDescent="0.2">
      <c r="A330" s="55" t="s">
        <v>1588</v>
      </c>
      <c r="B330" s="401" t="s">
        <v>1521</v>
      </c>
      <c r="C330" s="402"/>
      <c r="D330" s="403"/>
      <c r="E330" s="404"/>
      <c r="F330" s="414"/>
      <c r="G330" s="406"/>
      <c r="H330" s="407"/>
      <c r="I330" s="408" t="s">
        <v>1522</v>
      </c>
      <c r="J330" s="408"/>
      <c r="K330" s="409"/>
      <c r="L330" s="410"/>
      <c r="M330" s="411"/>
      <c r="N330" s="412"/>
      <c r="O330" s="413"/>
      <c r="P330" s="413"/>
      <c r="Q330" s="156"/>
      <c r="R330" s="432" t="s">
        <v>559</v>
      </c>
      <c r="S330" s="156"/>
      <c r="T330" s="156" t="s">
        <v>572</v>
      </c>
      <c r="U330" s="170">
        <v>10000</v>
      </c>
      <c r="V330" s="178">
        <v>42433</v>
      </c>
      <c r="X330" s="154" t="s">
        <v>570</v>
      </c>
    </row>
    <row r="331" spans="1:42" x14ac:dyDescent="0.2">
      <c r="A331" s="55" t="s">
        <v>1588</v>
      </c>
      <c r="B331" s="401" t="s">
        <v>1521</v>
      </c>
      <c r="C331" s="402"/>
      <c r="D331" s="403"/>
      <c r="E331" s="404"/>
      <c r="F331" s="414"/>
      <c r="G331" s="406"/>
      <c r="H331" s="407"/>
      <c r="I331" s="408" t="s">
        <v>1522</v>
      </c>
      <c r="J331" s="408"/>
      <c r="K331" s="409"/>
      <c r="L331" s="410"/>
      <c r="M331" s="411"/>
      <c r="N331" s="412"/>
      <c r="O331" s="413"/>
      <c r="P331" s="413"/>
      <c r="Q331" s="156"/>
      <c r="R331" s="432" t="s">
        <v>559</v>
      </c>
      <c r="S331" s="156"/>
      <c r="T331" s="156" t="s">
        <v>571</v>
      </c>
      <c r="U331" s="170">
        <v>160000</v>
      </c>
      <c r="V331" s="178">
        <v>42436</v>
      </c>
      <c r="X331" s="154" t="s">
        <v>570</v>
      </c>
    </row>
    <row r="332" spans="1:42" x14ac:dyDescent="0.2">
      <c r="A332" s="55" t="s">
        <v>1588</v>
      </c>
      <c r="B332" s="401" t="s">
        <v>1255</v>
      </c>
      <c r="C332" s="402">
        <v>1520604</v>
      </c>
      <c r="D332" s="403">
        <v>7495</v>
      </c>
      <c r="E332" s="404" t="s">
        <v>333</v>
      </c>
      <c r="F332" s="414">
        <v>2016</v>
      </c>
      <c r="G332" s="406">
        <v>42440</v>
      </c>
      <c r="H332" s="407" t="s">
        <v>61</v>
      </c>
      <c r="I332" s="408" t="s">
        <v>1256</v>
      </c>
      <c r="J332" s="408" t="s">
        <v>241</v>
      </c>
      <c r="K332" s="409" t="s">
        <v>1257</v>
      </c>
      <c r="L332" s="410" t="s">
        <v>1258</v>
      </c>
      <c r="M332" s="411">
        <v>269211.82</v>
      </c>
      <c r="N332" s="412">
        <v>13460.59</v>
      </c>
      <c r="O332" s="413">
        <v>45227.59</v>
      </c>
      <c r="P332" s="413">
        <v>327900</v>
      </c>
      <c r="Q332" s="156" t="s">
        <v>33</v>
      </c>
      <c r="R332" s="432" t="s">
        <v>559</v>
      </c>
      <c r="T332" s="154" t="s">
        <v>575</v>
      </c>
      <c r="U332" s="170">
        <v>10000</v>
      </c>
      <c r="V332" s="178">
        <v>42359</v>
      </c>
      <c r="X332" s="154" t="s">
        <v>570</v>
      </c>
    </row>
    <row r="333" spans="1:42" x14ac:dyDescent="0.2">
      <c r="A333" s="55" t="s">
        <v>1588</v>
      </c>
      <c r="B333" s="401" t="s">
        <v>1255</v>
      </c>
      <c r="C333" s="402"/>
      <c r="D333" s="403"/>
      <c r="E333" s="404"/>
      <c r="F333" s="414"/>
      <c r="G333" s="406"/>
      <c r="H333" s="407"/>
      <c r="I333" s="408" t="s">
        <v>1256</v>
      </c>
      <c r="J333" s="408"/>
      <c r="K333" s="409"/>
      <c r="L333" s="410"/>
      <c r="M333" s="411"/>
      <c r="N333" s="412"/>
      <c r="O333" s="413"/>
      <c r="P333" s="413"/>
      <c r="Q333" s="156"/>
      <c r="R333" s="432" t="s">
        <v>559</v>
      </c>
      <c r="T333" s="154" t="s">
        <v>580</v>
      </c>
      <c r="U333" s="170">
        <v>10000</v>
      </c>
      <c r="V333" s="178">
        <v>42734</v>
      </c>
      <c r="X333" s="154" t="s">
        <v>570</v>
      </c>
    </row>
    <row r="334" spans="1:42" x14ac:dyDescent="0.2">
      <c r="A334" s="55" t="s">
        <v>1588</v>
      </c>
      <c r="B334" s="401" t="s">
        <v>1255</v>
      </c>
      <c r="C334" s="402"/>
      <c r="D334" s="403"/>
      <c r="E334" s="404"/>
      <c r="F334" s="414"/>
      <c r="G334" s="406"/>
      <c r="H334" s="407"/>
      <c r="I334" s="408" t="s">
        <v>1256</v>
      </c>
      <c r="J334" s="408"/>
      <c r="K334" s="409"/>
      <c r="L334" s="410"/>
      <c r="M334" s="411"/>
      <c r="N334" s="412"/>
      <c r="O334" s="413"/>
      <c r="P334" s="413"/>
      <c r="Q334" s="156"/>
      <c r="R334" s="432" t="s">
        <v>559</v>
      </c>
      <c r="T334" s="154" t="s">
        <v>580</v>
      </c>
      <c r="U334" s="170">
        <v>30000</v>
      </c>
      <c r="V334" s="178">
        <v>42440</v>
      </c>
      <c r="X334" s="154" t="s">
        <v>570</v>
      </c>
    </row>
    <row r="335" spans="1:42" x14ac:dyDescent="0.2">
      <c r="A335" s="55" t="s">
        <v>1588</v>
      </c>
      <c r="B335" s="401" t="s">
        <v>1255</v>
      </c>
      <c r="C335" s="402"/>
      <c r="D335" s="403"/>
      <c r="E335" s="404"/>
      <c r="F335" s="414"/>
      <c r="G335" s="406"/>
      <c r="H335" s="407"/>
      <c r="I335" s="408" t="s">
        <v>1256</v>
      </c>
      <c r="J335" s="408"/>
      <c r="K335" s="409"/>
      <c r="L335" s="410"/>
      <c r="M335" s="411"/>
      <c r="N335" s="412"/>
      <c r="O335" s="413"/>
      <c r="P335" s="413"/>
      <c r="Q335" s="156"/>
      <c r="R335" s="432" t="s">
        <v>559</v>
      </c>
      <c r="T335" s="154" t="s">
        <v>580</v>
      </c>
      <c r="U335" s="170">
        <v>267900</v>
      </c>
      <c r="V335" s="178">
        <v>42440</v>
      </c>
      <c r="X335" s="154" t="s">
        <v>570</v>
      </c>
    </row>
    <row r="336" spans="1:42" x14ac:dyDescent="0.2">
      <c r="A336" s="55" t="s">
        <v>1588</v>
      </c>
      <c r="B336" s="401" t="s">
        <v>1255</v>
      </c>
      <c r="C336" s="402"/>
      <c r="D336" s="403"/>
      <c r="E336" s="404"/>
      <c r="F336" s="414"/>
      <c r="G336" s="406"/>
      <c r="H336" s="407"/>
      <c r="I336" s="408" t="s">
        <v>1256</v>
      </c>
      <c r="J336" s="408"/>
      <c r="K336" s="409"/>
      <c r="L336" s="410"/>
      <c r="M336" s="411"/>
      <c r="N336" s="412"/>
      <c r="O336" s="413"/>
      <c r="P336" s="413"/>
      <c r="Q336" s="156"/>
      <c r="R336" s="432" t="s">
        <v>559</v>
      </c>
      <c r="T336" s="154" t="s">
        <v>580</v>
      </c>
      <c r="U336" s="170">
        <v>10000</v>
      </c>
      <c r="V336" s="178">
        <v>42434</v>
      </c>
      <c r="X336" s="154" t="s">
        <v>570</v>
      </c>
    </row>
    <row r="337" spans="1:24" x14ac:dyDescent="0.2">
      <c r="A337" s="55" t="s">
        <v>1588</v>
      </c>
      <c r="B337" s="401" t="s">
        <v>1573</v>
      </c>
      <c r="C337" s="402">
        <v>1520302</v>
      </c>
      <c r="D337" s="403" t="s">
        <v>518</v>
      </c>
      <c r="E337" s="404" t="s">
        <v>1171</v>
      </c>
      <c r="F337" s="414">
        <v>2016</v>
      </c>
      <c r="G337" s="406">
        <v>42458</v>
      </c>
      <c r="H337" s="407" t="s">
        <v>1172</v>
      </c>
      <c r="I337" s="408" t="s">
        <v>1570</v>
      </c>
      <c r="J337" s="408" t="s">
        <v>30</v>
      </c>
      <c r="K337" s="409" t="s">
        <v>1571</v>
      </c>
      <c r="L337" s="410" t="s">
        <v>1572</v>
      </c>
      <c r="M337" s="411">
        <v>289310.34000000003</v>
      </c>
      <c r="N337" s="412">
        <v>0</v>
      </c>
      <c r="O337" s="413">
        <v>8689.66</v>
      </c>
      <c r="P337" s="413">
        <v>298000</v>
      </c>
      <c r="Q337" s="156" t="s">
        <v>994</v>
      </c>
      <c r="R337" s="432" t="s">
        <v>559</v>
      </c>
      <c r="S337" s="156"/>
      <c r="T337" s="156" t="s">
        <v>580</v>
      </c>
      <c r="U337" s="170">
        <v>60000</v>
      </c>
      <c r="V337" s="178">
        <v>42458</v>
      </c>
      <c r="X337" s="154" t="s">
        <v>570</v>
      </c>
    </row>
    <row r="338" spans="1:24" x14ac:dyDescent="0.2">
      <c r="A338" s="55" t="s">
        <v>1588</v>
      </c>
      <c r="B338" s="401" t="s">
        <v>1573</v>
      </c>
      <c r="C338" s="402"/>
      <c r="D338" s="403"/>
      <c r="E338" s="404"/>
      <c r="F338" s="414"/>
      <c r="G338" s="406"/>
      <c r="H338" s="407"/>
      <c r="I338" s="408" t="s">
        <v>1570</v>
      </c>
      <c r="J338" s="408"/>
      <c r="K338" s="409"/>
      <c r="L338" s="410"/>
      <c r="M338" s="411"/>
      <c r="N338" s="412"/>
      <c r="O338" s="413"/>
      <c r="P338" s="413"/>
      <c r="Q338" s="156"/>
      <c r="R338" s="432" t="s">
        <v>559</v>
      </c>
      <c r="S338" s="156"/>
      <c r="T338" s="156" t="s">
        <v>580</v>
      </c>
      <c r="U338" s="170">
        <v>10000</v>
      </c>
      <c r="V338" s="178">
        <v>42457</v>
      </c>
      <c r="X338" s="154" t="s">
        <v>570</v>
      </c>
    </row>
    <row r="339" spans="1:24" x14ac:dyDescent="0.2">
      <c r="A339" s="55" t="s">
        <v>1588</v>
      </c>
      <c r="B339" s="401" t="s">
        <v>1573</v>
      </c>
      <c r="C339" s="402"/>
      <c r="D339" s="403"/>
      <c r="E339" s="404"/>
      <c r="F339" s="414"/>
      <c r="G339" s="406"/>
      <c r="H339" s="407"/>
      <c r="I339" s="408" t="s">
        <v>1570</v>
      </c>
      <c r="J339" s="408"/>
      <c r="K339" s="409"/>
      <c r="L339" s="410"/>
      <c r="M339" s="411"/>
      <c r="N339" s="412"/>
      <c r="O339" s="413"/>
      <c r="P339" s="413"/>
      <c r="Q339" s="156"/>
      <c r="R339" s="432" t="s">
        <v>559</v>
      </c>
      <c r="S339" s="156"/>
      <c r="T339" s="156" t="s">
        <v>580</v>
      </c>
      <c r="U339" s="170">
        <v>30005.15</v>
      </c>
      <c r="V339" s="178">
        <v>42458</v>
      </c>
      <c r="X339" s="154" t="s">
        <v>570</v>
      </c>
    </row>
    <row r="340" spans="1:24" x14ac:dyDescent="0.2">
      <c r="A340" s="55" t="s">
        <v>1588</v>
      </c>
      <c r="B340" s="401" t="s">
        <v>1573</v>
      </c>
      <c r="C340" s="402"/>
      <c r="D340" s="403"/>
      <c r="E340" s="404"/>
      <c r="F340" s="414"/>
      <c r="G340" s="406"/>
      <c r="H340" s="407"/>
      <c r="I340" s="408" t="s">
        <v>1570</v>
      </c>
      <c r="J340" s="408"/>
      <c r="K340" s="409"/>
      <c r="L340" s="410"/>
      <c r="M340" s="411"/>
      <c r="N340" s="412"/>
      <c r="O340" s="413"/>
      <c r="P340" s="413"/>
      <c r="Q340" s="156"/>
      <c r="R340" s="432" t="s">
        <v>559</v>
      </c>
      <c r="S340" s="156"/>
      <c r="T340" s="156" t="s">
        <v>579</v>
      </c>
      <c r="U340" s="170">
        <v>197994.85</v>
      </c>
      <c r="V340" s="178">
        <v>42460</v>
      </c>
      <c r="X340" s="154" t="s">
        <v>570</v>
      </c>
    </row>
    <row r="341" spans="1:24" x14ac:dyDescent="0.2">
      <c r="A341" s="55" t="s">
        <v>1588</v>
      </c>
      <c r="B341" s="401" t="s">
        <v>1226</v>
      </c>
      <c r="C341" s="402">
        <v>1520105</v>
      </c>
      <c r="D341" s="403">
        <v>7494</v>
      </c>
      <c r="E341" s="404" t="s">
        <v>270</v>
      </c>
      <c r="F341" s="414">
        <v>2016</v>
      </c>
      <c r="G341" s="406">
        <v>42430</v>
      </c>
      <c r="H341" s="407" t="s">
        <v>1089</v>
      </c>
      <c r="I341" s="408" t="s">
        <v>1227</v>
      </c>
      <c r="J341" s="408" t="s">
        <v>30</v>
      </c>
      <c r="K341" s="409" t="s">
        <v>1228</v>
      </c>
      <c r="L341" s="410" t="s">
        <v>1229</v>
      </c>
      <c r="M341" s="411">
        <v>207963.88</v>
      </c>
      <c r="N341" s="412">
        <v>10398.19</v>
      </c>
      <c r="O341" s="413">
        <v>34937.93</v>
      </c>
      <c r="P341" s="413">
        <v>253300</v>
      </c>
      <c r="Q341" s="156" t="s">
        <v>33</v>
      </c>
      <c r="R341" s="432" t="s">
        <v>559</v>
      </c>
      <c r="S341" s="155"/>
      <c r="T341" s="155" t="s">
        <v>576</v>
      </c>
      <c r="U341" s="170">
        <v>90000</v>
      </c>
      <c r="V341" s="178">
        <v>42426</v>
      </c>
      <c r="X341" s="154" t="s">
        <v>570</v>
      </c>
    </row>
    <row r="342" spans="1:24" x14ac:dyDescent="0.2">
      <c r="A342" s="55" t="s">
        <v>1588</v>
      </c>
      <c r="B342" s="401" t="s">
        <v>1226</v>
      </c>
      <c r="C342" s="402"/>
      <c r="D342" s="403"/>
      <c r="E342" s="404"/>
      <c r="F342" s="414"/>
      <c r="G342" s="406"/>
      <c r="H342" s="407"/>
      <c r="I342" s="408" t="s">
        <v>1227</v>
      </c>
      <c r="J342" s="408"/>
      <c r="K342" s="409"/>
      <c r="L342" s="410"/>
      <c r="M342" s="411"/>
      <c r="N342" s="412"/>
      <c r="O342" s="413"/>
      <c r="P342" s="413"/>
      <c r="Q342" s="156"/>
      <c r="R342" s="432" t="s">
        <v>559</v>
      </c>
      <c r="S342" s="155"/>
      <c r="T342" s="155" t="s">
        <v>576</v>
      </c>
      <c r="U342" s="170">
        <v>163300</v>
      </c>
      <c r="V342" s="178">
        <v>42437</v>
      </c>
      <c r="X342" s="154" t="s">
        <v>570</v>
      </c>
    </row>
    <row r="343" spans="1:24" x14ac:dyDescent="0.2">
      <c r="A343" s="55" t="s">
        <v>1588</v>
      </c>
      <c r="B343" s="401" t="s">
        <v>1293</v>
      </c>
      <c r="C343" s="402">
        <v>521101</v>
      </c>
      <c r="D343" s="403">
        <v>1251</v>
      </c>
      <c r="E343" s="404" t="s">
        <v>144</v>
      </c>
      <c r="F343" s="414">
        <v>2016</v>
      </c>
      <c r="G343" s="406">
        <v>42459</v>
      </c>
      <c r="H343" s="407" t="s">
        <v>61</v>
      </c>
      <c r="I343" s="408" t="s">
        <v>1294</v>
      </c>
      <c r="J343" s="408" t="s">
        <v>241</v>
      </c>
      <c r="K343" s="409" t="s">
        <v>1295</v>
      </c>
      <c r="L343" s="410" t="s">
        <v>1296</v>
      </c>
      <c r="M343" s="422">
        <v>292844.83</v>
      </c>
      <c r="N343" s="423"/>
      <c r="O343" s="421">
        <v>46855.17</v>
      </c>
      <c r="P343" s="421">
        <v>339700</v>
      </c>
      <c r="Q343" s="156" t="s">
        <v>33</v>
      </c>
      <c r="R343" s="432" t="s">
        <v>559</v>
      </c>
      <c r="T343" s="154" t="s">
        <v>580</v>
      </c>
      <c r="U343" s="170">
        <v>110000</v>
      </c>
      <c r="V343" s="178">
        <v>42444</v>
      </c>
      <c r="X343" s="154" t="s">
        <v>570</v>
      </c>
    </row>
    <row r="344" spans="1:24" x14ac:dyDescent="0.2">
      <c r="A344" s="55" t="s">
        <v>1588</v>
      </c>
      <c r="B344" s="401" t="s">
        <v>1293</v>
      </c>
      <c r="C344" s="402"/>
      <c r="D344" s="403"/>
      <c r="E344" s="404"/>
      <c r="F344" s="414"/>
      <c r="G344" s="406"/>
      <c r="H344" s="407"/>
      <c r="I344" s="408" t="s">
        <v>1294</v>
      </c>
      <c r="J344" s="408"/>
      <c r="K344" s="409"/>
      <c r="L344" s="410"/>
      <c r="M344" s="422"/>
      <c r="N344" s="423"/>
      <c r="O344" s="421"/>
      <c r="P344" s="421"/>
      <c r="Q344" s="156"/>
      <c r="R344" s="432" t="s">
        <v>559</v>
      </c>
      <c r="T344" s="154" t="s">
        <v>579</v>
      </c>
      <c r="U344" s="170">
        <v>226093.98</v>
      </c>
      <c r="V344" s="178">
        <v>42467</v>
      </c>
      <c r="X344" s="154" t="s">
        <v>570</v>
      </c>
    </row>
    <row r="345" spans="1:24" x14ac:dyDescent="0.2">
      <c r="A345" s="55" t="s">
        <v>1588</v>
      </c>
      <c r="B345" s="401" t="s">
        <v>1293</v>
      </c>
      <c r="C345" s="402"/>
      <c r="D345" s="403"/>
      <c r="E345" s="404"/>
      <c r="F345" s="414"/>
      <c r="G345" s="406"/>
      <c r="H345" s="407"/>
      <c r="I345" s="408" t="s">
        <v>1294</v>
      </c>
      <c r="J345" s="408"/>
      <c r="K345" s="409"/>
      <c r="L345" s="410"/>
      <c r="M345" s="422"/>
      <c r="N345" s="423"/>
      <c r="O345" s="421"/>
      <c r="P345" s="421"/>
      <c r="Q345" s="156"/>
      <c r="R345" s="432" t="s">
        <v>559</v>
      </c>
      <c r="T345" s="154" t="s">
        <v>1067</v>
      </c>
      <c r="U345" s="170">
        <v>3606.02</v>
      </c>
      <c r="V345" s="178">
        <v>42467</v>
      </c>
      <c r="X345" s="154" t="s">
        <v>570</v>
      </c>
    </row>
    <row r="346" spans="1:24" x14ac:dyDescent="0.2">
      <c r="A346" s="55" t="s">
        <v>1588</v>
      </c>
      <c r="B346" s="401" t="s">
        <v>1417</v>
      </c>
      <c r="C346" s="402">
        <v>522401</v>
      </c>
      <c r="D346" s="403">
        <v>1062</v>
      </c>
      <c r="E346" s="404" t="s">
        <v>239</v>
      </c>
      <c r="F346" s="414">
        <v>2016</v>
      </c>
      <c r="G346" s="406">
        <v>42457</v>
      </c>
      <c r="H346" s="407" t="s">
        <v>1214</v>
      </c>
      <c r="I346" s="408" t="s">
        <v>1418</v>
      </c>
      <c r="J346" s="408" t="s">
        <v>30</v>
      </c>
      <c r="K346" s="409" t="s">
        <v>1419</v>
      </c>
      <c r="L346" s="410" t="s">
        <v>1420</v>
      </c>
      <c r="M346" s="411">
        <v>212068.97</v>
      </c>
      <c r="N346" s="412">
        <v>0</v>
      </c>
      <c r="O346" s="413">
        <v>33931.03</v>
      </c>
      <c r="P346" s="413">
        <v>246000</v>
      </c>
      <c r="Q346" s="156" t="s">
        <v>33</v>
      </c>
      <c r="R346" s="432" t="s">
        <v>559</v>
      </c>
      <c r="S346" s="155"/>
      <c r="T346" s="155" t="s">
        <v>572</v>
      </c>
      <c r="U346" s="170">
        <v>20000</v>
      </c>
      <c r="V346" s="178">
        <v>42454</v>
      </c>
      <c r="X346" s="154" t="s">
        <v>570</v>
      </c>
    </row>
    <row r="347" spans="1:24" x14ac:dyDescent="0.2">
      <c r="A347" s="55" t="s">
        <v>1588</v>
      </c>
      <c r="B347" s="401" t="s">
        <v>1417</v>
      </c>
      <c r="C347" s="402"/>
      <c r="D347" s="403"/>
      <c r="E347" s="404"/>
      <c r="F347" s="470"/>
      <c r="G347" s="406"/>
      <c r="H347" s="407"/>
      <c r="I347" s="408" t="s">
        <v>1418</v>
      </c>
      <c r="J347" s="408"/>
      <c r="K347" s="409"/>
      <c r="L347" s="410"/>
      <c r="M347" s="411"/>
      <c r="N347" s="412"/>
      <c r="O347" s="413"/>
      <c r="P347" s="413"/>
      <c r="Q347" s="156"/>
      <c r="R347" s="432" t="s">
        <v>559</v>
      </c>
      <c r="S347" s="155"/>
      <c r="T347" s="155" t="s">
        <v>580</v>
      </c>
      <c r="U347" s="170">
        <v>226000</v>
      </c>
      <c r="V347" s="178">
        <v>42457</v>
      </c>
      <c r="X347" s="154" t="s">
        <v>570</v>
      </c>
    </row>
    <row r="348" spans="1:24" ht="13.5" thickBot="1" x14ac:dyDescent="0.25">
      <c r="A348" s="55"/>
      <c r="B348" s="469"/>
      <c r="C348" s="402"/>
      <c r="D348" s="403"/>
      <c r="E348" s="404"/>
      <c r="F348" s="470"/>
      <c r="G348" s="406"/>
      <c r="H348" s="407"/>
      <c r="I348" s="408"/>
      <c r="J348" s="408"/>
      <c r="K348" s="409"/>
      <c r="L348" s="410"/>
      <c r="M348" s="411"/>
      <c r="N348" s="412"/>
      <c r="O348" s="413"/>
      <c r="P348" s="413"/>
      <c r="Q348" s="156"/>
      <c r="R348" s="432"/>
      <c r="S348" s="155"/>
      <c r="T348" s="155"/>
    </row>
    <row r="349" spans="1:24" ht="12" customHeight="1" x14ac:dyDescent="0.2">
      <c r="A349" s="69"/>
      <c r="B349" s="458"/>
      <c r="C349" s="85"/>
      <c r="D349" s="85"/>
      <c r="E349" s="85"/>
      <c r="F349" s="86"/>
      <c r="G349" s="87"/>
      <c r="H349" s="88"/>
      <c r="I349" s="89"/>
      <c r="J349" s="90"/>
      <c r="K349" s="90"/>
      <c r="L349" s="86"/>
      <c r="M349" s="91"/>
      <c r="N349" s="92"/>
      <c r="O349" s="93"/>
      <c r="P349" s="93"/>
      <c r="Q349" s="155"/>
      <c r="R349" s="156"/>
      <c r="S349" s="156"/>
      <c r="T349" s="156"/>
    </row>
    <row r="350" spans="1:24" ht="12" customHeight="1" x14ac:dyDescent="0.2">
      <c r="A350" s="69"/>
      <c r="B350" s="459"/>
      <c r="C350" s="95"/>
      <c r="D350" s="95"/>
      <c r="E350" s="96"/>
      <c r="F350" s="97"/>
      <c r="G350" s="98"/>
      <c r="H350" s="99"/>
      <c r="I350" s="100"/>
      <c r="J350" s="100"/>
      <c r="K350" s="100"/>
      <c r="L350" s="97"/>
      <c r="M350" s="101">
        <f>SUM(M6:M346)</f>
        <v>35059063.149999999</v>
      </c>
      <c r="N350" s="101">
        <f>SUM(N5:N349)</f>
        <v>888166.91999999993</v>
      </c>
      <c r="O350" s="101">
        <f>SUM(O5:O349)</f>
        <v>5332036.8599999975</v>
      </c>
      <c r="P350" s="101">
        <f>SUM(P5:P349)</f>
        <v>41279266.930000007</v>
      </c>
      <c r="Q350" s="155"/>
      <c r="R350" s="156"/>
      <c r="S350" s="156"/>
      <c r="T350" s="156"/>
    </row>
    <row r="351" spans="1:24" ht="12" customHeight="1" thickBot="1" x14ac:dyDescent="0.25">
      <c r="A351" s="69"/>
      <c r="B351" s="460"/>
      <c r="C351" s="103"/>
      <c r="D351" s="103"/>
      <c r="E351" s="103"/>
      <c r="F351" s="104"/>
      <c r="G351" s="105"/>
      <c r="H351" s="106"/>
      <c r="I351" s="107"/>
      <c r="J351" s="108"/>
      <c r="K351" s="108"/>
      <c r="L351" s="104"/>
      <c r="M351" s="109"/>
      <c r="N351" s="110"/>
      <c r="O351" s="111"/>
      <c r="P351" s="111"/>
      <c r="Q351" s="155"/>
      <c r="R351" s="156"/>
      <c r="S351" s="156"/>
      <c r="T351" s="156"/>
    </row>
    <row r="352" spans="1:24" ht="12" customHeight="1" x14ac:dyDescent="0.2">
      <c r="A352" s="69"/>
      <c r="B352" s="122"/>
      <c r="C352" s="113"/>
      <c r="D352" s="113"/>
      <c r="E352" s="15"/>
      <c r="F352" s="114"/>
      <c r="G352" s="115"/>
      <c r="H352" s="116"/>
      <c r="I352" s="117" t="s">
        <v>545</v>
      </c>
      <c r="J352" s="118"/>
      <c r="K352" s="118"/>
      <c r="L352" s="16" t="s">
        <v>546</v>
      </c>
      <c r="M352" s="119">
        <v>24231158.280000001</v>
      </c>
      <c r="N352" s="119"/>
      <c r="O352" s="120"/>
      <c r="P352" s="121"/>
      <c r="Q352" s="155">
        <v>24231158.280000001</v>
      </c>
      <c r="R352" s="156"/>
      <c r="S352" s="156"/>
      <c r="T352" s="156"/>
    </row>
    <row r="353" spans="1:20" ht="12" customHeight="1" x14ac:dyDescent="0.2">
      <c r="A353" s="69"/>
      <c r="B353" s="122"/>
      <c r="C353" s="113"/>
      <c r="D353" s="113"/>
      <c r="E353" s="15"/>
      <c r="F353" s="114"/>
      <c r="G353" s="115"/>
      <c r="H353" s="116"/>
      <c r="I353" s="117" t="s">
        <v>547</v>
      </c>
      <c r="J353" s="118"/>
      <c r="K353" s="118"/>
      <c r="L353" s="16"/>
      <c r="M353" s="119"/>
      <c r="N353" s="119"/>
      <c r="O353" s="120"/>
      <c r="P353" s="121"/>
      <c r="Q353" s="155"/>
      <c r="R353" s="156"/>
      <c r="S353" s="156"/>
      <c r="T353" s="156"/>
    </row>
    <row r="354" spans="1:20" ht="12" customHeight="1" x14ac:dyDescent="0.2">
      <c r="A354" s="69"/>
      <c r="B354" s="122"/>
      <c r="C354" s="113"/>
      <c r="D354" s="113"/>
      <c r="E354" s="15"/>
      <c r="F354" s="114"/>
      <c r="G354" s="115"/>
      <c r="H354" s="116"/>
      <c r="I354" s="117" t="s">
        <v>548</v>
      </c>
      <c r="J354" s="118"/>
      <c r="K354" s="118"/>
      <c r="L354" s="16" t="s">
        <v>546</v>
      </c>
      <c r="M354" s="119">
        <v>7174204.25</v>
      </c>
      <c r="N354" s="120"/>
      <c r="O354" s="120"/>
      <c r="P354" s="121"/>
      <c r="Q354" s="155"/>
      <c r="R354" s="156"/>
      <c r="S354" s="156"/>
      <c r="T354" s="156"/>
    </row>
    <row r="355" spans="1:20" x14ac:dyDescent="0.2">
      <c r="A355" s="69"/>
      <c r="B355" s="122"/>
      <c r="C355" s="113"/>
      <c r="D355" s="113"/>
      <c r="E355" s="15"/>
      <c r="F355" s="114"/>
      <c r="G355" s="115"/>
      <c r="H355" s="116"/>
      <c r="I355" s="117" t="s">
        <v>549</v>
      </c>
      <c r="J355" s="118"/>
      <c r="K355" s="118"/>
      <c r="L355" s="16" t="s">
        <v>546</v>
      </c>
      <c r="M355" s="119">
        <v>3355470</v>
      </c>
      <c r="N355" s="119"/>
      <c r="O355" s="119"/>
      <c r="P355" s="125"/>
      <c r="Q355" s="155"/>
    </row>
    <row r="356" spans="1:20" x14ac:dyDescent="0.2">
      <c r="A356" s="69"/>
      <c r="B356" s="122"/>
      <c r="C356" s="113"/>
      <c r="D356" s="113"/>
      <c r="E356" s="15"/>
      <c r="F356" s="114"/>
      <c r="G356" s="115"/>
      <c r="H356" s="116"/>
      <c r="I356" s="117"/>
      <c r="J356" s="118"/>
      <c r="K356" s="118"/>
      <c r="L356" s="16" t="s">
        <v>546</v>
      </c>
      <c r="M356" s="124"/>
      <c r="N356" s="124"/>
      <c r="O356" s="124"/>
      <c r="P356" s="127"/>
      <c r="Q356" s="155"/>
    </row>
    <row r="357" spans="1:20" ht="12" customHeight="1" x14ac:dyDescent="0.2">
      <c r="A357" s="69"/>
      <c r="B357" s="122"/>
      <c r="C357" s="113"/>
      <c r="D357" s="113"/>
      <c r="E357" s="15"/>
      <c r="F357" s="114"/>
      <c r="G357" s="128"/>
      <c r="H357" s="129"/>
      <c r="I357" s="117" t="s">
        <v>550</v>
      </c>
      <c r="J357" s="118"/>
      <c r="K357" s="118"/>
      <c r="L357" s="16" t="s">
        <v>546</v>
      </c>
      <c r="M357" s="130">
        <f>SUM(M352:M356)+8300</f>
        <v>34769132.530000001</v>
      </c>
      <c r="N357" s="130">
        <v>885717.56</v>
      </c>
      <c r="O357" s="130"/>
      <c r="P357" s="130"/>
      <c r="Q357" s="155"/>
      <c r="R357" s="156"/>
      <c r="S357" s="156"/>
      <c r="T357" s="156"/>
    </row>
    <row r="358" spans="1:20" ht="12" customHeight="1" x14ac:dyDescent="0.2">
      <c r="A358" s="69"/>
      <c r="B358" s="122"/>
      <c r="C358" s="113"/>
      <c r="D358" s="113"/>
      <c r="E358" s="15"/>
      <c r="F358" s="114"/>
      <c r="G358" s="115"/>
      <c r="H358" s="116"/>
      <c r="I358" s="17"/>
      <c r="J358" s="118"/>
      <c r="K358" s="118"/>
      <c r="L358" s="16" t="s">
        <v>551</v>
      </c>
      <c r="M358" s="131"/>
      <c r="N358" s="120"/>
      <c r="O358" s="132"/>
      <c r="P358" s="133"/>
      <c r="Q358" s="155"/>
      <c r="R358" s="156"/>
      <c r="S358" s="156"/>
      <c r="T358" s="156"/>
    </row>
    <row r="359" spans="1:20" ht="12" customHeight="1" x14ac:dyDescent="0.2">
      <c r="A359" s="69"/>
      <c r="B359" s="122"/>
      <c r="C359" s="113"/>
      <c r="D359" s="113"/>
      <c r="E359" s="15"/>
      <c r="F359" s="114"/>
      <c r="G359" s="115"/>
      <c r="H359" s="116"/>
      <c r="I359" s="17"/>
      <c r="J359" s="118"/>
      <c r="K359" s="118"/>
      <c r="L359" s="16" t="s">
        <v>552</v>
      </c>
      <c r="M359" s="134">
        <f>+M350-M357</f>
        <v>289930.61999999732</v>
      </c>
      <c r="N359" s="134">
        <f>+N350-N357</f>
        <v>2449.3599999998696</v>
      </c>
      <c r="O359" s="132"/>
      <c r="P359" s="133"/>
      <c r="Q359" s="155"/>
      <c r="R359" s="156"/>
      <c r="S359" s="156"/>
      <c r="T359" s="156"/>
    </row>
    <row r="360" spans="1:20" ht="12" customHeight="1" x14ac:dyDescent="0.2">
      <c r="A360" s="69"/>
      <c r="B360" s="61"/>
      <c r="C360" s="70"/>
      <c r="D360" s="156"/>
      <c r="E360" s="156"/>
      <c r="F360" s="156"/>
      <c r="G360" s="135"/>
      <c r="H360" s="136"/>
      <c r="I360" s="156"/>
      <c r="J360" s="156"/>
      <c r="K360" s="156"/>
      <c r="L360" s="156"/>
      <c r="M360" s="62"/>
      <c r="N360" s="62"/>
      <c r="O360" s="62"/>
      <c r="P360" s="62"/>
      <c r="Q360" s="69"/>
      <c r="R360" s="156"/>
      <c r="S360" s="156"/>
    </row>
    <row r="361" spans="1:20" x14ac:dyDescent="0.2">
      <c r="A361" s="69"/>
      <c r="B361" s="61"/>
      <c r="C361" s="70"/>
      <c r="D361" s="156"/>
      <c r="E361" s="156"/>
      <c r="F361" s="156"/>
      <c r="G361" s="135"/>
      <c r="H361" s="136"/>
      <c r="I361" s="156"/>
      <c r="J361" s="156"/>
      <c r="K361" s="156"/>
      <c r="L361" s="156"/>
      <c r="M361" s="62"/>
      <c r="N361" s="62"/>
      <c r="O361" s="62" t="e">
        <f>+O365-#REF!-#REF!</f>
        <v>#REF!</v>
      </c>
      <c r="P361" s="62"/>
      <c r="Q361" s="69"/>
    </row>
    <row r="362" spans="1:20" x14ac:dyDescent="0.2">
      <c r="A362" s="69"/>
      <c r="B362" s="61"/>
      <c r="C362" s="70"/>
      <c r="D362" s="156"/>
      <c r="E362" s="156"/>
      <c r="F362" s="156"/>
      <c r="G362" s="135"/>
      <c r="H362" s="137"/>
      <c r="I362" s="156"/>
      <c r="J362" s="156"/>
      <c r="K362" s="156"/>
      <c r="L362" s="156"/>
      <c r="M362" s="62"/>
      <c r="N362" s="62" t="s">
        <v>553</v>
      </c>
      <c r="O362" s="62">
        <v>35645368</v>
      </c>
      <c r="P362" s="62"/>
      <c r="Q362" s="69"/>
    </row>
    <row r="363" spans="1:20" x14ac:dyDescent="0.2">
      <c r="A363" s="69"/>
      <c r="B363" s="61"/>
      <c r="C363" s="70"/>
      <c r="D363" s="156"/>
      <c r="E363" s="156"/>
      <c r="F363" s="156"/>
      <c r="G363" s="135"/>
      <c r="H363" s="136"/>
      <c r="I363" s="154"/>
      <c r="K363" s="1085" t="s">
        <v>1058</v>
      </c>
      <c r="L363" s="427" t="s">
        <v>1586</v>
      </c>
      <c r="M363" s="428">
        <v>2758.62</v>
      </c>
      <c r="N363" s="62" t="s">
        <v>554</v>
      </c>
      <c r="O363" s="62">
        <f>+M350+N350</f>
        <v>35947230.07</v>
      </c>
      <c r="P363" s="62"/>
      <c r="Q363" s="69"/>
    </row>
    <row r="364" spans="1:20" x14ac:dyDescent="0.2">
      <c r="A364" s="69"/>
      <c r="B364" s="61"/>
      <c r="C364" s="70"/>
      <c r="D364" s="156"/>
      <c r="E364" s="156"/>
      <c r="F364" s="156"/>
      <c r="G364" s="135"/>
      <c r="H364" s="136"/>
      <c r="I364" s="154"/>
      <c r="K364" s="1085"/>
      <c r="L364" s="429" t="s">
        <v>1587</v>
      </c>
      <c r="M364" s="430">
        <v>6724.14</v>
      </c>
      <c r="N364" s="62"/>
      <c r="O364" s="62">
        <f>+O362-O363</f>
        <v>-301862.0700000003</v>
      </c>
      <c r="P364" s="62"/>
      <c r="Q364" s="69"/>
    </row>
    <row r="365" spans="1:20" x14ac:dyDescent="0.2">
      <c r="A365" s="69"/>
      <c r="B365" s="61"/>
      <c r="C365" s="70"/>
      <c r="D365" s="156"/>
      <c r="E365" s="156"/>
      <c r="F365" s="156"/>
      <c r="G365" s="135"/>
      <c r="H365" s="136"/>
      <c r="I365" s="154"/>
      <c r="K365" s="156"/>
      <c r="L365" s="154"/>
      <c r="M365" s="154"/>
      <c r="N365" s="140"/>
      <c r="O365" s="431"/>
      <c r="P365" s="62"/>
      <c r="Q365" s="69"/>
    </row>
    <row r="366" spans="1:20" x14ac:dyDescent="0.2">
      <c r="A366" s="69"/>
      <c r="B366" s="61"/>
      <c r="C366" s="70"/>
      <c r="D366" s="156"/>
      <c r="E366" s="156"/>
      <c r="F366" s="156"/>
      <c r="G366" s="135"/>
      <c r="H366" s="136"/>
      <c r="I366" s="154"/>
      <c r="K366" s="156"/>
      <c r="L366" s="154"/>
      <c r="N366" s="140"/>
      <c r="O366" s="62"/>
      <c r="P366" s="62"/>
      <c r="Q366" s="69"/>
    </row>
    <row r="367" spans="1:20" x14ac:dyDescent="0.2">
      <c r="A367" s="69"/>
      <c r="B367" s="61"/>
      <c r="C367" s="70"/>
      <c r="D367" s="156"/>
      <c r="E367" s="156"/>
      <c r="F367" s="156"/>
      <c r="G367" s="135"/>
      <c r="H367" s="136"/>
      <c r="I367" s="154"/>
      <c r="K367" s="156"/>
      <c r="L367" s="154"/>
      <c r="N367" s="140"/>
      <c r="O367" s="62"/>
      <c r="P367" s="62"/>
      <c r="Q367" s="69"/>
    </row>
    <row r="368" spans="1:20" x14ac:dyDescent="0.2">
      <c r="A368" s="69"/>
      <c r="B368" s="61"/>
      <c r="C368" s="70"/>
      <c r="D368" s="156"/>
      <c r="E368" s="156"/>
      <c r="F368" s="156"/>
      <c r="G368" s="135"/>
      <c r="H368" s="136"/>
      <c r="I368" s="154"/>
      <c r="K368" s="156"/>
      <c r="L368" s="154"/>
      <c r="N368" s="140"/>
      <c r="O368" s="62"/>
      <c r="P368" s="62"/>
      <c r="Q368" s="69"/>
    </row>
    <row r="369" spans="1:17" x14ac:dyDescent="0.2">
      <c r="A369" s="69"/>
      <c r="B369" s="61"/>
      <c r="C369" s="70"/>
      <c r="D369" s="156"/>
      <c r="E369" s="156"/>
      <c r="F369" s="156"/>
      <c r="G369" s="135"/>
      <c r="H369" s="136"/>
      <c r="I369" s="68"/>
      <c r="K369" s="156"/>
      <c r="L369" s="154"/>
      <c r="N369" s="140"/>
      <c r="O369" s="62"/>
      <c r="P369" s="62"/>
      <c r="Q369" s="69"/>
    </row>
    <row r="370" spans="1:17" x14ac:dyDescent="0.2">
      <c r="A370" s="69"/>
      <c r="B370" s="61"/>
      <c r="C370" s="70"/>
      <c r="D370" s="156"/>
      <c r="E370" s="156"/>
      <c r="F370" s="156"/>
      <c r="G370" s="135"/>
      <c r="H370" s="136"/>
      <c r="I370" s="68"/>
      <c r="K370" s="156"/>
      <c r="L370" s="154"/>
      <c r="N370" s="140"/>
      <c r="O370" s="62"/>
      <c r="P370" s="62"/>
      <c r="Q370" s="69"/>
    </row>
    <row r="371" spans="1:17" x14ac:dyDescent="0.2">
      <c r="A371" s="69"/>
      <c r="B371" s="61"/>
      <c r="C371" s="70"/>
      <c r="D371" s="156"/>
      <c r="E371" s="156"/>
      <c r="F371" s="156"/>
      <c r="G371" s="135"/>
      <c r="H371" s="136"/>
      <c r="I371" s="68"/>
      <c r="K371" s="156"/>
      <c r="L371" s="154"/>
      <c r="N371" s="140"/>
      <c r="O371" s="62"/>
      <c r="P371" s="62"/>
      <c r="Q371" s="69"/>
    </row>
    <row r="372" spans="1:17" x14ac:dyDescent="0.2">
      <c r="A372" s="69"/>
      <c r="B372" s="61"/>
      <c r="C372" s="70"/>
      <c r="D372" s="156"/>
      <c r="E372" s="156"/>
      <c r="F372" s="156"/>
      <c r="G372" s="135"/>
      <c r="H372" s="136"/>
      <c r="I372" s="68"/>
      <c r="K372" s="156"/>
      <c r="L372" s="154"/>
      <c r="N372" s="140"/>
      <c r="O372" s="62"/>
      <c r="P372" s="62"/>
      <c r="Q372" s="69"/>
    </row>
    <row r="373" spans="1:17" x14ac:dyDescent="0.2">
      <c r="A373" s="69"/>
      <c r="B373" s="61"/>
      <c r="C373" s="70"/>
      <c r="D373" s="142"/>
      <c r="E373" s="70"/>
      <c r="F373" s="69"/>
      <c r="G373" s="143"/>
      <c r="H373" s="144"/>
      <c r="I373" s="68"/>
      <c r="J373" s="156"/>
      <c r="K373" s="156"/>
      <c r="L373" s="69"/>
      <c r="N373" s="140"/>
      <c r="O373" s="62"/>
      <c r="P373" s="62"/>
      <c r="Q373" s="69"/>
    </row>
    <row r="374" spans="1:17" x14ac:dyDescent="0.2">
      <c r="A374" s="69"/>
      <c r="B374" s="61"/>
      <c r="C374" s="70"/>
      <c r="D374" s="156"/>
      <c r="E374" s="156"/>
      <c r="F374" s="156"/>
      <c r="G374" s="135"/>
      <c r="H374" s="136"/>
      <c r="I374" s="68"/>
      <c r="K374" s="156"/>
      <c r="L374" s="154"/>
      <c r="N374" s="140"/>
      <c r="O374" s="154"/>
      <c r="P374" s="154"/>
      <c r="Q374" s="69"/>
    </row>
    <row r="375" spans="1:17" x14ac:dyDescent="0.2">
      <c r="A375" s="69"/>
      <c r="B375" s="61"/>
      <c r="C375" s="70"/>
      <c r="D375" s="156"/>
      <c r="E375" s="156"/>
      <c r="F375" s="156"/>
      <c r="G375" s="135"/>
      <c r="H375" s="136"/>
      <c r="I375" s="68"/>
      <c r="K375" s="156"/>
      <c r="L375" s="154"/>
      <c r="N375" s="140"/>
      <c r="O375" s="154"/>
      <c r="P375" s="154"/>
      <c r="Q375" s="69"/>
    </row>
    <row r="376" spans="1:17" x14ac:dyDescent="0.2">
      <c r="A376" s="69"/>
      <c r="B376" s="61"/>
      <c r="C376" s="70"/>
      <c r="D376" s="156"/>
      <c r="E376" s="156"/>
      <c r="F376" s="156"/>
      <c r="G376" s="135"/>
      <c r="H376" s="136"/>
      <c r="I376" s="68"/>
      <c r="L376" s="154"/>
      <c r="N376" s="140"/>
      <c r="O376" s="154"/>
      <c r="P376" s="154"/>
      <c r="Q376" s="69"/>
    </row>
    <row r="377" spans="1:17" x14ac:dyDescent="0.2">
      <c r="A377" s="69"/>
      <c r="B377" s="61"/>
      <c r="C377" s="70"/>
      <c r="D377" s="156"/>
      <c r="E377" s="156"/>
      <c r="F377" s="156"/>
      <c r="G377" s="135"/>
      <c r="H377" s="136"/>
      <c r="I377" s="68"/>
      <c r="L377" s="154"/>
      <c r="N377" s="140"/>
      <c r="O377" s="154"/>
      <c r="P377" s="154"/>
      <c r="Q377" s="69"/>
    </row>
    <row r="378" spans="1:17" x14ac:dyDescent="0.2">
      <c r="A378" s="69"/>
      <c r="B378" s="61"/>
      <c r="C378" s="70"/>
      <c r="D378" s="156"/>
      <c r="E378" s="156"/>
      <c r="F378" s="156"/>
      <c r="G378" s="135"/>
      <c r="H378" s="136"/>
      <c r="I378" s="68"/>
      <c r="L378" s="154"/>
      <c r="N378" s="140"/>
      <c r="O378" s="154"/>
      <c r="P378" s="154"/>
      <c r="Q378" s="69"/>
    </row>
    <row r="379" spans="1:17" x14ac:dyDescent="0.2">
      <c r="A379" s="69"/>
      <c r="B379" s="61"/>
      <c r="C379" s="70"/>
      <c r="D379" s="156"/>
      <c r="E379" s="156"/>
      <c r="F379" s="156"/>
      <c r="G379" s="135"/>
      <c r="H379" s="136"/>
      <c r="I379" s="68"/>
      <c r="L379" s="154"/>
      <c r="N379" s="140"/>
      <c r="O379" s="154"/>
      <c r="P379" s="154"/>
      <c r="Q379" s="69"/>
    </row>
    <row r="380" spans="1:17" x14ac:dyDescent="0.2">
      <c r="A380" s="69"/>
      <c r="B380" s="61"/>
      <c r="C380" s="70"/>
      <c r="D380" s="156"/>
      <c r="E380" s="156"/>
      <c r="F380" s="156"/>
      <c r="G380" s="135"/>
      <c r="H380" s="136"/>
      <c r="I380" s="68"/>
      <c r="L380" s="154"/>
      <c r="N380" s="140"/>
      <c r="O380" s="154"/>
      <c r="P380" s="154"/>
      <c r="Q380" s="69"/>
    </row>
    <row r="381" spans="1:17" x14ac:dyDescent="0.2">
      <c r="A381" s="69"/>
      <c r="B381" s="61"/>
      <c r="C381" s="70"/>
      <c r="D381" s="156"/>
      <c r="E381" s="156"/>
      <c r="F381" s="156"/>
      <c r="G381" s="135"/>
      <c r="H381" s="136"/>
      <c r="I381" s="68"/>
      <c r="L381" s="154"/>
      <c r="N381" s="140"/>
      <c r="O381" s="154"/>
      <c r="P381" s="154"/>
      <c r="Q381" s="69"/>
    </row>
    <row r="382" spans="1:17" x14ac:dyDescent="0.2">
      <c r="A382" s="69"/>
      <c r="B382" s="61"/>
      <c r="C382" s="70"/>
      <c r="D382" s="156"/>
      <c r="E382" s="156"/>
      <c r="F382" s="156"/>
      <c r="G382" s="135"/>
      <c r="H382" s="136"/>
      <c r="I382" s="68"/>
      <c r="L382" s="154"/>
      <c r="N382" s="140"/>
      <c r="O382" s="154"/>
      <c r="P382" s="154"/>
      <c r="Q382" s="69"/>
    </row>
    <row r="383" spans="1:17" x14ac:dyDescent="0.2">
      <c r="A383" s="69"/>
      <c r="B383" s="61"/>
      <c r="C383" s="70"/>
      <c r="D383" s="156"/>
      <c r="E383" s="156"/>
      <c r="F383" s="156"/>
      <c r="G383" s="135"/>
      <c r="H383" s="136"/>
      <c r="I383" s="68"/>
      <c r="L383" s="154"/>
      <c r="N383" s="140"/>
      <c r="O383" s="154"/>
      <c r="P383" s="154"/>
      <c r="Q383" s="69"/>
    </row>
    <row r="384" spans="1:17" x14ac:dyDescent="0.2">
      <c r="A384" s="69"/>
      <c r="B384" s="61"/>
      <c r="C384" s="70"/>
      <c r="D384" s="156"/>
      <c r="E384" s="156"/>
      <c r="F384" s="156"/>
      <c r="G384" s="135"/>
      <c r="H384" s="136"/>
      <c r="I384" s="68"/>
      <c r="L384" s="154"/>
      <c r="N384" s="140"/>
      <c r="Q384" s="69"/>
    </row>
    <row r="385" spans="1:17" x14ac:dyDescent="0.2">
      <c r="A385" s="114"/>
      <c r="B385" s="61"/>
      <c r="C385" s="70"/>
      <c r="D385" s="156"/>
      <c r="E385" s="156"/>
      <c r="F385" s="156"/>
      <c r="G385" s="135"/>
      <c r="H385" s="136"/>
      <c r="I385" s="68"/>
      <c r="L385" s="154"/>
      <c r="N385" s="140"/>
      <c r="Q385" s="69"/>
    </row>
    <row r="386" spans="1:17" x14ac:dyDescent="0.2">
      <c r="A386" s="114"/>
      <c r="B386" s="61"/>
      <c r="C386" s="70"/>
      <c r="D386" s="156"/>
      <c r="E386" s="156"/>
      <c r="F386" s="156"/>
      <c r="G386" s="135"/>
      <c r="H386" s="136"/>
      <c r="I386" s="68"/>
      <c r="L386" s="154"/>
      <c r="N386" s="140"/>
      <c r="Q386" s="69"/>
    </row>
    <row r="387" spans="1:17" x14ac:dyDescent="0.2">
      <c r="A387" s="114"/>
      <c r="B387" s="61"/>
      <c r="C387" s="70"/>
      <c r="D387" s="156"/>
      <c r="E387" s="156"/>
      <c r="F387" s="156"/>
      <c r="G387" s="135"/>
      <c r="H387" s="136"/>
      <c r="I387" s="68"/>
      <c r="L387" s="154"/>
      <c r="N387" s="140"/>
      <c r="Q387" s="69"/>
    </row>
    <row r="388" spans="1:17" x14ac:dyDescent="0.2">
      <c r="A388" s="114"/>
      <c r="B388" s="61"/>
      <c r="C388" s="70"/>
      <c r="D388" s="156"/>
      <c r="E388" s="156"/>
      <c r="F388" s="156"/>
      <c r="G388" s="135"/>
      <c r="H388" s="136"/>
      <c r="I388" s="68"/>
      <c r="L388" s="154"/>
      <c r="N388" s="140"/>
    </row>
    <row r="389" spans="1:17" x14ac:dyDescent="0.2">
      <c r="A389" s="114"/>
      <c r="B389" s="61"/>
      <c r="C389" s="70"/>
      <c r="D389" s="156"/>
      <c r="E389" s="156"/>
      <c r="F389" s="156"/>
      <c r="G389" s="135"/>
      <c r="H389" s="136"/>
      <c r="I389" s="68"/>
      <c r="L389" s="154"/>
      <c r="N389" s="140"/>
    </row>
    <row r="390" spans="1:17" x14ac:dyDescent="0.2">
      <c r="A390" s="114"/>
      <c r="B390" s="61"/>
      <c r="C390" s="70"/>
      <c r="D390" s="156"/>
      <c r="E390" s="156"/>
      <c r="F390" s="156"/>
      <c r="G390" s="135"/>
      <c r="H390" s="136"/>
      <c r="I390" s="68"/>
      <c r="L390" s="154"/>
      <c r="N390" s="140"/>
    </row>
    <row r="391" spans="1:17" x14ac:dyDescent="0.2">
      <c r="A391" s="114"/>
      <c r="B391" s="61"/>
      <c r="C391" s="70"/>
      <c r="D391" s="156"/>
      <c r="E391" s="156"/>
      <c r="F391" s="156"/>
      <c r="G391" s="135"/>
      <c r="H391" s="136"/>
      <c r="I391" s="68"/>
      <c r="L391" s="154"/>
      <c r="M391" s="140"/>
      <c r="N391" s="140"/>
    </row>
    <row r="392" spans="1:17" x14ac:dyDescent="0.2">
      <c r="A392" s="114"/>
      <c r="B392" s="61"/>
      <c r="C392" s="70"/>
      <c r="D392" s="142"/>
      <c r="E392" s="70"/>
      <c r="F392" s="69"/>
      <c r="G392" s="143"/>
      <c r="H392" s="144"/>
      <c r="I392" s="439"/>
      <c r="J392" s="156"/>
      <c r="K392" s="156"/>
      <c r="L392" s="69"/>
      <c r="M392" s="62"/>
      <c r="N392" s="140"/>
    </row>
    <row r="393" spans="1:17" x14ac:dyDescent="0.2">
      <c r="A393" s="114"/>
      <c r="B393" s="122"/>
      <c r="C393" s="113"/>
      <c r="D393" s="113"/>
      <c r="E393" s="15"/>
      <c r="F393" s="114"/>
      <c r="G393" s="114"/>
      <c r="H393" s="15"/>
      <c r="I393" s="17"/>
      <c r="K393" s="156"/>
      <c r="M393" s="62"/>
      <c r="N393" s="140"/>
    </row>
    <row r="394" spans="1:17" x14ac:dyDescent="0.2">
      <c r="A394" s="114"/>
      <c r="B394" s="122"/>
      <c r="C394" s="113"/>
      <c r="D394" s="113"/>
      <c r="E394" s="15"/>
      <c r="F394" s="114"/>
      <c r="G394" s="114"/>
      <c r="H394" s="15"/>
      <c r="I394" s="17"/>
      <c r="M394" s="62"/>
      <c r="N394" s="140"/>
    </row>
    <row r="395" spans="1:17" x14ac:dyDescent="0.2">
      <c r="A395" s="114"/>
      <c r="B395" s="122"/>
      <c r="C395" s="113"/>
      <c r="D395" s="113"/>
      <c r="E395" s="15"/>
      <c r="F395" s="114"/>
      <c r="G395" s="114"/>
      <c r="H395" s="15"/>
      <c r="I395" s="17"/>
      <c r="M395" s="62"/>
      <c r="N395" s="140"/>
    </row>
    <row r="396" spans="1:17" x14ac:dyDescent="0.2">
      <c r="A396" s="114"/>
      <c r="B396" s="122"/>
      <c r="C396" s="113"/>
      <c r="D396" s="113"/>
      <c r="E396" s="15"/>
      <c r="F396" s="114"/>
      <c r="G396" s="114"/>
      <c r="H396" s="15"/>
      <c r="I396" s="17"/>
      <c r="M396" s="62"/>
      <c r="N396" s="140"/>
    </row>
    <row r="397" spans="1:17" x14ac:dyDescent="0.2">
      <c r="A397" s="114"/>
      <c r="B397" s="122"/>
      <c r="C397" s="113"/>
      <c r="D397" s="113"/>
      <c r="E397" s="15"/>
      <c r="F397" s="114"/>
      <c r="G397" s="114"/>
      <c r="H397" s="15"/>
      <c r="I397" s="17"/>
      <c r="M397" s="62"/>
      <c r="N397" s="140"/>
    </row>
    <row r="398" spans="1:17" x14ac:dyDescent="0.2">
      <c r="A398" s="114"/>
      <c r="B398" s="122"/>
      <c r="C398" s="113"/>
      <c r="D398" s="113"/>
      <c r="E398" s="15"/>
      <c r="F398" s="114"/>
      <c r="G398" s="114"/>
      <c r="H398" s="15"/>
      <c r="I398" s="17"/>
      <c r="M398" s="62"/>
      <c r="N398" s="140"/>
    </row>
    <row r="399" spans="1:17" x14ac:dyDescent="0.2">
      <c r="A399" s="114"/>
      <c r="B399" s="122"/>
      <c r="C399" s="113"/>
      <c r="D399" s="113"/>
      <c r="E399" s="15"/>
      <c r="F399" s="114"/>
      <c r="G399" s="114"/>
      <c r="H399" s="15"/>
      <c r="I399" s="17"/>
      <c r="M399" s="62"/>
      <c r="N399" s="140"/>
    </row>
    <row r="400" spans="1:17" x14ac:dyDescent="0.2">
      <c r="A400" s="114"/>
      <c r="B400" s="122"/>
      <c r="C400" s="113"/>
      <c r="D400" s="113"/>
      <c r="E400" s="15"/>
      <c r="F400" s="114"/>
      <c r="G400" s="114"/>
      <c r="H400" s="15"/>
      <c r="I400" s="17"/>
      <c r="M400" s="62"/>
      <c r="N400" s="140"/>
    </row>
    <row r="401" spans="1:14" x14ac:dyDescent="0.2">
      <c r="A401" s="114"/>
      <c r="B401" s="122"/>
      <c r="C401" s="113"/>
      <c r="D401" s="113"/>
      <c r="E401" s="15"/>
      <c r="F401" s="114"/>
      <c r="G401" s="114"/>
      <c r="H401" s="15"/>
      <c r="I401" s="17"/>
      <c r="M401" s="62"/>
      <c r="N401" s="140"/>
    </row>
    <row r="402" spans="1:14" x14ac:dyDescent="0.2">
      <c r="A402" s="114"/>
      <c r="B402" s="122"/>
      <c r="C402" s="113"/>
      <c r="D402" s="113"/>
      <c r="E402" s="15"/>
      <c r="F402" s="114"/>
      <c r="G402" s="114"/>
      <c r="H402" s="15"/>
      <c r="I402" s="17"/>
      <c r="M402" s="62"/>
      <c r="N402" s="140"/>
    </row>
    <row r="403" spans="1:14" x14ac:dyDescent="0.2">
      <c r="A403" s="114"/>
      <c r="B403" s="122"/>
      <c r="C403" s="113"/>
      <c r="D403" s="113"/>
      <c r="E403" s="15"/>
      <c r="F403" s="114"/>
      <c r="G403" s="114"/>
      <c r="H403" s="15"/>
      <c r="I403" s="17"/>
      <c r="M403" s="62"/>
      <c r="N403" s="140"/>
    </row>
    <row r="404" spans="1:14" x14ac:dyDescent="0.2">
      <c r="A404" s="114"/>
      <c r="B404" s="122"/>
      <c r="C404" s="113"/>
      <c r="D404" s="113"/>
      <c r="E404" s="15"/>
      <c r="F404" s="114"/>
      <c r="G404" s="114"/>
      <c r="H404" s="15"/>
      <c r="I404" s="17"/>
      <c r="M404" s="62"/>
      <c r="N404" s="140"/>
    </row>
    <row r="405" spans="1:14" x14ac:dyDescent="0.2">
      <c r="A405" s="114"/>
      <c r="B405" s="122"/>
      <c r="C405" s="113"/>
      <c r="D405" s="113"/>
      <c r="E405" s="15"/>
      <c r="F405" s="114"/>
      <c r="G405" s="114"/>
      <c r="H405" s="15"/>
      <c r="I405" s="17"/>
      <c r="M405" s="62"/>
      <c r="N405" s="140"/>
    </row>
    <row r="406" spans="1:14" x14ac:dyDescent="0.2">
      <c r="A406" s="114"/>
      <c r="B406" s="122"/>
      <c r="C406" s="113"/>
      <c r="D406" s="113"/>
      <c r="E406" s="15"/>
      <c r="F406" s="114"/>
      <c r="G406" s="114"/>
      <c r="H406" s="15"/>
      <c r="I406" s="17"/>
      <c r="M406" s="62"/>
      <c r="N406" s="140"/>
    </row>
    <row r="407" spans="1:14" x14ac:dyDescent="0.2">
      <c r="A407" s="114"/>
      <c r="B407" s="122"/>
      <c r="C407" s="113"/>
      <c r="D407" s="113"/>
      <c r="E407" s="15"/>
      <c r="F407" s="114"/>
      <c r="G407" s="114"/>
      <c r="H407" s="15"/>
      <c r="I407" s="17"/>
      <c r="M407" s="62"/>
      <c r="N407" s="140"/>
    </row>
    <row r="408" spans="1:14" x14ac:dyDescent="0.2">
      <c r="A408" s="114"/>
      <c r="B408" s="122"/>
      <c r="C408" s="113"/>
      <c r="D408" s="113"/>
      <c r="M408" s="62"/>
      <c r="N408" s="140"/>
    </row>
    <row r="409" spans="1:14" x14ac:dyDescent="0.2">
      <c r="A409" s="114"/>
      <c r="B409" s="122"/>
      <c r="C409" s="113"/>
      <c r="D409" s="113"/>
      <c r="M409" s="62"/>
      <c r="N409" s="140"/>
    </row>
    <row r="410" spans="1:14" x14ac:dyDescent="0.2">
      <c r="A410" s="114"/>
      <c r="B410" s="122"/>
      <c r="C410" s="113"/>
      <c r="D410" s="113"/>
      <c r="M410" s="62"/>
      <c r="N410" s="140"/>
    </row>
    <row r="411" spans="1:14" x14ac:dyDescent="0.2">
      <c r="A411" s="114"/>
      <c r="B411" s="122"/>
      <c r="C411" s="113"/>
      <c r="D411" s="113"/>
      <c r="M411" s="62"/>
      <c r="N411" s="140"/>
    </row>
    <row r="412" spans="1:14" x14ac:dyDescent="0.2">
      <c r="A412" s="114"/>
      <c r="B412" s="122"/>
      <c r="C412" s="113"/>
      <c r="D412" s="113"/>
      <c r="M412" s="62"/>
      <c r="N412" s="140"/>
    </row>
    <row r="413" spans="1:14" x14ac:dyDescent="0.2">
      <c r="A413" s="114"/>
      <c r="B413" s="122"/>
      <c r="C413" s="113"/>
      <c r="D413" s="113"/>
      <c r="N413" s="140"/>
    </row>
    <row r="414" spans="1:14" x14ac:dyDescent="0.2">
      <c r="A414" s="114"/>
      <c r="B414" s="122"/>
      <c r="C414" s="113"/>
      <c r="D414" s="113"/>
      <c r="N414" s="140"/>
    </row>
    <row r="415" spans="1:14" x14ac:dyDescent="0.2">
      <c r="A415" s="114"/>
      <c r="B415" s="122"/>
      <c r="C415" s="113"/>
      <c r="D415" s="113"/>
      <c r="N415" s="140"/>
    </row>
    <row r="416" spans="1:14" x14ac:dyDescent="0.2">
      <c r="A416" s="114"/>
      <c r="B416" s="122"/>
      <c r="C416" s="113"/>
      <c r="D416" s="113"/>
      <c r="N416" s="140"/>
    </row>
    <row r="417" spans="1:14" x14ac:dyDescent="0.2">
      <c r="A417" s="114"/>
      <c r="B417" s="122"/>
      <c r="C417" s="113"/>
      <c r="D417" s="113"/>
      <c r="N417" s="140"/>
    </row>
    <row r="418" spans="1:14" x14ac:dyDescent="0.2">
      <c r="A418" s="114"/>
      <c r="B418" s="122"/>
      <c r="C418" s="113"/>
      <c r="D418" s="113"/>
      <c r="N418" s="140"/>
    </row>
    <row r="419" spans="1:14" x14ac:dyDescent="0.2">
      <c r="A419" s="114"/>
      <c r="B419" s="122"/>
      <c r="C419" s="113"/>
      <c r="D419" s="113"/>
      <c r="N419" s="140"/>
    </row>
    <row r="420" spans="1:14" x14ac:dyDescent="0.2">
      <c r="A420" s="114"/>
      <c r="B420" s="122"/>
      <c r="C420" s="113"/>
      <c r="D420" s="113"/>
      <c r="N420" s="140"/>
    </row>
    <row r="421" spans="1:14" x14ac:dyDescent="0.2">
      <c r="A421" s="114"/>
      <c r="B421" s="122"/>
      <c r="C421" s="113"/>
      <c r="D421" s="113"/>
    </row>
    <row r="422" spans="1:14" x14ac:dyDescent="0.2">
      <c r="A422" s="114"/>
      <c r="B422" s="122"/>
      <c r="C422" s="113"/>
      <c r="D422" s="113"/>
    </row>
    <row r="423" spans="1:14" x14ac:dyDescent="0.2">
      <c r="A423" s="114"/>
      <c r="B423" s="122"/>
      <c r="C423" s="113"/>
      <c r="D423" s="113"/>
    </row>
    <row r="424" spans="1:14" x14ac:dyDescent="0.2">
      <c r="A424" s="114"/>
      <c r="B424" s="122"/>
      <c r="C424" s="113"/>
      <c r="D424" s="113"/>
    </row>
    <row r="425" spans="1:14" x14ac:dyDescent="0.2">
      <c r="A425" s="114"/>
      <c r="B425" s="122"/>
      <c r="C425" s="113"/>
      <c r="D425" s="113"/>
    </row>
    <row r="426" spans="1:14" x14ac:dyDescent="0.2">
      <c r="A426" s="114"/>
      <c r="B426" s="122"/>
      <c r="C426" s="113"/>
      <c r="D426" s="113"/>
    </row>
    <row r="427" spans="1:14" x14ac:dyDescent="0.2">
      <c r="A427" s="114"/>
      <c r="B427" s="122"/>
      <c r="C427" s="113"/>
      <c r="D427" s="113"/>
    </row>
    <row r="428" spans="1:14" x14ac:dyDescent="0.2">
      <c r="A428" s="114"/>
      <c r="B428" s="122"/>
      <c r="C428" s="113"/>
      <c r="D428" s="113"/>
    </row>
    <row r="429" spans="1:14" x14ac:dyDescent="0.2">
      <c r="A429" s="114"/>
      <c r="B429" s="122"/>
      <c r="C429" s="113"/>
      <c r="D429" s="113"/>
    </row>
    <row r="430" spans="1:14" x14ac:dyDescent="0.2">
      <c r="A430" s="114"/>
      <c r="B430" s="122"/>
      <c r="C430" s="113"/>
      <c r="D430" s="113"/>
    </row>
    <row r="431" spans="1:14" x14ac:dyDescent="0.2">
      <c r="A431" s="114"/>
      <c r="B431" s="122"/>
      <c r="C431" s="113"/>
      <c r="D431" s="113"/>
    </row>
    <row r="432" spans="1:14" x14ac:dyDescent="0.2">
      <c r="A432" s="114"/>
      <c r="B432" s="122"/>
      <c r="C432" s="113"/>
      <c r="D432" s="113"/>
    </row>
    <row r="433" spans="1:22" s="28" customFormat="1" x14ac:dyDescent="0.2">
      <c r="A433" s="114"/>
      <c r="B433" s="122"/>
      <c r="C433" s="113"/>
      <c r="D433" s="113"/>
      <c r="E433" s="148"/>
      <c r="H433" s="148"/>
      <c r="I433" s="71"/>
      <c r="J433" s="154"/>
      <c r="K433" s="154"/>
      <c r="M433" s="68"/>
      <c r="N433" s="72"/>
      <c r="O433" s="68"/>
      <c r="P433" s="68"/>
      <c r="R433" s="154"/>
      <c r="S433" s="154"/>
      <c r="T433" s="154"/>
      <c r="U433" s="170"/>
      <c r="V433" s="154"/>
    </row>
    <row r="434" spans="1:22" s="28" customFormat="1" x14ac:dyDescent="0.2">
      <c r="A434" s="114"/>
      <c r="B434" s="122"/>
      <c r="C434" s="113"/>
      <c r="D434" s="113"/>
      <c r="E434" s="148"/>
      <c r="H434" s="148"/>
      <c r="I434" s="71"/>
      <c r="J434" s="154"/>
      <c r="K434" s="154"/>
      <c r="M434" s="68"/>
      <c r="N434" s="72"/>
      <c r="O434" s="68"/>
      <c r="P434" s="68"/>
      <c r="R434" s="154"/>
      <c r="S434" s="154"/>
      <c r="T434" s="154"/>
      <c r="U434" s="170"/>
      <c r="V434" s="154"/>
    </row>
    <row r="435" spans="1:22" s="28" customFormat="1" x14ac:dyDescent="0.2">
      <c r="A435" s="114"/>
      <c r="B435" s="122"/>
      <c r="C435" s="113"/>
      <c r="D435" s="113"/>
      <c r="E435" s="148"/>
      <c r="H435" s="148"/>
      <c r="I435" s="71"/>
      <c r="J435" s="154"/>
      <c r="K435" s="154"/>
      <c r="M435" s="68"/>
      <c r="N435" s="72"/>
      <c r="O435" s="68"/>
      <c r="P435" s="68"/>
      <c r="R435" s="154"/>
      <c r="S435" s="154"/>
      <c r="T435" s="154"/>
      <c r="U435" s="170"/>
      <c r="V435" s="154"/>
    </row>
    <row r="436" spans="1:22" s="28" customFormat="1" x14ac:dyDescent="0.2">
      <c r="A436" s="114"/>
      <c r="B436" s="122"/>
      <c r="C436" s="113"/>
      <c r="D436" s="113"/>
      <c r="E436" s="148"/>
      <c r="H436" s="148"/>
      <c r="I436" s="71"/>
      <c r="J436" s="154"/>
      <c r="K436" s="154"/>
      <c r="M436" s="68"/>
      <c r="N436" s="72"/>
      <c r="O436" s="68"/>
      <c r="P436" s="68"/>
      <c r="R436" s="154"/>
      <c r="S436" s="154"/>
      <c r="T436" s="154"/>
      <c r="U436" s="170"/>
      <c r="V436" s="154"/>
    </row>
    <row r="437" spans="1:22" s="28" customFormat="1" x14ac:dyDescent="0.2">
      <c r="A437" s="114"/>
      <c r="B437" s="122"/>
      <c r="C437" s="113"/>
      <c r="D437" s="113"/>
      <c r="E437" s="148"/>
      <c r="H437" s="148"/>
      <c r="I437" s="71"/>
      <c r="J437" s="154"/>
      <c r="K437" s="154"/>
      <c r="M437" s="68"/>
      <c r="N437" s="72"/>
      <c r="O437" s="68"/>
      <c r="P437" s="68"/>
      <c r="R437" s="154"/>
      <c r="S437" s="154"/>
      <c r="T437" s="154"/>
      <c r="U437" s="170"/>
      <c r="V437" s="154"/>
    </row>
    <row r="438" spans="1:22" s="28" customFormat="1" x14ac:dyDescent="0.2">
      <c r="A438" s="114"/>
      <c r="B438" s="122"/>
      <c r="C438" s="113"/>
      <c r="D438" s="113"/>
      <c r="E438" s="148"/>
      <c r="H438" s="148"/>
      <c r="I438" s="71"/>
      <c r="J438" s="154"/>
      <c r="K438" s="154"/>
      <c r="M438" s="68"/>
      <c r="N438" s="72"/>
      <c r="O438" s="68"/>
      <c r="P438" s="68"/>
      <c r="R438" s="154"/>
      <c r="S438" s="154"/>
      <c r="T438" s="154"/>
      <c r="U438" s="170"/>
      <c r="V438" s="154"/>
    </row>
    <row r="439" spans="1:22" s="28" customFormat="1" x14ac:dyDescent="0.2">
      <c r="A439" s="114"/>
      <c r="B439" s="122"/>
      <c r="C439" s="113"/>
      <c r="D439" s="113"/>
      <c r="E439" s="148"/>
      <c r="H439" s="148"/>
      <c r="I439" s="71"/>
      <c r="J439" s="154"/>
      <c r="K439" s="154"/>
      <c r="M439" s="68"/>
      <c r="N439" s="72"/>
      <c r="O439" s="68"/>
      <c r="P439" s="68"/>
      <c r="R439" s="154"/>
      <c r="S439" s="154"/>
      <c r="T439" s="154"/>
      <c r="U439" s="170"/>
      <c r="V439" s="154"/>
    </row>
    <row r="440" spans="1:22" s="28" customFormat="1" x14ac:dyDescent="0.2">
      <c r="A440" s="114"/>
      <c r="B440" s="122"/>
      <c r="C440" s="113"/>
      <c r="D440" s="113"/>
      <c r="E440" s="148"/>
      <c r="H440" s="148"/>
      <c r="I440" s="71"/>
      <c r="J440" s="154"/>
      <c r="K440" s="154"/>
      <c r="M440" s="68"/>
      <c r="N440" s="72"/>
      <c r="O440" s="68"/>
      <c r="P440" s="68"/>
      <c r="R440" s="154"/>
      <c r="S440" s="154"/>
      <c r="T440" s="154"/>
      <c r="U440" s="170"/>
      <c r="V440" s="154"/>
    </row>
    <row r="441" spans="1:22" s="28" customFormat="1" x14ac:dyDescent="0.2">
      <c r="A441" s="114"/>
      <c r="B441" s="122"/>
      <c r="C441" s="113"/>
      <c r="D441" s="113"/>
      <c r="E441" s="148"/>
      <c r="H441" s="148"/>
      <c r="I441" s="71"/>
      <c r="J441" s="154"/>
      <c r="K441" s="154"/>
      <c r="M441" s="68"/>
      <c r="N441" s="72"/>
      <c r="O441" s="68"/>
      <c r="P441" s="68"/>
      <c r="R441" s="154"/>
      <c r="S441" s="154"/>
      <c r="T441" s="154"/>
      <c r="U441" s="170"/>
      <c r="V441" s="154"/>
    </row>
    <row r="442" spans="1:22" s="28" customFormat="1" x14ac:dyDescent="0.2">
      <c r="A442" s="114"/>
      <c r="B442" s="122"/>
      <c r="C442" s="113"/>
      <c r="D442" s="113"/>
      <c r="E442" s="148"/>
      <c r="H442" s="148"/>
      <c r="I442" s="71"/>
      <c r="J442" s="154"/>
      <c r="K442" s="154"/>
      <c r="M442" s="68"/>
      <c r="N442" s="72"/>
      <c r="O442" s="68"/>
      <c r="P442" s="68"/>
      <c r="R442" s="154"/>
      <c r="S442" s="154"/>
      <c r="T442" s="154"/>
      <c r="U442" s="170"/>
      <c r="V442" s="154"/>
    </row>
    <row r="443" spans="1:22" s="28" customFormat="1" x14ac:dyDescent="0.2">
      <c r="A443" s="114"/>
      <c r="B443" s="122"/>
      <c r="C443" s="113"/>
      <c r="D443" s="113"/>
      <c r="E443" s="148"/>
      <c r="H443" s="148"/>
      <c r="I443" s="71"/>
      <c r="J443" s="154"/>
      <c r="K443" s="154"/>
      <c r="M443" s="68"/>
      <c r="N443" s="72"/>
      <c r="O443" s="68"/>
      <c r="P443" s="68"/>
      <c r="R443" s="154"/>
      <c r="S443" s="154"/>
      <c r="T443" s="154"/>
      <c r="U443" s="170"/>
      <c r="V443" s="154"/>
    </row>
    <row r="444" spans="1:22" s="28" customFormat="1" x14ac:dyDescent="0.2">
      <c r="A444" s="114"/>
      <c r="B444" s="122"/>
      <c r="C444" s="113"/>
      <c r="D444" s="113"/>
      <c r="E444" s="148"/>
      <c r="H444" s="148"/>
      <c r="I444" s="71"/>
      <c r="J444" s="154"/>
      <c r="K444" s="154"/>
      <c r="M444" s="68"/>
      <c r="N444" s="72"/>
      <c r="O444" s="68"/>
      <c r="P444" s="68"/>
      <c r="R444" s="154"/>
      <c r="S444" s="154"/>
      <c r="T444" s="154"/>
      <c r="U444" s="170"/>
      <c r="V444" s="154"/>
    </row>
    <row r="445" spans="1:22" s="28" customFormat="1" x14ac:dyDescent="0.2">
      <c r="A445" s="114"/>
      <c r="B445" s="122"/>
      <c r="C445" s="113"/>
      <c r="D445" s="113"/>
      <c r="E445" s="148"/>
      <c r="H445" s="148"/>
      <c r="I445" s="71"/>
      <c r="J445" s="154"/>
      <c r="K445" s="154"/>
      <c r="M445" s="68"/>
      <c r="N445" s="72"/>
      <c r="O445" s="68"/>
      <c r="P445" s="68"/>
      <c r="R445" s="154"/>
      <c r="S445" s="154"/>
      <c r="T445" s="154"/>
      <c r="U445" s="170"/>
      <c r="V445" s="154"/>
    </row>
    <row r="446" spans="1:22" s="148" customFormat="1" x14ac:dyDescent="0.2">
      <c r="A446" s="114"/>
      <c r="B446" s="122"/>
      <c r="C446" s="113"/>
      <c r="D446" s="113"/>
      <c r="F446" s="28"/>
      <c r="G446" s="28"/>
      <c r="I446" s="71"/>
      <c r="J446" s="154"/>
      <c r="K446" s="154"/>
      <c r="L446" s="28"/>
      <c r="M446" s="68"/>
      <c r="N446" s="28"/>
      <c r="O446" s="68"/>
      <c r="P446" s="68"/>
      <c r="Q446" s="28"/>
      <c r="R446" s="154"/>
      <c r="S446" s="154"/>
      <c r="T446" s="154"/>
      <c r="U446" s="170"/>
      <c r="V446" s="154"/>
    </row>
    <row r="447" spans="1:22" s="148" customFormat="1" x14ac:dyDescent="0.2">
      <c r="A447" s="114"/>
      <c r="B447" s="122"/>
      <c r="C447" s="113"/>
      <c r="D447" s="113"/>
      <c r="F447" s="28"/>
      <c r="G447" s="28"/>
      <c r="I447" s="71"/>
      <c r="J447" s="154"/>
      <c r="K447" s="154"/>
      <c r="L447" s="28"/>
      <c r="M447" s="68"/>
      <c r="N447" s="28"/>
      <c r="O447" s="68"/>
      <c r="P447" s="68"/>
      <c r="Q447" s="28"/>
      <c r="R447" s="154"/>
      <c r="S447" s="154"/>
      <c r="T447" s="154"/>
      <c r="U447" s="170"/>
      <c r="V447" s="154"/>
    </row>
    <row r="448" spans="1:22" s="148" customFormat="1" x14ac:dyDescent="0.2">
      <c r="A448" s="114"/>
      <c r="B448" s="122"/>
      <c r="C448" s="113"/>
      <c r="D448" s="113"/>
      <c r="F448" s="28"/>
      <c r="G448" s="28"/>
      <c r="I448" s="71"/>
      <c r="J448" s="154"/>
      <c r="K448" s="154"/>
      <c r="L448" s="28"/>
      <c r="M448" s="68"/>
      <c r="N448" s="72"/>
      <c r="O448" s="68"/>
      <c r="P448" s="68"/>
      <c r="Q448" s="28"/>
      <c r="R448" s="154"/>
      <c r="S448" s="154"/>
      <c r="T448" s="154"/>
      <c r="U448" s="170"/>
      <c r="V448" s="154"/>
    </row>
    <row r="449" spans="1:22" s="148" customFormat="1" x14ac:dyDescent="0.2">
      <c r="A449" s="114"/>
      <c r="B449" s="122"/>
      <c r="C449" s="113"/>
      <c r="D449" s="113"/>
      <c r="F449" s="28"/>
      <c r="G449" s="28"/>
      <c r="I449" s="71"/>
      <c r="J449" s="154"/>
      <c r="K449" s="154"/>
      <c r="L449" s="28"/>
      <c r="M449" s="68"/>
      <c r="N449" s="72"/>
      <c r="O449" s="68"/>
      <c r="P449" s="68"/>
      <c r="Q449" s="28"/>
      <c r="R449" s="154"/>
      <c r="S449" s="154"/>
      <c r="T449" s="154"/>
      <c r="U449" s="170"/>
      <c r="V449" s="154"/>
    </row>
    <row r="450" spans="1:22" s="148" customFormat="1" x14ac:dyDescent="0.2">
      <c r="A450" s="114"/>
      <c r="B450" s="122"/>
      <c r="C450" s="113"/>
      <c r="D450" s="113"/>
      <c r="F450" s="28"/>
      <c r="G450" s="28"/>
      <c r="I450" s="71"/>
      <c r="J450" s="154"/>
      <c r="K450" s="154"/>
      <c r="L450" s="28"/>
      <c r="M450" s="68"/>
      <c r="N450" s="72"/>
      <c r="O450" s="68"/>
      <c r="P450" s="68"/>
      <c r="Q450" s="28"/>
      <c r="R450" s="154"/>
      <c r="S450" s="154"/>
      <c r="T450" s="154"/>
      <c r="U450" s="170"/>
      <c r="V450" s="154"/>
    </row>
    <row r="451" spans="1:22" s="148" customFormat="1" x14ac:dyDescent="0.2">
      <c r="A451" s="114"/>
      <c r="B451" s="122"/>
      <c r="C451" s="113"/>
      <c r="D451" s="113"/>
      <c r="F451" s="28"/>
      <c r="G451" s="28"/>
      <c r="I451" s="71"/>
      <c r="J451" s="154"/>
      <c r="K451" s="154"/>
      <c r="L451" s="28"/>
      <c r="M451" s="68"/>
      <c r="N451" s="72"/>
      <c r="O451" s="68"/>
      <c r="P451" s="68"/>
      <c r="Q451" s="28"/>
      <c r="R451" s="154"/>
      <c r="S451" s="154"/>
      <c r="T451" s="154"/>
      <c r="U451" s="170"/>
      <c r="V451" s="154"/>
    </row>
    <row r="452" spans="1:22" s="148" customFormat="1" x14ac:dyDescent="0.2">
      <c r="A452" s="114"/>
      <c r="B452" s="122"/>
      <c r="C452" s="113"/>
      <c r="D452" s="113"/>
      <c r="F452" s="28"/>
      <c r="G452" s="28"/>
      <c r="I452" s="71"/>
      <c r="J452" s="154"/>
      <c r="K452" s="154"/>
      <c r="L452" s="28"/>
      <c r="M452" s="68"/>
      <c r="N452" s="72"/>
      <c r="O452" s="68"/>
      <c r="P452" s="68"/>
      <c r="Q452" s="28"/>
      <c r="R452" s="154"/>
      <c r="S452" s="154"/>
      <c r="T452" s="154"/>
      <c r="U452" s="170"/>
      <c r="V452" s="154"/>
    </row>
    <row r="453" spans="1:22" s="148" customFormat="1" x14ac:dyDescent="0.2">
      <c r="A453" s="114"/>
      <c r="B453" s="122"/>
      <c r="C453" s="113"/>
      <c r="D453" s="113"/>
      <c r="F453" s="28"/>
      <c r="G453" s="28"/>
      <c r="I453" s="71"/>
      <c r="J453" s="154"/>
      <c r="K453" s="154"/>
      <c r="L453" s="28"/>
      <c r="M453" s="68"/>
      <c r="N453" s="72"/>
      <c r="O453" s="68"/>
      <c r="P453" s="68"/>
      <c r="Q453" s="28"/>
      <c r="R453" s="154"/>
      <c r="S453" s="154"/>
      <c r="T453" s="154"/>
      <c r="U453" s="170"/>
      <c r="V453" s="154"/>
    </row>
    <row r="454" spans="1:22" s="148" customFormat="1" ht="12" customHeight="1" x14ac:dyDescent="0.2">
      <c r="A454" s="114"/>
      <c r="B454" s="122"/>
      <c r="C454" s="113"/>
      <c r="D454" s="113"/>
      <c r="F454" s="28"/>
      <c r="G454" s="28"/>
      <c r="I454" s="71"/>
      <c r="J454" s="154"/>
      <c r="K454" s="154"/>
      <c r="L454" s="28"/>
      <c r="M454" s="68"/>
      <c r="N454" s="45"/>
      <c r="O454" s="68"/>
      <c r="P454" s="68"/>
      <c r="Q454" s="28"/>
      <c r="R454" s="154"/>
      <c r="S454" s="154"/>
      <c r="T454" s="154"/>
      <c r="U454" s="170"/>
      <c r="V454" s="154"/>
    </row>
    <row r="455" spans="1:22" s="148" customFormat="1" x14ac:dyDescent="0.2">
      <c r="A455" s="114"/>
      <c r="B455" s="122"/>
      <c r="C455" s="113"/>
      <c r="D455" s="113"/>
      <c r="F455" s="28"/>
      <c r="G455" s="28"/>
      <c r="I455" s="71"/>
      <c r="J455" s="154"/>
      <c r="K455" s="154"/>
      <c r="L455" s="28"/>
      <c r="M455" s="68"/>
      <c r="N455" s="45"/>
      <c r="O455" s="68"/>
      <c r="P455" s="68"/>
      <c r="Q455" s="28"/>
      <c r="R455" s="154"/>
      <c r="S455" s="154"/>
      <c r="T455" s="154"/>
      <c r="U455" s="170"/>
      <c r="V455" s="154"/>
    </row>
    <row r="456" spans="1:22" s="148" customFormat="1" x14ac:dyDescent="0.2">
      <c r="A456" s="114"/>
      <c r="B456" s="122"/>
      <c r="C456" s="113"/>
      <c r="D456" s="113"/>
      <c r="F456" s="28"/>
      <c r="G456" s="28"/>
      <c r="I456" s="71"/>
      <c r="J456" s="154"/>
      <c r="K456" s="154"/>
      <c r="L456" s="28"/>
      <c r="M456" s="68"/>
      <c r="O456" s="68"/>
      <c r="P456" s="68"/>
      <c r="Q456" s="28"/>
      <c r="R456" s="154"/>
      <c r="S456" s="154"/>
      <c r="T456" s="154"/>
      <c r="U456" s="170"/>
      <c r="V456" s="154"/>
    </row>
    <row r="457" spans="1:22" s="148" customFormat="1" x14ac:dyDescent="0.2">
      <c r="A457" s="114"/>
      <c r="B457" s="122"/>
      <c r="C457" s="113"/>
      <c r="D457" s="113"/>
      <c r="F457" s="28"/>
      <c r="G457" s="28"/>
      <c r="I457" s="71"/>
      <c r="J457" s="154"/>
      <c r="K457" s="154"/>
      <c r="L457" s="28"/>
      <c r="M457" s="68"/>
      <c r="O457" s="68"/>
      <c r="P457" s="68"/>
      <c r="Q457" s="28"/>
      <c r="R457" s="154"/>
      <c r="S457" s="154"/>
      <c r="T457" s="154"/>
      <c r="U457" s="170"/>
      <c r="V457" s="154"/>
    </row>
    <row r="458" spans="1:22" s="148" customFormat="1" x14ac:dyDescent="0.2">
      <c r="A458" s="114"/>
      <c r="B458" s="122"/>
      <c r="C458" s="113"/>
      <c r="D458" s="113"/>
      <c r="F458" s="28"/>
      <c r="G458" s="28"/>
      <c r="I458" s="71"/>
      <c r="J458" s="154"/>
      <c r="K458" s="154"/>
      <c r="L458" s="28"/>
      <c r="M458" s="68"/>
      <c r="Q458" s="28"/>
      <c r="R458" s="154"/>
      <c r="S458" s="154"/>
      <c r="T458" s="154"/>
      <c r="U458" s="170"/>
      <c r="V458" s="154"/>
    </row>
    <row r="459" spans="1:22" s="148" customFormat="1" x14ac:dyDescent="0.2">
      <c r="A459" s="114"/>
      <c r="B459" s="122"/>
      <c r="C459" s="113"/>
      <c r="D459" s="113"/>
      <c r="F459" s="28"/>
      <c r="G459" s="28"/>
      <c r="I459" s="71"/>
      <c r="J459" s="154"/>
      <c r="K459" s="154"/>
      <c r="L459" s="28"/>
      <c r="M459" s="68"/>
      <c r="Q459" s="28"/>
      <c r="R459" s="154"/>
      <c r="S459" s="154"/>
      <c r="T459" s="154"/>
      <c r="U459" s="170"/>
      <c r="V459" s="154"/>
    </row>
    <row r="460" spans="1:22" s="148" customFormat="1" x14ac:dyDescent="0.2">
      <c r="A460" s="114"/>
      <c r="B460" s="122"/>
      <c r="C460" s="113"/>
      <c r="D460" s="113"/>
      <c r="F460" s="28"/>
      <c r="G460" s="28"/>
      <c r="I460" s="71"/>
      <c r="J460" s="154"/>
      <c r="K460" s="154"/>
      <c r="L460" s="28"/>
      <c r="M460" s="68"/>
      <c r="Q460" s="28"/>
      <c r="R460" s="154"/>
      <c r="S460" s="154"/>
      <c r="T460" s="154"/>
      <c r="U460" s="170"/>
      <c r="V460" s="154"/>
    </row>
    <row r="461" spans="1:22" s="148" customFormat="1" x14ac:dyDescent="0.2">
      <c r="A461" s="114"/>
      <c r="B461" s="122"/>
      <c r="C461" s="113"/>
      <c r="D461" s="113"/>
      <c r="F461" s="28"/>
      <c r="G461" s="28"/>
      <c r="I461" s="71"/>
      <c r="J461" s="154"/>
      <c r="K461" s="154"/>
      <c r="L461" s="28"/>
      <c r="M461" s="68"/>
      <c r="Q461" s="28"/>
      <c r="R461" s="154"/>
      <c r="S461" s="154"/>
      <c r="T461" s="154"/>
      <c r="U461" s="170"/>
      <c r="V461" s="154"/>
    </row>
    <row r="462" spans="1:22" s="148" customFormat="1" x14ac:dyDescent="0.2">
      <c r="A462" s="114"/>
      <c r="B462" s="122"/>
      <c r="C462" s="113"/>
      <c r="D462" s="113"/>
      <c r="F462" s="28"/>
      <c r="G462" s="28"/>
      <c r="I462" s="71"/>
      <c r="J462" s="154"/>
      <c r="K462" s="154"/>
      <c r="L462" s="28"/>
      <c r="M462" s="68"/>
      <c r="Q462" s="28"/>
      <c r="R462" s="154"/>
      <c r="S462" s="154"/>
      <c r="T462" s="154"/>
      <c r="U462" s="170"/>
      <c r="V462" s="154"/>
    </row>
    <row r="463" spans="1:22" s="148" customFormat="1" x14ac:dyDescent="0.2">
      <c r="A463" s="114"/>
      <c r="B463" s="122"/>
      <c r="C463" s="113"/>
      <c r="D463" s="113"/>
      <c r="F463" s="28"/>
      <c r="G463" s="28"/>
      <c r="I463" s="71"/>
      <c r="J463" s="154"/>
      <c r="K463" s="154"/>
      <c r="L463" s="28"/>
      <c r="M463" s="68"/>
      <c r="Q463" s="28"/>
      <c r="R463" s="154"/>
      <c r="S463" s="154"/>
      <c r="T463" s="154"/>
      <c r="U463" s="170"/>
      <c r="V463" s="154"/>
    </row>
    <row r="464" spans="1:22" s="148" customFormat="1" x14ac:dyDescent="0.2">
      <c r="A464" s="114"/>
      <c r="B464" s="122"/>
      <c r="C464" s="113"/>
      <c r="D464" s="113"/>
      <c r="F464" s="28"/>
      <c r="G464" s="28"/>
      <c r="I464" s="71"/>
      <c r="J464" s="154"/>
      <c r="K464" s="154"/>
      <c r="L464" s="28"/>
      <c r="M464" s="68"/>
      <c r="Q464" s="28"/>
      <c r="R464" s="154"/>
      <c r="S464" s="154"/>
      <c r="T464" s="154"/>
      <c r="U464" s="170"/>
      <c r="V464" s="154"/>
    </row>
    <row r="465" spans="1:22" s="148" customFormat="1" x14ac:dyDescent="0.2">
      <c r="A465" s="114"/>
      <c r="B465" s="122"/>
      <c r="C465" s="113"/>
      <c r="D465" s="113"/>
      <c r="F465" s="28"/>
      <c r="G465" s="28"/>
      <c r="I465" s="71"/>
      <c r="J465" s="154"/>
      <c r="K465" s="154"/>
      <c r="L465" s="28"/>
      <c r="M465" s="68"/>
      <c r="Q465" s="28"/>
      <c r="R465" s="154"/>
      <c r="S465" s="154"/>
      <c r="T465" s="154"/>
      <c r="U465" s="170"/>
      <c r="V465" s="154"/>
    </row>
    <row r="466" spans="1:22" s="148" customFormat="1" x14ac:dyDescent="0.2">
      <c r="A466" s="114"/>
      <c r="B466" s="122"/>
      <c r="C466" s="113"/>
      <c r="D466" s="113"/>
      <c r="F466" s="28"/>
      <c r="G466" s="28"/>
      <c r="I466" s="71"/>
      <c r="J466" s="154"/>
      <c r="K466" s="154"/>
      <c r="L466" s="28"/>
      <c r="M466" s="68"/>
      <c r="Q466" s="28"/>
      <c r="R466" s="154"/>
      <c r="S466" s="154"/>
      <c r="T466" s="154"/>
      <c r="U466" s="170"/>
      <c r="V466" s="154"/>
    </row>
    <row r="467" spans="1:22" s="148" customFormat="1" x14ac:dyDescent="0.2">
      <c r="A467" s="114"/>
      <c r="B467" s="122"/>
      <c r="C467" s="113"/>
      <c r="D467" s="113"/>
      <c r="F467" s="28"/>
      <c r="G467" s="28"/>
      <c r="I467" s="71"/>
      <c r="J467" s="154"/>
      <c r="K467" s="154"/>
      <c r="L467" s="28"/>
      <c r="M467" s="68"/>
      <c r="Q467" s="28"/>
      <c r="R467" s="154"/>
      <c r="S467" s="154"/>
      <c r="T467" s="154"/>
      <c r="U467" s="170"/>
      <c r="V467" s="154"/>
    </row>
    <row r="468" spans="1:22" s="148" customFormat="1" x14ac:dyDescent="0.2">
      <c r="A468" s="114"/>
      <c r="B468" s="122"/>
      <c r="C468" s="113"/>
      <c r="D468" s="113"/>
      <c r="F468" s="28"/>
      <c r="G468" s="28"/>
      <c r="I468" s="71"/>
      <c r="J468" s="154"/>
      <c r="K468" s="154"/>
      <c r="L468" s="28"/>
      <c r="M468" s="68"/>
      <c r="N468" s="72"/>
      <c r="O468" s="68"/>
      <c r="P468" s="68"/>
      <c r="Q468" s="28"/>
      <c r="R468" s="154"/>
      <c r="S468" s="154"/>
      <c r="T468" s="154"/>
      <c r="U468" s="170"/>
      <c r="V468" s="154"/>
    </row>
    <row r="469" spans="1:22" s="148" customFormat="1" x14ac:dyDescent="0.2">
      <c r="A469" s="114"/>
      <c r="B469" s="122"/>
      <c r="C469" s="113"/>
      <c r="D469" s="113"/>
      <c r="F469" s="28"/>
      <c r="G469" s="28"/>
      <c r="I469" s="71"/>
      <c r="J469" s="154"/>
      <c r="K469" s="154"/>
      <c r="L469" s="28"/>
      <c r="M469" s="68"/>
      <c r="N469" s="72"/>
      <c r="O469" s="68"/>
      <c r="P469" s="68"/>
      <c r="Q469" s="28"/>
      <c r="R469" s="154"/>
      <c r="S469" s="154"/>
      <c r="T469" s="154"/>
      <c r="U469" s="170"/>
      <c r="V469" s="154"/>
    </row>
    <row r="470" spans="1:22" s="148" customFormat="1" x14ac:dyDescent="0.2">
      <c r="A470" s="114"/>
      <c r="B470" s="122"/>
      <c r="C470" s="113"/>
      <c r="D470" s="113"/>
      <c r="F470" s="28"/>
      <c r="G470" s="28"/>
      <c r="I470" s="71"/>
      <c r="J470" s="154"/>
      <c r="K470" s="154"/>
      <c r="L470" s="28"/>
      <c r="M470" s="68"/>
      <c r="N470" s="72"/>
      <c r="O470" s="68"/>
      <c r="P470" s="68"/>
      <c r="Q470" s="28"/>
      <c r="R470" s="154"/>
      <c r="S470" s="154"/>
      <c r="T470" s="154"/>
      <c r="U470" s="170"/>
      <c r="V470" s="154"/>
    </row>
    <row r="471" spans="1:22" s="148" customFormat="1" x14ac:dyDescent="0.2">
      <c r="A471" s="114"/>
      <c r="B471" s="122"/>
      <c r="C471" s="113"/>
      <c r="D471" s="113"/>
      <c r="F471" s="28"/>
      <c r="G471" s="28"/>
      <c r="I471" s="71"/>
      <c r="J471" s="154"/>
      <c r="K471" s="154"/>
      <c r="L471" s="28"/>
      <c r="M471" s="68"/>
      <c r="N471" s="72"/>
      <c r="O471" s="68"/>
      <c r="P471" s="68"/>
      <c r="Q471" s="28"/>
      <c r="R471" s="154"/>
      <c r="S471" s="154"/>
      <c r="T471" s="154"/>
      <c r="U471" s="170"/>
      <c r="V471" s="154"/>
    </row>
    <row r="472" spans="1:22" s="148" customFormat="1" x14ac:dyDescent="0.2">
      <c r="A472" s="114"/>
      <c r="B472" s="122"/>
      <c r="C472" s="113"/>
      <c r="D472" s="113"/>
      <c r="F472" s="28"/>
      <c r="G472" s="28"/>
      <c r="I472" s="71"/>
      <c r="J472" s="154"/>
      <c r="K472" s="154"/>
      <c r="L472" s="28"/>
      <c r="M472" s="68"/>
      <c r="N472" s="72"/>
      <c r="O472" s="68"/>
      <c r="P472" s="68"/>
      <c r="Q472" s="28"/>
      <c r="R472" s="154"/>
      <c r="S472" s="154"/>
      <c r="T472" s="154"/>
      <c r="U472" s="170"/>
      <c r="V472" s="154"/>
    </row>
    <row r="473" spans="1:22" s="148" customFormat="1" x14ac:dyDescent="0.2">
      <c r="A473" s="114"/>
      <c r="B473" s="122"/>
      <c r="C473" s="113"/>
      <c r="D473" s="113"/>
      <c r="F473" s="28"/>
      <c r="G473" s="28"/>
      <c r="I473" s="71"/>
      <c r="J473" s="154"/>
      <c r="K473" s="154"/>
      <c r="L473" s="28"/>
      <c r="M473" s="68"/>
      <c r="N473" s="72"/>
      <c r="O473" s="68"/>
      <c r="P473" s="68"/>
      <c r="Q473" s="28"/>
      <c r="R473" s="154"/>
      <c r="S473" s="154"/>
      <c r="T473" s="154"/>
      <c r="U473" s="170"/>
      <c r="V473" s="154"/>
    </row>
    <row r="474" spans="1:22" s="148" customFormat="1" x14ac:dyDescent="0.2">
      <c r="A474" s="114"/>
      <c r="B474" s="122"/>
      <c r="C474" s="113"/>
      <c r="D474" s="113"/>
      <c r="F474" s="28"/>
      <c r="G474" s="28"/>
      <c r="I474" s="71"/>
      <c r="J474" s="154"/>
      <c r="K474" s="154"/>
      <c r="L474" s="28"/>
      <c r="M474" s="68"/>
      <c r="N474" s="72"/>
      <c r="O474" s="68"/>
      <c r="P474" s="68"/>
      <c r="Q474" s="28"/>
      <c r="R474" s="154"/>
      <c r="S474" s="154"/>
      <c r="T474" s="154"/>
      <c r="U474" s="170"/>
      <c r="V474" s="154"/>
    </row>
    <row r="475" spans="1:22" s="148" customFormat="1" x14ac:dyDescent="0.2">
      <c r="A475" s="114"/>
      <c r="B475" s="122"/>
      <c r="C475" s="113"/>
      <c r="D475" s="113"/>
      <c r="F475" s="28"/>
      <c r="G475" s="28"/>
      <c r="I475" s="71"/>
      <c r="J475" s="154"/>
      <c r="K475" s="154"/>
      <c r="L475" s="28"/>
      <c r="M475" s="68"/>
      <c r="N475" s="72"/>
      <c r="O475" s="68"/>
      <c r="P475" s="68"/>
      <c r="Q475" s="28"/>
      <c r="R475" s="154"/>
      <c r="S475" s="154"/>
      <c r="T475" s="154"/>
      <c r="U475" s="170"/>
      <c r="V475" s="154"/>
    </row>
    <row r="476" spans="1:22" s="148" customFormat="1" x14ac:dyDescent="0.2">
      <c r="A476" s="114"/>
      <c r="B476" s="122"/>
      <c r="C476" s="113"/>
      <c r="D476" s="113"/>
      <c r="F476" s="28"/>
      <c r="G476" s="28"/>
      <c r="I476" s="71"/>
      <c r="J476" s="154"/>
      <c r="K476" s="154"/>
      <c r="L476" s="28"/>
      <c r="M476" s="68"/>
      <c r="N476" s="72"/>
      <c r="O476" s="68"/>
      <c r="P476" s="68"/>
      <c r="Q476" s="28"/>
      <c r="R476" s="154"/>
      <c r="S476" s="154"/>
      <c r="T476" s="154"/>
      <c r="U476" s="170"/>
      <c r="V476" s="154"/>
    </row>
    <row r="477" spans="1:22" s="148" customFormat="1" x14ac:dyDescent="0.2">
      <c r="A477" s="114"/>
      <c r="B477" s="122"/>
      <c r="C477" s="113"/>
      <c r="D477" s="113"/>
      <c r="F477" s="28"/>
      <c r="G477" s="28"/>
      <c r="I477" s="71"/>
      <c r="J477" s="154"/>
      <c r="K477" s="154"/>
      <c r="L477" s="28"/>
      <c r="M477" s="68"/>
      <c r="N477" s="72"/>
      <c r="O477" s="68"/>
      <c r="P477" s="68"/>
      <c r="Q477" s="28"/>
      <c r="R477" s="154"/>
      <c r="S477" s="154"/>
      <c r="T477" s="154"/>
      <c r="U477" s="170"/>
      <c r="V477" s="154"/>
    </row>
    <row r="478" spans="1:22" s="148" customFormat="1" x14ac:dyDescent="0.2">
      <c r="A478" s="114"/>
      <c r="B478" s="122"/>
      <c r="C478" s="113"/>
      <c r="D478" s="113"/>
      <c r="F478" s="28"/>
      <c r="G478" s="28"/>
      <c r="I478" s="71"/>
      <c r="J478" s="154"/>
      <c r="K478" s="154"/>
      <c r="L478" s="28"/>
      <c r="M478" s="68"/>
      <c r="N478" s="72"/>
      <c r="O478" s="68"/>
      <c r="P478" s="68"/>
      <c r="Q478" s="28"/>
      <c r="R478" s="154"/>
      <c r="S478" s="154"/>
      <c r="T478" s="154"/>
      <c r="U478" s="170"/>
      <c r="V478" s="154"/>
    </row>
    <row r="479" spans="1:22" s="148" customFormat="1" x14ac:dyDescent="0.2">
      <c r="A479" s="114"/>
      <c r="B479" s="122"/>
      <c r="C479" s="113"/>
      <c r="D479" s="113"/>
      <c r="F479" s="28"/>
      <c r="G479" s="28"/>
      <c r="I479" s="71"/>
      <c r="J479" s="154"/>
      <c r="K479" s="154"/>
      <c r="L479" s="28"/>
      <c r="M479" s="68"/>
      <c r="N479" s="72"/>
      <c r="O479" s="68"/>
      <c r="P479" s="68"/>
      <c r="Q479" s="28"/>
      <c r="R479" s="154"/>
      <c r="S479" s="154"/>
      <c r="T479" s="154"/>
      <c r="U479" s="170"/>
      <c r="V479" s="154"/>
    </row>
    <row r="480" spans="1:22" s="148" customFormat="1" x14ac:dyDescent="0.2">
      <c r="A480" s="114"/>
      <c r="B480" s="122"/>
      <c r="C480" s="113"/>
      <c r="D480" s="113"/>
      <c r="F480" s="28"/>
      <c r="G480" s="28"/>
      <c r="I480" s="71"/>
      <c r="J480" s="154"/>
      <c r="K480" s="154"/>
      <c r="L480" s="28"/>
      <c r="M480" s="68"/>
      <c r="N480" s="72"/>
      <c r="O480" s="68"/>
      <c r="P480" s="68"/>
      <c r="Q480" s="28"/>
      <c r="R480" s="154"/>
      <c r="S480" s="154"/>
      <c r="T480" s="154"/>
      <c r="U480" s="170"/>
      <c r="V480" s="154"/>
    </row>
    <row r="481" spans="1:22" s="148" customFormat="1" x14ac:dyDescent="0.2">
      <c r="A481" s="114"/>
      <c r="B481" s="122"/>
      <c r="C481" s="113"/>
      <c r="D481" s="113"/>
      <c r="F481" s="28"/>
      <c r="G481" s="28"/>
      <c r="I481" s="71"/>
      <c r="J481" s="154"/>
      <c r="K481" s="154"/>
      <c r="L481" s="28"/>
      <c r="M481" s="68"/>
      <c r="N481" s="72"/>
      <c r="O481" s="68"/>
      <c r="P481" s="68"/>
      <c r="Q481" s="28"/>
      <c r="R481" s="154"/>
      <c r="S481" s="154"/>
      <c r="T481" s="154"/>
      <c r="U481" s="170"/>
      <c r="V481" s="154"/>
    </row>
    <row r="482" spans="1:22" s="148" customFormat="1" x14ac:dyDescent="0.2">
      <c r="A482" s="114"/>
      <c r="B482" s="122"/>
      <c r="C482" s="113"/>
      <c r="D482" s="113"/>
      <c r="F482" s="28"/>
      <c r="G482" s="28"/>
      <c r="I482" s="71"/>
      <c r="J482" s="154"/>
      <c r="K482" s="154"/>
      <c r="L482" s="28"/>
      <c r="M482" s="68"/>
      <c r="N482" s="72"/>
      <c r="O482" s="68"/>
      <c r="P482" s="68"/>
      <c r="Q482" s="28"/>
      <c r="R482" s="154"/>
      <c r="S482" s="154"/>
      <c r="T482" s="154"/>
      <c r="U482" s="170"/>
      <c r="V482" s="154"/>
    </row>
    <row r="483" spans="1:22" s="148" customFormat="1" x14ac:dyDescent="0.2">
      <c r="A483" s="114"/>
      <c r="B483" s="122"/>
      <c r="C483" s="113"/>
      <c r="D483" s="113"/>
      <c r="F483" s="28"/>
      <c r="G483" s="28"/>
      <c r="I483" s="71"/>
      <c r="J483" s="154"/>
      <c r="K483" s="154"/>
      <c r="L483" s="28"/>
      <c r="M483" s="68"/>
      <c r="N483" s="72"/>
      <c r="O483" s="68"/>
      <c r="P483" s="68"/>
      <c r="Q483" s="28"/>
      <c r="R483" s="154"/>
      <c r="S483" s="154"/>
      <c r="T483" s="154"/>
      <c r="U483" s="170"/>
      <c r="V483" s="154"/>
    </row>
    <row r="484" spans="1:22" s="148" customFormat="1" x14ac:dyDescent="0.2">
      <c r="A484" s="114"/>
      <c r="B484" s="122"/>
      <c r="C484" s="113"/>
      <c r="D484" s="113"/>
      <c r="F484" s="28"/>
      <c r="G484" s="28"/>
      <c r="I484" s="71"/>
      <c r="J484" s="154"/>
      <c r="K484" s="154"/>
      <c r="L484" s="28"/>
      <c r="M484" s="68"/>
      <c r="N484" s="72"/>
      <c r="O484" s="68"/>
      <c r="P484" s="68"/>
      <c r="Q484" s="28"/>
      <c r="R484" s="154"/>
      <c r="S484" s="154"/>
      <c r="T484" s="154"/>
      <c r="U484" s="170"/>
      <c r="V484" s="154"/>
    </row>
    <row r="485" spans="1:22" s="148" customFormat="1" x14ac:dyDescent="0.2">
      <c r="A485" s="114"/>
      <c r="B485" s="122"/>
      <c r="C485" s="113"/>
      <c r="D485" s="113"/>
      <c r="F485" s="28"/>
      <c r="G485" s="28"/>
      <c r="I485" s="71"/>
      <c r="J485" s="154"/>
      <c r="K485" s="154"/>
      <c r="L485" s="28"/>
      <c r="M485" s="68"/>
      <c r="N485" s="72"/>
      <c r="O485" s="68"/>
      <c r="P485" s="68"/>
      <c r="Q485" s="28"/>
      <c r="R485" s="154"/>
      <c r="S485" s="154"/>
      <c r="T485" s="154"/>
      <c r="U485" s="170"/>
      <c r="V485" s="154"/>
    </row>
    <row r="486" spans="1:22" s="148" customFormat="1" x14ac:dyDescent="0.2">
      <c r="A486" s="114"/>
      <c r="B486" s="122"/>
      <c r="C486" s="113"/>
      <c r="D486" s="113"/>
      <c r="F486" s="28"/>
      <c r="G486" s="28"/>
      <c r="I486" s="71"/>
      <c r="J486" s="154"/>
      <c r="K486" s="154"/>
      <c r="L486" s="28"/>
      <c r="M486" s="68"/>
      <c r="N486" s="72"/>
      <c r="O486" s="68"/>
      <c r="P486" s="68"/>
      <c r="Q486" s="28"/>
      <c r="R486" s="154"/>
      <c r="S486" s="154"/>
      <c r="T486" s="154"/>
      <c r="U486" s="170"/>
      <c r="V486" s="154"/>
    </row>
    <row r="487" spans="1:22" s="148" customFormat="1" x14ac:dyDescent="0.2">
      <c r="A487" s="114"/>
      <c r="B487" s="122"/>
      <c r="C487" s="113"/>
      <c r="D487" s="113"/>
      <c r="F487" s="28"/>
      <c r="G487" s="28"/>
      <c r="I487" s="71"/>
      <c r="J487" s="154"/>
      <c r="K487" s="154"/>
      <c r="L487" s="28"/>
      <c r="M487" s="68"/>
      <c r="N487" s="72"/>
      <c r="O487" s="68"/>
      <c r="P487" s="68"/>
      <c r="Q487" s="28"/>
      <c r="R487" s="154"/>
      <c r="S487" s="154"/>
      <c r="T487" s="154"/>
      <c r="U487" s="170"/>
      <c r="V487" s="154"/>
    </row>
    <row r="488" spans="1:22" s="148" customFormat="1" x14ac:dyDescent="0.2">
      <c r="A488" s="114"/>
      <c r="B488" s="122"/>
      <c r="C488" s="113"/>
      <c r="D488" s="113"/>
      <c r="F488" s="28"/>
      <c r="G488" s="28"/>
      <c r="I488" s="71"/>
      <c r="J488" s="154"/>
      <c r="K488" s="154"/>
      <c r="L488" s="28"/>
      <c r="M488" s="68"/>
      <c r="N488" s="72"/>
      <c r="O488" s="68"/>
      <c r="P488" s="68"/>
      <c r="Q488" s="28"/>
      <c r="R488" s="154"/>
      <c r="S488" s="154"/>
      <c r="T488" s="154"/>
      <c r="U488" s="170"/>
      <c r="V488" s="154"/>
    </row>
    <row r="489" spans="1:22" s="148" customFormat="1" x14ac:dyDescent="0.2">
      <c r="A489" s="114"/>
      <c r="B489" s="122"/>
      <c r="C489" s="113"/>
      <c r="D489" s="113"/>
      <c r="F489" s="28"/>
      <c r="G489" s="28"/>
      <c r="I489" s="71"/>
      <c r="J489" s="154"/>
      <c r="K489" s="154"/>
      <c r="L489" s="28"/>
      <c r="M489" s="68"/>
      <c r="N489" s="72"/>
      <c r="O489" s="68"/>
      <c r="P489" s="68"/>
      <c r="Q489" s="28"/>
      <c r="R489" s="154"/>
      <c r="S489" s="154"/>
      <c r="T489" s="154"/>
      <c r="U489" s="170"/>
      <c r="V489" s="154"/>
    </row>
    <row r="490" spans="1:22" s="148" customFormat="1" x14ac:dyDescent="0.2">
      <c r="A490" s="114"/>
      <c r="B490" s="122"/>
      <c r="C490" s="113"/>
      <c r="D490" s="113"/>
      <c r="F490" s="28"/>
      <c r="G490" s="28"/>
      <c r="I490" s="71"/>
      <c r="J490" s="154"/>
      <c r="K490" s="154"/>
      <c r="L490" s="28"/>
      <c r="M490" s="68"/>
      <c r="N490" s="72"/>
      <c r="O490" s="68"/>
      <c r="P490" s="68"/>
      <c r="Q490" s="28"/>
      <c r="R490" s="154"/>
      <c r="S490" s="154"/>
      <c r="T490" s="154"/>
      <c r="U490" s="170"/>
      <c r="V490" s="154"/>
    </row>
    <row r="491" spans="1:22" s="148" customFormat="1" x14ac:dyDescent="0.2">
      <c r="A491" s="114"/>
      <c r="B491" s="122"/>
      <c r="C491" s="113"/>
      <c r="D491" s="113"/>
      <c r="F491" s="28"/>
      <c r="G491" s="28"/>
      <c r="I491" s="71"/>
      <c r="J491" s="154"/>
      <c r="K491" s="154"/>
      <c r="L491" s="28"/>
      <c r="M491" s="68"/>
      <c r="N491" s="72"/>
      <c r="O491" s="68"/>
      <c r="P491" s="68"/>
      <c r="Q491" s="28"/>
      <c r="R491" s="154"/>
      <c r="S491" s="154"/>
      <c r="T491" s="154"/>
      <c r="U491" s="170"/>
      <c r="V491" s="154"/>
    </row>
    <row r="492" spans="1:22" s="148" customFormat="1" x14ac:dyDescent="0.2">
      <c r="A492" s="114"/>
      <c r="B492" s="122"/>
      <c r="C492" s="113"/>
      <c r="D492" s="113"/>
      <c r="F492" s="28"/>
      <c r="G492" s="28"/>
      <c r="I492" s="71"/>
      <c r="J492" s="154"/>
      <c r="K492" s="154"/>
      <c r="L492" s="28"/>
      <c r="M492" s="68"/>
      <c r="N492" s="72"/>
      <c r="O492" s="68"/>
      <c r="P492" s="68"/>
      <c r="Q492" s="28"/>
      <c r="R492" s="154"/>
      <c r="S492" s="154"/>
      <c r="T492" s="154"/>
      <c r="U492" s="170"/>
      <c r="V492" s="154"/>
    </row>
    <row r="493" spans="1:22" s="148" customFormat="1" x14ac:dyDescent="0.2">
      <c r="A493" s="114"/>
      <c r="B493" s="122"/>
      <c r="C493" s="113"/>
      <c r="D493" s="113"/>
      <c r="F493" s="28"/>
      <c r="G493" s="28"/>
      <c r="I493" s="71"/>
      <c r="J493" s="154"/>
      <c r="K493" s="154"/>
      <c r="L493" s="28"/>
      <c r="M493" s="68"/>
      <c r="N493" s="72"/>
      <c r="O493" s="68"/>
      <c r="P493" s="68"/>
      <c r="Q493" s="28"/>
      <c r="R493" s="154"/>
      <c r="S493" s="154"/>
      <c r="T493" s="154"/>
      <c r="U493" s="170"/>
      <c r="V493" s="154"/>
    </row>
    <row r="494" spans="1:22" s="148" customFormat="1" x14ac:dyDescent="0.2">
      <c r="A494" s="114"/>
      <c r="B494" s="122"/>
      <c r="C494" s="113"/>
      <c r="D494" s="113"/>
      <c r="F494" s="28"/>
      <c r="G494" s="28"/>
      <c r="I494" s="71"/>
      <c r="J494" s="154"/>
      <c r="K494" s="154"/>
      <c r="L494" s="28"/>
      <c r="M494" s="68"/>
      <c r="N494" s="72"/>
      <c r="O494" s="68"/>
      <c r="P494" s="68"/>
      <c r="Q494" s="28"/>
      <c r="R494" s="154"/>
      <c r="S494" s="154"/>
      <c r="T494" s="154"/>
      <c r="U494" s="170"/>
      <c r="V494" s="154"/>
    </row>
    <row r="495" spans="1:22" s="148" customFormat="1" x14ac:dyDescent="0.2">
      <c r="A495" s="114"/>
      <c r="B495" s="122"/>
      <c r="C495" s="113"/>
      <c r="D495" s="113"/>
      <c r="F495" s="28"/>
      <c r="G495" s="28"/>
      <c r="I495" s="71"/>
      <c r="J495" s="154"/>
      <c r="K495" s="154"/>
      <c r="L495" s="28"/>
      <c r="M495" s="68"/>
      <c r="N495" s="72"/>
      <c r="O495" s="68"/>
      <c r="P495" s="68"/>
      <c r="Q495" s="28"/>
      <c r="R495" s="154"/>
      <c r="S495" s="154"/>
      <c r="T495" s="154"/>
      <c r="U495" s="170"/>
      <c r="V495" s="154"/>
    </row>
    <row r="496" spans="1:22" s="148" customFormat="1" x14ac:dyDescent="0.2">
      <c r="A496" s="114"/>
      <c r="B496" s="122"/>
      <c r="C496" s="113"/>
      <c r="D496" s="113"/>
      <c r="F496" s="28"/>
      <c r="G496" s="28"/>
      <c r="I496" s="71"/>
      <c r="J496" s="154"/>
      <c r="K496" s="154"/>
      <c r="L496" s="28"/>
      <c r="M496" s="68"/>
      <c r="N496" s="72"/>
      <c r="O496" s="68"/>
      <c r="P496" s="68"/>
      <c r="Q496" s="28"/>
      <c r="R496" s="154"/>
      <c r="S496" s="154"/>
      <c r="T496" s="154"/>
      <c r="U496" s="170"/>
      <c r="V496" s="154"/>
    </row>
    <row r="497" spans="1:22" s="148" customFormat="1" x14ac:dyDescent="0.2">
      <c r="A497" s="114"/>
      <c r="B497" s="122"/>
      <c r="C497" s="113"/>
      <c r="D497" s="113"/>
      <c r="F497" s="28"/>
      <c r="G497" s="28"/>
      <c r="I497" s="71"/>
      <c r="J497" s="154"/>
      <c r="K497" s="154"/>
      <c r="L497" s="28"/>
      <c r="M497" s="68"/>
      <c r="N497" s="72"/>
      <c r="O497" s="68"/>
      <c r="P497" s="68"/>
      <c r="Q497" s="28"/>
      <c r="R497" s="154"/>
      <c r="S497" s="154"/>
      <c r="T497" s="154"/>
      <c r="U497" s="170"/>
      <c r="V497" s="154"/>
    </row>
    <row r="498" spans="1:22" s="148" customFormat="1" x14ac:dyDescent="0.2">
      <c r="A498" s="114"/>
      <c r="B498" s="122"/>
      <c r="C498" s="113"/>
      <c r="D498" s="113"/>
      <c r="F498" s="28"/>
      <c r="G498" s="28"/>
      <c r="I498" s="71"/>
      <c r="J498" s="154"/>
      <c r="K498" s="154"/>
      <c r="L498" s="28"/>
      <c r="M498" s="68"/>
      <c r="N498" s="72"/>
      <c r="O498" s="68"/>
      <c r="P498" s="68"/>
      <c r="Q498" s="28"/>
      <c r="R498" s="154"/>
      <c r="S498" s="154"/>
      <c r="T498" s="154"/>
      <c r="U498" s="170"/>
      <c r="V498" s="154"/>
    </row>
    <row r="499" spans="1:22" s="148" customFormat="1" x14ac:dyDescent="0.2">
      <c r="A499" s="114"/>
      <c r="B499" s="122"/>
      <c r="C499" s="113"/>
      <c r="D499" s="113"/>
      <c r="F499" s="28"/>
      <c r="G499" s="28"/>
      <c r="I499" s="71"/>
      <c r="J499" s="154"/>
      <c r="K499" s="154"/>
      <c r="L499" s="28"/>
      <c r="M499" s="68"/>
      <c r="N499" s="72"/>
      <c r="O499" s="68"/>
      <c r="P499" s="68"/>
      <c r="Q499" s="28"/>
      <c r="R499" s="154"/>
      <c r="S499" s="154"/>
      <c r="T499" s="154"/>
      <c r="U499" s="170"/>
      <c r="V499" s="154"/>
    </row>
    <row r="500" spans="1:22" s="148" customFormat="1" x14ac:dyDescent="0.2">
      <c r="A500" s="114"/>
      <c r="B500" s="122"/>
      <c r="C500" s="113"/>
      <c r="D500" s="113"/>
      <c r="F500" s="28"/>
      <c r="G500" s="28"/>
      <c r="I500" s="71"/>
      <c r="J500" s="154"/>
      <c r="K500" s="154"/>
      <c r="L500" s="28"/>
      <c r="M500" s="68"/>
      <c r="N500" s="72"/>
      <c r="O500" s="68"/>
      <c r="P500" s="68"/>
      <c r="Q500" s="28"/>
      <c r="R500" s="154"/>
      <c r="S500" s="154"/>
      <c r="T500" s="154"/>
      <c r="U500" s="170"/>
      <c r="V500" s="154"/>
    </row>
    <row r="501" spans="1:22" s="148" customFormat="1" x14ac:dyDescent="0.2">
      <c r="A501" s="114"/>
      <c r="B501" s="122"/>
      <c r="C501" s="113"/>
      <c r="D501" s="113"/>
      <c r="F501" s="28"/>
      <c r="G501" s="28"/>
      <c r="I501" s="71"/>
      <c r="J501" s="154"/>
      <c r="K501" s="154"/>
      <c r="L501" s="28"/>
      <c r="M501" s="68"/>
      <c r="N501" s="72"/>
      <c r="O501" s="68"/>
      <c r="P501" s="68"/>
      <c r="Q501" s="28"/>
      <c r="R501" s="154"/>
      <c r="S501" s="154"/>
      <c r="T501" s="154"/>
      <c r="U501" s="170"/>
      <c r="V501" s="154"/>
    </row>
    <row r="502" spans="1:22" s="148" customFormat="1" x14ac:dyDescent="0.2">
      <c r="A502" s="114"/>
      <c r="B502" s="122"/>
      <c r="C502" s="113"/>
      <c r="D502" s="113"/>
      <c r="F502" s="28"/>
      <c r="G502" s="28"/>
      <c r="I502" s="71"/>
      <c r="J502" s="154"/>
      <c r="K502" s="154"/>
      <c r="L502" s="28"/>
      <c r="M502" s="68"/>
      <c r="N502" s="72"/>
      <c r="O502" s="68"/>
      <c r="P502" s="68"/>
      <c r="Q502" s="28"/>
      <c r="R502" s="154"/>
      <c r="S502" s="154"/>
      <c r="T502" s="154"/>
      <c r="U502" s="170"/>
      <c r="V502" s="154"/>
    </row>
    <row r="503" spans="1:22" s="148" customFormat="1" x14ac:dyDescent="0.2">
      <c r="A503" s="114"/>
      <c r="B503" s="122"/>
      <c r="C503" s="113"/>
      <c r="D503" s="113"/>
      <c r="F503" s="28"/>
      <c r="G503" s="28"/>
      <c r="I503" s="71"/>
      <c r="J503" s="154"/>
      <c r="K503" s="154"/>
      <c r="L503" s="28"/>
      <c r="M503" s="68"/>
      <c r="N503" s="72"/>
      <c r="O503" s="68"/>
      <c r="P503" s="68"/>
      <c r="Q503" s="28"/>
      <c r="R503" s="154"/>
      <c r="S503" s="154"/>
      <c r="T503" s="154"/>
      <c r="U503" s="170"/>
      <c r="V503" s="154"/>
    </row>
    <row r="504" spans="1:22" s="148" customFormat="1" x14ac:dyDescent="0.2">
      <c r="A504" s="114"/>
      <c r="B504" s="122"/>
      <c r="C504" s="113"/>
      <c r="D504" s="113"/>
      <c r="F504" s="28"/>
      <c r="G504" s="28"/>
      <c r="I504" s="71"/>
      <c r="J504" s="154"/>
      <c r="K504" s="154"/>
      <c r="L504" s="28"/>
      <c r="M504" s="68"/>
      <c r="N504" s="72"/>
      <c r="O504" s="68"/>
      <c r="P504" s="68"/>
      <c r="Q504" s="28"/>
      <c r="R504" s="154"/>
      <c r="S504" s="154"/>
      <c r="T504" s="154"/>
      <c r="U504" s="170"/>
      <c r="V504" s="154"/>
    </row>
    <row r="505" spans="1:22" s="148" customFormat="1" x14ac:dyDescent="0.2">
      <c r="A505" s="114"/>
      <c r="B505" s="122"/>
      <c r="C505" s="113"/>
      <c r="D505" s="113"/>
      <c r="F505" s="28"/>
      <c r="G505" s="28"/>
      <c r="I505" s="71"/>
      <c r="J505" s="154"/>
      <c r="K505" s="154"/>
      <c r="L505" s="28"/>
      <c r="M505" s="68"/>
      <c r="N505" s="72"/>
      <c r="O505" s="68"/>
      <c r="P505" s="68"/>
      <c r="Q505" s="28"/>
      <c r="R505" s="154"/>
      <c r="S505" s="154"/>
      <c r="T505" s="154"/>
      <c r="U505" s="170"/>
      <c r="V505" s="154"/>
    </row>
    <row r="506" spans="1:22" s="148" customFormat="1" x14ac:dyDescent="0.2">
      <c r="A506" s="114"/>
      <c r="B506" s="122"/>
      <c r="C506" s="113"/>
      <c r="D506" s="113"/>
      <c r="F506" s="28"/>
      <c r="G506" s="28"/>
      <c r="I506" s="71"/>
      <c r="J506" s="154"/>
      <c r="K506" s="154"/>
      <c r="L506" s="28"/>
      <c r="M506" s="68"/>
      <c r="N506" s="72"/>
      <c r="O506" s="68"/>
      <c r="P506" s="68"/>
      <c r="Q506" s="28"/>
      <c r="R506" s="154"/>
      <c r="S506" s="154"/>
      <c r="T506" s="154"/>
      <c r="U506" s="170"/>
      <c r="V506" s="154"/>
    </row>
    <row r="507" spans="1:22" s="148" customFormat="1" x14ac:dyDescent="0.2">
      <c r="A507" s="114"/>
      <c r="B507" s="122"/>
      <c r="C507" s="113"/>
      <c r="D507" s="113"/>
      <c r="F507" s="28"/>
      <c r="G507" s="28"/>
      <c r="I507" s="71"/>
      <c r="J507" s="154"/>
      <c r="K507" s="154"/>
      <c r="L507" s="28"/>
      <c r="M507" s="68"/>
      <c r="N507" s="72"/>
      <c r="O507" s="68"/>
      <c r="P507" s="68"/>
      <c r="Q507" s="28"/>
      <c r="R507" s="154"/>
      <c r="S507" s="154"/>
      <c r="T507" s="154"/>
      <c r="U507" s="170"/>
      <c r="V507" s="154"/>
    </row>
    <row r="508" spans="1:22" s="148" customFormat="1" x14ac:dyDescent="0.2">
      <c r="A508" s="114"/>
      <c r="B508" s="122"/>
      <c r="C508" s="113"/>
      <c r="D508" s="113"/>
      <c r="F508" s="28"/>
      <c r="G508" s="28"/>
      <c r="I508" s="71"/>
      <c r="J508" s="154"/>
      <c r="K508" s="154"/>
      <c r="L508" s="28"/>
      <c r="M508" s="68"/>
      <c r="N508" s="72"/>
      <c r="O508" s="68"/>
      <c r="P508" s="68"/>
      <c r="Q508" s="28"/>
      <c r="R508" s="154"/>
      <c r="S508" s="154"/>
      <c r="T508" s="154"/>
      <c r="U508" s="170"/>
      <c r="V508" s="154"/>
    </row>
    <row r="509" spans="1:22" s="148" customFormat="1" x14ac:dyDescent="0.2">
      <c r="A509" s="114"/>
      <c r="B509" s="122"/>
      <c r="C509" s="113"/>
      <c r="D509" s="113"/>
      <c r="F509" s="28"/>
      <c r="G509" s="28"/>
      <c r="I509" s="71"/>
      <c r="J509" s="154"/>
      <c r="K509" s="154"/>
      <c r="L509" s="28"/>
      <c r="M509" s="68"/>
      <c r="N509" s="72"/>
      <c r="O509" s="68"/>
      <c r="P509" s="68"/>
      <c r="Q509" s="28"/>
      <c r="R509" s="154"/>
      <c r="S509" s="154"/>
      <c r="T509" s="154"/>
      <c r="U509" s="170"/>
      <c r="V509" s="154"/>
    </row>
    <row r="510" spans="1:22" s="148" customFormat="1" x14ac:dyDescent="0.2">
      <c r="A510" s="114"/>
      <c r="B510" s="122"/>
      <c r="C510" s="113"/>
      <c r="D510" s="113"/>
      <c r="F510" s="28"/>
      <c r="G510" s="28"/>
      <c r="I510" s="71"/>
      <c r="J510" s="154"/>
      <c r="K510" s="154"/>
      <c r="L510" s="28"/>
      <c r="M510" s="68"/>
      <c r="N510" s="72"/>
      <c r="O510" s="68"/>
      <c r="P510" s="68"/>
      <c r="Q510" s="28"/>
      <c r="R510" s="154"/>
      <c r="S510" s="154"/>
      <c r="T510" s="154"/>
      <c r="U510" s="170"/>
      <c r="V510" s="154"/>
    </row>
    <row r="511" spans="1:22" s="148" customFormat="1" x14ac:dyDescent="0.2">
      <c r="A511" s="114"/>
      <c r="B511" s="122"/>
      <c r="C511" s="113"/>
      <c r="D511" s="113"/>
      <c r="F511" s="28"/>
      <c r="G511" s="28"/>
      <c r="I511" s="71"/>
      <c r="J511" s="154"/>
      <c r="K511" s="154"/>
      <c r="L511" s="28"/>
      <c r="M511" s="68"/>
      <c r="N511" s="72"/>
      <c r="O511" s="68"/>
      <c r="P511" s="68"/>
      <c r="Q511" s="28"/>
      <c r="R511" s="154"/>
      <c r="S511" s="154"/>
      <c r="T511" s="154"/>
      <c r="U511" s="170"/>
      <c r="V511" s="154"/>
    </row>
    <row r="512" spans="1:22" s="148" customFormat="1" x14ac:dyDescent="0.2">
      <c r="A512" s="114"/>
      <c r="B512" s="122"/>
      <c r="C512" s="113"/>
      <c r="D512" s="113"/>
      <c r="F512" s="28"/>
      <c r="G512" s="28"/>
      <c r="I512" s="71"/>
      <c r="J512" s="154"/>
      <c r="K512" s="154"/>
      <c r="L512" s="28"/>
      <c r="M512" s="68"/>
      <c r="N512" s="72"/>
      <c r="O512" s="68"/>
      <c r="P512" s="68"/>
      <c r="Q512" s="28"/>
      <c r="R512" s="154"/>
      <c r="S512" s="154"/>
      <c r="T512" s="154"/>
      <c r="U512" s="170"/>
      <c r="V512" s="154"/>
    </row>
    <row r="513" spans="1:22" s="148" customFormat="1" x14ac:dyDescent="0.2">
      <c r="A513" s="114"/>
      <c r="B513" s="122"/>
      <c r="C513" s="113"/>
      <c r="D513" s="113"/>
      <c r="F513" s="28"/>
      <c r="G513" s="28"/>
      <c r="I513" s="71"/>
      <c r="J513" s="154"/>
      <c r="K513" s="154"/>
      <c r="L513" s="28"/>
      <c r="M513" s="68"/>
      <c r="N513" s="72"/>
      <c r="O513" s="68"/>
      <c r="P513" s="68"/>
      <c r="Q513" s="28"/>
      <c r="R513" s="154"/>
      <c r="S513" s="154"/>
      <c r="T513" s="154"/>
      <c r="U513" s="170"/>
      <c r="V513" s="154"/>
    </row>
    <row r="514" spans="1:22" s="148" customFormat="1" x14ac:dyDescent="0.2">
      <c r="A514" s="114"/>
      <c r="B514" s="122"/>
      <c r="C514" s="113"/>
      <c r="D514" s="113"/>
      <c r="F514" s="28"/>
      <c r="G514" s="28"/>
      <c r="I514" s="71"/>
      <c r="J514" s="154"/>
      <c r="K514" s="154"/>
      <c r="L514" s="28"/>
      <c r="M514" s="68"/>
      <c r="N514" s="72"/>
      <c r="O514" s="68"/>
      <c r="P514" s="68"/>
      <c r="Q514" s="28"/>
      <c r="R514" s="154"/>
      <c r="S514" s="154"/>
      <c r="T514" s="154"/>
      <c r="U514" s="170"/>
      <c r="V514" s="154"/>
    </row>
    <row r="515" spans="1:22" s="148" customFormat="1" x14ac:dyDescent="0.2">
      <c r="A515" s="114"/>
      <c r="B515" s="122"/>
      <c r="C515" s="113"/>
      <c r="D515" s="113"/>
      <c r="F515" s="28"/>
      <c r="G515" s="28"/>
      <c r="I515" s="71"/>
      <c r="J515" s="154"/>
      <c r="K515" s="154"/>
      <c r="L515" s="28"/>
      <c r="M515" s="68"/>
      <c r="N515" s="72"/>
      <c r="O515" s="68"/>
      <c r="P515" s="68"/>
      <c r="Q515" s="28"/>
      <c r="R515" s="154"/>
      <c r="S515" s="154"/>
      <c r="T515" s="154"/>
      <c r="U515" s="170"/>
      <c r="V515" s="154"/>
    </row>
    <row r="516" spans="1:22" s="148" customFormat="1" x14ac:dyDescent="0.2">
      <c r="A516" s="114"/>
      <c r="B516" s="122"/>
      <c r="C516" s="113"/>
      <c r="D516" s="113"/>
      <c r="F516" s="28"/>
      <c r="G516" s="28"/>
      <c r="I516" s="71"/>
      <c r="J516" s="154"/>
      <c r="K516" s="154"/>
      <c r="L516" s="28"/>
      <c r="M516" s="68"/>
      <c r="N516" s="72"/>
      <c r="O516" s="68"/>
      <c r="P516" s="68"/>
      <c r="Q516" s="28"/>
      <c r="R516" s="154"/>
      <c r="S516" s="154"/>
      <c r="T516" s="154"/>
      <c r="U516" s="170"/>
      <c r="V516" s="154"/>
    </row>
    <row r="517" spans="1:22" s="148" customFormat="1" x14ac:dyDescent="0.2">
      <c r="A517" s="114"/>
      <c r="B517" s="122"/>
      <c r="C517" s="113"/>
      <c r="D517" s="113"/>
      <c r="F517" s="28"/>
      <c r="G517" s="28"/>
      <c r="I517" s="71"/>
      <c r="J517" s="154"/>
      <c r="K517" s="154"/>
      <c r="L517" s="28"/>
      <c r="M517" s="68"/>
      <c r="N517" s="72"/>
      <c r="O517" s="68"/>
      <c r="P517" s="68"/>
      <c r="Q517" s="28"/>
      <c r="R517" s="154"/>
      <c r="S517" s="154"/>
      <c r="T517" s="154"/>
      <c r="U517" s="170"/>
      <c r="V517" s="154"/>
    </row>
    <row r="518" spans="1:22" s="148" customFormat="1" x14ac:dyDescent="0.2">
      <c r="A518" s="114"/>
      <c r="B518" s="122"/>
      <c r="C518" s="113"/>
      <c r="D518" s="113"/>
      <c r="F518" s="28"/>
      <c r="G518" s="28"/>
      <c r="I518" s="71"/>
      <c r="J518" s="154"/>
      <c r="K518" s="154"/>
      <c r="L518" s="28"/>
      <c r="M518" s="68"/>
      <c r="N518" s="72"/>
      <c r="O518" s="68"/>
      <c r="P518" s="68"/>
      <c r="Q518" s="28"/>
      <c r="R518" s="154"/>
      <c r="S518" s="154"/>
      <c r="T518" s="154"/>
      <c r="U518" s="170"/>
      <c r="V518" s="154"/>
    </row>
    <row r="519" spans="1:22" s="148" customFormat="1" x14ac:dyDescent="0.2">
      <c r="A519" s="114"/>
      <c r="B519" s="122"/>
      <c r="C519" s="113"/>
      <c r="D519" s="113"/>
      <c r="F519" s="28"/>
      <c r="G519" s="28"/>
      <c r="I519" s="71"/>
      <c r="J519" s="154"/>
      <c r="K519" s="154"/>
      <c r="L519" s="28"/>
      <c r="M519" s="68"/>
      <c r="N519" s="72"/>
      <c r="O519" s="68"/>
      <c r="P519" s="68"/>
      <c r="Q519" s="28"/>
      <c r="R519" s="154"/>
      <c r="S519" s="154"/>
      <c r="T519" s="154"/>
      <c r="U519" s="170"/>
      <c r="V519" s="154"/>
    </row>
    <row r="520" spans="1:22" s="148" customFormat="1" x14ac:dyDescent="0.2">
      <c r="A520" s="114"/>
      <c r="B520" s="122"/>
      <c r="C520" s="113"/>
      <c r="D520" s="113"/>
      <c r="F520" s="28"/>
      <c r="G520" s="28"/>
      <c r="I520" s="71"/>
      <c r="J520" s="154"/>
      <c r="K520" s="154"/>
      <c r="L520" s="28"/>
      <c r="M520" s="68"/>
      <c r="N520" s="72"/>
      <c r="O520" s="68"/>
      <c r="P520" s="68"/>
      <c r="Q520" s="28"/>
      <c r="R520" s="154"/>
      <c r="S520" s="154"/>
      <c r="T520" s="154"/>
      <c r="U520" s="170"/>
      <c r="V520" s="154"/>
    </row>
    <row r="521" spans="1:22" s="148" customFormat="1" x14ac:dyDescent="0.2">
      <c r="A521" s="114"/>
      <c r="B521" s="122"/>
      <c r="C521" s="113"/>
      <c r="D521" s="113"/>
      <c r="F521" s="28"/>
      <c r="G521" s="28"/>
      <c r="I521" s="71"/>
      <c r="J521" s="154"/>
      <c r="K521" s="154"/>
      <c r="L521" s="28"/>
      <c r="M521" s="68"/>
      <c r="N521" s="72"/>
      <c r="O521" s="68"/>
      <c r="P521" s="68"/>
      <c r="Q521" s="28"/>
      <c r="R521" s="154"/>
      <c r="S521" s="154"/>
      <c r="T521" s="154"/>
      <c r="U521" s="170"/>
      <c r="V521" s="154"/>
    </row>
    <row r="522" spans="1:22" s="148" customFormat="1" x14ac:dyDescent="0.2">
      <c r="A522" s="114"/>
      <c r="B522" s="122"/>
      <c r="C522" s="113"/>
      <c r="D522" s="113"/>
      <c r="F522" s="28"/>
      <c r="G522" s="28"/>
      <c r="I522" s="71"/>
      <c r="J522" s="154"/>
      <c r="K522" s="154"/>
      <c r="L522" s="28"/>
      <c r="M522" s="68"/>
      <c r="N522" s="72"/>
      <c r="O522" s="68"/>
      <c r="P522" s="68"/>
      <c r="Q522" s="28"/>
      <c r="R522" s="154"/>
      <c r="S522" s="154"/>
      <c r="T522" s="154"/>
      <c r="U522" s="170"/>
      <c r="V522" s="154"/>
    </row>
    <row r="523" spans="1:22" s="148" customFormat="1" x14ac:dyDescent="0.2">
      <c r="A523" s="114"/>
      <c r="B523" s="122"/>
      <c r="C523" s="113"/>
      <c r="D523" s="113"/>
      <c r="F523" s="28"/>
      <c r="G523" s="28"/>
      <c r="I523" s="71"/>
      <c r="J523" s="154"/>
      <c r="K523" s="154"/>
      <c r="L523" s="28"/>
      <c r="M523" s="68"/>
      <c r="N523" s="72"/>
      <c r="O523" s="68"/>
      <c r="P523" s="68"/>
      <c r="Q523" s="28"/>
      <c r="R523" s="154"/>
      <c r="S523" s="154"/>
      <c r="T523" s="154"/>
      <c r="U523" s="170"/>
      <c r="V523" s="154"/>
    </row>
    <row r="524" spans="1:22" s="148" customFormat="1" x14ac:dyDescent="0.2">
      <c r="A524" s="114"/>
      <c r="B524" s="122"/>
      <c r="C524" s="113"/>
      <c r="D524" s="113"/>
      <c r="F524" s="28"/>
      <c r="G524" s="28"/>
      <c r="I524" s="71"/>
      <c r="J524" s="154"/>
      <c r="K524" s="154"/>
      <c r="L524" s="28"/>
      <c r="M524" s="68"/>
      <c r="N524" s="72"/>
      <c r="O524" s="68"/>
      <c r="P524" s="68"/>
      <c r="Q524" s="28"/>
      <c r="R524" s="154"/>
      <c r="S524" s="154"/>
      <c r="T524" s="154"/>
      <c r="U524" s="170"/>
      <c r="V524" s="154"/>
    </row>
    <row r="525" spans="1:22" s="148" customFormat="1" x14ac:dyDescent="0.2">
      <c r="A525" s="114"/>
      <c r="B525" s="122"/>
      <c r="C525" s="113"/>
      <c r="D525" s="113"/>
      <c r="F525" s="28"/>
      <c r="G525" s="28"/>
      <c r="I525" s="71"/>
      <c r="J525" s="154"/>
      <c r="K525" s="154"/>
      <c r="L525" s="28"/>
      <c r="M525" s="68"/>
      <c r="N525" s="72"/>
      <c r="O525" s="68"/>
      <c r="P525" s="68"/>
      <c r="Q525" s="28"/>
      <c r="R525" s="154"/>
      <c r="S525" s="154"/>
      <c r="T525" s="154"/>
      <c r="U525" s="170"/>
      <c r="V525" s="154"/>
    </row>
    <row r="526" spans="1:22" s="148" customFormat="1" x14ac:dyDescent="0.2">
      <c r="A526" s="114"/>
      <c r="B526" s="122"/>
      <c r="C526" s="113"/>
      <c r="D526" s="113"/>
      <c r="F526" s="28"/>
      <c r="G526" s="28"/>
      <c r="I526" s="71"/>
      <c r="J526" s="154"/>
      <c r="K526" s="154"/>
      <c r="L526" s="28"/>
      <c r="M526" s="68"/>
      <c r="N526" s="72"/>
      <c r="O526" s="68"/>
      <c r="P526" s="68"/>
      <c r="Q526" s="28"/>
      <c r="R526" s="154"/>
      <c r="S526" s="154"/>
      <c r="T526" s="154"/>
      <c r="U526" s="170"/>
      <c r="V526" s="154"/>
    </row>
    <row r="527" spans="1:22" s="148" customFormat="1" x14ac:dyDescent="0.2">
      <c r="A527" s="114"/>
      <c r="B527" s="122"/>
      <c r="C527" s="113"/>
      <c r="D527" s="113"/>
      <c r="F527" s="28"/>
      <c r="G527" s="28"/>
      <c r="I527" s="71"/>
      <c r="J527" s="154"/>
      <c r="K527" s="154"/>
      <c r="L527" s="28"/>
      <c r="M527" s="68"/>
      <c r="N527" s="72"/>
      <c r="O527" s="68"/>
      <c r="P527" s="68"/>
      <c r="Q527" s="28"/>
      <c r="R527" s="154"/>
      <c r="S527" s="154"/>
      <c r="T527" s="154"/>
      <c r="U527" s="170"/>
      <c r="V527" s="154"/>
    </row>
    <row r="528" spans="1:22" s="148" customFormat="1" x14ac:dyDescent="0.2">
      <c r="A528" s="114"/>
      <c r="B528" s="122"/>
      <c r="C528" s="113"/>
      <c r="D528" s="113"/>
      <c r="F528" s="28"/>
      <c r="G528" s="28"/>
      <c r="I528" s="71"/>
      <c r="J528" s="154"/>
      <c r="K528" s="154"/>
      <c r="L528" s="28"/>
      <c r="M528" s="68"/>
      <c r="N528" s="72"/>
      <c r="O528" s="68"/>
      <c r="P528" s="68"/>
      <c r="Q528" s="28"/>
      <c r="R528" s="154"/>
      <c r="S528" s="154"/>
      <c r="T528" s="154"/>
      <c r="U528" s="170"/>
      <c r="V528" s="154"/>
    </row>
    <row r="529" spans="1:22" s="148" customFormat="1" x14ac:dyDescent="0.2">
      <c r="A529" s="114"/>
      <c r="B529" s="122"/>
      <c r="C529" s="113"/>
      <c r="D529" s="113"/>
      <c r="F529" s="28"/>
      <c r="G529" s="28"/>
      <c r="I529" s="71"/>
      <c r="J529" s="154"/>
      <c r="K529" s="154"/>
      <c r="L529" s="28"/>
      <c r="M529" s="68"/>
      <c r="N529" s="72"/>
      <c r="O529" s="68"/>
      <c r="P529" s="68"/>
      <c r="Q529" s="28"/>
      <c r="R529" s="154"/>
      <c r="S529" s="154"/>
      <c r="T529" s="154"/>
      <c r="U529" s="170"/>
      <c r="V529" s="154"/>
    </row>
    <row r="530" spans="1:22" s="148" customFormat="1" x14ac:dyDescent="0.2">
      <c r="A530" s="114"/>
      <c r="B530" s="122"/>
      <c r="C530" s="113"/>
      <c r="D530" s="113"/>
      <c r="F530" s="28"/>
      <c r="G530" s="28"/>
      <c r="I530" s="71"/>
      <c r="J530" s="154"/>
      <c r="K530" s="154"/>
      <c r="L530" s="28"/>
      <c r="M530" s="68"/>
      <c r="N530" s="72"/>
      <c r="O530" s="68"/>
      <c r="P530" s="68"/>
      <c r="Q530" s="28"/>
      <c r="R530" s="154"/>
      <c r="S530" s="154"/>
      <c r="T530" s="154"/>
      <c r="U530" s="170"/>
      <c r="V530" s="154"/>
    </row>
    <row r="531" spans="1:22" s="148" customFormat="1" x14ac:dyDescent="0.2">
      <c r="A531" s="114"/>
      <c r="B531" s="122"/>
      <c r="C531" s="113"/>
      <c r="D531" s="113"/>
      <c r="F531" s="28"/>
      <c r="G531" s="28"/>
      <c r="I531" s="71"/>
      <c r="J531" s="154"/>
      <c r="K531" s="154"/>
      <c r="L531" s="28"/>
      <c r="M531" s="68"/>
      <c r="N531" s="72"/>
      <c r="O531" s="68"/>
      <c r="P531" s="68"/>
      <c r="Q531" s="28"/>
      <c r="R531" s="154"/>
      <c r="S531" s="154"/>
      <c r="T531" s="154"/>
      <c r="U531" s="170"/>
      <c r="V531" s="154"/>
    </row>
    <row r="532" spans="1:22" s="148" customFormat="1" x14ac:dyDescent="0.2">
      <c r="A532" s="114"/>
      <c r="B532" s="122"/>
      <c r="C532" s="113"/>
      <c r="D532" s="113"/>
      <c r="F532" s="28"/>
      <c r="G532" s="28"/>
      <c r="I532" s="71"/>
      <c r="J532" s="154"/>
      <c r="K532" s="154"/>
      <c r="L532" s="28"/>
      <c r="M532" s="68"/>
      <c r="N532" s="72"/>
      <c r="O532" s="68"/>
      <c r="P532" s="68"/>
      <c r="Q532" s="28"/>
      <c r="R532" s="154"/>
      <c r="S532" s="154"/>
      <c r="T532" s="154"/>
      <c r="U532" s="170"/>
      <c r="V532" s="154"/>
    </row>
    <row r="533" spans="1:22" s="148" customFormat="1" x14ac:dyDescent="0.2">
      <c r="A533" s="114"/>
      <c r="B533" s="122"/>
      <c r="C533" s="113"/>
      <c r="D533" s="113"/>
      <c r="F533" s="28"/>
      <c r="G533" s="28"/>
      <c r="I533" s="71"/>
      <c r="J533" s="154"/>
      <c r="K533" s="154"/>
      <c r="L533" s="28"/>
      <c r="M533" s="68"/>
      <c r="N533" s="72"/>
      <c r="O533" s="68"/>
      <c r="P533" s="68"/>
      <c r="Q533" s="28"/>
      <c r="R533" s="154"/>
      <c r="S533" s="154"/>
      <c r="T533" s="154"/>
      <c r="U533" s="170"/>
      <c r="V533" s="154"/>
    </row>
    <row r="534" spans="1:22" s="148" customFormat="1" x14ac:dyDescent="0.2">
      <c r="A534" s="114"/>
      <c r="B534" s="122"/>
      <c r="C534" s="113"/>
      <c r="D534" s="113"/>
      <c r="F534" s="28"/>
      <c r="G534" s="28"/>
      <c r="I534" s="71"/>
      <c r="J534" s="154"/>
      <c r="K534" s="154"/>
      <c r="L534" s="28"/>
      <c r="M534" s="68"/>
      <c r="N534" s="72"/>
      <c r="O534" s="68"/>
      <c r="P534" s="68"/>
      <c r="Q534" s="28"/>
      <c r="R534" s="154"/>
      <c r="S534" s="154"/>
      <c r="T534" s="154"/>
      <c r="U534" s="170"/>
      <c r="V534" s="154"/>
    </row>
    <row r="535" spans="1:22" s="148" customFormat="1" x14ac:dyDescent="0.2">
      <c r="A535" s="114"/>
      <c r="B535" s="122"/>
      <c r="C535" s="113"/>
      <c r="D535" s="113"/>
      <c r="F535" s="28"/>
      <c r="G535" s="28"/>
      <c r="I535" s="71"/>
      <c r="J535" s="154"/>
      <c r="K535" s="154"/>
      <c r="L535" s="28"/>
      <c r="M535" s="68"/>
      <c r="N535" s="72"/>
      <c r="O535" s="68"/>
      <c r="P535" s="68"/>
      <c r="Q535" s="28"/>
      <c r="R535" s="154"/>
      <c r="S535" s="154"/>
      <c r="T535" s="154"/>
      <c r="U535" s="170"/>
      <c r="V535" s="154"/>
    </row>
    <row r="536" spans="1:22" s="148" customFormat="1" x14ac:dyDescent="0.2">
      <c r="A536" s="114"/>
      <c r="B536" s="122"/>
      <c r="C536" s="113"/>
      <c r="D536" s="113"/>
      <c r="F536" s="28"/>
      <c r="G536" s="28"/>
      <c r="I536" s="71"/>
      <c r="J536" s="154"/>
      <c r="K536" s="154"/>
      <c r="L536" s="28"/>
      <c r="M536" s="68"/>
      <c r="N536" s="72"/>
      <c r="O536" s="68"/>
      <c r="P536" s="68"/>
      <c r="Q536" s="28"/>
      <c r="R536" s="154"/>
      <c r="S536" s="154"/>
      <c r="T536" s="154"/>
      <c r="U536" s="170"/>
      <c r="V536" s="154"/>
    </row>
    <row r="537" spans="1:22" s="148" customFormat="1" x14ac:dyDescent="0.2">
      <c r="A537" s="114"/>
      <c r="B537" s="122"/>
      <c r="C537" s="113"/>
      <c r="D537" s="113"/>
      <c r="F537" s="28"/>
      <c r="G537" s="28"/>
      <c r="I537" s="71"/>
      <c r="J537" s="154"/>
      <c r="K537" s="154"/>
      <c r="L537" s="28"/>
      <c r="M537" s="68"/>
      <c r="N537" s="72"/>
      <c r="O537" s="68"/>
      <c r="P537" s="68"/>
      <c r="Q537" s="28"/>
      <c r="R537" s="154"/>
      <c r="S537" s="154"/>
      <c r="T537" s="154"/>
      <c r="U537" s="170"/>
      <c r="V537" s="154"/>
    </row>
    <row r="538" spans="1:22" s="148" customFormat="1" x14ac:dyDescent="0.2">
      <c r="A538" s="114"/>
      <c r="B538" s="122"/>
      <c r="C538" s="113"/>
      <c r="D538" s="113"/>
      <c r="F538" s="28"/>
      <c r="G538" s="28"/>
      <c r="I538" s="71"/>
      <c r="J538" s="154"/>
      <c r="K538" s="154"/>
      <c r="L538" s="28"/>
      <c r="M538" s="68"/>
      <c r="N538" s="72"/>
      <c r="O538" s="68"/>
      <c r="P538" s="68"/>
      <c r="Q538" s="28"/>
      <c r="R538" s="154"/>
      <c r="S538" s="154"/>
      <c r="T538" s="154"/>
      <c r="U538" s="170"/>
      <c r="V538" s="154"/>
    </row>
    <row r="539" spans="1:22" s="148" customFormat="1" x14ac:dyDescent="0.2">
      <c r="A539" s="114"/>
      <c r="B539" s="122"/>
      <c r="C539" s="113"/>
      <c r="D539" s="113"/>
      <c r="F539" s="28"/>
      <c r="G539" s="28"/>
      <c r="I539" s="71"/>
      <c r="J539" s="154"/>
      <c r="K539" s="154"/>
      <c r="L539" s="28"/>
      <c r="M539" s="68"/>
      <c r="N539" s="72"/>
      <c r="O539" s="68"/>
      <c r="P539" s="68"/>
      <c r="Q539" s="28"/>
      <c r="R539" s="154"/>
      <c r="S539" s="154"/>
      <c r="T539" s="154"/>
      <c r="U539" s="170"/>
      <c r="V539" s="154"/>
    </row>
    <row r="540" spans="1:22" s="148" customFormat="1" x14ac:dyDescent="0.2">
      <c r="A540" s="114"/>
      <c r="B540" s="122"/>
      <c r="C540" s="113"/>
      <c r="D540" s="113"/>
      <c r="F540" s="28"/>
      <c r="G540" s="28"/>
      <c r="I540" s="71"/>
      <c r="J540" s="154"/>
      <c r="K540" s="154"/>
      <c r="L540" s="28"/>
      <c r="M540" s="68"/>
      <c r="N540" s="72"/>
      <c r="O540" s="68"/>
      <c r="P540" s="68"/>
      <c r="Q540" s="28"/>
      <c r="R540" s="154"/>
      <c r="S540" s="154"/>
      <c r="T540" s="154"/>
      <c r="U540" s="170"/>
      <c r="V540" s="154"/>
    </row>
    <row r="541" spans="1:22" s="148" customFormat="1" x14ac:dyDescent="0.2">
      <c r="A541" s="114"/>
      <c r="B541" s="122"/>
      <c r="C541" s="113"/>
      <c r="D541" s="113"/>
      <c r="F541" s="28"/>
      <c r="G541" s="28"/>
      <c r="I541" s="71"/>
      <c r="J541" s="154"/>
      <c r="K541" s="154"/>
      <c r="L541" s="28"/>
      <c r="M541" s="68"/>
      <c r="N541" s="72"/>
      <c r="O541" s="68"/>
      <c r="P541" s="68"/>
      <c r="Q541" s="28"/>
      <c r="R541" s="154"/>
      <c r="S541" s="154"/>
      <c r="T541" s="154"/>
      <c r="U541" s="170"/>
      <c r="V541" s="154"/>
    </row>
    <row r="542" spans="1:22" s="148" customFormat="1" x14ac:dyDescent="0.2">
      <c r="A542" s="114"/>
      <c r="B542" s="122"/>
      <c r="C542" s="113"/>
      <c r="D542" s="113"/>
      <c r="F542" s="28"/>
      <c r="G542" s="28"/>
      <c r="I542" s="71"/>
      <c r="J542" s="154"/>
      <c r="K542" s="154"/>
      <c r="L542" s="28"/>
      <c r="M542" s="68"/>
      <c r="N542" s="72"/>
      <c r="O542" s="68"/>
      <c r="P542" s="68"/>
      <c r="Q542" s="28"/>
      <c r="R542" s="154"/>
      <c r="S542" s="154"/>
      <c r="T542" s="154"/>
      <c r="U542" s="170"/>
      <c r="V542" s="154"/>
    </row>
    <row r="543" spans="1:22" s="148" customFormat="1" x14ac:dyDescent="0.2">
      <c r="A543" s="114"/>
      <c r="B543" s="122"/>
      <c r="C543" s="113"/>
      <c r="D543" s="113"/>
      <c r="F543" s="28"/>
      <c r="G543" s="28"/>
      <c r="I543" s="71"/>
      <c r="J543" s="154"/>
      <c r="K543" s="154"/>
      <c r="L543" s="28"/>
      <c r="M543" s="68"/>
      <c r="N543" s="72"/>
      <c r="O543" s="68"/>
      <c r="P543" s="68"/>
      <c r="Q543" s="28"/>
      <c r="R543" s="154"/>
      <c r="S543" s="154"/>
      <c r="T543" s="154"/>
      <c r="U543" s="170"/>
      <c r="V543" s="154"/>
    </row>
    <row r="544" spans="1:22" s="148" customFormat="1" x14ac:dyDescent="0.2">
      <c r="A544" s="114"/>
      <c r="B544" s="122"/>
      <c r="C544" s="113"/>
      <c r="D544" s="113"/>
      <c r="F544" s="28"/>
      <c r="G544" s="28"/>
      <c r="I544" s="71"/>
      <c r="J544" s="154"/>
      <c r="K544" s="154"/>
      <c r="L544" s="28"/>
      <c r="M544" s="68"/>
      <c r="N544" s="72"/>
      <c r="O544" s="68"/>
      <c r="P544" s="68"/>
      <c r="Q544" s="28"/>
      <c r="R544" s="154"/>
      <c r="S544" s="154"/>
      <c r="T544" s="154"/>
      <c r="U544" s="170"/>
      <c r="V544" s="154"/>
    </row>
    <row r="545" spans="1:22" s="148" customFormat="1" x14ac:dyDescent="0.2">
      <c r="A545" s="114"/>
      <c r="B545" s="122"/>
      <c r="C545" s="113"/>
      <c r="D545" s="113"/>
      <c r="F545" s="28"/>
      <c r="G545" s="28"/>
      <c r="I545" s="71"/>
      <c r="J545" s="154"/>
      <c r="K545" s="154"/>
      <c r="L545" s="28"/>
      <c r="M545" s="68"/>
      <c r="N545" s="72"/>
      <c r="O545" s="68"/>
      <c r="P545" s="68"/>
      <c r="Q545" s="28"/>
      <c r="R545" s="154"/>
      <c r="S545" s="154"/>
      <c r="T545" s="154"/>
      <c r="U545" s="170"/>
      <c r="V545" s="154"/>
    </row>
    <row r="546" spans="1:22" s="148" customFormat="1" x14ac:dyDescent="0.2">
      <c r="A546" s="114"/>
      <c r="B546" s="122"/>
      <c r="C546" s="113"/>
      <c r="D546" s="113"/>
      <c r="F546" s="28"/>
      <c r="G546" s="28"/>
      <c r="I546" s="71"/>
      <c r="J546" s="154"/>
      <c r="K546" s="154"/>
      <c r="L546" s="28"/>
      <c r="M546" s="68"/>
      <c r="N546" s="72"/>
      <c r="O546" s="68"/>
      <c r="P546" s="68"/>
      <c r="Q546" s="28"/>
      <c r="R546" s="154"/>
      <c r="S546" s="154"/>
      <c r="T546" s="154"/>
      <c r="U546" s="170"/>
      <c r="V546" s="154"/>
    </row>
    <row r="547" spans="1:22" s="148" customFormat="1" x14ac:dyDescent="0.2">
      <c r="A547" s="114"/>
      <c r="B547" s="122"/>
      <c r="C547" s="113"/>
      <c r="D547" s="113"/>
      <c r="F547" s="28"/>
      <c r="G547" s="28"/>
      <c r="I547" s="71"/>
      <c r="J547" s="154"/>
      <c r="K547" s="154"/>
      <c r="L547" s="28"/>
      <c r="M547" s="68"/>
      <c r="N547" s="72"/>
      <c r="O547" s="68"/>
      <c r="P547" s="68"/>
      <c r="Q547" s="28"/>
      <c r="R547" s="154"/>
      <c r="S547" s="154"/>
      <c r="T547" s="154"/>
      <c r="U547" s="170"/>
      <c r="V547" s="154"/>
    </row>
    <row r="548" spans="1:22" s="148" customFormat="1" x14ac:dyDescent="0.2">
      <c r="A548" s="114"/>
      <c r="B548" s="122"/>
      <c r="C548" s="113"/>
      <c r="D548" s="113"/>
      <c r="F548" s="28"/>
      <c r="G548" s="28"/>
      <c r="I548" s="71"/>
      <c r="J548" s="154"/>
      <c r="K548" s="154"/>
      <c r="L548" s="28"/>
      <c r="M548" s="68"/>
      <c r="N548" s="72"/>
      <c r="O548" s="68"/>
      <c r="P548" s="68"/>
      <c r="Q548" s="28"/>
      <c r="R548" s="154"/>
      <c r="S548" s="154"/>
      <c r="T548" s="154"/>
      <c r="U548" s="170"/>
      <c r="V548" s="154"/>
    </row>
    <row r="549" spans="1:22" s="148" customFormat="1" x14ac:dyDescent="0.2">
      <c r="A549" s="114"/>
      <c r="B549" s="122"/>
      <c r="C549" s="113"/>
      <c r="D549" s="113"/>
      <c r="F549" s="28"/>
      <c r="G549" s="28"/>
      <c r="I549" s="71"/>
      <c r="J549" s="154"/>
      <c r="K549" s="154"/>
      <c r="L549" s="28"/>
      <c r="M549" s="68"/>
      <c r="N549" s="72"/>
      <c r="O549" s="68"/>
      <c r="P549" s="68"/>
      <c r="Q549" s="28"/>
      <c r="R549" s="154"/>
      <c r="S549" s="154"/>
      <c r="T549" s="154"/>
      <c r="U549" s="170"/>
      <c r="V549" s="154"/>
    </row>
    <row r="550" spans="1:22" s="148" customFormat="1" x14ac:dyDescent="0.2">
      <c r="A550" s="114"/>
      <c r="B550" s="122"/>
      <c r="C550" s="113"/>
      <c r="D550" s="113"/>
      <c r="F550" s="28"/>
      <c r="G550" s="28"/>
      <c r="I550" s="71"/>
      <c r="J550" s="154"/>
      <c r="K550" s="154"/>
      <c r="L550" s="28"/>
      <c r="M550" s="68"/>
      <c r="N550" s="72"/>
      <c r="O550" s="68"/>
      <c r="P550" s="68"/>
      <c r="Q550" s="28"/>
      <c r="R550" s="154"/>
      <c r="S550" s="154"/>
      <c r="T550" s="154"/>
      <c r="U550" s="170"/>
      <c r="V550" s="154"/>
    </row>
    <row r="551" spans="1:22" s="148" customFormat="1" x14ac:dyDescent="0.2">
      <c r="A551" s="114"/>
      <c r="B551" s="122"/>
      <c r="C551" s="113"/>
      <c r="D551" s="113"/>
      <c r="F551" s="28"/>
      <c r="G551" s="28"/>
      <c r="I551" s="71"/>
      <c r="J551" s="154"/>
      <c r="K551" s="154"/>
      <c r="L551" s="28"/>
      <c r="M551" s="68"/>
      <c r="N551" s="72"/>
      <c r="O551" s="68"/>
      <c r="P551" s="68"/>
      <c r="Q551" s="28"/>
      <c r="R551" s="154"/>
      <c r="S551" s="154"/>
      <c r="T551" s="154"/>
      <c r="U551" s="170"/>
      <c r="V551" s="154"/>
    </row>
    <row r="552" spans="1:22" s="148" customFormat="1" x14ac:dyDescent="0.2">
      <c r="A552" s="114"/>
      <c r="B552" s="122"/>
      <c r="C552" s="113"/>
      <c r="D552" s="113"/>
      <c r="F552" s="28"/>
      <c r="G552" s="28"/>
      <c r="I552" s="71"/>
      <c r="J552" s="154"/>
      <c r="K552" s="154"/>
      <c r="L552" s="28"/>
      <c r="M552" s="68"/>
      <c r="N552" s="72"/>
      <c r="O552" s="68"/>
      <c r="P552" s="68"/>
      <c r="Q552" s="28"/>
      <c r="R552" s="154"/>
      <c r="S552" s="154"/>
      <c r="T552" s="154"/>
      <c r="U552" s="170"/>
      <c r="V552" s="154"/>
    </row>
    <row r="553" spans="1:22" s="148" customFormat="1" x14ac:dyDescent="0.2">
      <c r="A553" s="114"/>
      <c r="B553" s="122"/>
      <c r="C553" s="113"/>
      <c r="D553" s="113"/>
      <c r="F553" s="28"/>
      <c r="G553" s="28"/>
      <c r="I553" s="71"/>
      <c r="J553" s="154"/>
      <c r="K553" s="154"/>
      <c r="L553" s="28"/>
      <c r="M553" s="68"/>
      <c r="N553" s="72"/>
      <c r="O553" s="68"/>
      <c r="P553" s="68"/>
      <c r="Q553" s="28"/>
      <c r="R553" s="154"/>
      <c r="S553" s="154"/>
      <c r="T553" s="154"/>
      <c r="U553" s="170"/>
      <c r="V553" s="154"/>
    </row>
    <row r="554" spans="1:22" s="148" customFormat="1" x14ac:dyDescent="0.2">
      <c r="A554" s="114"/>
      <c r="B554" s="122"/>
      <c r="C554" s="113"/>
      <c r="D554" s="113"/>
      <c r="F554" s="28"/>
      <c r="G554" s="28"/>
      <c r="I554" s="71"/>
      <c r="J554" s="154"/>
      <c r="K554" s="154"/>
      <c r="L554" s="28"/>
      <c r="M554" s="68"/>
      <c r="N554" s="72"/>
      <c r="O554" s="68"/>
      <c r="P554" s="68"/>
      <c r="Q554" s="28"/>
      <c r="R554" s="154"/>
      <c r="S554" s="154"/>
      <c r="T554" s="154"/>
      <c r="U554" s="170"/>
      <c r="V554" s="154"/>
    </row>
    <row r="555" spans="1:22" s="148" customFormat="1" x14ac:dyDescent="0.2">
      <c r="A555" s="114"/>
      <c r="B555" s="122"/>
      <c r="C555" s="113"/>
      <c r="D555" s="113"/>
      <c r="F555" s="28"/>
      <c r="G555" s="28"/>
      <c r="I555" s="71"/>
      <c r="J555" s="154"/>
      <c r="K555" s="154"/>
      <c r="L555" s="28"/>
      <c r="M555" s="68"/>
      <c r="N555" s="72"/>
      <c r="O555" s="68"/>
      <c r="P555" s="68"/>
      <c r="Q555" s="28"/>
      <c r="R555" s="154"/>
      <c r="S555" s="154"/>
      <c r="T555" s="154"/>
      <c r="U555" s="170"/>
      <c r="V555" s="154"/>
    </row>
    <row r="556" spans="1:22" s="148" customFormat="1" x14ac:dyDescent="0.2">
      <c r="A556" s="114"/>
      <c r="B556" s="122"/>
      <c r="C556" s="113"/>
      <c r="D556" s="113"/>
      <c r="F556" s="28"/>
      <c r="G556" s="28"/>
      <c r="I556" s="71"/>
      <c r="J556" s="154"/>
      <c r="K556" s="154"/>
      <c r="L556" s="28"/>
      <c r="M556" s="68"/>
      <c r="N556" s="72"/>
      <c r="O556" s="68"/>
      <c r="P556" s="68"/>
      <c r="Q556" s="28"/>
      <c r="R556" s="154"/>
      <c r="S556" s="154"/>
      <c r="T556" s="154"/>
      <c r="U556" s="170"/>
      <c r="V556" s="154"/>
    </row>
    <row r="557" spans="1:22" s="148" customFormat="1" x14ac:dyDescent="0.2">
      <c r="A557" s="114"/>
      <c r="B557" s="122"/>
      <c r="C557" s="113"/>
      <c r="D557" s="113"/>
      <c r="F557" s="28"/>
      <c r="G557" s="28"/>
      <c r="I557" s="71"/>
      <c r="J557" s="154"/>
      <c r="K557" s="154"/>
      <c r="L557" s="28"/>
      <c r="M557" s="68"/>
      <c r="N557" s="72"/>
      <c r="O557" s="68"/>
      <c r="P557" s="68"/>
      <c r="Q557" s="28"/>
      <c r="R557" s="154"/>
      <c r="S557" s="154"/>
      <c r="T557" s="154"/>
      <c r="U557" s="170"/>
      <c r="V557" s="154"/>
    </row>
    <row r="558" spans="1:22" s="148" customFormat="1" x14ac:dyDescent="0.2">
      <c r="A558" s="114"/>
      <c r="B558" s="122"/>
      <c r="C558" s="113"/>
      <c r="D558" s="113"/>
      <c r="F558" s="28"/>
      <c r="G558" s="28"/>
      <c r="I558" s="71"/>
      <c r="J558" s="154"/>
      <c r="K558" s="154"/>
      <c r="L558" s="28"/>
      <c r="M558" s="68"/>
      <c r="N558" s="72"/>
      <c r="O558" s="68"/>
      <c r="P558" s="68"/>
      <c r="Q558" s="28"/>
      <c r="R558" s="154"/>
      <c r="S558" s="154"/>
      <c r="T558" s="154"/>
      <c r="U558" s="170"/>
      <c r="V558" s="154"/>
    </row>
    <row r="559" spans="1:22" s="148" customFormat="1" x14ac:dyDescent="0.2">
      <c r="A559" s="114"/>
      <c r="B559" s="122"/>
      <c r="C559" s="113"/>
      <c r="D559" s="113"/>
      <c r="F559" s="28"/>
      <c r="G559" s="28"/>
      <c r="I559" s="71"/>
      <c r="J559" s="154"/>
      <c r="K559" s="154"/>
      <c r="L559" s="28"/>
      <c r="M559" s="68"/>
      <c r="N559" s="72"/>
      <c r="O559" s="68"/>
      <c r="P559" s="68"/>
      <c r="Q559" s="28"/>
      <c r="R559" s="154"/>
      <c r="S559" s="154"/>
      <c r="T559" s="154"/>
      <c r="U559" s="170"/>
      <c r="V559" s="154"/>
    </row>
    <row r="560" spans="1:22" s="148" customFormat="1" x14ac:dyDescent="0.2">
      <c r="A560" s="114"/>
      <c r="B560" s="122"/>
      <c r="C560" s="113"/>
      <c r="D560" s="113"/>
      <c r="F560" s="28"/>
      <c r="G560" s="28"/>
      <c r="I560" s="71"/>
      <c r="J560" s="154"/>
      <c r="K560" s="154"/>
      <c r="L560" s="28"/>
      <c r="M560" s="68"/>
      <c r="N560" s="72"/>
      <c r="O560" s="68"/>
      <c r="P560" s="68"/>
      <c r="Q560" s="28"/>
      <c r="R560" s="154"/>
      <c r="S560" s="154"/>
      <c r="T560" s="154"/>
      <c r="U560" s="170"/>
      <c r="V560" s="154"/>
    </row>
    <row r="561" spans="1:22" s="148" customFormat="1" x14ac:dyDescent="0.2">
      <c r="A561" s="114"/>
      <c r="B561" s="122"/>
      <c r="C561" s="113"/>
      <c r="D561" s="113"/>
      <c r="F561" s="28"/>
      <c r="G561" s="28"/>
      <c r="I561" s="71"/>
      <c r="J561" s="154"/>
      <c r="K561" s="154"/>
      <c r="L561" s="28"/>
      <c r="M561" s="68"/>
      <c r="N561" s="72"/>
      <c r="O561" s="68"/>
      <c r="P561" s="68"/>
      <c r="Q561" s="28"/>
      <c r="R561" s="154"/>
      <c r="S561" s="154"/>
      <c r="T561" s="154"/>
      <c r="U561" s="170"/>
      <c r="V561" s="154"/>
    </row>
    <row r="562" spans="1:22" s="148" customFormat="1" x14ac:dyDescent="0.2">
      <c r="A562" s="114"/>
      <c r="B562" s="122"/>
      <c r="C562" s="113"/>
      <c r="D562" s="113"/>
      <c r="F562" s="28"/>
      <c r="G562" s="28"/>
      <c r="I562" s="71"/>
      <c r="J562" s="154"/>
      <c r="K562" s="154"/>
      <c r="L562" s="28"/>
      <c r="M562" s="68"/>
      <c r="N562" s="72"/>
      <c r="O562" s="68"/>
      <c r="P562" s="68"/>
      <c r="Q562" s="28"/>
      <c r="R562" s="154"/>
      <c r="S562" s="154"/>
      <c r="T562" s="154"/>
      <c r="U562" s="170"/>
      <c r="V562" s="154"/>
    </row>
    <row r="563" spans="1:22" s="148" customFormat="1" x14ac:dyDescent="0.2">
      <c r="A563" s="114"/>
      <c r="B563" s="122"/>
      <c r="C563" s="113"/>
      <c r="D563" s="113"/>
      <c r="F563" s="28"/>
      <c r="G563" s="28"/>
      <c r="I563" s="71"/>
      <c r="J563" s="154"/>
      <c r="K563" s="154"/>
      <c r="L563" s="28"/>
      <c r="M563" s="68"/>
      <c r="N563" s="72"/>
      <c r="O563" s="68"/>
      <c r="P563" s="68"/>
      <c r="Q563" s="28"/>
      <c r="R563" s="154"/>
      <c r="S563" s="154"/>
      <c r="T563" s="154"/>
      <c r="U563" s="170"/>
      <c r="V563" s="154"/>
    </row>
    <row r="564" spans="1:22" s="148" customFormat="1" x14ac:dyDescent="0.2">
      <c r="A564" s="114"/>
      <c r="B564" s="122"/>
      <c r="C564" s="113"/>
      <c r="D564" s="113"/>
      <c r="F564" s="28"/>
      <c r="G564" s="28"/>
      <c r="I564" s="71"/>
      <c r="J564" s="154"/>
      <c r="K564" s="154"/>
      <c r="L564" s="28"/>
      <c r="M564" s="68"/>
      <c r="N564" s="72"/>
      <c r="O564" s="68"/>
      <c r="P564" s="68"/>
      <c r="Q564" s="28"/>
      <c r="R564" s="154"/>
      <c r="S564" s="154"/>
      <c r="T564" s="154"/>
      <c r="U564" s="170"/>
      <c r="V564" s="154"/>
    </row>
    <row r="565" spans="1:22" s="148" customFormat="1" x14ac:dyDescent="0.2">
      <c r="A565" s="114"/>
      <c r="B565" s="122"/>
      <c r="C565" s="113"/>
      <c r="D565" s="113"/>
      <c r="F565" s="28"/>
      <c r="G565" s="28"/>
      <c r="I565" s="71"/>
      <c r="J565" s="154"/>
      <c r="K565" s="154"/>
      <c r="L565" s="28"/>
      <c r="M565" s="68"/>
      <c r="N565" s="72"/>
      <c r="O565" s="68"/>
      <c r="P565" s="68"/>
      <c r="Q565" s="28"/>
      <c r="R565" s="154"/>
      <c r="S565" s="154"/>
      <c r="T565" s="154"/>
      <c r="U565" s="170"/>
      <c r="V565" s="154"/>
    </row>
    <row r="566" spans="1:22" s="148" customFormat="1" x14ac:dyDescent="0.2">
      <c r="A566" s="114"/>
      <c r="B566" s="122"/>
      <c r="C566" s="113"/>
      <c r="D566" s="113"/>
      <c r="F566" s="28"/>
      <c r="G566" s="28"/>
      <c r="I566" s="71"/>
      <c r="J566" s="154"/>
      <c r="K566" s="154"/>
      <c r="L566" s="28"/>
      <c r="M566" s="68"/>
      <c r="N566" s="72"/>
      <c r="O566" s="68"/>
      <c r="P566" s="68"/>
      <c r="Q566" s="28"/>
      <c r="R566" s="154"/>
      <c r="S566" s="154"/>
      <c r="T566" s="154"/>
      <c r="U566" s="170"/>
      <c r="V566" s="154"/>
    </row>
    <row r="567" spans="1:22" s="148" customFormat="1" x14ac:dyDescent="0.2">
      <c r="A567" s="114"/>
      <c r="B567" s="122"/>
      <c r="C567" s="113"/>
      <c r="D567" s="113"/>
      <c r="F567" s="28"/>
      <c r="G567" s="28"/>
      <c r="I567" s="71"/>
      <c r="J567" s="154"/>
      <c r="K567" s="154"/>
      <c r="L567" s="28"/>
      <c r="M567" s="68"/>
      <c r="N567" s="72"/>
      <c r="O567" s="68"/>
      <c r="P567" s="68"/>
      <c r="Q567" s="28"/>
      <c r="R567" s="154"/>
      <c r="S567" s="154"/>
      <c r="T567" s="154"/>
      <c r="U567" s="170"/>
      <c r="V567" s="154"/>
    </row>
    <row r="568" spans="1:22" s="148" customFormat="1" x14ac:dyDescent="0.2">
      <c r="A568" s="114"/>
      <c r="B568" s="122"/>
      <c r="C568" s="113"/>
      <c r="D568" s="113"/>
      <c r="F568" s="28"/>
      <c r="G568" s="28"/>
      <c r="I568" s="71"/>
      <c r="J568" s="154"/>
      <c r="K568" s="154"/>
      <c r="L568" s="28"/>
      <c r="M568" s="68"/>
      <c r="N568" s="72"/>
      <c r="O568" s="68"/>
      <c r="P568" s="68"/>
      <c r="Q568" s="28"/>
      <c r="R568" s="154"/>
      <c r="S568" s="154"/>
      <c r="T568" s="154"/>
      <c r="U568" s="170"/>
      <c r="V568" s="154"/>
    </row>
    <row r="569" spans="1:22" s="148" customFormat="1" x14ac:dyDescent="0.2">
      <c r="A569" s="114"/>
      <c r="B569" s="122"/>
      <c r="C569" s="113"/>
      <c r="D569" s="113"/>
      <c r="F569" s="28"/>
      <c r="G569" s="28"/>
      <c r="I569" s="71"/>
      <c r="J569" s="154"/>
      <c r="K569" s="154"/>
      <c r="L569" s="28"/>
      <c r="M569" s="68"/>
      <c r="N569" s="72"/>
      <c r="O569" s="68"/>
      <c r="P569" s="68"/>
      <c r="Q569" s="28"/>
      <c r="R569" s="154"/>
      <c r="S569" s="154"/>
      <c r="T569" s="154"/>
      <c r="U569" s="170"/>
      <c r="V569" s="154"/>
    </row>
    <row r="570" spans="1:22" s="148" customFormat="1" x14ac:dyDescent="0.2">
      <c r="A570" s="114"/>
      <c r="B570" s="122"/>
      <c r="C570" s="113"/>
      <c r="D570" s="113"/>
      <c r="F570" s="28"/>
      <c r="G570" s="28"/>
      <c r="I570" s="71"/>
      <c r="J570" s="154"/>
      <c r="K570" s="154"/>
      <c r="L570" s="28"/>
      <c r="M570" s="68"/>
      <c r="N570" s="72"/>
      <c r="O570" s="68"/>
      <c r="P570" s="68"/>
      <c r="Q570" s="28"/>
      <c r="R570" s="154"/>
      <c r="S570" s="154"/>
      <c r="T570" s="154"/>
      <c r="U570" s="170"/>
      <c r="V570" s="154"/>
    </row>
    <row r="571" spans="1:22" s="148" customFormat="1" x14ac:dyDescent="0.2">
      <c r="A571" s="114"/>
      <c r="B571" s="122"/>
      <c r="C571" s="113"/>
      <c r="D571" s="113"/>
      <c r="F571" s="28"/>
      <c r="G571" s="28"/>
      <c r="I571" s="71"/>
      <c r="J571" s="154"/>
      <c r="K571" s="154"/>
      <c r="L571" s="28"/>
      <c r="M571" s="68"/>
      <c r="N571" s="72"/>
      <c r="O571" s="68"/>
      <c r="P571" s="68"/>
      <c r="Q571" s="28"/>
      <c r="R571" s="154"/>
      <c r="S571" s="154"/>
      <c r="T571" s="154"/>
      <c r="U571" s="170"/>
      <c r="V571" s="154"/>
    </row>
    <row r="572" spans="1:22" s="148" customFormat="1" x14ac:dyDescent="0.2">
      <c r="A572" s="114"/>
      <c r="B572" s="122"/>
      <c r="C572" s="113"/>
      <c r="D572" s="113"/>
      <c r="F572" s="28"/>
      <c r="G572" s="28"/>
      <c r="I572" s="71"/>
      <c r="J572" s="154"/>
      <c r="K572" s="154"/>
      <c r="L572" s="28"/>
      <c r="M572" s="68"/>
      <c r="N572" s="72"/>
      <c r="O572" s="68"/>
      <c r="P572" s="68"/>
      <c r="Q572" s="28"/>
      <c r="R572" s="154"/>
      <c r="S572" s="154"/>
      <c r="T572" s="154"/>
      <c r="U572" s="170"/>
      <c r="V572" s="154"/>
    </row>
    <row r="573" spans="1:22" s="148" customFormat="1" x14ac:dyDescent="0.2">
      <c r="A573" s="114"/>
      <c r="B573" s="122"/>
      <c r="C573" s="113"/>
      <c r="D573" s="113"/>
      <c r="F573" s="28"/>
      <c r="G573" s="28"/>
      <c r="I573" s="71"/>
      <c r="J573" s="154"/>
      <c r="K573" s="154"/>
      <c r="L573" s="28"/>
      <c r="M573" s="68"/>
      <c r="N573" s="72"/>
      <c r="O573" s="68"/>
      <c r="P573" s="68"/>
      <c r="Q573" s="28"/>
      <c r="R573" s="154"/>
      <c r="S573" s="154"/>
      <c r="T573" s="154"/>
      <c r="U573" s="170"/>
      <c r="V573" s="154"/>
    </row>
    <row r="574" spans="1:22" s="148" customFormat="1" x14ac:dyDescent="0.2">
      <c r="A574" s="114"/>
      <c r="B574" s="122"/>
      <c r="C574" s="113"/>
      <c r="D574" s="113"/>
      <c r="F574" s="28"/>
      <c r="G574" s="28"/>
      <c r="I574" s="71"/>
      <c r="J574" s="154"/>
      <c r="K574" s="154"/>
      <c r="L574" s="28"/>
      <c r="M574" s="68"/>
      <c r="N574" s="72"/>
      <c r="O574" s="68"/>
      <c r="P574" s="68"/>
      <c r="Q574" s="28"/>
      <c r="R574" s="154"/>
      <c r="S574" s="154"/>
      <c r="T574" s="154"/>
      <c r="U574" s="170"/>
      <c r="V574" s="154"/>
    </row>
    <row r="575" spans="1:22" s="148" customFormat="1" x14ac:dyDescent="0.2">
      <c r="A575" s="114"/>
      <c r="B575" s="122"/>
      <c r="C575" s="113"/>
      <c r="D575" s="113"/>
      <c r="F575" s="28"/>
      <c r="G575" s="28"/>
      <c r="I575" s="71"/>
      <c r="J575" s="154"/>
      <c r="K575" s="154"/>
      <c r="L575" s="28"/>
      <c r="M575" s="68"/>
      <c r="N575" s="72"/>
      <c r="O575" s="68"/>
      <c r="P575" s="68"/>
      <c r="Q575" s="28"/>
      <c r="R575" s="154"/>
      <c r="S575" s="154"/>
      <c r="T575" s="154"/>
      <c r="U575" s="170"/>
      <c r="V575" s="154"/>
    </row>
    <row r="576" spans="1:22" s="148" customFormat="1" x14ac:dyDescent="0.2">
      <c r="A576" s="114"/>
      <c r="B576" s="122"/>
      <c r="C576" s="113"/>
      <c r="D576" s="113"/>
      <c r="F576" s="28"/>
      <c r="G576" s="28"/>
      <c r="I576" s="71"/>
      <c r="J576" s="154"/>
      <c r="K576" s="154"/>
      <c r="L576" s="28"/>
      <c r="M576" s="68"/>
      <c r="N576" s="72"/>
      <c r="O576" s="68"/>
      <c r="P576" s="68"/>
      <c r="Q576" s="28"/>
      <c r="R576" s="154"/>
      <c r="S576" s="154"/>
      <c r="T576" s="154"/>
      <c r="U576" s="170"/>
      <c r="V576" s="154"/>
    </row>
    <row r="577" spans="1:22" s="148" customFormat="1" x14ac:dyDescent="0.2">
      <c r="A577" s="114"/>
      <c r="B577" s="122"/>
      <c r="C577" s="113"/>
      <c r="D577" s="113"/>
      <c r="F577" s="28"/>
      <c r="G577" s="28"/>
      <c r="I577" s="71"/>
      <c r="J577" s="154"/>
      <c r="K577" s="154"/>
      <c r="L577" s="28"/>
      <c r="M577" s="68"/>
      <c r="N577" s="72"/>
      <c r="O577" s="68"/>
      <c r="P577" s="68"/>
      <c r="Q577" s="28"/>
      <c r="R577" s="154"/>
      <c r="S577" s="154"/>
      <c r="T577" s="154"/>
      <c r="U577" s="170"/>
      <c r="V577" s="154"/>
    </row>
    <row r="578" spans="1:22" s="148" customFormat="1" x14ac:dyDescent="0.2">
      <c r="A578" s="114"/>
      <c r="B578" s="122"/>
      <c r="C578" s="113"/>
      <c r="D578" s="113"/>
      <c r="F578" s="28"/>
      <c r="G578" s="28"/>
      <c r="I578" s="71"/>
      <c r="J578" s="154"/>
      <c r="K578" s="154"/>
      <c r="L578" s="28"/>
      <c r="M578" s="68"/>
      <c r="N578" s="72"/>
      <c r="O578" s="68"/>
      <c r="P578" s="68"/>
      <c r="Q578" s="28"/>
      <c r="R578" s="154"/>
      <c r="S578" s="154"/>
      <c r="T578" s="154"/>
      <c r="U578" s="170"/>
      <c r="V578" s="154"/>
    </row>
    <row r="579" spans="1:22" s="148" customFormat="1" x14ac:dyDescent="0.2">
      <c r="A579" s="114"/>
      <c r="B579" s="122"/>
      <c r="C579" s="113"/>
      <c r="D579" s="113"/>
      <c r="F579" s="28"/>
      <c r="G579" s="28"/>
      <c r="I579" s="71"/>
      <c r="J579" s="154"/>
      <c r="K579" s="154"/>
      <c r="L579" s="28"/>
      <c r="M579" s="68"/>
      <c r="N579" s="72"/>
      <c r="O579" s="68"/>
      <c r="P579" s="68"/>
      <c r="Q579" s="28"/>
      <c r="R579" s="154"/>
      <c r="S579" s="154"/>
      <c r="T579" s="154"/>
      <c r="U579" s="170"/>
      <c r="V579" s="154"/>
    </row>
    <row r="580" spans="1:22" s="148" customFormat="1" x14ac:dyDescent="0.2">
      <c r="A580" s="114"/>
      <c r="B580" s="122"/>
      <c r="C580" s="113"/>
      <c r="D580" s="113"/>
      <c r="F580" s="28"/>
      <c r="G580" s="28"/>
      <c r="I580" s="71"/>
      <c r="J580" s="154"/>
      <c r="K580" s="154"/>
      <c r="L580" s="28"/>
      <c r="M580" s="68"/>
      <c r="N580" s="72"/>
      <c r="O580" s="68"/>
      <c r="P580" s="68"/>
      <c r="Q580" s="28"/>
      <c r="R580" s="154"/>
      <c r="S580" s="154"/>
      <c r="T580" s="154"/>
      <c r="U580" s="170"/>
      <c r="V580" s="154"/>
    </row>
    <row r="581" spans="1:22" s="148" customFormat="1" x14ac:dyDescent="0.2">
      <c r="A581" s="114"/>
      <c r="B581" s="122"/>
      <c r="C581" s="113"/>
      <c r="D581" s="113"/>
      <c r="F581" s="28"/>
      <c r="G581" s="28"/>
      <c r="I581" s="71"/>
      <c r="J581" s="154"/>
      <c r="K581" s="154"/>
      <c r="L581" s="28"/>
      <c r="M581" s="68"/>
      <c r="N581" s="72"/>
      <c r="O581" s="68"/>
      <c r="P581" s="68"/>
      <c r="Q581" s="28"/>
      <c r="R581" s="154"/>
      <c r="S581" s="154"/>
      <c r="T581" s="154"/>
      <c r="U581" s="170"/>
      <c r="V581" s="154"/>
    </row>
    <row r="582" spans="1:22" s="148" customFormat="1" x14ac:dyDescent="0.2">
      <c r="A582" s="114"/>
      <c r="B582" s="122"/>
      <c r="C582" s="113"/>
      <c r="D582" s="113"/>
      <c r="F582" s="28"/>
      <c r="G582" s="28"/>
      <c r="I582" s="71"/>
      <c r="J582" s="154"/>
      <c r="K582" s="154"/>
      <c r="L582" s="28"/>
      <c r="M582" s="68"/>
      <c r="N582" s="72"/>
      <c r="O582" s="68"/>
      <c r="P582" s="68"/>
      <c r="Q582" s="28"/>
      <c r="R582" s="154"/>
      <c r="S582" s="154"/>
      <c r="T582" s="154"/>
      <c r="U582" s="170"/>
      <c r="V582" s="154"/>
    </row>
    <row r="583" spans="1:22" s="148" customFormat="1" x14ac:dyDescent="0.2">
      <c r="A583" s="114"/>
      <c r="B583" s="122"/>
      <c r="C583" s="113"/>
      <c r="D583" s="113"/>
      <c r="F583" s="28"/>
      <c r="G583" s="28"/>
      <c r="I583" s="71"/>
      <c r="J583" s="154"/>
      <c r="K583" s="154"/>
      <c r="L583" s="28"/>
      <c r="M583" s="68"/>
      <c r="N583" s="72"/>
      <c r="O583" s="68"/>
      <c r="P583" s="68"/>
      <c r="Q583" s="28"/>
      <c r="R583" s="154"/>
      <c r="S583" s="154"/>
      <c r="T583" s="154"/>
      <c r="U583" s="170"/>
      <c r="V583" s="154"/>
    </row>
    <row r="584" spans="1:22" s="148" customFormat="1" x14ac:dyDescent="0.2">
      <c r="A584" s="114"/>
      <c r="B584" s="122"/>
      <c r="C584" s="113"/>
      <c r="D584" s="113"/>
      <c r="F584" s="28"/>
      <c r="G584" s="28"/>
      <c r="I584" s="71"/>
      <c r="J584" s="154"/>
      <c r="K584" s="154"/>
      <c r="L584" s="28"/>
      <c r="M584" s="68"/>
      <c r="N584" s="72"/>
      <c r="O584" s="68"/>
      <c r="P584" s="68"/>
      <c r="Q584" s="28"/>
      <c r="R584" s="154"/>
      <c r="S584" s="154"/>
      <c r="T584" s="154"/>
      <c r="U584" s="170"/>
      <c r="V584" s="154"/>
    </row>
    <row r="585" spans="1:22" s="148" customFormat="1" x14ac:dyDescent="0.2">
      <c r="A585" s="114"/>
      <c r="B585" s="122"/>
      <c r="C585" s="113"/>
      <c r="D585" s="113"/>
      <c r="F585" s="28"/>
      <c r="G585" s="28"/>
      <c r="I585" s="71"/>
      <c r="J585" s="154"/>
      <c r="K585" s="154"/>
      <c r="L585" s="28"/>
      <c r="M585" s="68"/>
      <c r="N585" s="72"/>
      <c r="O585" s="68"/>
      <c r="P585" s="68"/>
      <c r="Q585" s="28"/>
      <c r="R585" s="154"/>
      <c r="S585" s="154"/>
      <c r="T585" s="154"/>
      <c r="U585" s="170"/>
      <c r="V585" s="154"/>
    </row>
    <row r="586" spans="1:22" s="148" customFormat="1" x14ac:dyDescent="0.2">
      <c r="A586" s="114"/>
      <c r="B586" s="122"/>
      <c r="C586" s="113"/>
      <c r="D586" s="113"/>
      <c r="F586" s="28"/>
      <c r="G586" s="28"/>
      <c r="I586" s="71"/>
      <c r="J586" s="154"/>
      <c r="K586" s="154"/>
      <c r="L586" s="28"/>
      <c r="M586" s="68"/>
      <c r="N586" s="72"/>
      <c r="O586" s="68"/>
      <c r="P586" s="68"/>
      <c r="Q586" s="28"/>
      <c r="R586" s="154"/>
      <c r="S586" s="154"/>
      <c r="T586" s="154"/>
      <c r="U586" s="170"/>
      <c r="V586" s="154"/>
    </row>
    <row r="587" spans="1:22" s="148" customFormat="1" x14ac:dyDescent="0.2">
      <c r="A587" s="114"/>
      <c r="B587" s="122"/>
      <c r="C587" s="113"/>
      <c r="D587" s="113"/>
      <c r="F587" s="28"/>
      <c r="G587" s="28"/>
      <c r="I587" s="71"/>
      <c r="J587" s="154"/>
      <c r="K587" s="154"/>
      <c r="L587" s="28"/>
      <c r="M587" s="68"/>
      <c r="N587" s="72"/>
      <c r="O587" s="68"/>
      <c r="P587" s="68"/>
      <c r="Q587" s="28"/>
      <c r="R587" s="154"/>
      <c r="S587" s="154"/>
      <c r="T587" s="154"/>
      <c r="U587" s="170"/>
      <c r="V587" s="154"/>
    </row>
    <row r="588" spans="1:22" s="148" customFormat="1" x14ac:dyDescent="0.2">
      <c r="A588" s="114"/>
      <c r="B588" s="122"/>
      <c r="C588" s="113"/>
      <c r="D588" s="113"/>
      <c r="F588" s="28"/>
      <c r="G588" s="28"/>
      <c r="I588" s="71"/>
      <c r="J588" s="154"/>
      <c r="K588" s="154"/>
      <c r="L588" s="28"/>
      <c r="M588" s="68"/>
      <c r="N588" s="72"/>
      <c r="O588" s="68"/>
      <c r="P588" s="68"/>
      <c r="Q588" s="28"/>
      <c r="R588" s="154"/>
      <c r="S588" s="154"/>
      <c r="T588" s="154"/>
      <c r="U588" s="170"/>
      <c r="V588" s="154"/>
    </row>
    <row r="589" spans="1:22" s="148" customFormat="1" x14ac:dyDescent="0.2">
      <c r="A589" s="114"/>
      <c r="B589" s="122"/>
      <c r="C589" s="113"/>
      <c r="D589" s="113"/>
      <c r="F589" s="28"/>
      <c r="G589" s="28"/>
      <c r="I589" s="71"/>
      <c r="J589" s="154"/>
      <c r="K589" s="154"/>
      <c r="L589" s="28"/>
      <c r="M589" s="68"/>
      <c r="N589" s="72"/>
      <c r="O589" s="68"/>
      <c r="P589" s="68"/>
      <c r="Q589" s="28"/>
      <c r="R589" s="154"/>
      <c r="S589" s="154"/>
      <c r="T589" s="154"/>
      <c r="U589" s="170"/>
      <c r="V589" s="154"/>
    </row>
    <row r="590" spans="1:22" s="148" customFormat="1" x14ac:dyDescent="0.2">
      <c r="A590" s="114"/>
      <c r="B590" s="122"/>
      <c r="C590" s="113"/>
      <c r="D590" s="113"/>
      <c r="F590" s="28"/>
      <c r="G590" s="28"/>
      <c r="I590" s="71"/>
      <c r="J590" s="154"/>
      <c r="K590" s="154"/>
      <c r="L590" s="28"/>
      <c r="M590" s="68"/>
      <c r="N590" s="72"/>
      <c r="O590" s="68"/>
      <c r="P590" s="68"/>
      <c r="Q590" s="28"/>
      <c r="R590" s="154"/>
      <c r="S590" s="154"/>
      <c r="T590" s="154"/>
      <c r="U590" s="170"/>
      <c r="V590" s="154"/>
    </row>
    <row r="591" spans="1:22" s="148" customFormat="1" x14ac:dyDescent="0.2">
      <c r="A591" s="114"/>
      <c r="B591" s="122"/>
      <c r="C591" s="113"/>
      <c r="D591" s="113"/>
      <c r="F591" s="28"/>
      <c r="G591" s="28"/>
      <c r="I591" s="71"/>
      <c r="J591" s="154"/>
      <c r="K591" s="154"/>
      <c r="L591" s="28"/>
      <c r="M591" s="68"/>
      <c r="N591" s="72"/>
      <c r="O591" s="68"/>
      <c r="P591" s="68"/>
      <c r="Q591" s="28"/>
      <c r="R591" s="154"/>
      <c r="S591" s="154"/>
      <c r="T591" s="154"/>
      <c r="U591" s="170"/>
      <c r="V591" s="154"/>
    </row>
    <row r="592" spans="1:22" s="148" customFormat="1" x14ac:dyDescent="0.2">
      <c r="A592" s="114"/>
      <c r="B592" s="122"/>
      <c r="C592" s="113"/>
      <c r="D592" s="113"/>
      <c r="F592" s="28"/>
      <c r="G592" s="28"/>
      <c r="I592" s="71"/>
      <c r="J592" s="154"/>
      <c r="K592" s="154"/>
      <c r="L592" s="28"/>
      <c r="M592" s="68"/>
      <c r="N592" s="72"/>
      <c r="O592" s="68"/>
      <c r="P592" s="68"/>
      <c r="Q592" s="28"/>
      <c r="R592" s="154"/>
      <c r="S592" s="154"/>
      <c r="T592" s="154"/>
      <c r="U592" s="170"/>
      <c r="V592" s="154"/>
    </row>
    <row r="593" spans="1:22" s="148" customFormat="1" x14ac:dyDescent="0.2">
      <c r="A593" s="114"/>
      <c r="B593" s="122"/>
      <c r="C593" s="113"/>
      <c r="D593" s="113"/>
      <c r="F593" s="28"/>
      <c r="G593" s="28"/>
      <c r="I593" s="71"/>
      <c r="J593" s="154"/>
      <c r="K593" s="154"/>
      <c r="L593" s="28"/>
      <c r="M593" s="68"/>
      <c r="N593" s="72"/>
      <c r="O593" s="68"/>
      <c r="P593" s="68"/>
      <c r="Q593" s="28"/>
      <c r="R593" s="154"/>
      <c r="S593" s="154"/>
      <c r="T593" s="154"/>
      <c r="U593" s="170"/>
      <c r="V593" s="154"/>
    </row>
    <row r="594" spans="1:22" s="148" customFormat="1" x14ac:dyDescent="0.2">
      <c r="A594" s="114"/>
      <c r="B594" s="122"/>
      <c r="C594" s="113"/>
      <c r="D594" s="113"/>
      <c r="F594" s="28"/>
      <c r="G594" s="28"/>
      <c r="I594" s="71"/>
      <c r="J594" s="154"/>
      <c r="K594" s="154"/>
      <c r="L594" s="28"/>
      <c r="M594" s="68"/>
      <c r="N594" s="72"/>
      <c r="O594" s="68"/>
      <c r="P594" s="68"/>
      <c r="Q594" s="28"/>
      <c r="R594" s="154"/>
      <c r="S594" s="154"/>
      <c r="T594" s="154"/>
      <c r="U594" s="170"/>
      <c r="V594" s="154"/>
    </row>
    <row r="595" spans="1:22" s="148" customFormat="1" x14ac:dyDescent="0.2">
      <c r="A595" s="114"/>
      <c r="B595" s="122"/>
      <c r="C595" s="113"/>
      <c r="D595" s="113"/>
      <c r="F595" s="28"/>
      <c r="G595" s="28"/>
      <c r="I595" s="71"/>
      <c r="J595" s="154"/>
      <c r="K595" s="154"/>
      <c r="L595" s="28"/>
      <c r="M595" s="68"/>
      <c r="N595" s="72"/>
      <c r="O595" s="68"/>
      <c r="P595" s="68"/>
      <c r="Q595" s="28"/>
      <c r="R595" s="154"/>
      <c r="S595" s="154"/>
      <c r="T595" s="154"/>
      <c r="U595" s="170"/>
      <c r="V595" s="154"/>
    </row>
    <row r="596" spans="1:22" s="148" customFormat="1" x14ac:dyDescent="0.2">
      <c r="A596" s="114"/>
      <c r="B596" s="122"/>
      <c r="C596" s="113"/>
      <c r="D596" s="113"/>
      <c r="F596" s="28"/>
      <c r="G596" s="28"/>
      <c r="I596" s="71"/>
      <c r="J596" s="154"/>
      <c r="K596" s="154"/>
      <c r="L596" s="28"/>
      <c r="M596" s="68"/>
      <c r="N596" s="72"/>
      <c r="O596" s="68"/>
      <c r="P596" s="68"/>
      <c r="Q596" s="28"/>
      <c r="R596" s="154"/>
      <c r="S596" s="154"/>
      <c r="T596" s="154"/>
      <c r="U596" s="170"/>
      <c r="V596" s="154"/>
    </row>
    <row r="597" spans="1:22" s="148" customFormat="1" x14ac:dyDescent="0.2">
      <c r="A597" s="114"/>
      <c r="B597" s="122"/>
      <c r="C597" s="113"/>
      <c r="D597" s="113"/>
      <c r="F597" s="28"/>
      <c r="G597" s="28"/>
      <c r="I597" s="71"/>
      <c r="J597" s="154"/>
      <c r="K597" s="154"/>
      <c r="L597" s="28"/>
      <c r="M597" s="68"/>
      <c r="N597" s="72"/>
      <c r="O597" s="68"/>
      <c r="P597" s="68"/>
      <c r="Q597" s="28"/>
      <c r="R597" s="154"/>
      <c r="S597" s="154"/>
      <c r="T597" s="154"/>
      <c r="U597" s="170"/>
      <c r="V597" s="154"/>
    </row>
    <row r="598" spans="1:22" s="148" customFormat="1" x14ac:dyDescent="0.2">
      <c r="A598" s="114"/>
      <c r="B598" s="122"/>
      <c r="C598" s="113"/>
      <c r="D598" s="113"/>
      <c r="F598" s="28"/>
      <c r="G598" s="28"/>
      <c r="I598" s="71"/>
      <c r="J598" s="154"/>
      <c r="K598" s="154"/>
      <c r="L598" s="28"/>
      <c r="M598" s="68"/>
      <c r="N598" s="72"/>
      <c r="O598" s="68"/>
      <c r="P598" s="68"/>
      <c r="Q598" s="28"/>
      <c r="R598" s="154"/>
      <c r="S598" s="154"/>
      <c r="T598" s="154"/>
      <c r="U598" s="170"/>
      <c r="V598" s="154"/>
    </row>
    <row r="599" spans="1:22" s="148" customFormat="1" x14ac:dyDescent="0.2">
      <c r="A599" s="114"/>
      <c r="B599" s="122"/>
      <c r="C599" s="113"/>
      <c r="D599" s="113"/>
      <c r="F599" s="28"/>
      <c r="G599" s="28"/>
      <c r="I599" s="71"/>
      <c r="J599" s="154"/>
      <c r="K599" s="154"/>
      <c r="L599" s="28"/>
      <c r="M599" s="68"/>
      <c r="N599" s="72"/>
      <c r="O599" s="68"/>
      <c r="P599" s="68"/>
      <c r="Q599" s="28"/>
      <c r="R599" s="154"/>
      <c r="S599" s="154"/>
      <c r="T599" s="154"/>
      <c r="U599" s="170"/>
      <c r="V599" s="154"/>
    </row>
    <row r="600" spans="1:22" s="148" customFormat="1" x14ac:dyDescent="0.2">
      <c r="A600" s="114"/>
      <c r="B600" s="122"/>
      <c r="C600" s="113"/>
      <c r="D600" s="113"/>
      <c r="F600" s="28"/>
      <c r="G600" s="28"/>
      <c r="I600" s="71"/>
      <c r="J600" s="154"/>
      <c r="K600" s="154"/>
      <c r="L600" s="28"/>
      <c r="M600" s="68"/>
      <c r="N600" s="72"/>
      <c r="O600" s="68"/>
      <c r="P600" s="68"/>
      <c r="Q600" s="28"/>
      <c r="R600" s="154"/>
      <c r="S600" s="154"/>
      <c r="T600" s="154"/>
      <c r="U600" s="170"/>
      <c r="V600" s="154"/>
    </row>
    <row r="601" spans="1:22" s="148" customFormat="1" x14ac:dyDescent="0.2">
      <c r="A601" s="114"/>
      <c r="B601" s="122"/>
      <c r="C601" s="113"/>
      <c r="D601" s="113"/>
      <c r="F601" s="28"/>
      <c r="G601" s="28"/>
      <c r="I601" s="71"/>
      <c r="J601" s="154"/>
      <c r="K601" s="154"/>
      <c r="L601" s="28"/>
      <c r="M601" s="68"/>
      <c r="N601" s="72"/>
      <c r="O601" s="68"/>
      <c r="P601" s="68"/>
      <c r="Q601" s="28"/>
      <c r="R601" s="154"/>
      <c r="S601" s="154"/>
      <c r="T601" s="154"/>
      <c r="U601" s="170"/>
      <c r="V601" s="154"/>
    </row>
    <row r="602" spans="1:22" s="148" customFormat="1" x14ac:dyDescent="0.2">
      <c r="A602" s="114"/>
      <c r="B602" s="122"/>
      <c r="C602" s="113"/>
      <c r="D602" s="113"/>
      <c r="F602" s="28"/>
      <c r="G602" s="28"/>
      <c r="I602" s="71"/>
      <c r="J602" s="154"/>
      <c r="K602" s="154"/>
      <c r="L602" s="28"/>
      <c r="M602" s="68"/>
      <c r="N602" s="72"/>
      <c r="O602" s="68"/>
      <c r="P602" s="68"/>
      <c r="Q602" s="28"/>
      <c r="R602" s="154"/>
      <c r="S602" s="154"/>
      <c r="T602" s="154"/>
      <c r="U602" s="170"/>
      <c r="V602" s="154"/>
    </row>
    <row r="603" spans="1:22" s="148" customFormat="1" x14ac:dyDescent="0.2">
      <c r="A603" s="114"/>
      <c r="B603" s="122"/>
      <c r="C603" s="113"/>
      <c r="D603" s="113"/>
      <c r="F603" s="28"/>
      <c r="G603" s="28"/>
      <c r="I603" s="71"/>
      <c r="J603" s="154"/>
      <c r="K603" s="154"/>
      <c r="L603" s="28"/>
      <c r="M603" s="68"/>
      <c r="N603" s="72"/>
      <c r="O603" s="68"/>
      <c r="P603" s="68"/>
      <c r="Q603" s="28"/>
      <c r="R603" s="154"/>
      <c r="S603" s="154"/>
      <c r="T603" s="154"/>
      <c r="U603" s="170"/>
      <c r="V603" s="154"/>
    </row>
    <row r="604" spans="1:22" s="148" customFormat="1" x14ac:dyDescent="0.2">
      <c r="A604" s="114"/>
      <c r="B604" s="122"/>
      <c r="C604" s="113"/>
      <c r="D604" s="113"/>
      <c r="F604" s="28"/>
      <c r="G604" s="28"/>
      <c r="I604" s="71"/>
      <c r="J604" s="154"/>
      <c r="K604" s="154"/>
      <c r="L604" s="28"/>
      <c r="M604" s="68"/>
      <c r="N604" s="72"/>
      <c r="O604" s="68"/>
      <c r="P604" s="68"/>
      <c r="Q604" s="28"/>
      <c r="R604" s="154"/>
      <c r="S604" s="154"/>
      <c r="T604" s="154"/>
      <c r="U604" s="170"/>
      <c r="V604" s="154"/>
    </row>
    <row r="605" spans="1:22" s="148" customFormat="1" x14ac:dyDescent="0.2">
      <c r="A605" s="114"/>
      <c r="B605" s="122"/>
      <c r="C605" s="113"/>
      <c r="D605" s="113"/>
      <c r="F605" s="28"/>
      <c r="G605" s="28"/>
      <c r="I605" s="71"/>
      <c r="J605" s="154"/>
      <c r="K605" s="154"/>
      <c r="L605" s="28"/>
      <c r="M605" s="68"/>
      <c r="N605" s="72"/>
      <c r="O605" s="68"/>
      <c r="P605" s="68"/>
      <c r="Q605" s="28"/>
      <c r="R605" s="154"/>
      <c r="S605" s="154"/>
      <c r="T605" s="154"/>
      <c r="U605" s="170"/>
      <c r="V605" s="154"/>
    </row>
    <row r="606" spans="1:22" s="148" customFormat="1" x14ac:dyDescent="0.2">
      <c r="A606" s="114"/>
      <c r="B606" s="122"/>
      <c r="C606" s="113"/>
      <c r="D606" s="113"/>
      <c r="F606" s="28"/>
      <c r="G606" s="28"/>
      <c r="I606" s="71"/>
      <c r="J606" s="154"/>
      <c r="K606" s="154"/>
      <c r="L606" s="28"/>
      <c r="M606" s="68"/>
      <c r="N606" s="72"/>
      <c r="O606" s="68"/>
      <c r="P606" s="68"/>
      <c r="Q606" s="28"/>
      <c r="R606" s="154"/>
      <c r="S606" s="154"/>
      <c r="T606" s="154"/>
      <c r="U606" s="170"/>
      <c r="V606" s="154"/>
    </row>
    <row r="607" spans="1:22" s="148" customFormat="1" x14ac:dyDescent="0.2">
      <c r="A607" s="114"/>
      <c r="B607" s="122"/>
      <c r="C607" s="113"/>
      <c r="D607" s="113"/>
      <c r="F607" s="28"/>
      <c r="G607" s="28"/>
      <c r="I607" s="71"/>
      <c r="J607" s="154"/>
      <c r="K607" s="154"/>
      <c r="L607" s="28"/>
      <c r="M607" s="68"/>
      <c r="N607" s="72"/>
      <c r="O607" s="68"/>
      <c r="P607" s="68"/>
      <c r="Q607" s="28"/>
      <c r="R607" s="154"/>
      <c r="S607" s="154"/>
      <c r="T607" s="154"/>
      <c r="U607" s="170"/>
      <c r="V607" s="154"/>
    </row>
    <row r="608" spans="1:22" s="148" customFormat="1" x14ac:dyDescent="0.2">
      <c r="A608" s="114"/>
      <c r="B608" s="122"/>
      <c r="C608" s="113"/>
      <c r="D608" s="113"/>
      <c r="F608" s="28"/>
      <c r="G608" s="28"/>
      <c r="I608" s="71"/>
      <c r="J608" s="154"/>
      <c r="K608" s="154"/>
      <c r="L608" s="28"/>
      <c r="M608" s="68"/>
      <c r="N608" s="72"/>
      <c r="O608" s="68"/>
      <c r="P608" s="68"/>
      <c r="Q608" s="28"/>
      <c r="R608" s="154"/>
      <c r="S608" s="154"/>
      <c r="T608" s="154"/>
      <c r="U608" s="170"/>
      <c r="V608" s="154"/>
    </row>
    <row r="609" spans="1:22" s="148" customFormat="1" x14ac:dyDescent="0.2">
      <c r="A609" s="114"/>
      <c r="B609" s="122"/>
      <c r="C609" s="113"/>
      <c r="D609" s="113"/>
      <c r="F609" s="28"/>
      <c r="G609" s="28"/>
      <c r="I609" s="71"/>
      <c r="J609" s="154"/>
      <c r="K609" s="154"/>
      <c r="L609" s="28"/>
      <c r="M609" s="68"/>
      <c r="N609" s="72"/>
      <c r="O609" s="68"/>
      <c r="P609" s="68"/>
      <c r="Q609" s="28"/>
      <c r="R609" s="154"/>
      <c r="S609" s="154"/>
      <c r="T609" s="154"/>
      <c r="U609" s="170"/>
      <c r="V609" s="154"/>
    </row>
    <row r="610" spans="1:22" s="148" customFormat="1" x14ac:dyDescent="0.2">
      <c r="A610" s="114"/>
      <c r="B610" s="122"/>
      <c r="C610" s="113"/>
      <c r="D610" s="113"/>
      <c r="F610" s="28"/>
      <c r="G610" s="28"/>
      <c r="I610" s="71"/>
      <c r="J610" s="154"/>
      <c r="K610" s="154"/>
      <c r="L610" s="28"/>
      <c r="M610" s="68"/>
      <c r="N610" s="72"/>
      <c r="O610" s="68"/>
      <c r="P610" s="68"/>
      <c r="Q610" s="28"/>
      <c r="R610" s="154"/>
      <c r="S610" s="154"/>
      <c r="T610" s="154"/>
      <c r="U610" s="170"/>
      <c r="V610" s="154"/>
    </row>
    <row r="611" spans="1:22" s="148" customFormat="1" x14ac:dyDescent="0.2">
      <c r="A611" s="114"/>
      <c r="B611" s="122"/>
      <c r="C611" s="113"/>
      <c r="D611" s="113"/>
      <c r="F611" s="28"/>
      <c r="G611" s="28"/>
      <c r="I611" s="71"/>
      <c r="J611" s="154"/>
      <c r="K611" s="154"/>
      <c r="L611" s="28"/>
      <c r="M611" s="68"/>
      <c r="N611" s="72"/>
      <c r="O611" s="68"/>
      <c r="P611" s="68"/>
      <c r="Q611" s="28"/>
      <c r="R611" s="154"/>
      <c r="S611" s="154"/>
      <c r="T611" s="154"/>
      <c r="U611" s="170"/>
      <c r="V611" s="154"/>
    </row>
    <row r="612" spans="1:22" s="148" customFormat="1" x14ac:dyDescent="0.2">
      <c r="A612" s="114"/>
      <c r="B612" s="122"/>
      <c r="C612" s="113"/>
      <c r="D612" s="113"/>
      <c r="F612" s="28"/>
      <c r="G612" s="28"/>
      <c r="I612" s="71"/>
      <c r="J612" s="154"/>
      <c r="K612" s="154"/>
      <c r="L612" s="28"/>
      <c r="M612" s="68"/>
      <c r="N612" s="72"/>
      <c r="O612" s="68"/>
      <c r="P612" s="68"/>
      <c r="Q612" s="28"/>
      <c r="R612" s="154"/>
      <c r="S612" s="154"/>
      <c r="T612" s="154"/>
      <c r="U612" s="170"/>
      <c r="V612" s="154"/>
    </row>
    <row r="613" spans="1:22" s="148" customFormat="1" x14ac:dyDescent="0.2">
      <c r="A613" s="114"/>
      <c r="B613" s="122"/>
      <c r="C613" s="113"/>
      <c r="D613" s="113"/>
      <c r="F613" s="28"/>
      <c r="G613" s="28"/>
      <c r="I613" s="71"/>
      <c r="J613" s="154"/>
      <c r="K613" s="154"/>
      <c r="L613" s="28"/>
      <c r="M613" s="68"/>
      <c r="N613" s="72"/>
      <c r="O613" s="68"/>
      <c r="P613" s="68"/>
      <c r="Q613" s="28"/>
      <c r="R613" s="154"/>
      <c r="S613" s="154"/>
      <c r="T613" s="154"/>
      <c r="U613" s="170"/>
      <c r="V613" s="154"/>
    </row>
    <row r="614" spans="1:22" s="148" customFormat="1" x14ac:dyDescent="0.2">
      <c r="A614" s="114"/>
      <c r="B614" s="122"/>
      <c r="C614" s="113"/>
      <c r="D614" s="113"/>
      <c r="F614" s="28"/>
      <c r="G614" s="28"/>
      <c r="I614" s="71"/>
      <c r="J614" s="154"/>
      <c r="K614" s="154"/>
      <c r="L614" s="28"/>
      <c r="M614" s="68"/>
      <c r="N614" s="72"/>
      <c r="O614" s="68"/>
      <c r="P614" s="68"/>
      <c r="Q614" s="28"/>
      <c r="R614" s="154"/>
      <c r="S614" s="154"/>
      <c r="T614" s="154"/>
      <c r="U614" s="170"/>
      <c r="V614" s="154"/>
    </row>
    <row r="615" spans="1:22" s="148" customFormat="1" x14ac:dyDescent="0.2">
      <c r="A615" s="114"/>
      <c r="B615" s="122"/>
      <c r="C615" s="113"/>
      <c r="D615" s="113"/>
      <c r="F615" s="28"/>
      <c r="G615" s="28"/>
      <c r="I615" s="71"/>
      <c r="J615" s="154"/>
      <c r="K615" s="154"/>
      <c r="L615" s="28"/>
      <c r="M615" s="68"/>
      <c r="N615" s="72"/>
      <c r="O615" s="68"/>
      <c r="P615" s="68"/>
      <c r="Q615" s="28"/>
      <c r="R615" s="154"/>
      <c r="S615" s="154"/>
      <c r="T615" s="154"/>
      <c r="U615" s="170"/>
      <c r="V615" s="154"/>
    </row>
    <row r="616" spans="1:22" s="148" customFormat="1" x14ac:dyDescent="0.2">
      <c r="A616" s="114"/>
      <c r="B616" s="122"/>
      <c r="C616" s="113"/>
      <c r="D616" s="113"/>
      <c r="F616" s="28"/>
      <c r="G616" s="28"/>
      <c r="I616" s="71"/>
      <c r="J616" s="154"/>
      <c r="K616" s="154"/>
      <c r="L616" s="28"/>
      <c r="M616" s="68"/>
      <c r="N616" s="72"/>
      <c r="O616" s="68"/>
      <c r="P616" s="68"/>
      <c r="Q616" s="28"/>
      <c r="R616" s="154"/>
      <c r="S616" s="154"/>
      <c r="T616" s="154"/>
      <c r="U616" s="170"/>
      <c r="V616" s="154"/>
    </row>
    <row r="617" spans="1:22" s="148" customFormat="1" x14ac:dyDescent="0.2">
      <c r="A617" s="114"/>
      <c r="B617" s="122"/>
      <c r="C617" s="113"/>
      <c r="D617" s="113"/>
      <c r="F617" s="28"/>
      <c r="G617" s="28"/>
      <c r="I617" s="71"/>
      <c r="J617" s="154"/>
      <c r="K617" s="154"/>
      <c r="L617" s="28"/>
      <c r="M617" s="68"/>
      <c r="N617" s="72"/>
      <c r="O617" s="68"/>
      <c r="P617" s="68"/>
      <c r="Q617" s="28"/>
      <c r="R617" s="154"/>
      <c r="S617" s="154"/>
      <c r="T617" s="154"/>
      <c r="U617" s="170"/>
      <c r="V617" s="154"/>
    </row>
    <row r="618" spans="1:22" s="148" customFormat="1" x14ac:dyDescent="0.2">
      <c r="A618" s="114"/>
      <c r="B618" s="122"/>
      <c r="C618" s="113"/>
      <c r="D618" s="113"/>
      <c r="F618" s="28"/>
      <c r="G618" s="28"/>
      <c r="I618" s="71"/>
      <c r="J618" s="154"/>
      <c r="K618" s="154"/>
      <c r="L618" s="28"/>
      <c r="M618" s="68"/>
      <c r="N618" s="72"/>
      <c r="O618" s="68"/>
      <c r="P618" s="68"/>
      <c r="Q618" s="28"/>
      <c r="R618" s="154"/>
      <c r="S618" s="154"/>
      <c r="T618" s="154"/>
      <c r="U618" s="170"/>
      <c r="V618" s="154"/>
    </row>
    <row r="619" spans="1:22" s="148" customFormat="1" x14ac:dyDescent="0.2">
      <c r="A619" s="114"/>
      <c r="B619" s="122"/>
      <c r="C619" s="113"/>
      <c r="D619" s="113"/>
      <c r="F619" s="28"/>
      <c r="G619" s="28"/>
      <c r="I619" s="71"/>
      <c r="J619" s="154"/>
      <c r="K619" s="154"/>
      <c r="L619" s="28"/>
      <c r="M619" s="68"/>
      <c r="N619" s="72"/>
      <c r="O619" s="68"/>
      <c r="P619" s="68"/>
      <c r="Q619" s="28"/>
      <c r="R619" s="154"/>
      <c r="S619" s="154"/>
      <c r="T619" s="154"/>
      <c r="U619" s="170"/>
      <c r="V619" s="154"/>
    </row>
    <row r="620" spans="1:22" s="148" customFormat="1" x14ac:dyDescent="0.2">
      <c r="A620" s="114"/>
      <c r="B620" s="122"/>
      <c r="C620" s="113"/>
      <c r="D620" s="113"/>
      <c r="F620" s="28"/>
      <c r="G620" s="28"/>
      <c r="I620" s="71"/>
      <c r="J620" s="154"/>
      <c r="K620" s="154"/>
      <c r="L620" s="28"/>
      <c r="M620" s="68"/>
      <c r="N620" s="72"/>
      <c r="O620" s="68"/>
      <c r="P620" s="68"/>
      <c r="Q620" s="28"/>
      <c r="R620" s="154"/>
      <c r="S620" s="154"/>
      <c r="T620" s="154"/>
      <c r="U620" s="170"/>
      <c r="V620" s="154"/>
    </row>
    <row r="621" spans="1:22" s="148" customFormat="1" x14ac:dyDescent="0.2">
      <c r="A621" s="114"/>
      <c r="B621" s="122"/>
      <c r="C621" s="113"/>
      <c r="D621" s="113"/>
      <c r="F621" s="28"/>
      <c r="G621" s="28"/>
      <c r="I621" s="71"/>
      <c r="J621" s="154"/>
      <c r="K621" s="154"/>
      <c r="L621" s="28"/>
      <c r="M621" s="68"/>
      <c r="N621" s="72"/>
      <c r="O621" s="68"/>
      <c r="P621" s="68"/>
      <c r="Q621" s="28"/>
      <c r="R621" s="154"/>
      <c r="S621" s="154"/>
      <c r="T621" s="154"/>
      <c r="U621" s="170"/>
      <c r="V621" s="154"/>
    </row>
    <row r="622" spans="1:22" s="148" customFormat="1" x14ac:dyDescent="0.2">
      <c r="A622" s="114"/>
      <c r="B622" s="122"/>
      <c r="C622" s="113"/>
      <c r="D622" s="113"/>
      <c r="F622" s="28"/>
      <c r="G622" s="28"/>
      <c r="I622" s="71"/>
      <c r="J622" s="154"/>
      <c r="K622" s="154"/>
      <c r="L622" s="28"/>
      <c r="M622" s="68"/>
      <c r="N622" s="72"/>
      <c r="O622" s="68"/>
      <c r="P622" s="68"/>
      <c r="Q622" s="28"/>
      <c r="R622" s="154"/>
      <c r="S622" s="154"/>
      <c r="T622" s="154"/>
      <c r="U622" s="170"/>
      <c r="V622" s="154"/>
    </row>
    <row r="623" spans="1:22" s="148" customFormat="1" x14ac:dyDescent="0.2">
      <c r="A623" s="114"/>
      <c r="B623" s="122"/>
      <c r="C623" s="113"/>
      <c r="D623" s="113"/>
      <c r="F623" s="28"/>
      <c r="G623" s="28"/>
      <c r="I623" s="71"/>
      <c r="J623" s="154"/>
      <c r="K623" s="154"/>
      <c r="L623" s="28"/>
      <c r="M623" s="68"/>
      <c r="N623" s="72"/>
      <c r="O623" s="68"/>
      <c r="P623" s="68"/>
      <c r="Q623" s="28"/>
      <c r="R623" s="154"/>
      <c r="S623" s="154"/>
      <c r="T623" s="154"/>
      <c r="U623" s="170"/>
      <c r="V623" s="154"/>
    </row>
    <row r="624" spans="1:22" s="148" customFormat="1" x14ac:dyDescent="0.2">
      <c r="A624" s="114"/>
      <c r="B624" s="122"/>
      <c r="C624" s="113"/>
      <c r="D624" s="113"/>
      <c r="F624" s="28"/>
      <c r="G624" s="28"/>
      <c r="I624" s="71"/>
      <c r="J624" s="154"/>
      <c r="K624" s="154"/>
      <c r="L624" s="28"/>
      <c r="M624" s="68"/>
      <c r="N624" s="72"/>
      <c r="O624" s="68"/>
      <c r="P624" s="68"/>
      <c r="Q624" s="28"/>
      <c r="R624" s="154"/>
      <c r="S624" s="154"/>
      <c r="T624" s="154"/>
      <c r="U624" s="170"/>
      <c r="V624" s="154"/>
    </row>
    <row r="625" spans="1:22" s="148" customFormat="1" x14ac:dyDescent="0.2">
      <c r="A625" s="114"/>
      <c r="B625" s="122"/>
      <c r="C625" s="113"/>
      <c r="D625" s="113"/>
      <c r="F625" s="28"/>
      <c r="G625" s="28"/>
      <c r="I625" s="71"/>
      <c r="J625" s="154"/>
      <c r="K625" s="154"/>
      <c r="L625" s="28"/>
      <c r="M625" s="68"/>
      <c r="N625" s="72"/>
      <c r="O625" s="68"/>
      <c r="P625" s="68"/>
      <c r="Q625" s="28"/>
      <c r="R625" s="154"/>
      <c r="S625" s="154"/>
      <c r="T625" s="154"/>
      <c r="U625" s="170"/>
      <c r="V625" s="154"/>
    </row>
    <row r="626" spans="1:22" s="148" customFormat="1" x14ac:dyDescent="0.2">
      <c r="A626" s="114"/>
      <c r="B626" s="122"/>
      <c r="C626" s="113"/>
      <c r="D626" s="113"/>
      <c r="F626" s="28"/>
      <c r="G626" s="28"/>
      <c r="I626" s="71"/>
      <c r="J626" s="154"/>
      <c r="K626" s="154"/>
      <c r="L626" s="28"/>
      <c r="M626" s="68"/>
      <c r="N626" s="72"/>
      <c r="O626" s="68"/>
      <c r="P626" s="68"/>
      <c r="Q626" s="28"/>
      <c r="R626" s="154"/>
      <c r="S626" s="154"/>
      <c r="T626" s="154"/>
      <c r="U626" s="170"/>
      <c r="V626" s="154"/>
    </row>
    <row r="627" spans="1:22" s="148" customFormat="1" x14ac:dyDescent="0.2">
      <c r="A627" s="114"/>
      <c r="B627" s="122"/>
      <c r="C627" s="113"/>
      <c r="D627" s="113"/>
      <c r="F627" s="28"/>
      <c r="G627" s="28"/>
      <c r="I627" s="71"/>
      <c r="J627" s="154"/>
      <c r="K627" s="154"/>
      <c r="L627" s="28"/>
      <c r="M627" s="68"/>
      <c r="N627" s="72"/>
      <c r="O627" s="68"/>
      <c r="P627" s="68"/>
      <c r="Q627" s="28"/>
      <c r="R627" s="154"/>
      <c r="S627" s="154"/>
      <c r="T627" s="154"/>
      <c r="U627" s="170"/>
      <c r="V627" s="154"/>
    </row>
    <row r="628" spans="1:22" s="148" customFormat="1" x14ac:dyDescent="0.2">
      <c r="A628" s="114"/>
      <c r="B628" s="122"/>
      <c r="C628" s="113"/>
      <c r="D628" s="113"/>
      <c r="F628" s="28"/>
      <c r="G628" s="28"/>
      <c r="I628" s="71"/>
      <c r="J628" s="154"/>
      <c r="K628" s="154"/>
      <c r="L628" s="28"/>
      <c r="M628" s="68"/>
      <c r="N628" s="72"/>
      <c r="O628" s="68"/>
      <c r="P628" s="68"/>
      <c r="Q628" s="28"/>
      <c r="R628" s="154"/>
      <c r="S628" s="154"/>
      <c r="T628" s="154"/>
      <c r="U628" s="170"/>
      <c r="V628" s="154"/>
    </row>
    <row r="629" spans="1:22" s="148" customFormat="1" x14ac:dyDescent="0.2">
      <c r="A629" s="114"/>
      <c r="B629" s="122"/>
      <c r="C629" s="113"/>
      <c r="D629" s="113"/>
      <c r="F629" s="28"/>
      <c r="G629" s="28"/>
      <c r="I629" s="71"/>
      <c r="J629" s="154"/>
      <c r="K629" s="154"/>
      <c r="L629" s="28"/>
      <c r="M629" s="68"/>
      <c r="N629" s="72"/>
      <c r="O629" s="68"/>
      <c r="P629" s="68"/>
      <c r="Q629" s="28"/>
      <c r="R629" s="154"/>
      <c r="S629" s="154"/>
      <c r="T629" s="154"/>
      <c r="U629" s="170"/>
      <c r="V629" s="154"/>
    </row>
    <row r="630" spans="1:22" s="148" customFormat="1" x14ac:dyDescent="0.2">
      <c r="A630" s="114"/>
      <c r="B630" s="122"/>
      <c r="C630" s="113"/>
      <c r="D630" s="113"/>
      <c r="F630" s="28"/>
      <c r="G630" s="28"/>
      <c r="I630" s="71"/>
      <c r="J630" s="154"/>
      <c r="K630" s="154"/>
      <c r="L630" s="28"/>
      <c r="M630" s="68"/>
      <c r="N630" s="72"/>
      <c r="O630" s="68"/>
      <c r="P630" s="68"/>
      <c r="Q630" s="28"/>
      <c r="R630" s="154"/>
      <c r="S630" s="154"/>
      <c r="T630" s="154"/>
      <c r="U630" s="170"/>
      <c r="V630" s="154"/>
    </row>
    <row r="631" spans="1:22" s="148" customFormat="1" x14ac:dyDescent="0.2">
      <c r="A631" s="114"/>
      <c r="B631" s="122"/>
      <c r="C631" s="113"/>
      <c r="D631" s="113"/>
      <c r="F631" s="28"/>
      <c r="G631" s="28"/>
      <c r="I631" s="71"/>
      <c r="J631" s="154"/>
      <c r="K631" s="154"/>
      <c r="L631" s="28"/>
      <c r="M631" s="68"/>
      <c r="N631" s="72"/>
      <c r="O631" s="68"/>
      <c r="P631" s="68"/>
      <c r="Q631" s="28"/>
      <c r="R631" s="154"/>
      <c r="S631" s="154"/>
      <c r="T631" s="154"/>
      <c r="U631" s="170"/>
      <c r="V631" s="154"/>
    </row>
    <row r="632" spans="1:22" s="148" customFormat="1" x14ac:dyDescent="0.2">
      <c r="A632" s="114"/>
      <c r="B632" s="122"/>
      <c r="C632" s="113"/>
      <c r="D632" s="113"/>
      <c r="F632" s="28"/>
      <c r="G632" s="28"/>
      <c r="I632" s="71"/>
      <c r="J632" s="154"/>
      <c r="K632" s="154"/>
      <c r="L632" s="28"/>
      <c r="M632" s="68"/>
      <c r="N632" s="72"/>
      <c r="O632" s="68"/>
      <c r="P632" s="68"/>
      <c r="Q632" s="28"/>
      <c r="R632" s="154"/>
      <c r="S632" s="154"/>
      <c r="T632" s="154"/>
      <c r="U632" s="170"/>
      <c r="V632" s="154"/>
    </row>
    <row r="633" spans="1:22" s="148" customFormat="1" x14ac:dyDescent="0.2">
      <c r="A633" s="114"/>
      <c r="B633" s="122"/>
      <c r="C633" s="113"/>
      <c r="D633" s="113"/>
      <c r="F633" s="28"/>
      <c r="G633" s="28"/>
      <c r="I633" s="71"/>
      <c r="J633" s="154"/>
      <c r="K633" s="154"/>
      <c r="L633" s="28"/>
      <c r="M633" s="68"/>
      <c r="N633" s="72"/>
      <c r="O633" s="68"/>
      <c r="P633" s="68"/>
      <c r="Q633" s="28"/>
      <c r="R633" s="154"/>
      <c r="S633" s="154"/>
      <c r="T633" s="154"/>
      <c r="U633" s="170"/>
      <c r="V633" s="154"/>
    </row>
    <row r="634" spans="1:22" s="148" customFormat="1" x14ac:dyDescent="0.2">
      <c r="A634" s="114"/>
      <c r="B634" s="122"/>
      <c r="C634" s="113"/>
      <c r="D634" s="113"/>
      <c r="F634" s="28"/>
      <c r="G634" s="28"/>
      <c r="I634" s="71"/>
      <c r="J634" s="154"/>
      <c r="K634" s="154"/>
      <c r="L634" s="28"/>
      <c r="M634" s="68"/>
      <c r="N634" s="72"/>
      <c r="O634" s="68"/>
      <c r="P634" s="68"/>
      <c r="Q634" s="28"/>
      <c r="R634" s="154"/>
      <c r="S634" s="154"/>
      <c r="T634" s="154"/>
      <c r="U634" s="170"/>
      <c r="V634" s="154"/>
    </row>
    <row r="635" spans="1:22" s="148" customFormat="1" x14ac:dyDescent="0.2">
      <c r="A635" s="114"/>
      <c r="B635" s="122"/>
      <c r="C635" s="113"/>
      <c r="D635" s="113"/>
      <c r="F635" s="28"/>
      <c r="G635" s="28"/>
      <c r="I635" s="71"/>
      <c r="J635" s="154"/>
      <c r="K635" s="154"/>
      <c r="L635" s="28"/>
      <c r="M635" s="68"/>
      <c r="N635" s="72"/>
      <c r="O635" s="68"/>
      <c r="P635" s="68"/>
      <c r="Q635" s="28"/>
      <c r="R635" s="154"/>
      <c r="S635" s="154"/>
      <c r="T635" s="154"/>
      <c r="U635" s="170"/>
      <c r="V635" s="154"/>
    </row>
    <row r="636" spans="1:22" s="148" customFormat="1" x14ac:dyDescent="0.2">
      <c r="A636" s="114"/>
      <c r="B636" s="122"/>
      <c r="C636" s="113"/>
      <c r="D636" s="113"/>
      <c r="F636" s="28"/>
      <c r="G636" s="28"/>
      <c r="I636" s="71"/>
      <c r="J636" s="154"/>
      <c r="K636" s="154"/>
      <c r="L636" s="28"/>
      <c r="M636" s="68"/>
      <c r="N636" s="72"/>
      <c r="O636" s="68"/>
      <c r="P636" s="68"/>
      <c r="Q636" s="28"/>
      <c r="R636" s="154"/>
      <c r="S636" s="154"/>
      <c r="T636" s="154"/>
      <c r="U636" s="170"/>
      <c r="V636" s="154"/>
    </row>
    <row r="637" spans="1:22" s="148" customFormat="1" x14ac:dyDescent="0.2">
      <c r="A637" s="114"/>
      <c r="B637" s="122"/>
      <c r="C637" s="113"/>
      <c r="D637" s="113"/>
      <c r="F637" s="28"/>
      <c r="G637" s="28"/>
      <c r="I637" s="71"/>
      <c r="J637" s="154"/>
      <c r="K637" s="154"/>
      <c r="L637" s="28"/>
      <c r="M637" s="68"/>
      <c r="N637" s="72"/>
      <c r="O637" s="68"/>
      <c r="P637" s="68"/>
      <c r="Q637" s="28"/>
      <c r="R637" s="154"/>
      <c r="S637" s="154"/>
      <c r="T637" s="154"/>
      <c r="U637" s="170"/>
      <c r="V637" s="154"/>
    </row>
    <row r="638" spans="1:22" x14ac:dyDescent="0.2">
      <c r="A638" s="114"/>
      <c r="B638" s="122"/>
      <c r="C638" s="113"/>
      <c r="D638" s="113"/>
    </row>
    <row r="639" spans="1:22" x14ac:dyDescent="0.2">
      <c r="A639" s="114"/>
      <c r="B639" s="122"/>
      <c r="C639" s="113"/>
      <c r="D639" s="113"/>
    </row>
    <row r="640" spans="1:22" x14ac:dyDescent="0.2">
      <c r="A640" s="114"/>
      <c r="B640" s="122"/>
      <c r="C640" s="113"/>
      <c r="D640" s="113"/>
    </row>
    <row r="641" spans="1:22" x14ac:dyDescent="0.2">
      <c r="A641" s="114"/>
      <c r="B641" s="122"/>
      <c r="C641" s="113"/>
      <c r="D641" s="113"/>
    </row>
    <row r="642" spans="1:22" x14ac:dyDescent="0.2">
      <c r="A642" s="114"/>
      <c r="B642" s="122"/>
      <c r="C642" s="113"/>
      <c r="D642" s="113"/>
    </row>
    <row r="643" spans="1:22" x14ac:dyDescent="0.2">
      <c r="A643" s="114"/>
      <c r="B643" s="122"/>
      <c r="C643" s="113"/>
      <c r="D643" s="113"/>
    </row>
    <row r="644" spans="1:22" x14ac:dyDescent="0.2">
      <c r="A644" s="114"/>
      <c r="B644" s="122"/>
      <c r="C644" s="113"/>
      <c r="D644" s="113"/>
    </row>
    <row r="645" spans="1:22" x14ac:dyDescent="0.2">
      <c r="A645" s="114"/>
      <c r="B645" s="122"/>
      <c r="C645" s="113"/>
      <c r="D645" s="113"/>
    </row>
    <row r="646" spans="1:22" x14ac:dyDescent="0.2">
      <c r="A646" s="114"/>
      <c r="B646" s="122"/>
      <c r="C646" s="113"/>
      <c r="D646" s="113"/>
    </row>
    <row r="647" spans="1:22" x14ac:dyDescent="0.2">
      <c r="A647" s="114"/>
      <c r="B647" s="122"/>
      <c r="C647" s="113"/>
      <c r="D647" s="113"/>
    </row>
    <row r="648" spans="1:22" s="148" customFormat="1" x14ac:dyDescent="0.2">
      <c r="A648" s="114"/>
      <c r="B648" s="122"/>
      <c r="C648" s="113"/>
      <c r="D648" s="113"/>
      <c r="F648" s="28"/>
      <c r="G648" s="28"/>
      <c r="I648" s="71"/>
      <c r="J648" s="154"/>
      <c r="K648" s="154"/>
      <c r="L648" s="28"/>
      <c r="M648" s="68"/>
      <c r="N648" s="72"/>
      <c r="O648" s="68"/>
      <c r="P648" s="68"/>
      <c r="Q648" s="28"/>
      <c r="R648" s="154"/>
      <c r="S648" s="154"/>
      <c r="T648" s="154"/>
      <c r="U648" s="170"/>
      <c r="V648" s="154"/>
    </row>
    <row r="649" spans="1:22" s="148" customFormat="1" x14ac:dyDescent="0.2">
      <c r="A649" s="114"/>
      <c r="B649" s="122"/>
      <c r="C649" s="113"/>
      <c r="D649" s="113"/>
      <c r="F649" s="28"/>
      <c r="G649" s="28"/>
      <c r="I649" s="71"/>
      <c r="J649" s="154"/>
      <c r="K649" s="154"/>
      <c r="L649" s="28"/>
      <c r="M649" s="68"/>
      <c r="N649" s="72"/>
      <c r="O649" s="68"/>
      <c r="P649" s="68"/>
      <c r="Q649" s="28"/>
      <c r="R649" s="154"/>
      <c r="S649" s="154"/>
      <c r="T649" s="154"/>
      <c r="U649" s="170"/>
      <c r="V649" s="154"/>
    </row>
    <row r="650" spans="1:22" s="148" customFormat="1" x14ac:dyDescent="0.2">
      <c r="A650" s="114"/>
      <c r="B650" s="122"/>
      <c r="C650" s="113"/>
      <c r="D650" s="113"/>
      <c r="F650" s="28"/>
      <c r="G650" s="28"/>
      <c r="I650" s="71"/>
      <c r="J650" s="154"/>
      <c r="K650" s="154"/>
      <c r="L650" s="28"/>
      <c r="M650" s="68"/>
      <c r="N650" s="72"/>
      <c r="O650" s="68"/>
      <c r="P650" s="68"/>
      <c r="Q650" s="28"/>
      <c r="R650" s="154"/>
      <c r="S650" s="154"/>
      <c r="T650" s="154"/>
      <c r="U650" s="170"/>
      <c r="V650" s="154"/>
    </row>
    <row r="651" spans="1:22" s="148" customFormat="1" x14ac:dyDescent="0.2">
      <c r="A651" s="114"/>
      <c r="B651" s="122"/>
      <c r="C651" s="113"/>
      <c r="D651" s="113"/>
      <c r="F651" s="28"/>
      <c r="G651" s="28"/>
      <c r="I651" s="71"/>
      <c r="J651" s="154"/>
      <c r="K651" s="154"/>
      <c r="L651" s="28"/>
      <c r="M651" s="68"/>
      <c r="N651" s="72"/>
      <c r="O651" s="68"/>
      <c r="P651" s="68"/>
      <c r="Q651" s="28"/>
      <c r="R651" s="154"/>
      <c r="S651" s="154"/>
      <c r="T651" s="154"/>
      <c r="U651" s="170"/>
      <c r="V651" s="154"/>
    </row>
    <row r="652" spans="1:22" s="148" customFormat="1" x14ac:dyDescent="0.2">
      <c r="A652" s="114"/>
      <c r="B652" s="122"/>
      <c r="C652" s="113"/>
      <c r="D652" s="113"/>
      <c r="F652" s="28"/>
      <c r="G652" s="28"/>
      <c r="I652" s="71"/>
      <c r="J652" s="154"/>
      <c r="K652" s="154"/>
      <c r="L652" s="28"/>
      <c r="M652" s="68"/>
      <c r="N652" s="72"/>
      <c r="O652" s="68"/>
      <c r="P652" s="68"/>
      <c r="Q652" s="28"/>
      <c r="R652" s="154"/>
      <c r="S652" s="154"/>
      <c r="T652" s="154"/>
      <c r="U652" s="170"/>
      <c r="V652" s="154"/>
    </row>
    <row r="653" spans="1:22" s="148" customFormat="1" x14ac:dyDescent="0.2">
      <c r="A653" s="114"/>
      <c r="B653" s="122"/>
      <c r="C653" s="113"/>
      <c r="D653" s="113"/>
      <c r="F653" s="28"/>
      <c r="G653" s="28"/>
      <c r="I653" s="71"/>
      <c r="J653" s="154"/>
      <c r="K653" s="154"/>
      <c r="L653" s="28"/>
      <c r="M653" s="68"/>
      <c r="N653" s="72"/>
      <c r="O653" s="68"/>
      <c r="P653" s="68"/>
      <c r="Q653" s="28"/>
      <c r="R653" s="154"/>
      <c r="S653" s="154"/>
      <c r="T653" s="154"/>
      <c r="U653" s="170"/>
      <c r="V653" s="154"/>
    </row>
    <row r="654" spans="1:22" s="148" customFormat="1" x14ac:dyDescent="0.2">
      <c r="A654" s="114"/>
      <c r="B654" s="122"/>
      <c r="C654" s="113"/>
      <c r="D654" s="113"/>
      <c r="F654" s="28"/>
      <c r="G654" s="28"/>
      <c r="I654" s="71"/>
      <c r="J654" s="154"/>
      <c r="K654" s="154"/>
      <c r="L654" s="28"/>
      <c r="M654" s="68"/>
      <c r="N654" s="72"/>
      <c r="O654" s="68"/>
      <c r="P654" s="68"/>
      <c r="Q654" s="28"/>
      <c r="R654" s="154"/>
      <c r="S654" s="154"/>
      <c r="T654" s="154"/>
      <c r="U654" s="170"/>
      <c r="V654" s="154"/>
    </row>
    <row r="655" spans="1:22" s="148" customFormat="1" x14ac:dyDescent="0.2">
      <c r="A655" s="114"/>
      <c r="B655" s="122"/>
      <c r="C655" s="113"/>
      <c r="D655" s="113"/>
      <c r="F655" s="28"/>
      <c r="G655" s="28"/>
      <c r="I655" s="71"/>
      <c r="J655" s="154"/>
      <c r="K655" s="154"/>
      <c r="L655" s="28"/>
      <c r="M655" s="68"/>
      <c r="N655" s="72"/>
      <c r="O655" s="68"/>
      <c r="P655" s="68"/>
      <c r="Q655" s="28"/>
      <c r="R655" s="154"/>
      <c r="S655" s="154"/>
      <c r="T655" s="154"/>
      <c r="U655" s="170"/>
      <c r="V655" s="154"/>
    </row>
    <row r="656" spans="1:22" s="148" customFormat="1" x14ac:dyDescent="0.2">
      <c r="A656" s="114"/>
      <c r="B656" s="122"/>
      <c r="C656" s="113"/>
      <c r="D656" s="113"/>
      <c r="F656" s="28"/>
      <c r="G656" s="28"/>
      <c r="I656" s="71"/>
      <c r="J656" s="154"/>
      <c r="K656" s="154"/>
      <c r="L656" s="28"/>
      <c r="M656" s="68"/>
      <c r="N656" s="72"/>
      <c r="O656" s="68"/>
      <c r="P656" s="68"/>
      <c r="Q656" s="28"/>
      <c r="R656" s="154"/>
      <c r="S656" s="154"/>
      <c r="T656" s="154"/>
      <c r="U656" s="170"/>
      <c r="V656" s="154"/>
    </row>
    <row r="657" spans="1:22" s="148" customFormat="1" x14ac:dyDescent="0.2">
      <c r="A657" s="114"/>
      <c r="B657" s="122"/>
      <c r="C657" s="113"/>
      <c r="D657" s="113"/>
      <c r="F657" s="28"/>
      <c r="G657" s="28"/>
      <c r="I657" s="71"/>
      <c r="J657" s="154"/>
      <c r="K657" s="154"/>
      <c r="L657" s="28"/>
      <c r="M657" s="68"/>
      <c r="N657" s="72"/>
      <c r="O657" s="68"/>
      <c r="P657" s="68"/>
      <c r="Q657" s="28"/>
      <c r="R657" s="154"/>
      <c r="S657" s="154"/>
      <c r="T657" s="154"/>
      <c r="U657" s="170"/>
      <c r="V657" s="154"/>
    </row>
    <row r="658" spans="1:22" s="148" customFormat="1" x14ac:dyDescent="0.2">
      <c r="A658" s="114"/>
      <c r="B658" s="122"/>
      <c r="C658" s="113"/>
      <c r="D658" s="113"/>
      <c r="F658" s="28"/>
      <c r="G658" s="28"/>
      <c r="I658" s="71"/>
      <c r="J658" s="154"/>
      <c r="K658" s="154"/>
      <c r="L658" s="28"/>
      <c r="M658" s="68"/>
      <c r="N658" s="72"/>
      <c r="O658" s="68"/>
      <c r="P658" s="68"/>
      <c r="Q658" s="28"/>
      <c r="R658" s="154"/>
      <c r="S658" s="154"/>
      <c r="T658" s="154"/>
      <c r="U658" s="170"/>
      <c r="V658" s="154"/>
    </row>
    <row r="659" spans="1:22" s="148" customFormat="1" x14ac:dyDescent="0.2">
      <c r="A659" s="114"/>
      <c r="B659" s="122"/>
      <c r="C659" s="113"/>
      <c r="D659" s="113"/>
      <c r="F659" s="28"/>
      <c r="G659" s="28"/>
      <c r="I659" s="71"/>
      <c r="J659" s="154"/>
      <c r="K659" s="154"/>
      <c r="L659" s="28"/>
      <c r="M659" s="68"/>
      <c r="N659" s="72"/>
      <c r="O659" s="68"/>
      <c r="P659" s="68"/>
      <c r="Q659" s="28"/>
      <c r="R659" s="154"/>
      <c r="S659" s="154"/>
      <c r="T659" s="154"/>
      <c r="U659" s="170"/>
      <c r="V659" s="154"/>
    </row>
    <row r="660" spans="1:22" s="148" customFormat="1" x14ac:dyDescent="0.2">
      <c r="A660" s="114"/>
      <c r="B660" s="122"/>
      <c r="C660" s="113"/>
      <c r="D660" s="113"/>
      <c r="F660" s="28"/>
      <c r="G660" s="28"/>
      <c r="I660" s="71"/>
      <c r="J660" s="154"/>
      <c r="K660" s="154"/>
      <c r="L660" s="28"/>
      <c r="M660" s="68"/>
      <c r="N660" s="72"/>
      <c r="O660" s="68"/>
      <c r="P660" s="68"/>
      <c r="Q660" s="28"/>
      <c r="R660" s="154"/>
      <c r="S660" s="154"/>
      <c r="T660" s="154"/>
      <c r="U660" s="170"/>
      <c r="V660" s="154"/>
    </row>
    <row r="661" spans="1:22" s="148" customFormat="1" x14ac:dyDescent="0.2">
      <c r="A661" s="114"/>
      <c r="B661" s="122"/>
      <c r="C661" s="113"/>
      <c r="D661" s="113"/>
      <c r="F661" s="28"/>
      <c r="G661" s="28"/>
      <c r="I661" s="71"/>
      <c r="J661" s="154"/>
      <c r="K661" s="154"/>
      <c r="L661" s="28"/>
      <c r="M661" s="68"/>
      <c r="N661" s="72"/>
      <c r="O661" s="68"/>
      <c r="P661" s="68"/>
      <c r="Q661" s="28"/>
      <c r="R661" s="154"/>
      <c r="S661" s="154"/>
      <c r="T661" s="154"/>
      <c r="U661" s="170"/>
      <c r="V661" s="154"/>
    </row>
    <row r="662" spans="1:22" s="148" customFormat="1" x14ac:dyDescent="0.2">
      <c r="A662" s="114"/>
      <c r="B662" s="122"/>
      <c r="C662" s="113"/>
      <c r="D662" s="113"/>
      <c r="F662" s="28"/>
      <c r="G662" s="28"/>
      <c r="I662" s="71"/>
      <c r="J662" s="154"/>
      <c r="K662" s="154"/>
      <c r="L662" s="28"/>
      <c r="M662" s="68"/>
      <c r="N662" s="72"/>
      <c r="O662" s="68"/>
      <c r="P662" s="68"/>
      <c r="Q662" s="28"/>
      <c r="R662" s="154"/>
      <c r="S662" s="154"/>
      <c r="T662" s="154"/>
      <c r="U662" s="170"/>
      <c r="V662" s="154"/>
    </row>
    <row r="663" spans="1:22" s="148" customFormat="1" x14ac:dyDescent="0.2">
      <c r="A663" s="114"/>
      <c r="B663" s="122"/>
      <c r="C663" s="113"/>
      <c r="D663" s="113"/>
      <c r="F663" s="28"/>
      <c r="G663" s="28"/>
      <c r="I663" s="71"/>
      <c r="J663" s="154"/>
      <c r="K663" s="154"/>
      <c r="L663" s="28"/>
      <c r="M663" s="68"/>
      <c r="N663" s="72"/>
      <c r="O663" s="68"/>
      <c r="P663" s="68"/>
      <c r="Q663" s="28"/>
      <c r="R663" s="154"/>
      <c r="S663" s="154"/>
      <c r="T663" s="154"/>
      <c r="U663" s="170"/>
      <c r="V663" s="154"/>
    </row>
    <row r="664" spans="1:22" s="148" customFormat="1" x14ac:dyDescent="0.2">
      <c r="A664" s="114"/>
      <c r="B664" s="122"/>
      <c r="C664" s="113"/>
      <c r="D664" s="113"/>
      <c r="F664" s="28"/>
      <c r="G664" s="28"/>
      <c r="I664" s="71"/>
      <c r="J664" s="154"/>
      <c r="K664" s="154"/>
      <c r="L664" s="28"/>
      <c r="M664" s="68"/>
      <c r="N664" s="72"/>
      <c r="O664" s="68"/>
      <c r="P664" s="68"/>
      <c r="Q664" s="28"/>
      <c r="R664" s="154"/>
      <c r="S664" s="154"/>
      <c r="T664" s="154"/>
      <c r="U664" s="170"/>
      <c r="V664" s="154"/>
    </row>
    <row r="665" spans="1:22" s="148" customFormat="1" x14ac:dyDescent="0.2">
      <c r="A665" s="114"/>
      <c r="B665" s="122"/>
      <c r="C665" s="113"/>
      <c r="D665" s="113"/>
      <c r="F665" s="28"/>
      <c r="G665" s="28"/>
      <c r="I665" s="71"/>
      <c r="J665" s="154"/>
      <c r="K665" s="154"/>
      <c r="L665" s="28"/>
      <c r="M665" s="68"/>
      <c r="N665" s="72"/>
      <c r="O665" s="68"/>
      <c r="P665" s="68"/>
      <c r="Q665" s="28"/>
      <c r="R665" s="154"/>
      <c r="S665" s="154"/>
      <c r="T665" s="154"/>
      <c r="U665" s="170"/>
      <c r="V665" s="154"/>
    </row>
    <row r="666" spans="1:22" s="148" customFormat="1" x14ac:dyDescent="0.2">
      <c r="A666" s="114"/>
      <c r="B666" s="122"/>
      <c r="C666" s="113"/>
      <c r="D666" s="113"/>
      <c r="F666" s="28"/>
      <c r="G666" s="28"/>
      <c r="I666" s="71"/>
      <c r="J666" s="154"/>
      <c r="K666" s="154"/>
      <c r="L666" s="28"/>
      <c r="M666" s="68"/>
      <c r="N666" s="72"/>
      <c r="O666" s="68"/>
      <c r="P666" s="68"/>
      <c r="Q666" s="28"/>
      <c r="R666" s="154"/>
      <c r="S666" s="154"/>
      <c r="T666" s="154"/>
      <c r="U666" s="170"/>
      <c r="V666" s="154"/>
    </row>
    <row r="667" spans="1:22" s="148" customFormat="1" x14ac:dyDescent="0.2">
      <c r="A667" s="114"/>
      <c r="B667" s="122"/>
      <c r="C667" s="113"/>
      <c r="D667" s="113"/>
      <c r="F667" s="28"/>
      <c r="G667" s="28"/>
      <c r="I667" s="71"/>
      <c r="J667" s="154"/>
      <c r="K667" s="154"/>
      <c r="L667" s="28"/>
      <c r="M667" s="68"/>
      <c r="N667" s="72"/>
      <c r="O667" s="68"/>
      <c r="P667" s="68"/>
      <c r="Q667" s="28"/>
      <c r="R667" s="154"/>
      <c r="S667" s="154"/>
      <c r="T667" s="154"/>
      <c r="U667" s="170"/>
      <c r="V667" s="154"/>
    </row>
    <row r="668" spans="1:22" s="148" customFormat="1" x14ac:dyDescent="0.2">
      <c r="A668" s="114"/>
      <c r="B668" s="122"/>
      <c r="C668" s="113"/>
      <c r="D668" s="113"/>
      <c r="F668" s="28"/>
      <c r="G668" s="28"/>
      <c r="I668" s="71"/>
      <c r="J668" s="154"/>
      <c r="K668" s="154"/>
      <c r="L668" s="28"/>
      <c r="M668" s="68"/>
      <c r="N668" s="72"/>
      <c r="O668" s="68"/>
      <c r="P668" s="68"/>
      <c r="Q668" s="28"/>
      <c r="R668" s="154"/>
      <c r="S668" s="154"/>
      <c r="T668" s="154"/>
      <c r="U668" s="170"/>
      <c r="V668" s="154"/>
    </row>
    <row r="669" spans="1:22" s="148" customFormat="1" x14ac:dyDescent="0.2">
      <c r="A669" s="114"/>
      <c r="B669" s="122"/>
      <c r="C669" s="113"/>
      <c r="D669" s="113"/>
      <c r="F669" s="28"/>
      <c r="G669" s="28"/>
      <c r="I669" s="71"/>
      <c r="J669" s="154"/>
      <c r="K669" s="154"/>
      <c r="L669" s="28"/>
      <c r="M669" s="68"/>
      <c r="N669" s="72"/>
      <c r="O669" s="68"/>
      <c r="P669" s="68"/>
      <c r="Q669" s="28"/>
      <c r="R669" s="154"/>
      <c r="S669" s="154"/>
      <c r="T669" s="154"/>
      <c r="U669" s="170"/>
      <c r="V669" s="154"/>
    </row>
    <row r="670" spans="1:22" s="148" customFormat="1" x14ac:dyDescent="0.2">
      <c r="A670" s="114"/>
      <c r="B670" s="122"/>
      <c r="C670" s="113"/>
      <c r="D670" s="113"/>
      <c r="F670" s="28"/>
      <c r="G670" s="28"/>
      <c r="I670" s="71"/>
      <c r="J670" s="154"/>
      <c r="K670" s="154"/>
      <c r="L670" s="28"/>
      <c r="M670" s="68"/>
      <c r="N670" s="72"/>
      <c r="O670" s="68"/>
      <c r="P670" s="68"/>
      <c r="Q670" s="28"/>
      <c r="R670" s="154"/>
      <c r="S670" s="154"/>
      <c r="T670" s="154"/>
      <c r="U670" s="170"/>
      <c r="V670" s="154"/>
    </row>
    <row r="671" spans="1:22" s="148" customFormat="1" x14ac:dyDescent="0.2">
      <c r="A671" s="114"/>
      <c r="B671" s="122"/>
      <c r="C671" s="113"/>
      <c r="D671" s="113"/>
      <c r="F671" s="28"/>
      <c r="G671" s="28"/>
      <c r="I671" s="71"/>
      <c r="J671" s="154"/>
      <c r="K671" s="154"/>
      <c r="L671" s="28"/>
      <c r="M671" s="68"/>
      <c r="N671" s="72"/>
      <c r="O671" s="68"/>
      <c r="P671" s="68"/>
      <c r="Q671" s="28"/>
      <c r="R671" s="154"/>
      <c r="S671" s="154"/>
      <c r="T671" s="154"/>
      <c r="U671" s="170"/>
      <c r="V671" s="154"/>
    </row>
    <row r="672" spans="1:22" s="148" customFormat="1" x14ac:dyDescent="0.2">
      <c r="A672" s="114"/>
      <c r="B672" s="122"/>
      <c r="C672" s="113"/>
      <c r="D672" s="113"/>
      <c r="F672" s="28"/>
      <c r="G672" s="28"/>
      <c r="I672" s="71"/>
      <c r="J672" s="154"/>
      <c r="K672" s="154"/>
      <c r="L672" s="28"/>
      <c r="M672" s="68"/>
      <c r="N672" s="72"/>
      <c r="O672" s="68"/>
      <c r="P672" s="68"/>
      <c r="Q672" s="28"/>
      <c r="R672" s="154"/>
      <c r="S672" s="154"/>
      <c r="T672" s="154"/>
      <c r="U672" s="170"/>
      <c r="V672" s="154"/>
    </row>
    <row r="673" spans="1:22" s="148" customFormat="1" x14ac:dyDescent="0.2">
      <c r="A673" s="114"/>
      <c r="B673" s="122"/>
      <c r="C673" s="113"/>
      <c r="D673" s="113"/>
      <c r="F673" s="28"/>
      <c r="G673" s="28"/>
      <c r="I673" s="71"/>
      <c r="J673" s="154"/>
      <c r="K673" s="154"/>
      <c r="L673" s="28"/>
      <c r="M673" s="68"/>
      <c r="N673" s="72"/>
      <c r="O673" s="68"/>
      <c r="P673" s="68"/>
      <c r="Q673" s="28"/>
      <c r="R673" s="154"/>
      <c r="S673" s="154"/>
      <c r="T673" s="154"/>
      <c r="U673" s="170"/>
      <c r="V673" s="154"/>
    </row>
    <row r="674" spans="1:22" s="148" customFormat="1" x14ac:dyDescent="0.2">
      <c r="A674" s="114"/>
      <c r="B674" s="122"/>
      <c r="C674" s="113"/>
      <c r="D674" s="113"/>
      <c r="F674" s="28"/>
      <c r="G674" s="28"/>
      <c r="I674" s="71"/>
      <c r="J674" s="154"/>
      <c r="K674" s="154"/>
      <c r="L674" s="28"/>
      <c r="M674" s="68"/>
      <c r="N674" s="72"/>
      <c r="O674" s="68"/>
      <c r="P674" s="68"/>
      <c r="Q674" s="28"/>
      <c r="R674" s="154"/>
      <c r="S674" s="154"/>
      <c r="T674" s="154"/>
      <c r="U674" s="170"/>
      <c r="V674" s="154"/>
    </row>
    <row r="675" spans="1:22" s="148" customFormat="1" x14ac:dyDescent="0.2">
      <c r="A675" s="114"/>
      <c r="B675" s="122"/>
      <c r="C675" s="113"/>
      <c r="D675" s="113"/>
      <c r="F675" s="28"/>
      <c r="G675" s="28"/>
      <c r="I675" s="71"/>
      <c r="J675" s="154"/>
      <c r="K675" s="154"/>
      <c r="L675" s="28"/>
      <c r="M675" s="68"/>
      <c r="N675" s="72"/>
      <c r="O675" s="68"/>
      <c r="P675" s="68"/>
      <c r="Q675" s="28"/>
      <c r="R675" s="154"/>
      <c r="S675" s="154"/>
      <c r="T675" s="154"/>
      <c r="U675" s="170"/>
      <c r="V675" s="154"/>
    </row>
    <row r="676" spans="1:22" s="148" customFormat="1" x14ac:dyDescent="0.2">
      <c r="A676" s="114"/>
      <c r="B676" s="122"/>
      <c r="C676" s="113"/>
      <c r="D676" s="113"/>
      <c r="F676" s="28"/>
      <c r="G676" s="28"/>
      <c r="I676" s="71"/>
      <c r="J676" s="154"/>
      <c r="K676" s="154"/>
      <c r="L676" s="28"/>
      <c r="M676" s="68"/>
      <c r="N676" s="72"/>
      <c r="O676" s="68"/>
      <c r="P676" s="68"/>
      <c r="Q676" s="28"/>
      <c r="R676" s="154"/>
      <c r="S676" s="154"/>
      <c r="T676" s="154"/>
      <c r="U676" s="170"/>
      <c r="V676" s="154"/>
    </row>
    <row r="677" spans="1:22" s="148" customFormat="1" x14ac:dyDescent="0.2">
      <c r="A677" s="114"/>
      <c r="B677" s="122"/>
      <c r="C677" s="113"/>
      <c r="D677" s="113"/>
      <c r="F677" s="28"/>
      <c r="G677" s="28"/>
      <c r="I677" s="71"/>
      <c r="J677" s="154"/>
      <c r="K677" s="154"/>
      <c r="L677" s="28"/>
      <c r="M677" s="68"/>
      <c r="N677" s="72"/>
      <c r="O677" s="68"/>
      <c r="P677" s="68"/>
      <c r="Q677" s="28"/>
      <c r="R677" s="154"/>
      <c r="S677" s="154"/>
      <c r="T677" s="154"/>
      <c r="U677" s="170"/>
      <c r="V677" s="154"/>
    </row>
    <row r="678" spans="1:22" s="148" customFormat="1" x14ac:dyDescent="0.2">
      <c r="A678" s="114"/>
      <c r="B678" s="122"/>
      <c r="C678" s="113"/>
      <c r="D678" s="113"/>
      <c r="F678" s="28"/>
      <c r="G678" s="28"/>
      <c r="I678" s="71"/>
      <c r="J678" s="154"/>
      <c r="K678" s="154"/>
      <c r="L678" s="28"/>
      <c r="M678" s="68"/>
      <c r="N678" s="72"/>
      <c r="O678" s="68"/>
      <c r="P678" s="68"/>
      <c r="Q678" s="28"/>
      <c r="R678" s="154"/>
      <c r="S678" s="154"/>
      <c r="T678" s="154"/>
      <c r="U678" s="170"/>
      <c r="V678" s="154"/>
    </row>
    <row r="679" spans="1:22" s="148" customFormat="1" x14ac:dyDescent="0.2">
      <c r="A679" s="114"/>
      <c r="B679" s="122"/>
      <c r="C679" s="113"/>
      <c r="D679" s="113"/>
      <c r="F679" s="28"/>
      <c r="G679" s="28"/>
      <c r="I679" s="71"/>
      <c r="J679" s="154"/>
      <c r="K679" s="154"/>
      <c r="L679" s="28"/>
      <c r="M679" s="68"/>
      <c r="N679" s="72"/>
      <c r="O679" s="68"/>
      <c r="P679" s="68"/>
      <c r="Q679" s="28"/>
      <c r="R679" s="154"/>
      <c r="S679" s="154"/>
      <c r="T679" s="154"/>
      <c r="U679" s="170"/>
      <c r="V679" s="154"/>
    </row>
    <row r="680" spans="1:22" s="148" customFormat="1" x14ac:dyDescent="0.2">
      <c r="A680" s="114"/>
      <c r="B680" s="122"/>
      <c r="C680" s="113"/>
      <c r="D680" s="113"/>
      <c r="F680" s="28"/>
      <c r="G680" s="28"/>
      <c r="I680" s="71"/>
      <c r="J680" s="154"/>
      <c r="K680" s="154"/>
      <c r="L680" s="28"/>
      <c r="M680" s="68"/>
      <c r="N680" s="72"/>
      <c r="O680" s="68"/>
      <c r="P680" s="68"/>
      <c r="Q680" s="28"/>
      <c r="R680" s="154"/>
      <c r="S680" s="154"/>
      <c r="T680" s="154"/>
      <c r="U680" s="170"/>
      <c r="V680" s="154"/>
    </row>
    <row r="681" spans="1:22" s="148" customFormat="1" x14ac:dyDescent="0.2">
      <c r="A681" s="114"/>
      <c r="B681" s="122"/>
      <c r="C681" s="113"/>
      <c r="D681" s="113"/>
      <c r="F681" s="28"/>
      <c r="G681" s="28"/>
      <c r="I681" s="71"/>
      <c r="J681" s="154"/>
      <c r="K681" s="154"/>
      <c r="L681" s="28"/>
      <c r="M681" s="68"/>
      <c r="N681" s="72"/>
      <c r="O681" s="68"/>
      <c r="P681" s="68"/>
      <c r="Q681" s="28"/>
      <c r="R681" s="154"/>
      <c r="S681" s="154"/>
      <c r="T681" s="154"/>
      <c r="U681" s="170"/>
      <c r="V681" s="154"/>
    </row>
    <row r="682" spans="1:22" s="148" customFormat="1" x14ac:dyDescent="0.2">
      <c r="A682" s="114"/>
      <c r="B682" s="122"/>
      <c r="C682" s="113"/>
      <c r="D682" s="113"/>
      <c r="F682" s="28"/>
      <c r="G682" s="28"/>
      <c r="I682" s="71"/>
      <c r="J682" s="154"/>
      <c r="K682" s="154"/>
      <c r="L682" s="28"/>
      <c r="M682" s="68"/>
      <c r="N682" s="72"/>
      <c r="O682" s="68"/>
      <c r="P682" s="68"/>
      <c r="Q682" s="28"/>
      <c r="R682" s="154"/>
      <c r="S682" s="154"/>
      <c r="T682" s="154"/>
      <c r="U682" s="170"/>
      <c r="V682" s="154"/>
    </row>
    <row r="683" spans="1:22" s="148" customFormat="1" x14ac:dyDescent="0.2">
      <c r="A683" s="114"/>
      <c r="B683" s="122"/>
      <c r="C683" s="113"/>
      <c r="D683" s="113"/>
      <c r="F683" s="28"/>
      <c r="G683" s="28"/>
      <c r="I683" s="71"/>
      <c r="J683" s="154"/>
      <c r="K683" s="154"/>
      <c r="L683" s="28"/>
      <c r="M683" s="68"/>
      <c r="N683" s="72"/>
      <c r="O683" s="68"/>
      <c r="P683" s="68"/>
      <c r="Q683" s="28"/>
      <c r="R683" s="154"/>
      <c r="S683" s="154"/>
      <c r="T683" s="154"/>
      <c r="U683" s="170"/>
      <c r="V683" s="154"/>
    </row>
    <row r="684" spans="1:22" s="148" customFormat="1" x14ac:dyDescent="0.2">
      <c r="A684" s="114"/>
      <c r="B684" s="122"/>
      <c r="C684" s="113"/>
      <c r="D684" s="113"/>
      <c r="F684" s="28"/>
      <c r="G684" s="28"/>
      <c r="I684" s="71"/>
      <c r="J684" s="154"/>
      <c r="K684" s="154"/>
      <c r="L684" s="28"/>
      <c r="M684" s="68"/>
      <c r="N684" s="72"/>
      <c r="O684" s="68"/>
      <c r="P684" s="68"/>
      <c r="Q684" s="28"/>
      <c r="R684" s="154"/>
      <c r="S684" s="154"/>
      <c r="T684" s="154"/>
      <c r="U684" s="170"/>
      <c r="V684" s="154"/>
    </row>
    <row r="685" spans="1:22" s="148" customFormat="1" x14ac:dyDescent="0.2">
      <c r="A685" s="114"/>
      <c r="B685" s="122"/>
      <c r="C685" s="113"/>
      <c r="D685" s="113"/>
      <c r="F685" s="28"/>
      <c r="G685" s="28"/>
      <c r="I685" s="71"/>
      <c r="J685" s="154"/>
      <c r="K685" s="154"/>
      <c r="L685" s="28"/>
      <c r="M685" s="68"/>
      <c r="N685" s="72"/>
      <c r="O685" s="68"/>
      <c r="P685" s="68"/>
      <c r="Q685" s="28"/>
      <c r="R685" s="154"/>
      <c r="S685" s="154"/>
      <c r="T685" s="154"/>
      <c r="U685" s="170"/>
      <c r="V685" s="154"/>
    </row>
    <row r="686" spans="1:22" s="148" customFormat="1" x14ac:dyDescent="0.2">
      <c r="A686" s="114"/>
      <c r="B686" s="122"/>
      <c r="C686" s="113"/>
      <c r="D686" s="113"/>
      <c r="F686" s="28"/>
      <c r="G686" s="28"/>
      <c r="I686" s="71"/>
      <c r="J686" s="154"/>
      <c r="K686" s="154"/>
      <c r="L686" s="28"/>
      <c r="M686" s="68"/>
      <c r="N686" s="72"/>
      <c r="O686" s="68"/>
      <c r="P686" s="68"/>
      <c r="Q686" s="28"/>
      <c r="R686" s="154"/>
      <c r="S686" s="154"/>
      <c r="T686" s="154"/>
      <c r="U686" s="170"/>
      <c r="V686" s="154"/>
    </row>
    <row r="687" spans="1:22" s="148" customFormat="1" x14ac:dyDescent="0.2">
      <c r="A687" s="114"/>
      <c r="B687" s="122"/>
      <c r="C687" s="113"/>
      <c r="D687" s="113"/>
      <c r="F687" s="28"/>
      <c r="G687" s="28"/>
      <c r="I687" s="71"/>
      <c r="J687" s="154"/>
      <c r="K687" s="154"/>
      <c r="L687" s="28"/>
      <c r="M687" s="68"/>
      <c r="N687" s="72"/>
      <c r="O687" s="68"/>
      <c r="P687" s="68"/>
      <c r="Q687" s="28"/>
      <c r="R687" s="154"/>
      <c r="S687" s="154"/>
      <c r="T687" s="154"/>
      <c r="U687" s="170"/>
      <c r="V687" s="154"/>
    </row>
    <row r="688" spans="1:22" s="148" customFormat="1" x14ac:dyDescent="0.2">
      <c r="A688" s="114"/>
      <c r="B688" s="122"/>
      <c r="C688" s="113"/>
      <c r="D688" s="113"/>
      <c r="F688" s="28"/>
      <c r="G688" s="28"/>
      <c r="I688" s="71"/>
      <c r="J688" s="154"/>
      <c r="K688" s="154"/>
      <c r="L688" s="28"/>
      <c r="M688" s="68"/>
      <c r="N688" s="72"/>
      <c r="O688" s="68"/>
      <c r="P688" s="68"/>
      <c r="Q688" s="28"/>
      <c r="R688" s="154"/>
      <c r="S688" s="154"/>
      <c r="T688" s="154"/>
      <c r="U688" s="170"/>
      <c r="V688" s="154"/>
    </row>
    <row r="689" spans="1:22" s="148" customFormat="1" x14ac:dyDescent="0.2">
      <c r="A689" s="114"/>
      <c r="B689" s="122"/>
      <c r="C689" s="113"/>
      <c r="D689" s="113"/>
      <c r="F689" s="28"/>
      <c r="G689" s="28"/>
      <c r="I689" s="71"/>
      <c r="J689" s="154"/>
      <c r="K689" s="154"/>
      <c r="L689" s="28"/>
      <c r="M689" s="68"/>
      <c r="N689" s="72"/>
      <c r="O689" s="68"/>
      <c r="P689" s="68"/>
      <c r="Q689" s="28"/>
      <c r="R689" s="154"/>
      <c r="S689" s="154"/>
      <c r="T689" s="154"/>
      <c r="U689" s="170"/>
      <c r="V689" s="154"/>
    </row>
    <row r="690" spans="1:22" s="148" customFormat="1" x14ac:dyDescent="0.2">
      <c r="A690" s="114"/>
      <c r="B690" s="122"/>
      <c r="C690" s="113"/>
      <c r="D690" s="113"/>
      <c r="F690" s="28"/>
      <c r="G690" s="28"/>
      <c r="I690" s="71"/>
      <c r="J690" s="154"/>
      <c r="K690" s="154"/>
      <c r="L690" s="28"/>
      <c r="M690" s="68"/>
      <c r="N690" s="72"/>
      <c r="O690" s="68"/>
      <c r="P690" s="68"/>
      <c r="Q690" s="28"/>
      <c r="R690" s="154"/>
      <c r="S690" s="154"/>
      <c r="T690" s="154"/>
      <c r="U690" s="170"/>
      <c r="V690" s="154"/>
    </row>
    <row r="691" spans="1:22" s="148" customFormat="1" x14ac:dyDescent="0.2">
      <c r="A691" s="114"/>
      <c r="B691" s="122"/>
      <c r="C691" s="113"/>
      <c r="D691" s="113"/>
      <c r="F691" s="28"/>
      <c r="G691" s="28"/>
      <c r="I691" s="71"/>
      <c r="J691" s="154"/>
      <c r="K691" s="154"/>
      <c r="L691" s="28"/>
      <c r="M691" s="68"/>
      <c r="N691" s="72"/>
      <c r="O691" s="68"/>
      <c r="P691" s="68"/>
      <c r="Q691" s="28"/>
      <c r="R691" s="154"/>
      <c r="S691" s="154"/>
      <c r="T691" s="154"/>
      <c r="U691" s="170"/>
      <c r="V691" s="154"/>
    </row>
    <row r="692" spans="1:22" s="148" customFormat="1" x14ac:dyDescent="0.2">
      <c r="A692" s="114"/>
      <c r="B692" s="122"/>
      <c r="C692" s="113"/>
      <c r="D692" s="113"/>
      <c r="F692" s="28"/>
      <c r="G692" s="28"/>
      <c r="I692" s="71"/>
      <c r="J692" s="154"/>
      <c r="K692" s="154"/>
      <c r="L692" s="28"/>
      <c r="M692" s="68"/>
      <c r="N692" s="72"/>
      <c r="O692" s="68"/>
      <c r="P692" s="68"/>
      <c r="Q692" s="28"/>
      <c r="R692" s="154"/>
      <c r="S692" s="154"/>
      <c r="T692" s="154"/>
      <c r="U692" s="170"/>
      <c r="V692" s="154"/>
    </row>
    <row r="693" spans="1:22" s="148" customFormat="1" x14ac:dyDescent="0.2">
      <c r="A693" s="114"/>
      <c r="B693" s="122"/>
      <c r="C693" s="113"/>
      <c r="D693" s="113"/>
      <c r="F693" s="28"/>
      <c r="G693" s="28"/>
      <c r="I693" s="71"/>
      <c r="J693" s="154"/>
      <c r="K693" s="154"/>
      <c r="L693" s="28"/>
      <c r="M693" s="68"/>
      <c r="N693" s="72"/>
      <c r="O693" s="68"/>
      <c r="P693" s="68"/>
      <c r="Q693" s="28"/>
      <c r="R693" s="154"/>
      <c r="S693" s="154"/>
      <c r="T693" s="154"/>
      <c r="U693" s="170"/>
      <c r="V693" s="154"/>
    </row>
    <row r="694" spans="1:22" s="148" customFormat="1" x14ac:dyDescent="0.2">
      <c r="A694" s="114"/>
      <c r="B694" s="122"/>
      <c r="C694" s="113"/>
      <c r="D694" s="113"/>
      <c r="F694" s="28"/>
      <c r="G694" s="28"/>
      <c r="I694" s="71"/>
      <c r="J694" s="154"/>
      <c r="K694" s="154"/>
      <c r="L694" s="28"/>
      <c r="M694" s="68"/>
      <c r="N694" s="72"/>
      <c r="O694" s="68"/>
      <c r="P694" s="68"/>
      <c r="Q694" s="28"/>
      <c r="R694" s="154"/>
      <c r="S694" s="154"/>
      <c r="T694" s="154"/>
      <c r="U694" s="170"/>
      <c r="V694" s="154"/>
    </row>
    <row r="695" spans="1:22" s="148" customFormat="1" x14ac:dyDescent="0.2">
      <c r="A695" s="114"/>
      <c r="B695" s="122"/>
      <c r="C695" s="113"/>
      <c r="D695" s="113"/>
      <c r="F695" s="28"/>
      <c r="G695" s="28"/>
      <c r="I695" s="71"/>
      <c r="J695" s="154"/>
      <c r="K695" s="154"/>
      <c r="L695" s="28"/>
      <c r="M695" s="68"/>
      <c r="N695" s="72"/>
      <c r="O695" s="68"/>
      <c r="P695" s="68"/>
      <c r="Q695" s="28"/>
      <c r="R695" s="154"/>
      <c r="S695" s="154"/>
      <c r="T695" s="154"/>
      <c r="U695" s="170"/>
      <c r="V695" s="154"/>
    </row>
    <row r="696" spans="1:22" s="148" customFormat="1" x14ac:dyDescent="0.2">
      <c r="A696" s="114"/>
      <c r="B696" s="122"/>
      <c r="C696" s="113"/>
      <c r="D696" s="113"/>
      <c r="F696" s="28"/>
      <c r="G696" s="28"/>
      <c r="I696" s="71"/>
      <c r="J696" s="154"/>
      <c r="K696" s="154"/>
      <c r="L696" s="28"/>
      <c r="M696" s="68"/>
      <c r="N696" s="72"/>
      <c r="O696" s="68"/>
      <c r="P696" s="68"/>
      <c r="Q696" s="28"/>
      <c r="R696" s="154"/>
      <c r="S696" s="154"/>
      <c r="T696" s="154"/>
      <c r="U696" s="170"/>
      <c r="V696" s="154"/>
    </row>
    <row r="697" spans="1:22" s="148" customFormat="1" x14ac:dyDescent="0.2">
      <c r="A697" s="114"/>
      <c r="B697" s="122"/>
      <c r="C697" s="113"/>
      <c r="D697" s="113"/>
      <c r="F697" s="28"/>
      <c r="G697" s="28"/>
      <c r="I697" s="71"/>
      <c r="J697" s="154"/>
      <c r="K697" s="154"/>
      <c r="L697" s="28"/>
      <c r="M697" s="68"/>
      <c r="N697" s="72"/>
      <c r="O697" s="68"/>
      <c r="P697" s="68"/>
      <c r="Q697" s="28"/>
      <c r="R697" s="154"/>
      <c r="S697" s="154"/>
      <c r="T697" s="154"/>
      <c r="U697" s="170"/>
      <c r="V697" s="154"/>
    </row>
    <row r="698" spans="1:22" s="148" customFormat="1" x14ac:dyDescent="0.2">
      <c r="A698" s="114"/>
      <c r="B698" s="122"/>
      <c r="C698" s="113"/>
      <c r="D698" s="113"/>
      <c r="F698" s="28"/>
      <c r="G698" s="28"/>
      <c r="I698" s="71"/>
      <c r="J698" s="154"/>
      <c r="K698" s="154"/>
      <c r="L698" s="28"/>
      <c r="M698" s="68"/>
      <c r="N698" s="72"/>
      <c r="O698" s="68"/>
      <c r="P698" s="68"/>
      <c r="Q698" s="28"/>
      <c r="R698" s="154"/>
      <c r="S698" s="154"/>
      <c r="T698" s="154"/>
      <c r="U698" s="170"/>
      <c r="V698" s="154"/>
    </row>
    <row r="699" spans="1:22" s="148" customFormat="1" x14ac:dyDescent="0.2">
      <c r="A699" s="114"/>
      <c r="B699" s="122"/>
      <c r="C699" s="113"/>
      <c r="D699" s="113"/>
      <c r="F699" s="28"/>
      <c r="G699" s="28"/>
      <c r="I699" s="71"/>
      <c r="J699" s="154"/>
      <c r="K699" s="154"/>
      <c r="L699" s="28"/>
      <c r="M699" s="68"/>
      <c r="N699" s="72"/>
      <c r="O699" s="68"/>
      <c r="P699" s="68"/>
      <c r="Q699" s="28"/>
      <c r="R699" s="154"/>
      <c r="S699" s="154"/>
      <c r="T699" s="154"/>
      <c r="U699" s="170"/>
      <c r="V699" s="154"/>
    </row>
    <row r="700" spans="1:22" s="148" customFormat="1" x14ac:dyDescent="0.2">
      <c r="A700" s="114"/>
      <c r="B700" s="122"/>
      <c r="C700" s="113"/>
      <c r="D700" s="113"/>
      <c r="F700" s="28"/>
      <c r="G700" s="28"/>
      <c r="I700" s="71"/>
      <c r="J700" s="154"/>
      <c r="K700" s="154"/>
      <c r="L700" s="28"/>
      <c r="M700" s="68"/>
      <c r="N700" s="72"/>
      <c r="O700" s="68"/>
      <c r="P700" s="68"/>
      <c r="Q700" s="28"/>
      <c r="R700" s="154"/>
      <c r="S700" s="154"/>
      <c r="T700" s="154"/>
      <c r="U700" s="170"/>
      <c r="V700" s="154"/>
    </row>
    <row r="701" spans="1:22" s="148" customFormat="1" x14ac:dyDescent="0.2">
      <c r="A701" s="114"/>
      <c r="B701" s="122"/>
      <c r="C701" s="113"/>
      <c r="D701" s="113"/>
      <c r="F701" s="28"/>
      <c r="G701" s="28"/>
      <c r="I701" s="71"/>
      <c r="J701" s="154"/>
      <c r="K701" s="154"/>
      <c r="L701" s="28"/>
      <c r="M701" s="68"/>
      <c r="N701" s="72"/>
      <c r="O701" s="68"/>
      <c r="P701" s="68"/>
      <c r="Q701" s="28"/>
      <c r="R701" s="154"/>
      <c r="S701" s="154"/>
      <c r="T701" s="154"/>
      <c r="U701" s="170"/>
      <c r="V701" s="154"/>
    </row>
    <row r="702" spans="1:22" s="148" customFormat="1" x14ac:dyDescent="0.2">
      <c r="A702" s="114"/>
      <c r="B702" s="122"/>
      <c r="C702" s="113"/>
      <c r="D702" s="113"/>
      <c r="F702" s="28"/>
      <c r="G702" s="28"/>
      <c r="I702" s="71"/>
      <c r="J702" s="154"/>
      <c r="K702" s="154"/>
      <c r="L702" s="28"/>
      <c r="M702" s="68"/>
      <c r="N702" s="72"/>
      <c r="O702" s="68"/>
      <c r="P702" s="68"/>
      <c r="Q702" s="28"/>
      <c r="R702" s="154"/>
      <c r="S702" s="154"/>
      <c r="T702" s="154"/>
      <c r="U702" s="170"/>
      <c r="V702" s="154"/>
    </row>
    <row r="703" spans="1:22" s="148" customFormat="1" x14ac:dyDescent="0.2">
      <c r="A703" s="114"/>
      <c r="B703" s="122"/>
      <c r="C703" s="113"/>
      <c r="D703" s="113"/>
      <c r="F703" s="28"/>
      <c r="G703" s="28"/>
      <c r="I703" s="71"/>
      <c r="J703" s="154"/>
      <c r="K703" s="154"/>
      <c r="L703" s="28"/>
      <c r="M703" s="68"/>
      <c r="N703" s="72"/>
      <c r="O703" s="68"/>
      <c r="P703" s="68"/>
      <c r="Q703" s="28"/>
      <c r="R703" s="154"/>
      <c r="S703" s="154"/>
      <c r="T703" s="154"/>
      <c r="U703" s="170"/>
      <c r="V703" s="154"/>
    </row>
    <row r="704" spans="1:22" s="148" customFormat="1" x14ac:dyDescent="0.2">
      <c r="A704" s="114"/>
      <c r="B704" s="122"/>
      <c r="C704" s="113"/>
      <c r="D704" s="113"/>
      <c r="F704" s="28"/>
      <c r="G704" s="28"/>
      <c r="I704" s="71"/>
      <c r="J704" s="154"/>
      <c r="K704" s="154"/>
      <c r="L704" s="28"/>
      <c r="M704" s="68"/>
      <c r="N704" s="72"/>
      <c r="O704" s="68"/>
      <c r="P704" s="68"/>
      <c r="Q704" s="28"/>
      <c r="R704" s="154"/>
      <c r="S704" s="154"/>
      <c r="T704" s="154"/>
      <c r="U704" s="170"/>
      <c r="V704" s="154"/>
    </row>
    <row r="705" spans="1:22" s="148" customFormat="1" x14ac:dyDescent="0.2">
      <c r="A705" s="114"/>
      <c r="B705" s="122"/>
      <c r="C705" s="113"/>
      <c r="D705" s="113"/>
      <c r="F705" s="28"/>
      <c r="G705" s="28"/>
      <c r="I705" s="71"/>
      <c r="J705" s="154"/>
      <c r="K705" s="154"/>
      <c r="L705" s="28"/>
      <c r="M705" s="68"/>
      <c r="N705" s="72"/>
      <c r="O705" s="68"/>
      <c r="P705" s="68"/>
      <c r="Q705" s="28"/>
      <c r="R705" s="154"/>
      <c r="S705" s="154"/>
      <c r="T705" s="154"/>
      <c r="U705" s="170"/>
      <c r="V705" s="154"/>
    </row>
    <row r="706" spans="1:22" s="148" customFormat="1" x14ac:dyDescent="0.2">
      <c r="A706" s="114"/>
      <c r="B706" s="122"/>
      <c r="C706" s="113"/>
      <c r="D706" s="113"/>
      <c r="F706" s="28"/>
      <c r="G706" s="28"/>
      <c r="I706" s="71"/>
      <c r="J706" s="154"/>
      <c r="K706" s="154"/>
      <c r="L706" s="28"/>
      <c r="M706" s="68"/>
      <c r="N706" s="72"/>
      <c r="O706" s="68"/>
      <c r="P706" s="68"/>
      <c r="Q706" s="28"/>
      <c r="R706" s="154"/>
      <c r="S706" s="154"/>
      <c r="T706" s="154"/>
      <c r="U706" s="170"/>
      <c r="V706" s="154"/>
    </row>
    <row r="707" spans="1:22" s="148" customFormat="1" x14ac:dyDescent="0.2">
      <c r="A707" s="114"/>
      <c r="B707" s="122"/>
      <c r="C707" s="113"/>
      <c r="D707" s="113"/>
      <c r="F707" s="28"/>
      <c r="G707" s="28"/>
      <c r="I707" s="71"/>
      <c r="J707" s="154"/>
      <c r="K707" s="154"/>
      <c r="L707" s="28"/>
      <c r="M707" s="68"/>
      <c r="N707" s="72"/>
      <c r="O707" s="68"/>
      <c r="P707" s="68"/>
      <c r="Q707" s="28"/>
      <c r="R707" s="154"/>
      <c r="S707" s="154"/>
      <c r="T707" s="154"/>
      <c r="U707" s="170"/>
      <c r="V707" s="154"/>
    </row>
    <row r="708" spans="1:22" s="148" customFormat="1" x14ac:dyDescent="0.2">
      <c r="A708" s="114"/>
      <c r="B708" s="122"/>
      <c r="C708" s="113"/>
      <c r="D708" s="113"/>
      <c r="F708" s="28"/>
      <c r="G708" s="28"/>
      <c r="I708" s="71"/>
      <c r="J708" s="154"/>
      <c r="K708" s="154"/>
      <c r="L708" s="28"/>
      <c r="M708" s="68"/>
      <c r="N708" s="72"/>
      <c r="O708" s="68"/>
      <c r="P708" s="68"/>
      <c r="Q708" s="28"/>
      <c r="R708" s="154"/>
      <c r="S708" s="154"/>
      <c r="T708" s="154"/>
      <c r="U708" s="170"/>
      <c r="V708" s="154"/>
    </row>
    <row r="709" spans="1:22" s="148" customFormat="1" x14ac:dyDescent="0.2">
      <c r="A709" s="114"/>
      <c r="B709" s="122"/>
      <c r="C709" s="113"/>
      <c r="D709" s="113"/>
      <c r="F709" s="28"/>
      <c r="G709" s="28"/>
      <c r="I709" s="71"/>
      <c r="J709" s="154"/>
      <c r="K709" s="154"/>
      <c r="L709" s="28"/>
      <c r="M709" s="68"/>
      <c r="N709" s="72"/>
      <c r="O709" s="68"/>
      <c r="P709" s="68"/>
      <c r="Q709" s="28"/>
      <c r="R709" s="154"/>
      <c r="S709" s="154"/>
      <c r="T709" s="154"/>
      <c r="U709" s="170"/>
      <c r="V709" s="154"/>
    </row>
    <row r="710" spans="1:22" s="148" customFormat="1" x14ac:dyDescent="0.2">
      <c r="A710" s="114"/>
      <c r="B710" s="122"/>
      <c r="C710" s="113"/>
      <c r="D710" s="113"/>
      <c r="F710" s="28"/>
      <c r="G710" s="28"/>
      <c r="I710" s="71"/>
      <c r="J710" s="154"/>
      <c r="K710" s="154"/>
      <c r="L710" s="28"/>
      <c r="M710" s="68"/>
      <c r="N710" s="72"/>
      <c r="O710" s="68"/>
      <c r="P710" s="68"/>
      <c r="Q710" s="28"/>
      <c r="R710" s="154"/>
      <c r="S710" s="154"/>
      <c r="T710" s="154"/>
      <c r="U710" s="170"/>
      <c r="V710" s="154"/>
    </row>
    <row r="711" spans="1:22" s="148" customFormat="1" x14ac:dyDescent="0.2">
      <c r="A711" s="114"/>
      <c r="B711" s="122"/>
      <c r="C711" s="113"/>
      <c r="D711" s="113"/>
      <c r="F711" s="28"/>
      <c r="G711" s="28"/>
      <c r="I711" s="71"/>
      <c r="J711" s="154"/>
      <c r="K711" s="154"/>
      <c r="L711" s="28"/>
      <c r="M711" s="68"/>
      <c r="N711" s="72"/>
      <c r="O711" s="68"/>
      <c r="P711" s="68"/>
      <c r="Q711" s="28"/>
      <c r="R711" s="154"/>
      <c r="S711" s="154"/>
      <c r="T711" s="154"/>
      <c r="U711" s="170"/>
      <c r="V711" s="154"/>
    </row>
    <row r="712" spans="1:22" s="148" customFormat="1" x14ac:dyDescent="0.2">
      <c r="A712" s="114"/>
      <c r="B712" s="122"/>
      <c r="C712" s="113"/>
      <c r="D712" s="113"/>
      <c r="F712" s="28"/>
      <c r="G712" s="28"/>
      <c r="I712" s="71"/>
      <c r="J712" s="154"/>
      <c r="K712" s="154"/>
      <c r="L712" s="28"/>
      <c r="M712" s="68"/>
      <c r="N712" s="72"/>
      <c r="O712" s="68"/>
      <c r="P712" s="68"/>
      <c r="Q712" s="28"/>
      <c r="R712" s="154"/>
      <c r="S712" s="154"/>
      <c r="T712" s="154"/>
      <c r="U712" s="170"/>
      <c r="V712" s="154"/>
    </row>
    <row r="713" spans="1:22" s="148" customFormat="1" x14ac:dyDescent="0.2">
      <c r="A713" s="114"/>
      <c r="B713" s="122"/>
      <c r="C713" s="113"/>
      <c r="D713" s="113"/>
      <c r="F713" s="28"/>
      <c r="G713" s="28"/>
      <c r="I713" s="71"/>
      <c r="J713" s="154"/>
      <c r="K713" s="154"/>
      <c r="L713" s="28"/>
      <c r="M713" s="68"/>
      <c r="N713" s="72"/>
      <c r="O713" s="68"/>
      <c r="P713" s="68"/>
      <c r="Q713" s="28"/>
      <c r="R713" s="154"/>
      <c r="S713" s="154"/>
      <c r="T713" s="154"/>
      <c r="U713" s="170"/>
      <c r="V713" s="154"/>
    </row>
    <row r="714" spans="1:22" s="148" customFormat="1" x14ac:dyDescent="0.2">
      <c r="A714" s="114"/>
      <c r="B714" s="122"/>
      <c r="C714" s="113"/>
      <c r="D714" s="113"/>
      <c r="F714" s="28"/>
      <c r="G714" s="28"/>
      <c r="I714" s="71"/>
      <c r="J714" s="154"/>
      <c r="K714" s="154"/>
      <c r="L714" s="28"/>
      <c r="M714" s="68"/>
      <c r="N714" s="72"/>
      <c r="O714" s="68"/>
      <c r="P714" s="68"/>
      <c r="Q714" s="28"/>
      <c r="R714" s="154"/>
      <c r="S714" s="154"/>
      <c r="T714" s="154"/>
      <c r="U714" s="170"/>
      <c r="V714" s="154"/>
    </row>
    <row r="715" spans="1:22" s="148" customFormat="1" x14ac:dyDescent="0.2">
      <c r="A715" s="114"/>
      <c r="B715" s="122"/>
      <c r="C715" s="113"/>
      <c r="D715" s="113"/>
      <c r="F715" s="28"/>
      <c r="G715" s="28"/>
      <c r="I715" s="71"/>
      <c r="J715" s="154"/>
      <c r="K715" s="154"/>
      <c r="L715" s="28"/>
      <c r="M715" s="68"/>
      <c r="N715" s="72"/>
      <c r="O715" s="68"/>
      <c r="P715" s="68"/>
      <c r="Q715" s="28"/>
      <c r="R715" s="154"/>
      <c r="S715" s="154"/>
      <c r="T715" s="154"/>
      <c r="U715" s="170"/>
      <c r="V715" s="154"/>
    </row>
    <row r="716" spans="1:22" s="148" customFormat="1" x14ac:dyDescent="0.2">
      <c r="A716" s="114"/>
      <c r="B716" s="122"/>
      <c r="C716" s="113"/>
      <c r="D716" s="113"/>
      <c r="F716" s="28"/>
      <c r="G716" s="28"/>
      <c r="I716" s="71"/>
      <c r="J716" s="154"/>
      <c r="K716" s="154"/>
      <c r="L716" s="28"/>
      <c r="M716" s="68"/>
      <c r="N716" s="72"/>
      <c r="O716" s="68"/>
      <c r="P716" s="68"/>
      <c r="Q716" s="28"/>
      <c r="R716" s="154"/>
      <c r="S716" s="154"/>
      <c r="T716" s="154"/>
      <c r="U716" s="170"/>
      <c r="V716" s="154"/>
    </row>
    <row r="717" spans="1:22" s="148" customFormat="1" x14ac:dyDescent="0.2">
      <c r="A717" s="114"/>
      <c r="B717" s="122"/>
      <c r="C717" s="113"/>
      <c r="D717" s="113"/>
      <c r="F717" s="28"/>
      <c r="G717" s="28"/>
      <c r="I717" s="71"/>
      <c r="J717" s="154"/>
      <c r="K717" s="154"/>
      <c r="L717" s="28"/>
      <c r="M717" s="68"/>
      <c r="N717" s="72"/>
      <c r="O717" s="68"/>
      <c r="P717" s="68"/>
      <c r="Q717" s="28"/>
      <c r="R717" s="154"/>
      <c r="S717" s="154"/>
      <c r="T717" s="154"/>
      <c r="U717" s="170"/>
      <c r="V717" s="154"/>
    </row>
    <row r="718" spans="1:22" s="148" customFormat="1" x14ac:dyDescent="0.2">
      <c r="A718" s="114"/>
      <c r="B718" s="122"/>
      <c r="C718" s="113"/>
      <c r="D718" s="113"/>
      <c r="F718" s="28"/>
      <c r="G718" s="28"/>
      <c r="I718" s="71"/>
      <c r="J718" s="154"/>
      <c r="K718" s="154"/>
      <c r="L718" s="28"/>
      <c r="M718" s="68"/>
      <c r="N718" s="72"/>
      <c r="O718" s="68"/>
      <c r="P718" s="68"/>
      <c r="Q718" s="28"/>
      <c r="R718" s="154"/>
      <c r="S718" s="154"/>
      <c r="T718" s="154"/>
      <c r="U718" s="170"/>
      <c r="V718" s="154"/>
    </row>
    <row r="719" spans="1:22" s="148" customFormat="1" x14ac:dyDescent="0.2">
      <c r="A719" s="114"/>
      <c r="B719" s="122"/>
      <c r="C719" s="113"/>
      <c r="D719" s="113"/>
      <c r="F719" s="28"/>
      <c r="G719" s="28"/>
      <c r="I719" s="71"/>
      <c r="J719" s="154"/>
      <c r="K719" s="154"/>
      <c r="L719" s="28"/>
      <c r="M719" s="68"/>
      <c r="N719" s="72"/>
      <c r="O719" s="68"/>
      <c r="P719" s="68"/>
      <c r="Q719" s="28"/>
      <c r="R719" s="154"/>
      <c r="S719" s="154"/>
      <c r="T719" s="154"/>
      <c r="U719" s="170"/>
      <c r="V719" s="154"/>
    </row>
    <row r="720" spans="1:22" s="148" customFormat="1" x14ac:dyDescent="0.2">
      <c r="A720" s="114"/>
      <c r="B720" s="122"/>
      <c r="C720" s="113"/>
      <c r="D720" s="113"/>
      <c r="F720" s="28"/>
      <c r="G720" s="28"/>
      <c r="I720" s="71"/>
      <c r="J720" s="154"/>
      <c r="K720" s="154"/>
      <c r="L720" s="28"/>
      <c r="M720" s="68"/>
      <c r="N720" s="72"/>
      <c r="O720" s="68"/>
      <c r="P720" s="68"/>
      <c r="Q720" s="28"/>
      <c r="R720" s="154"/>
      <c r="S720" s="154"/>
      <c r="T720" s="154"/>
      <c r="U720" s="170"/>
      <c r="V720" s="154"/>
    </row>
    <row r="721" spans="1:22" s="148" customFormat="1" x14ac:dyDescent="0.2">
      <c r="A721" s="114"/>
      <c r="B721" s="122"/>
      <c r="C721" s="113"/>
      <c r="D721" s="113"/>
      <c r="F721" s="28"/>
      <c r="G721" s="28"/>
      <c r="I721" s="71"/>
      <c r="J721" s="154"/>
      <c r="K721" s="154"/>
      <c r="L721" s="28"/>
      <c r="M721" s="68"/>
      <c r="N721" s="72"/>
      <c r="O721" s="68"/>
      <c r="P721" s="68"/>
      <c r="Q721" s="28"/>
      <c r="R721" s="154"/>
      <c r="S721" s="154"/>
      <c r="T721" s="154"/>
      <c r="U721" s="170"/>
      <c r="V721" s="154"/>
    </row>
    <row r="722" spans="1:22" s="148" customFormat="1" x14ac:dyDescent="0.2">
      <c r="A722" s="114"/>
      <c r="B722" s="122"/>
      <c r="C722" s="113"/>
      <c r="D722" s="113"/>
      <c r="F722" s="28"/>
      <c r="G722" s="28"/>
      <c r="I722" s="71"/>
      <c r="J722" s="154"/>
      <c r="K722" s="154"/>
      <c r="L722" s="28"/>
      <c r="M722" s="68"/>
      <c r="N722" s="72"/>
      <c r="O722" s="68"/>
      <c r="P722" s="68"/>
      <c r="Q722" s="28"/>
      <c r="R722" s="154"/>
      <c r="S722" s="154"/>
      <c r="T722" s="154"/>
      <c r="U722" s="170"/>
      <c r="V722" s="154"/>
    </row>
    <row r="723" spans="1:22" s="148" customFormat="1" x14ac:dyDescent="0.2">
      <c r="A723" s="114"/>
      <c r="B723" s="122"/>
      <c r="C723" s="113"/>
      <c r="D723" s="113"/>
      <c r="F723" s="28"/>
      <c r="G723" s="28"/>
      <c r="I723" s="71"/>
      <c r="J723" s="154"/>
      <c r="K723" s="154"/>
      <c r="L723" s="28"/>
      <c r="M723" s="68"/>
      <c r="N723" s="72"/>
      <c r="O723" s="68"/>
      <c r="P723" s="68"/>
      <c r="Q723" s="28"/>
      <c r="R723" s="154"/>
      <c r="S723" s="154"/>
      <c r="T723" s="154"/>
      <c r="U723" s="170"/>
      <c r="V723" s="154"/>
    </row>
    <row r="724" spans="1:22" s="148" customFormat="1" x14ac:dyDescent="0.2">
      <c r="A724" s="114"/>
      <c r="B724" s="122"/>
      <c r="C724" s="113"/>
      <c r="D724" s="113"/>
      <c r="F724" s="28"/>
      <c r="G724" s="28"/>
      <c r="I724" s="71"/>
      <c r="J724" s="154"/>
      <c r="K724" s="154"/>
      <c r="L724" s="28"/>
      <c r="M724" s="68"/>
      <c r="N724" s="72"/>
      <c r="O724" s="68"/>
      <c r="P724" s="68"/>
      <c r="Q724" s="28"/>
      <c r="R724" s="154"/>
      <c r="S724" s="154"/>
      <c r="T724" s="154"/>
      <c r="U724" s="170"/>
      <c r="V724" s="154"/>
    </row>
    <row r="725" spans="1:22" s="148" customFormat="1" x14ac:dyDescent="0.2">
      <c r="A725" s="114"/>
      <c r="B725" s="122"/>
      <c r="C725" s="113"/>
      <c r="D725" s="113"/>
      <c r="F725" s="28"/>
      <c r="G725" s="28"/>
      <c r="I725" s="71"/>
      <c r="J725" s="154"/>
      <c r="K725" s="154"/>
      <c r="L725" s="28"/>
      <c r="M725" s="68"/>
      <c r="N725" s="72"/>
      <c r="O725" s="68"/>
      <c r="P725" s="68"/>
      <c r="Q725" s="28"/>
      <c r="R725" s="154"/>
      <c r="S725" s="154"/>
      <c r="T725" s="154"/>
      <c r="U725" s="170"/>
      <c r="V725" s="154"/>
    </row>
    <row r="726" spans="1:22" s="148" customFormat="1" x14ac:dyDescent="0.2">
      <c r="A726" s="114"/>
      <c r="B726" s="122"/>
      <c r="C726" s="113"/>
      <c r="D726" s="113"/>
      <c r="F726" s="28"/>
      <c r="G726" s="28"/>
      <c r="I726" s="71"/>
      <c r="J726" s="154"/>
      <c r="K726" s="154"/>
      <c r="L726" s="28"/>
      <c r="M726" s="68"/>
      <c r="N726" s="72"/>
      <c r="O726" s="68"/>
      <c r="P726" s="68"/>
      <c r="Q726" s="28"/>
      <c r="R726" s="154"/>
      <c r="S726" s="154"/>
      <c r="T726" s="154"/>
      <c r="U726" s="170"/>
      <c r="V726" s="154"/>
    </row>
    <row r="727" spans="1:22" s="148" customFormat="1" x14ac:dyDescent="0.2">
      <c r="A727" s="114"/>
      <c r="B727" s="122"/>
      <c r="C727" s="113"/>
      <c r="D727" s="113"/>
      <c r="F727" s="28"/>
      <c r="G727" s="28"/>
      <c r="I727" s="71"/>
      <c r="J727" s="154"/>
      <c r="K727" s="154"/>
      <c r="L727" s="28"/>
      <c r="M727" s="68"/>
      <c r="N727" s="72"/>
      <c r="O727" s="68"/>
      <c r="P727" s="68"/>
      <c r="Q727" s="28"/>
      <c r="R727" s="154"/>
      <c r="S727" s="154"/>
      <c r="T727" s="154"/>
      <c r="U727" s="170"/>
      <c r="V727" s="154"/>
    </row>
    <row r="728" spans="1:22" s="112" customFormat="1" x14ac:dyDescent="0.2">
      <c r="A728" s="114"/>
      <c r="B728" s="122"/>
      <c r="C728" s="113"/>
      <c r="D728" s="113"/>
      <c r="E728" s="148"/>
      <c r="F728" s="28"/>
      <c r="G728" s="28"/>
      <c r="H728" s="148"/>
      <c r="I728" s="71"/>
      <c r="J728" s="154"/>
      <c r="K728" s="154"/>
      <c r="L728" s="28"/>
      <c r="M728" s="68"/>
      <c r="N728" s="72"/>
      <c r="O728" s="68"/>
      <c r="P728" s="68"/>
      <c r="Q728" s="28"/>
      <c r="R728" s="154"/>
      <c r="S728" s="154"/>
      <c r="T728" s="154"/>
      <c r="U728" s="170"/>
      <c r="V728" s="154"/>
    </row>
    <row r="729" spans="1:22" s="112" customFormat="1" x14ac:dyDescent="0.2">
      <c r="A729" s="114"/>
      <c r="B729" s="122"/>
      <c r="C729" s="113"/>
      <c r="D729" s="113"/>
      <c r="E729" s="148"/>
      <c r="F729" s="28"/>
      <c r="G729" s="28"/>
      <c r="H729" s="148"/>
      <c r="I729" s="71"/>
      <c r="J729" s="154"/>
      <c r="K729" s="154"/>
      <c r="L729" s="28"/>
      <c r="M729" s="68"/>
      <c r="N729" s="72"/>
      <c r="O729" s="68"/>
      <c r="P729" s="68"/>
      <c r="Q729" s="28"/>
      <c r="R729" s="154"/>
      <c r="S729" s="154"/>
      <c r="T729" s="154"/>
      <c r="U729" s="170"/>
      <c r="V729" s="154"/>
    </row>
    <row r="730" spans="1:22" s="112" customFormat="1" x14ac:dyDescent="0.2">
      <c r="A730" s="114"/>
      <c r="B730" s="122"/>
      <c r="C730" s="113"/>
      <c r="D730" s="113"/>
      <c r="E730" s="148"/>
      <c r="F730" s="28"/>
      <c r="G730" s="28"/>
      <c r="H730" s="148"/>
      <c r="I730" s="71"/>
      <c r="J730" s="154"/>
      <c r="K730" s="154"/>
      <c r="L730" s="28"/>
      <c r="M730" s="68"/>
      <c r="N730" s="72"/>
      <c r="O730" s="68"/>
      <c r="P730" s="68"/>
      <c r="Q730" s="28"/>
      <c r="R730" s="154"/>
      <c r="S730" s="154"/>
      <c r="T730" s="154"/>
      <c r="U730" s="170"/>
      <c r="V730" s="154"/>
    </row>
    <row r="731" spans="1:22" s="112" customFormat="1" x14ac:dyDescent="0.2">
      <c r="A731" s="114"/>
      <c r="B731" s="122"/>
      <c r="C731" s="113"/>
      <c r="D731" s="113"/>
      <c r="E731" s="148"/>
      <c r="F731" s="28"/>
      <c r="G731" s="28"/>
      <c r="H731" s="148"/>
      <c r="I731" s="71"/>
      <c r="J731" s="154"/>
      <c r="K731" s="154"/>
      <c r="L731" s="28"/>
      <c r="M731" s="68"/>
      <c r="N731" s="72"/>
      <c r="O731" s="68"/>
      <c r="P731" s="68"/>
      <c r="Q731" s="28"/>
      <c r="R731" s="154"/>
      <c r="S731" s="154"/>
      <c r="T731" s="154"/>
      <c r="U731" s="170"/>
      <c r="V731" s="154"/>
    </row>
    <row r="732" spans="1:22" s="112" customFormat="1" x14ac:dyDescent="0.2">
      <c r="A732" s="114"/>
      <c r="B732" s="122"/>
      <c r="C732" s="113"/>
      <c r="D732" s="113"/>
      <c r="E732" s="148"/>
      <c r="F732" s="28"/>
      <c r="G732" s="28"/>
      <c r="H732" s="148"/>
      <c r="I732" s="71"/>
      <c r="J732" s="154"/>
      <c r="K732" s="154"/>
      <c r="L732" s="28"/>
      <c r="M732" s="68"/>
      <c r="N732" s="72"/>
      <c r="O732" s="68"/>
      <c r="P732" s="68"/>
      <c r="Q732" s="28"/>
      <c r="R732" s="154"/>
      <c r="S732" s="154"/>
      <c r="T732" s="154"/>
      <c r="U732" s="170"/>
      <c r="V732" s="154"/>
    </row>
    <row r="733" spans="1:22" s="112" customFormat="1" x14ac:dyDescent="0.2">
      <c r="A733" s="114"/>
      <c r="B733" s="122"/>
      <c r="C733" s="113"/>
      <c r="D733" s="113"/>
      <c r="E733" s="148"/>
      <c r="F733" s="28"/>
      <c r="G733" s="28"/>
      <c r="H733" s="148"/>
      <c r="I733" s="71"/>
      <c r="J733" s="154"/>
      <c r="K733" s="154"/>
      <c r="L733" s="28"/>
      <c r="M733" s="68"/>
      <c r="N733" s="72"/>
      <c r="O733" s="68"/>
      <c r="P733" s="68"/>
      <c r="Q733" s="28"/>
      <c r="R733" s="154"/>
      <c r="S733" s="154"/>
      <c r="T733" s="154"/>
      <c r="U733" s="170"/>
      <c r="V733" s="154"/>
    </row>
    <row r="734" spans="1:22" s="112" customFormat="1" x14ac:dyDescent="0.2">
      <c r="A734" s="114"/>
      <c r="B734" s="122"/>
      <c r="C734" s="113"/>
      <c r="D734" s="113"/>
      <c r="E734" s="148"/>
      <c r="F734" s="28"/>
      <c r="G734" s="28"/>
      <c r="H734" s="148"/>
      <c r="I734" s="71"/>
      <c r="J734" s="154"/>
      <c r="K734" s="154"/>
      <c r="L734" s="28"/>
      <c r="M734" s="68"/>
      <c r="N734" s="72"/>
      <c r="O734" s="68"/>
      <c r="P734" s="68"/>
      <c r="Q734" s="28"/>
      <c r="R734" s="154"/>
      <c r="S734" s="154"/>
      <c r="T734" s="154"/>
      <c r="U734" s="170"/>
      <c r="V734" s="154"/>
    </row>
    <row r="735" spans="1:22" s="112" customFormat="1" x14ac:dyDescent="0.2">
      <c r="A735" s="114"/>
      <c r="B735" s="122"/>
      <c r="C735" s="113"/>
      <c r="D735" s="113"/>
      <c r="E735" s="148"/>
      <c r="F735" s="28"/>
      <c r="G735" s="28"/>
      <c r="H735" s="148"/>
      <c r="I735" s="71"/>
      <c r="J735" s="154"/>
      <c r="K735" s="154"/>
      <c r="L735" s="28"/>
      <c r="M735" s="68"/>
      <c r="N735" s="72"/>
      <c r="O735" s="68"/>
      <c r="P735" s="68"/>
      <c r="Q735" s="28"/>
      <c r="R735" s="154"/>
      <c r="S735" s="154"/>
      <c r="T735" s="154"/>
      <c r="U735" s="170"/>
      <c r="V735" s="154"/>
    </row>
    <row r="736" spans="1:22" s="112" customFormat="1" x14ac:dyDescent="0.2">
      <c r="A736" s="114"/>
      <c r="B736" s="122"/>
      <c r="C736" s="113"/>
      <c r="D736" s="113"/>
      <c r="E736" s="148"/>
      <c r="F736" s="28"/>
      <c r="G736" s="28"/>
      <c r="H736" s="148"/>
      <c r="I736" s="71"/>
      <c r="J736" s="154"/>
      <c r="K736" s="154"/>
      <c r="L736" s="28"/>
      <c r="M736" s="68"/>
      <c r="N736" s="72"/>
      <c r="O736" s="68"/>
      <c r="P736" s="68"/>
      <c r="Q736" s="28"/>
      <c r="R736" s="154"/>
      <c r="S736" s="154"/>
      <c r="T736" s="154"/>
      <c r="U736" s="170"/>
      <c r="V736" s="154"/>
    </row>
    <row r="737" spans="1:22" s="112" customFormat="1" x14ac:dyDescent="0.2">
      <c r="A737" s="114"/>
      <c r="B737" s="122"/>
      <c r="C737" s="113"/>
      <c r="D737" s="113"/>
      <c r="E737" s="148"/>
      <c r="F737" s="28"/>
      <c r="G737" s="28"/>
      <c r="H737" s="148"/>
      <c r="I737" s="71"/>
      <c r="J737" s="154"/>
      <c r="K737" s="154"/>
      <c r="L737" s="28"/>
      <c r="M737" s="68"/>
      <c r="N737" s="72"/>
      <c r="O737" s="68"/>
      <c r="P737" s="68"/>
      <c r="Q737" s="28"/>
      <c r="R737" s="154"/>
      <c r="S737" s="154"/>
      <c r="T737" s="154"/>
      <c r="U737" s="170"/>
      <c r="V737" s="154"/>
    </row>
    <row r="738" spans="1:22" s="112" customFormat="1" x14ac:dyDescent="0.2">
      <c r="A738" s="114"/>
      <c r="B738" s="122"/>
      <c r="C738" s="113"/>
      <c r="D738" s="113"/>
      <c r="E738" s="148"/>
      <c r="F738" s="28"/>
      <c r="G738" s="28"/>
      <c r="H738" s="148"/>
      <c r="I738" s="71"/>
      <c r="J738" s="154"/>
      <c r="K738" s="154"/>
      <c r="L738" s="28"/>
      <c r="M738" s="68"/>
      <c r="N738" s="72"/>
      <c r="O738" s="68"/>
      <c r="P738" s="68"/>
      <c r="Q738" s="28"/>
      <c r="R738" s="154"/>
      <c r="S738" s="154"/>
      <c r="T738" s="154"/>
      <c r="U738" s="170"/>
      <c r="V738" s="154"/>
    </row>
    <row r="739" spans="1:22" s="112" customFormat="1" x14ac:dyDescent="0.2">
      <c r="A739" s="114"/>
      <c r="B739" s="122"/>
      <c r="C739" s="113"/>
      <c r="D739" s="113"/>
      <c r="E739" s="148"/>
      <c r="F739" s="28"/>
      <c r="G739" s="28"/>
      <c r="H739" s="148"/>
      <c r="I739" s="71"/>
      <c r="J739" s="154"/>
      <c r="K739" s="154"/>
      <c r="L739" s="28"/>
      <c r="M739" s="68"/>
      <c r="N739" s="72"/>
      <c r="O739" s="68"/>
      <c r="P739" s="68"/>
      <c r="Q739" s="28"/>
      <c r="R739" s="154"/>
      <c r="S739" s="154"/>
      <c r="T739" s="154"/>
      <c r="U739" s="170"/>
      <c r="V739" s="154"/>
    </row>
    <row r="740" spans="1:22" s="112" customFormat="1" x14ac:dyDescent="0.2">
      <c r="A740" s="114"/>
      <c r="B740" s="122"/>
      <c r="C740" s="113"/>
      <c r="D740" s="113"/>
      <c r="E740" s="148"/>
      <c r="F740" s="28"/>
      <c r="G740" s="28"/>
      <c r="H740" s="148"/>
      <c r="I740" s="71"/>
      <c r="J740" s="154"/>
      <c r="K740" s="154"/>
      <c r="L740" s="28"/>
      <c r="M740" s="68"/>
      <c r="N740" s="72"/>
      <c r="O740" s="68"/>
      <c r="P740" s="68"/>
      <c r="Q740" s="28"/>
      <c r="R740" s="154"/>
      <c r="S740" s="154"/>
      <c r="T740" s="154"/>
      <c r="U740" s="170"/>
      <c r="V740" s="154"/>
    </row>
    <row r="741" spans="1:22" s="112" customFormat="1" x14ac:dyDescent="0.2">
      <c r="A741" s="114"/>
      <c r="B741" s="122"/>
      <c r="C741" s="113"/>
      <c r="D741" s="113"/>
      <c r="E741" s="148"/>
      <c r="F741" s="28"/>
      <c r="G741" s="28"/>
      <c r="H741" s="148"/>
      <c r="I741" s="71"/>
      <c r="J741" s="154"/>
      <c r="K741" s="154"/>
      <c r="L741" s="28"/>
      <c r="M741" s="68"/>
      <c r="N741" s="72"/>
      <c r="O741" s="68"/>
      <c r="P741" s="68"/>
      <c r="Q741" s="28"/>
      <c r="R741" s="154"/>
      <c r="S741" s="154"/>
      <c r="T741" s="154"/>
      <c r="U741" s="170"/>
      <c r="V741" s="154"/>
    </row>
    <row r="742" spans="1:22" s="112" customFormat="1" x14ac:dyDescent="0.2">
      <c r="A742" s="114"/>
      <c r="B742" s="122"/>
      <c r="C742" s="113"/>
      <c r="D742" s="113"/>
      <c r="E742" s="148"/>
      <c r="F742" s="28"/>
      <c r="G742" s="28"/>
      <c r="H742" s="148"/>
      <c r="I742" s="71"/>
      <c r="J742" s="154"/>
      <c r="K742" s="154"/>
      <c r="L742" s="28"/>
      <c r="M742" s="68"/>
      <c r="N742" s="72"/>
      <c r="O742" s="68"/>
      <c r="P742" s="68"/>
      <c r="Q742" s="28"/>
      <c r="R742" s="154"/>
      <c r="S742" s="154"/>
      <c r="T742" s="154"/>
      <c r="U742" s="170"/>
      <c r="V742" s="154"/>
    </row>
    <row r="743" spans="1:22" s="112" customFormat="1" x14ac:dyDescent="0.2">
      <c r="A743" s="114"/>
      <c r="B743" s="122"/>
      <c r="C743" s="113"/>
      <c r="D743" s="113"/>
      <c r="E743" s="148"/>
      <c r="F743" s="28"/>
      <c r="G743" s="28"/>
      <c r="H743" s="148"/>
      <c r="I743" s="71"/>
      <c r="J743" s="154"/>
      <c r="K743" s="154"/>
      <c r="L743" s="28"/>
      <c r="M743" s="68"/>
      <c r="N743" s="72"/>
      <c r="O743" s="68"/>
      <c r="P743" s="68"/>
      <c r="Q743" s="28"/>
      <c r="R743" s="154"/>
      <c r="S743" s="154"/>
      <c r="T743" s="154"/>
      <c r="U743" s="170"/>
      <c r="V743" s="154"/>
    </row>
    <row r="744" spans="1:22" s="112" customFormat="1" x14ac:dyDescent="0.2">
      <c r="A744" s="114"/>
      <c r="B744" s="122"/>
      <c r="C744" s="113"/>
      <c r="D744" s="113"/>
      <c r="E744" s="148"/>
      <c r="F744" s="28"/>
      <c r="G744" s="28"/>
      <c r="H744" s="148"/>
      <c r="I744" s="71"/>
      <c r="J744" s="154"/>
      <c r="K744" s="154"/>
      <c r="L744" s="28"/>
      <c r="M744" s="68"/>
      <c r="N744" s="72"/>
      <c r="O744" s="68"/>
      <c r="P744" s="68"/>
      <c r="Q744" s="28"/>
      <c r="R744" s="154"/>
      <c r="S744" s="154"/>
      <c r="T744" s="154"/>
      <c r="U744" s="170"/>
      <c r="V744" s="154"/>
    </row>
    <row r="745" spans="1:22" s="112" customFormat="1" x14ac:dyDescent="0.2">
      <c r="A745" s="114"/>
      <c r="B745" s="122"/>
      <c r="C745" s="113"/>
      <c r="D745" s="113"/>
      <c r="E745" s="148"/>
      <c r="F745" s="28"/>
      <c r="G745" s="28"/>
      <c r="H745" s="148"/>
      <c r="I745" s="71"/>
      <c r="J745" s="154"/>
      <c r="K745" s="154"/>
      <c r="L745" s="28"/>
      <c r="M745" s="68"/>
      <c r="N745" s="72"/>
      <c r="O745" s="68"/>
      <c r="P745" s="68"/>
      <c r="Q745" s="28"/>
      <c r="R745" s="154"/>
      <c r="S745" s="154"/>
      <c r="T745" s="154"/>
      <c r="U745" s="170"/>
      <c r="V745" s="154"/>
    </row>
    <row r="746" spans="1:22" s="112" customFormat="1" x14ac:dyDescent="0.2">
      <c r="A746" s="114"/>
      <c r="B746" s="122"/>
      <c r="C746" s="113"/>
      <c r="D746" s="113"/>
      <c r="E746" s="148"/>
      <c r="F746" s="28"/>
      <c r="G746" s="28"/>
      <c r="H746" s="148"/>
      <c r="I746" s="71"/>
      <c r="J746" s="154"/>
      <c r="K746" s="154"/>
      <c r="L746" s="28"/>
      <c r="M746" s="68"/>
      <c r="N746" s="72"/>
      <c r="O746" s="68"/>
      <c r="P746" s="68"/>
      <c r="Q746" s="28"/>
      <c r="R746" s="154"/>
      <c r="S746" s="154"/>
      <c r="T746" s="154"/>
      <c r="U746" s="170"/>
      <c r="V746" s="154"/>
    </row>
    <row r="747" spans="1:22" s="112" customFormat="1" x14ac:dyDescent="0.2">
      <c r="A747" s="114"/>
      <c r="B747" s="122"/>
      <c r="C747" s="113"/>
      <c r="D747" s="113"/>
      <c r="E747" s="148"/>
      <c r="F747" s="28"/>
      <c r="G747" s="28"/>
      <c r="H747" s="148"/>
      <c r="I747" s="71"/>
      <c r="J747" s="154"/>
      <c r="K747" s="154"/>
      <c r="L747" s="28"/>
      <c r="M747" s="68"/>
      <c r="N747" s="72"/>
      <c r="O747" s="68"/>
      <c r="P747" s="68"/>
      <c r="Q747" s="28"/>
      <c r="R747" s="154"/>
      <c r="S747" s="154"/>
      <c r="T747" s="154"/>
      <c r="U747" s="170"/>
      <c r="V747" s="154"/>
    </row>
    <row r="748" spans="1:22" s="112" customFormat="1" x14ac:dyDescent="0.2">
      <c r="A748" s="114"/>
      <c r="B748" s="122"/>
      <c r="C748" s="113"/>
      <c r="D748" s="113"/>
      <c r="E748" s="148"/>
      <c r="F748" s="28"/>
      <c r="G748" s="28"/>
      <c r="H748" s="148"/>
      <c r="I748" s="71"/>
      <c r="J748" s="154"/>
      <c r="K748" s="154"/>
      <c r="L748" s="28"/>
      <c r="M748" s="68"/>
      <c r="N748" s="72"/>
      <c r="O748" s="68"/>
      <c r="P748" s="68"/>
      <c r="Q748" s="28"/>
      <c r="R748" s="154"/>
      <c r="S748" s="154"/>
      <c r="T748" s="154"/>
      <c r="U748" s="170"/>
      <c r="V748" s="154"/>
    </row>
    <row r="749" spans="1:22" s="112" customFormat="1" x14ac:dyDescent="0.2">
      <c r="A749" s="114"/>
      <c r="B749" s="122"/>
      <c r="C749" s="113"/>
      <c r="D749" s="113"/>
      <c r="E749" s="148"/>
      <c r="F749" s="28"/>
      <c r="G749" s="28"/>
      <c r="H749" s="148"/>
      <c r="I749" s="71"/>
      <c r="J749" s="154"/>
      <c r="K749" s="154"/>
      <c r="L749" s="28"/>
      <c r="M749" s="68"/>
      <c r="N749" s="72"/>
      <c r="O749" s="68"/>
      <c r="P749" s="68"/>
      <c r="Q749" s="28"/>
      <c r="R749" s="154"/>
      <c r="S749" s="154"/>
      <c r="T749" s="154"/>
      <c r="U749" s="170"/>
      <c r="V749" s="154"/>
    </row>
    <row r="750" spans="1:22" s="112" customFormat="1" x14ac:dyDescent="0.2">
      <c r="A750" s="114"/>
      <c r="B750" s="122"/>
      <c r="C750" s="113"/>
      <c r="D750" s="113"/>
      <c r="E750" s="148"/>
      <c r="F750" s="28"/>
      <c r="G750" s="28"/>
      <c r="H750" s="148"/>
      <c r="I750" s="71"/>
      <c r="J750" s="154"/>
      <c r="K750" s="154"/>
      <c r="L750" s="28"/>
      <c r="M750" s="68"/>
      <c r="N750" s="72"/>
      <c r="O750" s="68"/>
      <c r="P750" s="68"/>
      <c r="Q750" s="28"/>
      <c r="R750" s="154"/>
      <c r="S750" s="154"/>
      <c r="T750" s="154"/>
      <c r="U750" s="170"/>
      <c r="V750" s="154"/>
    </row>
    <row r="751" spans="1:22" s="112" customFormat="1" x14ac:dyDescent="0.2">
      <c r="A751" s="114"/>
      <c r="B751" s="122"/>
      <c r="C751" s="113"/>
      <c r="D751" s="113"/>
      <c r="E751" s="148"/>
      <c r="F751" s="28"/>
      <c r="G751" s="28"/>
      <c r="H751" s="148"/>
      <c r="I751" s="71"/>
      <c r="J751" s="154"/>
      <c r="K751" s="154"/>
      <c r="L751" s="28"/>
      <c r="M751" s="68"/>
      <c r="N751" s="72"/>
      <c r="O751" s="68"/>
      <c r="P751" s="68"/>
      <c r="Q751" s="28"/>
      <c r="R751" s="154"/>
      <c r="S751" s="154"/>
      <c r="T751" s="154"/>
      <c r="U751" s="170"/>
      <c r="V751" s="154"/>
    </row>
    <row r="752" spans="1:22" s="112" customFormat="1" x14ac:dyDescent="0.2">
      <c r="A752" s="114"/>
      <c r="B752" s="122"/>
      <c r="C752" s="113"/>
      <c r="D752" s="113"/>
      <c r="E752" s="148"/>
      <c r="F752" s="28"/>
      <c r="G752" s="28"/>
      <c r="H752" s="148"/>
      <c r="I752" s="71"/>
      <c r="J752" s="154"/>
      <c r="K752" s="154"/>
      <c r="L752" s="28"/>
      <c r="M752" s="68"/>
      <c r="N752" s="72"/>
      <c r="O752" s="68"/>
      <c r="P752" s="68"/>
      <c r="Q752" s="28"/>
      <c r="R752" s="154"/>
      <c r="S752" s="154"/>
      <c r="T752" s="154"/>
      <c r="U752" s="170"/>
      <c r="V752" s="154"/>
    </row>
    <row r="753" spans="1:22" s="112" customFormat="1" x14ac:dyDescent="0.2">
      <c r="A753" s="114"/>
      <c r="B753" s="122"/>
      <c r="C753" s="113"/>
      <c r="D753" s="113"/>
      <c r="E753" s="148"/>
      <c r="F753" s="28"/>
      <c r="G753" s="28"/>
      <c r="H753" s="148"/>
      <c r="I753" s="71"/>
      <c r="J753" s="154"/>
      <c r="K753" s="154"/>
      <c r="L753" s="28"/>
      <c r="M753" s="68"/>
      <c r="N753" s="72"/>
      <c r="O753" s="68"/>
      <c r="P753" s="68"/>
      <c r="Q753" s="28"/>
      <c r="R753" s="154"/>
      <c r="S753" s="154"/>
      <c r="T753" s="154"/>
      <c r="U753" s="170"/>
      <c r="V753" s="154"/>
    </row>
    <row r="754" spans="1:22" s="112" customFormat="1" x14ac:dyDescent="0.2">
      <c r="A754" s="114"/>
      <c r="B754" s="122"/>
      <c r="C754" s="113"/>
      <c r="D754" s="113"/>
      <c r="E754" s="148"/>
      <c r="F754" s="28"/>
      <c r="G754" s="28"/>
      <c r="H754" s="148"/>
      <c r="I754" s="71"/>
      <c r="J754" s="154"/>
      <c r="K754" s="154"/>
      <c r="L754" s="28"/>
      <c r="M754" s="68"/>
      <c r="N754" s="72"/>
      <c r="O754" s="68"/>
      <c r="P754" s="68"/>
      <c r="Q754" s="28"/>
      <c r="R754" s="154"/>
      <c r="S754" s="154"/>
      <c r="T754" s="154"/>
      <c r="U754" s="170"/>
      <c r="V754" s="154"/>
    </row>
    <row r="755" spans="1:22" s="112" customFormat="1" x14ac:dyDescent="0.2">
      <c r="A755" s="114"/>
      <c r="B755" s="122"/>
      <c r="C755" s="149"/>
      <c r="D755" s="149"/>
      <c r="E755" s="148"/>
      <c r="F755" s="28"/>
      <c r="G755" s="28"/>
      <c r="H755" s="148"/>
      <c r="I755" s="71"/>
      <c r="J755" s="154"/>
      <c r="K755" s="154"/>
      <c r="L755" s="28"/>
      <c r="M755" s="68"/>
      <c r="N755" s="72"/>
      <c r="O755" s="68"/>
      <c r="P755" s="68"/>
      <c r="Q755" s="28"/>
      <c r="R755" s="154"/>
      <c r="S755" s="154"/>
      <c r="T755" s="154"/>
      <c r="U755" s="170"/>
      <c r="V755" s="154"/>
    </row>
    <row r="756" spans="1:22" s="112" customFormat="1" x14ac:dyDescent="0.2">
      <c r="A756" s="114"/>
      <c r="B756" s="122"/>
      <c r="C756" s="149"/>
      <c r="D756" s="149"/>
      <c r="E756" s="148"/>
      <c r="F756" s="28"/>
      <c r="G756" s="28"/>
      <c r="H756" s="148"/>
      <c r="I756" s="71"/>
      <c r="J756" s="154"/>
      <c r="K756" s="154"/>
      <c r="L756" s="28"/>
      <c r="M756" s="68"/>
      <c r="N756" s="72"/>
      <c r="O756" s="68"/>
      <c r="P756" s="68"/>
      <c r="Q756" s="28"/>
      <c r="R756" s="154"/>
      <c r="S756" s="154"/>
      <c r="T756" s="154"/>
      <c r="U756" s="170"/>
      <c r="V756" s="154"/>
    </row>
    <row r="757" spans="1:22" s="112" customFormat="1" x14ac:dyDescent="0.2">
      <c r="A757" s="114"/>
      <c r="B757" s="122"/>
      <c r="C757" s="149"/>
      <c r="D757" s="149"/>
      <c r="E757" s="148"/>
      <c r="F757" s="28"/>
      <c r="G757" s="28"/>
      <c r="H757" s="148"/>
      <c r="I757" s="71"/>
      <c r="J757" s="154"/>
      <c r="K757" s="154"/>
      <c r="L757" s="28"/>
      <c r="M757" s="68"/>
      <c r="N757" s="72"/>
      <c r="O757" s="68"/>
      <c r="P757" s="68"/>
      <c r="Q757" s="28"/>
      <c r="R757" s="154"/>
      <c r="S757" s="154"/>
      <c r="T757" s="154"/>
      <c r="U757" s="170"/>
      <c r="V757" s="154"/>
    </row>
    <row r="758" spans="1:22" s="112" customFormat="1" x14ac:dyDescent="0.2">
      <c r="A758" s="114"/>
      <c r="B758" s="122"/>
      <c r="C758" s="149"/>
      <c r="D758" s="149"/>
      <c r="E758" s="148"/>
      <c r="F758" s="28"/>
      <c r="G758" s="28"/>
      <c r="H758" s="148"/>
      <c r="I758" s="71"/>
      <c r="J758" s="154"/>
      <c r="K758" s="154"/>
      <c r="L758" s="28"/>
      <c r="M758" s="68"/>
      <c r="N758" s="72"/>
      <c r="O758" s="68"/>
      <c r="P758" s="68"/>
      <c r="Q758" s="28"/>
      <c r="R758" s="154"/>
      <c r="S758" s="154"/>
      <c r="T758" s="154"/>
      <c r="U758" s="170"/>
      <c r="V758" s="154"/>
    </row>
    <row r="759" spans="1:22" s="112" customFormat="1" x14ac:dyDescent="0.2">
      <c r="A759" s="114"/>
      <c r="B759" s="122"/>
      <c r="C759" s="149"/>
      <c r="D759" s="149"/>
      <c r="E759" s="148"/>
      <c r="F759" s="28"/>
      <c r="G759" s="28"/>
      <c r="H759" s="148"/>
      <c r="I759" s="71"/>
      <c r="J759" s="154"/>
      <c r="K759" s="154"/>
      <c r="L759" s="28"/>
      <c r="M759" s="68"/>
      <c r="N759" s="72"/>
      <c r="O759" s="68"/>
      <c r="P759" s="68"/>
      <c r="Q759" s="28"/>
      <c r="R759" s="154"/>
      <c r="S759" s="154"/>
      <c r="T759" s="154"/>
      <c r="U759" s="170"/>
      <c r="V759" s="154"/>
    </row>
    <row r="760" spans="1:22" s="112" customFormat="1" x14ac:dyDescent="0.2">
      <c r="A760" s="114"/>
      <c r="B760" s="122"/>
      <c r="C760" s="149"/>
      <c r="D760" s="149"/>
      <c r="E760" s="148"/>
      <c r="F760" s="28"/>
      <c r="G760" s="28"/>
      <c r="H760" s="148"/>
      <c r="I760" s="71"/>
      <c r="J760" s="154"/>
      <c r="K760" s="154"/>
      <c r="L760" s="28"/>
      <c r="M760" s="68"/>
      <c r="N760" s="72"/>
      <c r="O760" s="68"/>
      <c r="P760" s="68"/>
      <c r="Q760" s="28"/>
      <c r="R760" s="154"/>
      <c r="S760" s="154"/>
      <c r="T760" s="154"/>
      <c r="U760" s="170"/>
      <c r="V760" s="154"/>
    </row>
    <row r="761" spans="1:22" s="112" customFormat="1" x14ac:dyDescent="0.2">
      <c r="A761" s="114"/>
      <c r="B761" s="122"/>
      <c r="C761" s="149"/>
      <c r="D761" s="149"/>
      <c r="E761" s="148"/>
      <c r="F761" s="28"/>
      <c r="G761" s="28"/>
      <c r="H761" s="148"/>
      <c r="I761" s="71"/>
      <c r="J761" s="154"/>
      <c r="K761" s="154"/>
      <c r="L761" s="28"/>
      <c r="M761" s="68"/>
      <c r="N761" s="72"/>
      <c r="O761" s="68"/>
      <c r="P761" s="68"/>
      <c r="Q761" s="28"/>
      <c r="R761" s="154"/>
      <c r="S761" s="154"/>
      <c r="T761" s="154"/>
      <c r="U761" s="170"/>
      <c r="V761" s="154"/>
    </row>
    <row r="762" spans="1:22" s="112" customFormat="1" x14ac:dyDescent="0.2">
      <c r="A762" s="114"/>
      <c r="B762" s="122"/>
      <c r="C762" s="149"/>
      <c r="D762" s="149"/>
      <c r="E762" s="148"/>
      <c r="F762" s="28"/>
      <c r="G762" s="28"/>
      <c r="H762" s="148"/>
      <c r="I762" s="71"/>
      <c r="J762" s="154"/>
      <c r="K762" s="154"/>
      <c r="L762" s="28"/>
      <c r="M762" s="68"/>
      <c r="N762" s="72"/>
      <c r="O762" s="68"/>
      <c r="P762" s="68"/>
      <c r="Q762" s="28"/>
      <c r="R762" s="154"/>
      <c r="S762" s="154"/>
      <c r="T762" s="154"/>
      <c r="U762" s="170"/>
      <c r="V762" s="154"/>
    </row>
    <row r="763" spans="1:22" s="112" customFormat="1" x14ac:dyDescent="0.2">
      <c r="A763" s="114"/>
      <c r="B763" s="122"/>
      <c r="C763" s="149"/>
      <c r="D763" s="149"/>
      <c r="E763" s="148"/>
      <c r="F763" s="28"/>
      <c r="G763" s="28"/>
      <c r="H763" s="148"/>
      <c r="I763" s="71"/>
      <c r="J763" s="154"/>
      <c r="K763" s="154"/>
      <c r="L763" s="28"/>
      <c r="M763" s="68"/>
      <c r="N763" s="72"/>
      <c r="O763" s="68"/>
      <c r="P763" s="68"/>
      <c r="Q763" s="28"/>
      <c r="R763" s="154"/>
      <c r="S763" s="154"/>
      <c r="T763" s="154"/>
      <c r="U763" s="170"/>
      <c r="V763" s="154"/>
    </row>
    <row r="764" spans="1:22" s="112" customFormat="1" x14ac:dyDescent="0.2">
      <c r="A764" s="114"/>
      <c r="B764" s="122"/>
      <c r="C764" s="149"/>
      <c r="D764" s="149"/>
      <c r="E764" s="148"/>
      <c r="F764" s="28"/>
      <c r="G764" s="28"/>
      <c r="H764" s="148"/>
      <c r="I764" s="71"/>
      <c r="J764" s="154"/>
      <c r="K764" s="154"/>
      <c r="L764" s="28"/>
      <c r="M764" s="68"/>
      <c r="N764" s="72"/>
      <c r="O764" s="68"/>
      <c r="P764" s="68"/>
      <c r="Q764" s="28"/>
      <c r="R764" s="154"/>
      <c r="S764" s="154"/>
      <c r="T764" s="154"/>
      <c r="U764" s="170"/>
      <c r="V764" s="154"/>
    </row>
    <row r="765" spans="1:22" s="112" customFormat="1" x14ac:dyDescent="0.2">
      <c r="A765" s="114"/>
      <c r="B765" s="122"/>
      <c r="C765" s="149"/>
      <c r="D765" s="149"/>
      <c r="E765" s="148"/>
      <c r="F765" s="28"/>
      <c r="G765" s="28"/>
      <c r="H765" s="148"/>
      <c r="I765" s="71"/>
      <c r="J765" s="154"/>
      <c r="K765" s="154"/>
      <c r="L765" s="28"/>
      <c r="M765" s="68"/>
      <c r="N765" s="72"/>
      <c r="O765" s="68"/>
      <c r="P765" s="68"/>
      <c r="Q765" s="28"/>
      <c r="R765" s="154"/>
      <c r="S765" s="154"/>
      <c r="T765" s="154"/>
      <c r="U765" s="170"/>
      <c r="V765" s="154"/>
    </row>
    <row r="766" spans="1:22" s="112" customFormat="1" x14ac:dyDescent="0.2">
      <c r="A766" s="114"/>
      <c r="B766" s="122"/>
      <c r="C766" s="149"/>
      <c r="D766" s="149"/>
      <c r="E766" s="148"/>
      <c r="F766" s="28"/>
      <c r="G766" s="28"/>
      <c r="H766" s="148"/>
      <c r="I766" s="71"/>
      <c r="J766" s="154"/>
      <c r="K766" s="154"/>
      <c r="L766" s="28"/>
      <c r="M766" s="68"/>
      <c r="N766" s="72"/>
      <c r="O766" s="68"/>
      <c r="P766" s="68"/>
      <c r="Q766" s="28"/>
      <c r="R766" s="154"/>
      <c r="S766" s="154"/>
      <c r="T766" s="154"/>
      <c r="U766" s="170"/>
      <c r="V766" s="154"/>
    </row>
    <row r="767" spans="1:22" s="112" customFormat="1" x14ac:dyDescent="0.2">
      <c r="A767" s="114"/>
      <c r="B767" s="122"/>
      <c r="C767" s="149"/>
      <c r="D767" s="149"/>
      <c r="E767" s="148"/>
      <c r="F767" s="28"/>
      <c r="G767" s="28"/>
      <c r="H767" s="148"/>
      <c r="I767" s="71"/>
      <c r="J767" s="154"/>
      <c r="K767" s="154"/>
      <c r="L767" s="28"/>
      <c r="M767" s="68"/>
      <c r="N767" s="72"/>
      <c r="O767" s="68"/>
      <c r="P767" s="68"/>
      <c r="Q767" s="28"/>
      <c r="R767" s="154"/>
      <c r="S767" s="154"/>
      <c r="T767" s="154"/>
      <c r="U767" s="170"/>
      <c r="V767" s="154"/>
    </row>
    <row r="768" spans="1:22" s="112" customFormat="1" x14ac:dyDescent="0.2">
      <c r="A768" s="114"/>
      <c r="B768" s="122"/>
      <c r="C768" s="149"/>
      <c r="D768" s="149"/>
      <c r="E768" s="148"/>
      <c r="F768" s="28"/>
      <c r="G768" s="28"/>
      <c r="H768" s="148"/>
      <c r="I768" s="71"/>
      <c r="J768" s="154"/>
      <c r="K768" s="154"/>
      <c r="L768" s="28"/>
      <c r="M768" s="68"/>
      <c r="N768" s="72"/>
      <c r="O768" s="68"/>
      <c r="P768" s="68"/>
      <c r="Q768" s="28"/>
      <c r="R768" s="154"/>
      <c r="S768" s="154"/>
      <c r="T768" s="154"/>
      <c r="U768" s="170"/>
      <c r="V768" s="154"/>
    </row>
    <row r="769" spans="1:22" s="112" customFormat="1" x14ac:dyDescent="0.2">
      <c r="A769" s="114"/>
      <c r="B769" s="122"/>
      <c r="C769" s="149"/>
      <c r="D769" s="149"/>
      <c r="E769" s="148"/>
      <c r="F769" s="28"/>
      <c r="G769" s="28"/>
      <c r="H769" s="148"/>
      <c r="I769" s="71"/>
      <c r="J769" s="154"/>
      <c r="K769" s="154"/>
      <c r="L769" s="28"/>
      <c r="M769" s="68"/>
      <c r="N769" s="72"/>
      <c r="O769" s="68"/>
      <c r="P769" s="68"/>
      <c r="Q769" s="28"/>
      <c r="R769" s="154"/>
      <c r="S769" s="154"/>
      <c r="T769" s="154"/>
      <c r="U769" s="170"/>
      <c r="V769" s="154"/>
    </row>
    <row r="770" spans="1:22" s="112" customFormat="1" x14ac:dyDescent="0.2">
      <c r="A770" s="114"/>
      <c r="B770" s="122"/>
      <c r="C770" s="149"/>
      <c r="D770" s="149"/>
      <c r="E770" s="148"/>
      <c r="F770" s="28"/>
      <c r="G770" s="28"/>
      <c r="H770" s="148"/>
      <c r="I770" s="71"/>
      <c r="J770" s="154"/>
      <c r="K770" s="154"/>
      <c r="L770" s="28"/>
      <c r="M770" s="68"/>
      <c r="N770" s="72"/>
      <c r="O770" s="68"/>
      <c r="P770" s="68"/>
      <c r="Q770" s="28"/>
      <c r="R770" s="154"/>
      <c r="S770" s="154"/>
      <c r="T770" s="154"/>
      <c r="U770" s="170"/>
      <c r="V770" s="154"/>
    </row>
    <row r="771" spans="1:22" s="112" customFormat="1" x14ac:dyDescent="0.2">
      <c r="A771" s="114"/>
      <c r="B771" s="122"/>
      <c r="C771" s="149"/>
      <c r="D771" s="149"/>
      <c r="E771" s="148"/>
      <c r="F771" s="28"/>
      <c r="G771" s="28"/>
      <c r="H771" s="148"/>
      <c r="I771" s="71"/>
      <c r="J771" s="154"/>
      <c r="K771" s="154"/>
      <c r="L771" s="28"/>
      <c r="M771" s="68"/>
      <c r="N771" s="72"/>
      <c r="O771" s="68"/>
      <c r="P771" s="68"/>
      <c r="Q771" s="28"/>
      <c r="R771" s="154"/>
      <c r="S771" s="154"/>
      <c r="T771" s="154"/>
      <c r="U771" s="170"/>
      <c r="V771" s="154"/>
    </row>
    <row r="772" spans="1:22" s="112" customFormat="1" x14ac:dyDescent="0.2">
      <c r="A772" s="114"/>
      <c r="B772" s="122"/>
      <c r="C772" s="149"/>
      <c r="D772" s="149"/>
      <c r="E772" s="148"/>
      <c r="F772" s="28"/>
      <c r="G772" s="28"/>
      <c r="H772" s="148"/>
      <c r="I772" s="71"/>
      <c r="J772" s="154"/>
      <c r="K772" s="154"/>
      <c r="L772" s="28"/>
      <c r="M772" s="68"/>
      <c r="N772" s="72"/>
      <c r="O772" s="68"/>
      <c r="P772" s="68"/>
      <c r="Q772" s="28"/>
      <c r="R772" s="154"/>
      <c r="S772" s="154"/>
      <c r="T772" s="154"/>
      <c r="U772" s="170"/>
      <c r="V772" s="154"/>
    </row>
    <row r="773" spans="1:22" s="112" customFormat="1" x14ac:dyDescent="0.2">
      <c r="A773" s="114"/>
      <c r="B773" s="122"/>
      <c r="C773" s="149"/>
      <c r="D773" s="149"/>
      <c r="E773" s="148"/>
      <c r="F773" s="28"/>
      <c r="G773" s="28"/>
      <c r="H773" s="148"/>
      <c r="I773" s="71"/>
      <c r="J773" s="154"/>
      <c r="K773" s="154"/>
      <c r="L773" s="28"/>
      <c r="M773" s="68"/>
      <c r="N773" s="72"/>
      <c r="O773" s="68"/>
      <c r="P773" s="68"/>
      <c r="Q773" s="28"/>
      <c r="R773" s="154"/>
      <c r="S773" s="154"/>
      <c r="T773" s="154"/>
      <c r="U773" s="170"/>
      <c r="V773" s="154"/>
    </row>
    <row r="774" spans="1:22" s="112" customFormat="1" x14ac:dyDescent="0.2">
      <c r="A774" s="114"/>
      <c r="B774" s="122"/>
      <c r="C774" s="149"/>
      <c r="D774" s="149"/>
      <c r="E774" s="148"/>
      <c r="F774" s="28"/>
      <c r="G774" s="28"/>
      <c r="H774" s="148"/>
      <c r="I774" s="71"/>
      <c r="J774" s="154"/>
      <c r="K774" s="154"/>
      <c r="L774" s="28"/>
      <c r="M774" s="68"/>
      <c r="N774" s="72"/>
      <c r="O774" s="68"/>
      <c r="P774" s="68"/>
      <c r="Q774" s="28"/>
      <c r="R774" s="154"/>
      <c r="S774" s="154"/>
      <c r="T774" s="154"/>
      <c r="U774" s="170"/>
      <c r="V774" s="154"/>
    </row>
    <row r="775" spans="1:22" s="112" customFormat="1" x14ac:dyDescent="0.2">
      <c r="A775" s="114"/>
      <c r="B775" s="122"/>
      <c r="C775" s="149"/>
      <c r="D775" s="149"/>
      <c r="E775" s="148"/>
      <c r="F775" s="28"/>
      <c r="G775" s="28"/>
      <c r="H775" s="148"/>
      <c r="I775" s="71"/>
      <c r="J775" s="154"/>
      <c r="K775" s="154"/>
      <c r="L775" s="28"/>
      <c r="M775" s="68"/>
      <c r="N775" s="72"/>
      <c r="O775" s="68"/>
      <c r="P775" s="68"/>
      <c r="Q775" s="28"/>
      <c r="R775" s="154"/>
      <c r="S775" s="154"/>
      <c r="T775" s="154"/>
      <c r="U775" s="170"/>
      <c r="V775" s="154"/>
    </row>
    <row r="776" spans="1:22" s="112" customFormat="1" x14ac:dyDescent="0.2">
      <c r="A776" s="114"/>
      <c r="B776" s="122"/>
      <c r="C776" s="149"/>
      <c r="D776" s="149"/>
      <c r="E776" s="148"/>
      <c r="F776" s="28"/>
      <c r="G776" s="28"/>
      <c r="H776" s="148"/>
      <c r="I776" s="71"/>
      <c r="J776" s="154"/>
      <c r="K776" s="154"/>
      <c r="L776" s="28"/>
      <c r="M776" s="68"/>
      <c r="N776" s="72"/>
      <c r="O776" s="68"/>
      <c r="P776" s="68"/>
      <c r="Q776" s="28"/>
      <c r="R776" s="154"/>
      <c r="S776" s="154"/>
      <c r="T776" s="154"/>
      <c r="U776" s="170"/>
      <c r="V776" s="154"/>
    </row>
    <row r="777" spans="1:22" s="112" customFormat="1" x14ac:dyDescent="0.2">
      <c r="A777" s="114"/>
      <c r="B777" s="122"/>
      <c r="C777" s="149"/>
      <c r="D777" s="149"/>
      <c r="E777" s="148"/>
      <c r="F777" s="28"/>
      <c r="G777" s="28"/>
      <c r="H777" s="148"/>
      <c r="I777" s="71"/>
      <c r="J777" s="154"/>
      <c r="K777" s="154"/>
      <c r="L777" s="28"/>
      <c r="M777" s="68"/>
      <c r="N777" s="72"/>
      <c r="O777" s="68"/>
      <c r="P777" s="68"/>
      <c r="Q777" s="28"/>
      <c r="R777" s="154"/>
      <c r="S777" s="154"/>
      <c r="T777" s="154"/>
      <c r="U777" s="170"/>
      <c r="V777" s="154"/>
    </row>
    <row r="778" spans="1:22" s="112" customFormat="1" x14ac:dyDescent="0.2">
      <c r="A778" s="114"/>
      <c r="B778" s="122"/>
      <c r="C778" s="149"/>
      <c r="D778" s="149"/>
      <c r="E778" s="148"/>
      <c r="F778" s="28"/>
      <c r="G778" s="28"/>
      <c r="H778" s="148"/>
      <c r="I778" s="71"/>
      <c r="J778" s="154"/>
      <c r="K778" s="154"/>
      <c r="L778" s="28"/>
      <c r="M778" s="68"/>
      <c r="N778" s="72"/>
      <c r="O778" s="68"/>
      <c r="P778" s="68"/>
      <c r="Q778" s="28"/>
      <c r="R778" s="154"/>
      <c r="S778" s="154"/>
      <c r="T778" s="154"/>
      <c r="U778" s="170"/>
      <c r="V778" s="154"/>
    </row>
    <row r="779" spans="1:22" s="112" customFormat="1" x14ac:dyDescent="0.2">
      <c r="A779" s="114"/>
      <c r="B779" s="122"/>
      <c r="C779" s="149"/>
      <c r="D779" s="149"/>
      <c r="E779" s="148"/>
      <c r="F779" s="28"/>
      <c r="G779" s="28"/>
      <c r="H779" s="148"/>
      <c r="I779" s="71"/>
      <c r="J779" s="154"/>
      <c r="K779" s="154"/>
      <c r="L779" s="28"/>
      <c r="M779" s="68"/>
      <c r="N779" s="72"/>
      <c r="O779" s="68"/>
      <c r="P779" s="68"/>
      <c r="Q779" s="28"/>
      <c r="R779" s="154"/>
      <c r="S779" s="154"/>
      <c r="T779" s="154"/>
      <c r="U779" s="170"/>
      <c r="V779" s="154"/>
    </row>
    <row r="780" spans="1:22" s="112" customFormat="1" x14ac:dyDescent="0.2">
      <c r="A780" s="114"/>
      <c r="B780" s="122"/>
      <c r="C780" s="149"/>
      <c r="D780" s="149"/>
      <c r="E780" s="148"/>
      <c r="F780" s="28"/>
      <c r="G780" s="28"/>
      <c r="H780" s="148"/>
      <c r="I780" s="71"/>
      <c r="J780" s="154"/>
      <c r="K780" s="154"/>
      <c r="L780" s="28"/>
      <c r="M780" s="68"/>
      <c r="N780" s="72"/>
      <c r="O780" s="68"/>
      <c r="P780" s="68"/>
      <c r="Q780" s="28"/>
      <c r="R780" s="154"/>
      <c r="S780" s="154"/>
      <c r="T780" s="154"/>
      <c r="U780" s="170"/>
      <c r="V780" s="154"/>
    </row>
    <row r="781" spans="1:22" s="112" customFormat="1" x14ac:dyDescent="0.2">
      <c r="A781" s="114"/>
      <c r="B781" s="122"/>
      <c r="C781" s="149"/>
      <c r="D781" s="149"/>
      <c r="E781" s="148"/>
      <c r="F781" s="28"/>
      <c r="G781" s="28"/>
      <c r="H781" s="148"/>
      <c r="I781" s="71"/>
      <c r="J781" s="154"/>
      <c r="K781" s="154"/>
      <c r="L781" s="28"/>
      <c r="M781" s="68"/>
      <c r="N781" s="72"/>
      <c r="O781" s="68"/>
      <c r="P781" s="68"/>
      <c r="Q781" s="28"/>
      <c r="R781" s="154"/>
      <c r="S781" s="154"/>
      <c r="T781" s="154"/>
      <c r="U781" s="170"/>
      <c r="V781" s="154"/>
    </row>
    <row r="782" spans="1:22" s="112" customFormat="1" x14ac:dyDescent="0.2">
      <c r="A782" s="114"/>
      <c r="B782" s="122"/>
      <c r="C782" s="149"/>
      <c r="D782" s="149"/>
      <c r="E782" s="148"/>
      <c r="F782" s="28"/>
      <c r="G782" s="28"/>
      <c r="H782" s="148"/>
      <c r="I782" s="71"/>
      <c r="J782" s="154"/>
      <c r="K782" s="154"/>
      <c r="L782" s="28"/>
      <c r="M782" s="68"/>
      <c r="N782" s="72"/>
      <c r="O782" s="68"/>
      <c r="P782" s="68"/>
      <c r="Q782" s="28"/>
      <c r="R782" s="154"/>
      <c r="S782" s="154"/>
      <c r="T782" s="154"/>
      <c r="U782" s="170"/>
      <c r="V782" s="154"/>
    </row>
    <row r="783" spans="1:22" s="112" customFormat="1" x14ac:dyDescent="0.2">
      <c r="A783" s="114"/>
      <c r="B783" s="122"/>
      <c r="C783" s="149"/>
      <c r="D783" s="149"/>
      <c r="E783" s="148"/>
      <c r="F783" s="28"/>
      <c r="G783" s="28"/>
      <c r="H783" s="148"/>
      <c r="I783" s="71"/>
      <c r="J783" s="154"/>
      <c r="K783" s="154"/>
      <c r="L783" s="28"/>
      <c r="M783" s="68"/>
      <c r="N783" s="72"/>
      <c r="O783" s="68"/>
      <c r="P783" s="68"/>
      <c r="Q783" s="28"/>
      <c r="R783" s="154"/>
      <c r="S783" s="154"/>
      <c r="T783" s="154"/>
      <c r="U783" s="170"/>
      <c r="V783" s="154"/>
    </row>
    <row r="784" spans="1:22" s="112" customFormat="1" x14ac:dyDescent="0.2">
      <c r="A784" s="114"/>
      <c r="B784" s="122"/>
      <c r="C784" s="149"/>
      <c r="D784" s="149"/>
      <c r="E784" s="148"/>
      <c r="F784" s="28"/>
      <c r="G784" s="28"/>
      <c r="H784" s="148"/>
      <c r="I784" s="71"/>
      <c r="J784" s="154"/>
      <c r="K784" s="154"/>
      <c r="L784" s="28"/>
      <c r="M784" s="68"/>
      <c r="N784" s="72"/>
      <c r="O784" s="68"/>
      <c r="P784" s="68"/>
      <c r="Q784" s="28"/>
      <c r="R784" s="154"/>
      <c r="S784" s="154"/>
      <c r="T784" s="154"/>
      <c r="U784" s="170"/>
      <c r="V784" s="154"/>
    </row>
    <row r="785" spans="1:22" s="112" customFormat="1" x14ac:dyDescent="0.2">
      <c r="A785" s="114"/>
      <c r="B785" s="122"/>
      <c r="C785" s="149"/>
      <c r="D785" s="149"/>
      <c r="E785" s="148"/>
      <c r="F785" s="28"/>
      <c r="G785" s="28"/>
      <c r="H785" s="148"/>
      <c r="I785" s="71"/>
      <c r="J785" s="154"/>
      <c r="K785" s="154"/>
      <c r="L785" s="28"/>
      <c r="M785" s="68"/>
      <c r="N785" s="72"/>
      <c r="O785" s="68"/>
      <c r="P785" s="68"/>
      <c r="Q785" s="28"/>
      <c r="R785" s="154"/>
      <c r="S785" s="154"/>
      <c r="T785" s="154"/>
      <c r="U785" s="170"/>
      <c r="V785" s="154"/>
    </row>
    <row r="786" spans="1:22" s="112" customFormat="1" x14ac:dyDescent="0.2">
      <c r="A786" s="114"/>
      <c r="B786" s="122"/>
      <c r="C786" s="149"/>
      <c r="D786" s="149"/>
      <c r="E786" s="148"/>
      <c r="F786" s="28"/>
      <c r="G786" s="28"/>
      <c r="H786" s="148"/>
      <c r="I786" s="71"/>
      <c r="J786" s="154"/>
      <c r="K786" s="154"/>
      <c r="L786" s="28"/>
      <c r="M786" s="68"/>
      <c r="N786" s="72"/>
      <c r="O786" s="68"/>
      <c r="P786" s="68"/>
      <c r="Q786" s="28"/>
      <c r="R786" s="154"/>
      <c r="S786" s="154"/>
      <c r="T786" s="154"/>
      <c r="U786" s="170"/>
      <c r="V786" s="154"/>
    </row>
    <row r="787" spans="1:22" s="112" customFormat="1" x14ac:dyDescent="0.2">
      <c r="A787" s="114"/>
      <c r="B787" s="122"/>
      <c r="C787" s="149"/>
      <c r="D787" s="149"/>
      <c r="E787" s="148"/>
      <c r="F787" s="28"/>
      <c r="G787" s="28"/>
      <c r="H787" s="148"/>
      <c r="I787" s="71"/>
      <c r="J787" s="154"/>
      <c r="K787" s="154"/>
      <c r="L787" s="28"/>
      <c r="M787" s="68"/>
      <c r="N787" s="72"/>
      <c r="O787" s="68"/>
      <c r="P787" s="68"/>
      <c r="Q787" s="28"/>
      <c r="R787" s="154"/>
      <c r="S787" s="154"/>
      <c r="T787" s="154"/>
      <c r="U787" s="170"/>
      <c r="V787" s="154"/>
    </row>
    <row r="788" spans="1:22" s="112" customFormat="1" x14ac:dyDescent="0.2">
      <c r="A788" s="114"/>
      <c r="B788" s="122"/>
      <c r="C788" s="149"/>
      <c r="D788" s="149"/>
      <c r="E788" s="148"/>
      <c r="F788" s="28"/>
      <c r="G788" s="28"/>
      <c r="H788" s="148"/>
      <c r="I788" s="71"/>
      <c r="J788" s="154"/>
      <c r="K788" s="154"/>
      <c r="L788" s="28"/>
      <c r="M788" s="68"/>
      <c r="N788" s="72"/>
      <c r="O788" s="68"/>
      <c r="P788" s="68"/>
      <c r="Q788" s="28"/>
      <c r="R788" s="154"/>
      <c r="S788" s="154"/>
      <c r="T788" s="154"/>
      <c r="U788" s="170"/>
      <c r="V788" s="154"/>
    </row>
    <row r="789" spans="1:22" s="112" customFormat="1" x14ac:dyDescent="0.2">
      <c r="A789" s="114"/>
      <c r="B789" s="122"/>
      <c r="C789" s="149"/>
      <c r="D789" s="149"/>
      <c r="E789" s="148"/>
      <c r="F789" s="28"/>
      <c r="G789" s="28"/>
      <c r="H789" s="148"/>
      <c r="I789" s="71"/>
      <c r="J789" s="154"/>
      <c r="K789" s="154"/>
      <c r="L789" s="28"/>
      <c r="M789" s="68"/>
      <c r="N789" s="72"/>
      <c r="O789" s="68"/>
      <c r="P789" s="68"/>
      <c r="Q789" s="28"/>
      <c r="R789" s="154"/>
      <c r="S789" s="154"/>
      <c r="T789" s="154"/>
      <c r="U789" s="170"/>
      <c r="V789" s="154"/>
    </row>
    <row r="790" spans="1:22" s="112" customFormat="1" x14ac:dyDescent="0.2">
      <c r="A790" s="114"/>
      <c r="B790" s="122"/>
      <c r="C790" s="149"/>
      <c r="D790" s="149"/>
      <c r="E790" s="148"/>
      <c r="F790" s="28"/>
      <c r="G790" s="28"/>
      <c r="H790" s="148"/>
      <c r="I790" s="71"/>
      <c r="J790" s="154"/>
      <c r="K790" s="154"/>
      <c r="L790" s="28"/>
      <c r="M790" s="68"/>
      <c r="N790" s="72"/>
      <c r="O790" s="68"/>
      <c r="P790" s="68"/>
      <c r="Q790" s="28"/>
      <c r="R790" s="154"/>
      <c r="S790" s="154"/>
      <c r="T790" s="154"/>
      <c r="U790" s="170"/>
      <c r="V790" s="154"/>
    </row>
    <row r="791" spans="1:22" s="112" customFormat="1" x14ac:dyDescent="0.2">
      <c r="A791" s="114"/>
      <c r="B791" s="122"/>
      <c r="C791" s="149"/>
      <c r="D791" s="149"/>
      <c r="E791" s="148"/>
      <c r="F791" s="28"/>
      <c r="G791" s="28"/>
      <c r="H791" s="148"/>
      <c r="I791" s="71"/>
      <c r="J791" s="154"/>
      <c r="K791" s="154"/>
      <c r="L791" s="28"/>
      <c r="M791" s="68"/>
      <c r="N791" s="72"/>
      <c r="O791" s="68"/>
      <c r="P791" s="68"/>
      <c r="Q791" s="28"/>
      <c r="R791" s="154"/>
      <c r="S791" s="154"/>
      <c r="T791" s="154"/>
      <c r="U791" s="170"/>
      <c r="V791" s="154"/>
    </row>
    <row r="792" spans="1:22" s="112" customFormat="1" x14ac:dyDescent="0.2">
      <c r="A792" s="114"/>
      <c r="B792" s="122"/>
      <c r="C792" s="149"/>
      <c r="D792" s="149"/>
      <c r="E792" s="148"/>
      <c r="F792" s="28"/>
      <c r="G792" s="28"/>
      <c r="H792" s="148"/>
      <c r="I792" s="71"/>
      <c r="J792" s="154"/>
      <c r="K792" s="154"/>
      <c r="L792" s="28"/>
      <c r="M792" s="68"/>
      <c r="N792" s="72"/>
      <c r="O792" s="68"/>
      <c r="P792" s="68"/>
      <c r="Q792" s="28"/>
      <c r="R792" s="154"/>
      <c r="S792" s="154"/>
      <c r="T792" s="154"/>
      <c r="U792" s="170"/>
      <c r="V792" s="154"/>
    </row>
    <row r="793" spans="1:22" s="112" customFormat="1" x14ac:dyDescent="0.2">
      <c r="A793" s="114"/>
      <c r="B793" s="122"/>
      <c r="C793" s="149"/>
      <c r="D793" s="149"/>
      <c r="E793" s="148"/>
      <c r="F793" s="28"/>
      <c r="G793" s="28"/>
      <c r="H793" s="148"/>
      <c r="I793" s="71"/>
      <c r="J793" s="154"/>
      <c r="K793" s="154"/>
      <c r="L793" s="28"/>
      <c r="M793" s="68"/>
      <c r="N793" s="72"/>
      <c r="O793" s="68"/>
      <c r="P793" s="68"/>
      <c r="Q793" s="28"/>
      <c r="R793" s="154"/>
      <c r="S793" s="154"/>
      <c r="T793" s="154"/>
      <c r="U793" s="170"/>
      <c r="V793" s="154"/>
    </row>
    <row r="794" spans="1:22" s="112" customFormat="1" x14ac:dyDescent="0.2">
      <c r="A794" s="114"/>
      <c r="B794" s="122"/>
      <c r="C794" s="149"/>
      <c r="D794" s="149"/>
      <c r="E794" s="148"/>
      <c r="F794" s="28"/>
      <c r="G794" s="28"/>
      <c r="H794" s="148"/>
      <c r="I794" s="71"/>
      <c r="J794" s="154"/>
      <c r="K794" s="154"/>
      <c r="L794" s="28"/>
      <c r="M794" s="68"/>
      <c r="N794" s="72"/>
      <c r="O794" s="68"/>
      <c r="P794" s="68"/>
      <c r="Q794" s="28"/>
      <c r="R794" s="154"/>
      <c r="S794" s="154"/>
      <c r="T794" s="154"/>
      <c r="U794" s="170"/>
      <c r="V794" s="154"/>
    </row>
    <row r="795" spans="1:22" s="112" customFormat="1" x14ac:dyDescent="0.2">
      <c r="A795" s="114"/>
      <c r="B795" s="122"/>
      <c r="C795" s="149"/>
      <c r="D795" s="149"/>
      <c r="E795" s="148"/>
      <c r="F795" s="28"/>
      <c r="G795" s="28"/>
      <c r="H795" s="148"/>
      <c r="I795" s="71"/>
      <c r="J795" s="154"/>
      <c r="K795" s="154"/>
      <c r="L795" s="28"/>
      <c r="M795" s="68"/>
      <c r="N795" s="72"/>
      <c r="O795" s="68"/>
      <c r="P795" s="68"/>
      <c r="Q795" s="28"/>
      <c r="R795" s="154"/>
      <c r="S795" s="154"/>
      <c r="T795" s="154"/>
      <c r="U795" s="170"/>
      <c r="V795" s="154"/>
    </row>
    <row r="796" spans="1:22" s="112" customFormat="1" x14ac:dyDescent="0.2">
      <c r="A796" s="114"/>
      <c r="B796" s="122"/>
      <c r="C796" s="149"/>
      <c r="D796" s="149"/>
      <c r="E796" s="148"/>
      <c r="F796" s="28"/>
      <c r="G796" s="28"/>
      <c r="H796" s="148"/>
      <c r="I796" s="71"/>
      <c r="J796" s="154"/>
      <c r="K796" s="154"/>
      <c r="L796" s="28"/>
      <c r="M796" s="68"/>
      <c r="N796" s="72"/>
      <c r="O796" s="68"/>
      <c r="P796" s="68"/>
      <c r="Q796" s="28"/>
      <c r="R796" s="154"/>
      <c r="S796" s="154"/>
      <c r="T796" s="154"/>
      <c r="U796" s="170"/>
      <c r="V796" s="154"/>
    </row>
    <row r="797" spans="1:22" s="112" customFormat="1" x14ac:dyDescent="0.2">
      <c r="A797" s="114"/>
      <c r="B797" s="122"/>
      <c r="C797" s="149"/>
      <c r="D797" s="149"/>
      <c r="E797" s="148"/>
      <c r="F797" s="28"/>
      <c r="G797" s="28"/>
      <c r="H797" s="148"/>
      <c r="I797" s="71"/>
      <c r="J797" s="154"/>
      <c r="K797" s="154"/>
      <c r="L797" s="28"/>
      <c r="M797" s="68"/>
      <c r="N797" s="72"/>
      <c r="O797" s="68"/>
      <c r="P797" s="68"/>
      <c r="Q797" s="28"/>
      <c r="R797" s="154"/>
      <c r="S797" s="154"/>
      <c r="T797" s="154"/>
      <c r="U797" s="170"/>
      <c r="V797" s="154"/>
    </row>
    <row r="798" spans="1:22" s="112" customFormat="1" x14ac:dyDescent="0.2">
      <c r="A798" s="114"/>
      <c r="B798" s="122"/>
      <c r="C798" s="149"/>
      <c r="D798" s="149"/>
      <c r="E798" s="148"/>
      <c r="F798" s="28"/>
      <c r="G798" s="28"/>
      <c r="H798" s="148"/>
      <c r="I798" s="71"/>
      <c r="J798" s="154"/>
      <c r="K798" s="154"/>
      <c r="L798" s="28"/>
      <c r="M798" s="68"/>
      <c r="N798" s="72"/>
      <c r="O798" s="68"/>
      <c r="P798" s="68"/>
      <c r="Q798" s="28"/>
      <c r="R798" s="154"/>
      <c r="S798" s="154"/>
      <c r="T798" s="154"/>
      <c r="U798" s="170"/>
      <c r="V798" s="154"/>
    </row>
    <row r="799" spans="1:22" s="112" customFormat="1" x14ac:dyDescent="0.2">
      <c r="A799" s="114"/>
      <c r="B799" s="122"/>
      <c r="C799" s="149"/>
      <c r="D799" s="149"/>
      <c r="E799" s="148"/>
      <c r="F799" s="28"/>
      <c r="G799" s="28"/>
      <c r="H799" s="148"/>
      <c r="I799" s="71"/>
      <c r="J799" s="154"/>
      <c r="K799" s="154"/>
      <c r="L799" s="28"/>
      <c r="M799" s="68"/>
      <c r="N799" s="72"/>
      <c r="O799" s="68"/>
      <c r="P799" s="68"/>
      <c r="Q799" s="28"/>
      <c r="R799" s="154"/>
      <c r="S799" s="154"/>
      <c r="T799" s="154"/>
      <c r="U799" s="170"/>
      <c r="V799" s="154"/>
    </row>
    <row r="800" spans="1:22" s="112" customFormat="1" x14ac:dyDescent="0.2">
      <c r="A800" s="114"/>
      <c r="B800" s="122"/>
      <c r="C800" s="149"/>
      <c r="D800" s="149"/>
      <c r="E800" s="148"/>
      <c r="F800" s="28"/>
      <c r="G800" s="28"/>
      <c r="H800" s="148"/>
      <c r="I800" s="71"/>
      <c r="J800" s="154"/>
      <c r="K800" s="154"/>
      <c r="L800" s="28"/>
      <c r="M800" s="68"/>
      <c r="N800" s="72"/>
      <c r="O800" s="68"/>
      <c r="P800" s="68"/>
      <c r="Q800" s="28"/>
      <c r="R800" s="154"/>
      <c r="S800" s="154"/>
      <c r="T800" s="154"/>
      <c r="U800" s="170"/>
      <c r="V800" s="154"/>
    </row>
    <row r="801" spans="1:22" s="112" customFormat="1" x14ac:dyDescent="0.2">
      <c r="A801" s="114"/>
      <c r="B801" s="122"/>
      <c r="C801" s="149"/>
      <c r="D801" s="149"/>
      <c r="E801" s="148"/>
      <c r="F801" s="28"/>
      <c r="G801" s="28"/>
      <c r="H801" s="148"/>
      <c r="I801" s="71"/>
      <c r="J801" s="154"/>
      <c r="K801" s="154"/>
      <c r="L801" s="28"/>
      <c r="M801" s="68"/>
      <c r="N801" s="72"/>
      <c r="O801" s="68"/>
      <c r="P801" s="68"/>
      <c r="Q801" s="28"/>
      <c r="R801" s="154"/>
      <c r="S801" s="154"/>
      <c r="T801" s="154"/>
      <c r="U801" s="170"/>
      <c r="V801" s="154"/>
    </row>
    <row r="802" spans="1:22" s="112" customFormat="1" x14ac:dyDescent="0.2">
      <c r="A802" s="114"/>
      <c r="B802" s="122"/>
      <c r="C802" s="149"/>
      <c r="D802" s="149"/>
      <c r="E802" s="148"/>
      <c r="F802" s="28"/>
      <c r="G802" s="28"/>
      <c r="H802" s="148"/>
      <c r="I802" s="71"/>
      <c r="J802" s="154"/>
      <c r="K802" s="154"/>
      <c r="L802" s="28"/>
      <c r="M802" s="68"/>
      <c r="N802" s="72"/>
      <c r="O802" s="68"/>
      <c r="P802" s="68"/>
      <c r="Q802" s="28"/>
      <c r="R802" s="154"/>
      <c r="S802" s="154"/>
      <c r="T802" s="154"/>
      <c r="U802" s="170"/>
      <c r="V802" s="154"/>
    </row>
    <row r="803" spans="1:22" s="112" customFormat="1" x14ac:dyDescent="0.2">
      <c r="A803" s="114"/>
      <c r="B803" s="122"/>
      <c r="C803" s="149"/>
      <c r="D803" s="149"/>
      <c r="E803" s="148"/>
      <c r="F803" s="28"/>
      <c r="G803" s="28"/>
      <c r="H803" s="148"/>
      <c r="I803" s="71"/>
      <c r="J803" s="154"/>
      <c r="K803" s="154"/>
      <c r="L803" s="28"/>
      <c r="M803" s="68"/>
      <c r="N803" s="72"/>
      <c r="O803" s="68"/>
      <c r="P803" s="68"/>
      <c r="Q803" s="28"/>
      <c r="R803" s="154"/>
      <c r="S803" s="154"/>
      <c r="T803" s="154"/>
      <c r="U803" s="170"/>
      <c r="V803" s="154"/>
    </row>
    <row r="804" spans="1:22" s="112" customFormat="1" x14ac:dyDescent="0.2">
      <c r="A804" s="114"/>
      <c r="B804" s="122"/>
      <c r="C804" s="149"/>
      <c r="D804" s="149"/>
      <c r="E804" s="148"/>
      <c r="F804" s="28"/>
      <c r="G804" s="28"/>
      <c r="H804" s="148"/>
      <c r="I804" s="71"/>
      <c r="J804" s="154"/>
      <c r="K804" s="154"/>
      <c r="L804" s="28"/>
      <c r="M804" s="68"/>
      <c r="N804" s="72"/>
      <c r="O804" s="68"/>
      <c r="P804" s="68"/>
      <c r="Q804" s="28"/>
      <c r="R804" s="154"/>
      <c r="S804" s="154"/>
      <c r="T804" s="154"/>
      <c r="U804" s="170"/>
      <c r="V804" s="154"/>
    </row>
    <row r="805" spans="1:22" s="112" customFormat="1" x14ac:dyDescent="0.2">
      <c r="A805" s="114"/>
      <c r="B805" s="122"/>
      <c r="C805" s="149"/>
      <c r="D805" s="149"/>
      <c r="E805" s="148"/>
      <c r="F805" s="28"/>
      <c r="G805" s="28"/>
      <c r="H805" s="148"/>
      <c r="I805" s="71"/>
      <c r="J805" s="154"/>
      <c r="K805" s="154"/>
      <c r="L805" s="28"/>
      <c r="M805" s="68"/>
      <c r="N805" s="72"/>
      <c r="O805" s="68"/>
      <c r="P805" s="68"/>
      <c r="Q805" s="28"/>
      <c r="R805" s="154"/>
      <c r="S805" s="154"/>
      <c r="T805" s="154"/>
      <c r="U805" s="170"/>
      <c r="V805" s="154"/>
    </row>
    <row r="806" spans="1:22" s="112" customFormat="1" x14ac:dyDescent="0.2">
      <c r="A806" s="114"/>
      <c r="B806" s="122"/>
      <c r="C806" s="149"/>
      <c r="D806" s="149"/>
      <c r="E806" s="148"/>
      <c r="F806" s="28"/>
      <c r="G806" s="28"/>
      <c r="H806" s="148"/>
      <c r="I806" s="71"/>
      <c r="J806" s="154"/>
      <c r="K806" s="154"/>
      <c r="L806" s="28"/>
      <c r="M806" s="68"/>
      <c r="N806" s="72"/>
      <c r="O806" s="68"/>
      <c r="P806" s="68"/>
      <c r="Q806" s="28"/>
      <c r="R806" s="154"/>
      <c r="S806" s="154"/>
      <c r="T806" s="154"/>
      <c r="U806" s="170"/>
      <c r="V806" s="154"/>
    </row>
    <row r="807" spans="1:22" s="112" customFormat="1" x14ac:dyDescent="0.2">
      <c r="A807" s="114"/>
      <c r="B807" s="122"/>
      <c r="C807" s="149"/>
      <c r="D807" s="149"/>
      <c r="E807" s="148"/>
      <c r="F807" s="28"/>
      <c r="G807" s="28"/>
      <c r="H807" s="148"/>
      <c r="I807" s="71"/>
      <c r="J807" s="154"/>
      <c r="K807" s="154"/>
      <c r="L807" s="28"/>
      <c r="M807" s="68"/>
      <c r="N807" s="72"/>
      <c r="O807" s="68"/>
      <c r="P807" s="68"/>
      <c r="Q807" s="28"/>
      <c r="R807" s="154"/>
      <c r="S807" s="154"/>
      <c r="T807" s="154"/>
      <c r="U807" s="170"/>
      <c r="V807" s="154"/>
    </row>
    <row r="808" spans="1:22" s="112" customFormat="1" x14ac:dyDescent="0.2">
      <c r="A808" s="114"/>
      <c r="B808" s="122"/>
      <c r="C808" s="149"/>
      <c r="D808" s="149"/>
      <c r="E808" s="148"/>
      <c r="F808" s="28"/>
      <c r="G808" s="28"/>
      <c r="H808" s="148"/>
      <c r="I808" s="71"/>
      <c r="J808" s="154"/>
      <c r="K808" s="154"/>
      <c r="L808" s="28"/>
      <c r="M808" s="68"/>
      <c r="N808" s="72"/>
      <c r="O808" s="68"/>
      <c r="P808" s="68"/>
      <c r="Q808" s="28"/>
      <c r="R808" s="154"/>
      <c r="S808" s="154"/>
      <c r="T808" s="154"/>
      <c r="U808" s="170"/>
      <c r="V808" s="154"/>
    </row>
    <row r="809" spans="1:22" s="112" customFormat="1" x14ac:dyDescent="0.2">
      <c r="A809" s="114"/>
      <c r="B809" s="122"/>
      <c r="C809" s="149"/>
      <c r="D809" s="149"/>
      <c r="E809" s="148"/>
      <c r="F809" s="28"/>
      <c r="G809" s="28"/>
      <c r="H809" s="148"/>
      <c r="I809" s="71"/>
      <c r="J809" s="154"/>
      <c r="K809" s="154"/>
      <c r="L809" s="28"/>
      <c r="M809" s="68"/>
      <c r="N809" s="72"/>
      <c r="O809" s="68"/>
      <c r="P809" s="68"/>
      <c r="Q809" s="28"/>
      <c r="R809" s="154"/>
      <c r="S809" s="154"/>
      <c r="T809" s="154"/>
      <c r="U809" s="170"/>
      <c r="V809" s="154"/>
    </row>
    <row r="810" spans="1:22" s="112" customFormat="1" x14ac:dyDescent="0.2">
      <c r="A810" s="114"/>
      <c r="B810" s="122"/>
      <c r="C810" s="149"/>
      <c r="D810" s="149"/>
      <c r="E810" s="148"/>
      <c r="F810" s="28"/>
      <c r="G810" s="28"/>
      <c r="H810" s="148"/>
      <c r="I810" s="71"/>
      <c r="J810" s="154"/>
      <c r="K810" s="154"/>
      <c r="L810" s="28"/>
      <c r="M810" s="68"/>
      <c r="N810" s="72"/>
      <c r="O810" s="68"/>
      <c r="P810" s="68"/>
      <c r="Q810" s="28"/>
      <c r="R810" s="154"/>
      <c r="S810" s="154"/>
      <c r="T810" s="154"/>
      <c r="U810" s="170"/>
      <c r="V810" s="154"/>
    </row>
    <row r="811" spans="1:22" s="112" customFormat="1" x14ac:dyDescent="0.2">
      <c r="A811" s="114"/>
      <c r="B811" s="122"/>
      <c r="C811" s="149"/>
      <c r="D811" s="149"/>
      <c r="E811" s="148"/>
      <c r="F811" s="28"/>
      <c r="G811" s="28"/>
      <c r="H811" s="148"/>
      <c r="I811" s="71"/>
      <c r="J811" s="154"/>
      <c r="K811" s="154"/>
      <c r="L811" s="28"/>
      <c r="M811" s="68"/>
      <c r="N811" s="72"/>
      <c r="O811" s="68"/>
      <c r="P811" s="68"/>
      <c r="Q811" s="28"/>
      <c r="R811" s="154"/>
      <c r="S811" s="154"/>
      <c r="T811" s="154"/>
      <c r="U811" s="170"/>
      <c r="V811" s="154"/>
    </row>
    <row r="812" spans="1:22" s="112" customFormat="1" x14ac:dyDescent="0.2">
      <c r="A812" s="114"/>
      <c r="B812" s="122"/>
      <c r="C812" s="149"/>
      <c r="D812" s="149"/>
      <c r="E812" s="148"/>
      <c r="F812" s="28"/>
      <c r="G812" s="28"/>
      <c r="H812" s="148"/>
      <c r="I812" s="71"/>
      <c r="J812" s="154"/>
      <c r="K812" s="154"/>
      <c r="L812" s="28"/>
      <c r="M812" s="68"/>
      <c r="N812" s="72"/>
      <c r="O812" s="68"/>
      <c r="P812" s="68"/>
      <c r="Q812" s="28"/>
      <c r="R812" s="154"/>
      <c r="S812" s="154"/>
      <c r="T812" s="154"/>
      <c r="U812" s="170"/>
      <c r="V812" s="154"/>
    </row>
    <row r="813" spans="1:22" s="112" customFormat="1" x14ac:dyDescent="0.2">
      <c r="A813" s="114"/>
      <c r="B813" s="122"/>
      <c r="C813" s="149"/>
      <c r="D813" s="149"/>
      <c r="E813" s="148"/>
      <c r="F813" s="28"/>
      <c r="G813" s="28"/>
      <c r="H813" s="148"/>
      <c r="I813" s="71"/>
      <c r="J813" s="154"/>
      <c r="K813" s="154"/>
      <c r="L813" s="28"/>
      <c r="M813" s="68"/>
      <c r="N813" s="72"/>
      <c r="O813" s="68"/>
      <c r="P813" s="68"/>
      <c r="Q813" s="28"/>
      <c r="R813" s="154"/>
      <c r="S813" s="154"/>
      <c r="T813" s="154"/>
      <c r="U813" s="170"/>
      <c r="V813" s="154"/>
    </row>
    <row r="814" spans="1:22" s="112" customFormat="1" x14ac:dyDescent="0.2">
      <c r="A814" s="114"/>
      <c r="B814" s="122"/>
      <c r="C814" s="149"/>
      <c r="D814" s="149"/>
      <c r="E814" s="148"/>
      <c r="F814" s="28"/>
      <c r="G814" s="28"/>
      <c r="H814" s="148"/>
      <c r="I814" s="71"/>
      <c r="J814" s="154"/>
      <c r="K814" s="154"/>
      <c r="L814" s="28"/>
      <c r="M814" s="68"/>
      <c r="N814" s="72"/>
      <c r="O814" s="68"/>
      <c r="P814" s="68"/>
      <c r="Q814" s="28"/>
      <c r="R814" s="154"/>
      <c r="S814" s="154"/>
      <c r="T814" s="154"/>
      <c r="U814" s="170"/>
      <c r="V814" s="154"/>
    </row>
    <row r="815" spans="1:22" s="112" customFormat="1" x14ac:dyDescent="0.2">
      <c r="A815" s="114"/>
      <c r="B815" s="122"/>
      <c r="C815" s="149"/>
      <c r="D815" s="149"/>
      <c r="E815" s="148"/>
      <c r="F815" s="28"/>
      <c r="G815" s="28"/>
      <c r="H815" s="148"/>
      <c r="I815" s="71"/>
      <c r="J815" s="154"/>
      <c r="K815" s="154"/>
      <c r="L815" s="28"/>
      <c r="M815" s="68"/>
      <c r="N815" s="72"/>
      <c r="O815" s="68"/>
      <c r="P815" s="68"/>
      <c r="Q815" s="28"/>
      <c r="R815" s="154"/>
      <c r="S815" s="154"/>
      <c r="T815" s="154"/>
      <c r="U815" s="170"/>
      <c r="V815" s="154"/>
    </row>
    <row r="816" spans="1:22" s="112" customFormat="1" x14ac:dyDescent="0.2">
      <c r="A816" s="114"/>
      <c r="B816" s="122"/>
      <c r="C816" s="149"/>
      <c r="D816" s="149"/>
      <c r="E816" s="148"/>
      <c r="F816" s="28"/>
      <c r="G816" s="28"/>
      <c r="H816" s="148"/>
      <c r="I816" s="71"/>
      <c r="J816" s="154"/>
      <c r="K816" s="154"/>
      <c r="L816" s="28"/>
      <c r="M816" s="68"/>
      <c r="N816" s="72"/>
      <c r="O816" s="68"/>
      <c r="P816" s="68"/>
      <c r="Q816" s="28"/>
      <c r="R816" s="154"/>
      <c r="S816" s="154"/>
      <c r="T816" s="154"/>
      <c r="U816" s="170"/>
      <c r="V816" s="154"/>
    </row>
    <row r="817" spans="1:22" s="112" customFormat="1" x14ac:dyDescent="0.2">
      <c r="A817" s="114"/>
      <c r="B817" s="122"/>
      <c r="C817" s="149"/>
      <c r="D817" s="149"/>
      <c r="E817" s="148"/>
      <c r="F817" s="28"/>
      <c r="G817" s="28"/>
      <c r="H817" s="148"/>
      <c r="I817" s="71"/>
      <c r="J817" s="154"/>
      <c r="K817" s="154"/>
      <c r="L817" s="28"/>
      <c r="M817" s="68"/>
      <c r="N817" s="72"/>
      <c r="O817" s="68"/>
      <c r="P817" s="68"/>
      <c r="Q817" s="28"/>
      <c r="R817" s="154"/>
      <c r="S817" s="154"/>
      <c r="T817" s="154"/>
      <c r="U817" s="170"/>
      <c r="V817" s="154"/>
    </row>
    <row r="818" spans="1:22" s="112" customFormat="1" x14ac:dyDescent="0.2">
      <c r="A818" s="114"/>
      <c r="B818" s="122"/>
      <c r="C818" s="149"/>
      <c r="D818" s="149"/>
      <c r="E818" s="148"/>
      <c r="F818" s="28"/>
      <c r="G818" s="28"/>
      <c r="H818" s="148"/>
      <c r="I818" s="71"/>
      <c r="J818" s="154"/>
      <c r="K818" s="154"/>
      <c r="L818" s="28"/>
      <c r="M818" s="68"/>
      <c r="N818" s="72"/>
      <c r="O818" s="68"/>
      <c r="P818" s="68"/>
      <c r="Q818" s="28"/>
      <c r="R818" s="154"/>
      <c r="S818" s="154"/>
      <c r="T818" s="154"/>
      <c r="U818" s="170"/>
      <c r="V818" s="154"/>
    </row>
    <row r="819" spans="1:22" s="112" customFormat="1" x14ac:dyDescent="0.2">
      <c r="A819" s="114"/>
      <c r="B819" s="122"/>
      <c r="C819" s="149"/>
      <c r="D819" s="149"/>
      <c r="E819" s="148"/>
      <c r="F819" s="28"/>
      <c r="G819" s="28"/>
      <c r="H819" s="148"/>
      <c r="I819" s="71"/>
      <c r="J819" s="154"/>
      <c r="K819" s="154"/>
      <c r="L819" s="28"/>
      <c r="M819" s="68"/>
      <c r="N819" s="72"/>
      <c r="O819" s="68"/>
      <c r="P819" s="68"/>
      <c r="Q819" s="28"/>
      <c r="R819" s="154"/>
      <c r="S819" s="154"/>
      <c r="T819" s="154"/>
      <c r="U819" s="170"/>
      <c r="V819" s="154"/>
    </row>
    <row r="820" spans="1:22" s="112" customFormat="1" x14ac:dyDescent="0.2">
      <c r="A820" s="114"/>
      <c r="B820" s="122"/>
      <c r="C820" s="149"/>
      <c r="D820" s="149"/>
      <c r="E820" s="148"/>
      <c r="F820" s="28"/>
      <c r="G820" s="28"/>
      <c r="H820" s="148"/>
      <c r="I820" s="71"/>
      <c r="J820" s="154"/>
      <c r="K820" s="154"/>
      <c r="L820" s="28"/>
      <c r="M820" s="68"/>
      <c r="N820" s="72"/>
      <c r="O820" s="68"/>
      <c r="P820" s="68"/>
      <c r="Q820" s="28"/>
      <c r="R820" s="154"/>
      <c r="S820" s="154"/>
      <c r="T820" s="154"/>
      <c r="U820" s="170"/>
      <c r="V820" s="154"/>
    </row>
    <row r="821" spans="1:22" s="112" customFormat="1" x14ac:dyDescent="0.2">
      <c r="A821" s="114"/>
      <c r="B821" s="122"/>
      <c r="C821" s="149"/>
      <c r="D821" s="149"/>
      <c r="E821" s="148"/>
      <c r="F821" s="28"/>
      <c r="G821" s="28"/>
      <c r="H821" s="148"/>
      <c r="I821" s="71"/>
      <c r="J821" s="154"/>
      <c r="K821" s="154"/>
      <c r="L821" s="28"/>
      <c r="M821" s="68"/>
      <c r="N821" s="72"/>
      <c r="O821" s="68"/>
      <c r="P821" s="68"/>
      <c r="Q821" s="28"/>
      <c r="R821" s="154"/>
      <c r="S821" s="154"/>
      <c r="T821" s="154"/>
      <c r="U821" s="170"/>
      <c r="V821" s="154"/>
    </row>
    <row r="822" spans="1:22" s="112" customFormat="1" x14ac:dyDescent="0.2">
      <c r="A822" s="114"/>
      <c r="B822" s="122"/>
      <c r="C822" s="149"/>
      <c r="D822" s="149"/>
      <c r="E822" s="148"/>
      <c r="F822" s="28"/>
      <c r="G822" s="28"/>
      <c r="H822" s="148"/>
      <c r="I822" s="71"/>
      <c r="J822" s="154"/>
      <c r="K822" s="154"/>
      <c r="L822" s="28"/>
      <c r="M822" s="68"/>
      <c r="N822" s="72"/>
      <c r="O822" s="68"/>
      <c r="P822" s="68"/>
      <c r="Q822" s="28"/>
      <c r="R822" s="154"/>
      <c r="S822" s="154"/>
      <c r="T822" s="154"/>
      <c r="U822" s="170"/>
      <c r="V822" s="154"/>
    </row>
    <row r="823" spans="1:22" s="112" customFormat="1" x14ac:dyDescent="0.2">
      <c r="A823" s="114"/>
      <c r="B823" s="122"/>
      <c r="C823" s="149"/>
      <c r="D823" s="149"/>
      <c r="E823" s="148"/>
      <c r="F823" s="28"/>
      <c r="G823" s="28"/>
      <c r="H823" s="148"/>
      <c r="I823" s="71"/>
      <c r="J823" s="154"/>
      <c r="K823" s="154"/>
      <c r="L823" s="28"/>
      <c r="M823" s="68"/>
      <c r="N823" s="72"/>
      <c r="O823" s="68"/>
      <c r="P823" s="68"/>
      <c r="Q823" s="28"/>
      <c r="R823" s="154"/>
      <c r="S823" s="154"/>
      <c r="T823" s="154"/>
      <c r="U823" s="170"/>
      <c r="V823" s="154"/>
    </row>
    <row r="824" spans="1:22" s="112" customFormat="1" x14ac:dyDescent="0.2">
      <c r="A824" s="114"/>
      <c r="B824" s="122"/>
      <c r="C824" s="149"/>
      <c r="D824" s="149"/>
      <c r="E824" s="148"/>
      <c r="F824" s="28"/>
      <c r="G824" s="28"/>
      <c r="H824" s="148"/>
      <c r="I824" s="71"/>
      <c r="J824" s="154"/>
      <c r="K824" s="154"/>
      <c r="L824" s="28"/>
      <c r="M824" s="68"/>
      <c r="N824" s="72"/>
      <c r="O824" s="68"/>
      <c r="P824" s="68"/>
      <c r="Q824" s="28"/>
      <c r="R824" s="154"/>
      <c r="S824" s="154"/>
      <c r="T824" s="154"/>
      <c r="U824" s="170"/>
      <c r="V824" s="154"/>
    </row>
    <row r="825" spans="1:22" s="112" customFormat="1" x14ac:dyDescent="0.2">
      <c r="A825" s="114"/>
      <c r="B825" s="122"/>
      <c r="C825" s="149"/>
      <c r="D825" s="149"/>
      <c r="E825" s="148"/>
      <c r="F825" s="28"/>
      <c r="G825" s="28"/>
      <c r="H825" s="148"/>
      <c r="I825" s="71"/>
      <c r="J825" s="154"/>
      <c r="K825" s="154"/>
      <c r="L825" s="28"/>
      <c r="M825" s="68"/>
      <c r="N825" s="72"/>
      <c r="O825" s="68"/>
      <c r="P825" s="68"/>
      <c r="Q825" s="28"/>
      <c r="R825" s="154"/>
      <c r="S825" s="154"/>
      <c r="T825" s="154"/>
      <c r="U825" s="170"/>
      <c r="V825" s="154"/>
    </row>
    <row r="826" spans="1:22" s="112" customFormat="1" x14ac:dyDescent="0.2">
      <c r="A826" s="114"/>
      <c r="B826" s="122"/>
      <c r="C826" s="149"/>
      <c r="D826" s="149"/>
      <c r="E826" s="148"/>
      <c r="F826" s="28"/>
      <c r="G826" s="28"/>
      <c r="H826" s="148"/>
      <c r="I826" s="71"/>
      <c r="J826" s="154"/>
      <c r="K826" s="154"/>
      <c r="L826" s="28"/>
      <c r="M826" s="68"/>
      <c r="N826" s="72"/>
      <c r="O826" s="68"/>
      <c r="P826" s="68"/>
      <c r="Q826" s="28"/>
      <c r="R826" s="154"/>
      <c r="S826" s="154"/>
      <c r="T826" s="154"/>
      <c r="U826" s="170"/>
      <c r="V826" s="154"/>
    </row>
    <row r="827" spans="1:22" s="112" customFormat="1" x14ac:dyDescent="0.2">
      <c r="A827" s="114"/>
      <c r="B827" s="122"/>
      <c r="C827" s="149"/>
      <c r="D827" s="149"/>
      <c r="E827" s="148"/>
      <c r="F827" s="28"/>
      <c r="G827" s="28"/>
      <c r="H827" s="148"/>
      <c r="I827" s="71"/>
      <c r="J827" s="154"/>
      <c r="K827" s="154"/>
      <c r="L827" s="28"/>
      <c r="M827" s="68"/>
      <c r="N827" s="72"/>
      <c r="O827" s="68"/>
      <c r="P827" s="68"/>
      <c r="Q827" s="28"/>
      <c r="R827" s="154"/>
      <c r="S827" s="154"/>
      <c r="T827" s="154"/>
      <c r="U827" s="170"/>
      <c r="V827" s="154"/>
    </row>
    <row r="828" spans="1:22" s="112" customFormat="1" x14ac:dyDescent="0.2">
      <c r="A828" s="114"/>
      <c r="B828" s="122"/>
      <c r="C828" s="149"/>
      <c r="D828" s="149"/>
      <c r="E828" s="148"/>
      <c r="F828" s="28"/>
      <c r="G828" s="28"/>
      <c r="H828" s="148"/>
      <c r="I828" s="71"/>
      <c r="J828" s="154"/>
      <c r="K828" s="154"/>
      <c r="L828" s="28"/>
      <c r="M828" s="68"/>
      <c r="N828" s="72"/>
      <c r="O828" s="68"/>
      <c r="P828" s="68"/>
      <c r="Q828" s="28"/>
      <c r="R828" s="154"/>
      <c r="S828" s="154"/>
      <c r="T828" s="154"/>
      <c r="U828" s="170"/>
      <c r="V828" s="154"/>
    </row>
    <row r="829" spans="1:22" s="112" customFormat="1" x14ac:dyDescent="0.2">
      <c r="A829" s="114"/>
      <c r="B829" s="122"/>
      <c r="C829" s="149"/>
      <c r="D829" s="149"/>
      <c r="E829" s="148"/>
      <c r="F829" s="28"/>
      <c r="G829" s="28"/>
      <c r="H829" s="148"/>
      <c r="I829" s="71"/>
      <c r="J829" s="154"/>
      <c r="K829" s="154"/>
      <c r="L829" s="28"/>
      <c r="M829" s="68"/>
      <c r="N829" s="72"/>
      <c r="O829" s="68"/>
      <c r="P829" s="68"/>
      <c r="Q829" s="28"/>
      <c r="R829" s="154"/>
      <c r="S829" s="154"/>
      <c r="T829" s="154"/>
      <c r="U829" s="170"/>
      <c r="V829" s="154"/>
    </row>
    <row r="830" spans="1:22" s="112" customFormat="1" x14ac:dyDescent="0.2">
      <c r="A830" s="114"/>
      <c r="B830" s="122"/>
      <c r="C830" s="149"/>
      <c r="D830" s="149"/>
      <c r="E830" s="148"/>
      <c r="F830" s="28"/>
      <c r="G830" s="28"/>
      <c r="H830" s="148"/>
      <c r="I830" s="71"/>
      <c r="J830" s="154"/>
      <c r="K830" s="154"/>
      <c r="L830" s="28"/>
      <c r="M830" s="68"/>
      <c r="N830" s="72"/>
      <c r="O830" s="68"/>
      <c r="P830" s="68"/>
      <c r="Q830" s="28"/>
      <c r="R830" s="154"/>
      <c r="S830" s="154"/>
      <c r="T830" s="154"/>
      <c r="U830" s="170"/>
      <c r="V830" s="154"/>
    </row>
    <row r="831" spans="1:22" s="112" customFormat="1" x14ac:dyDescent="0.2">
      <c r="A831" s="114"/>
      <c r="B831" s="122"/>
      <c r="C831" s="149"/>
      <c r="D831" s="149"/>
      <c r="E831" s="148"/>
      <c r="F831" s="28"/>
      <c r="G831" s="28"/>
      <c r="H831" s="148"/>
      <c r="I831" s="71"/>
      <c r="J831" s="154"/>
      <c r="K831" s="154"/>
      <c r="L831" s="28"/>
      <c r="M831" s="68"/>
      <c r="N831" s="72"/>
      <c r="O831" s="68"/>
      <c r="P831" s="68"/>
      <c r="Q831" s="28"/>
      <c r="R831" s="154"/>
      <c r="S831" s="154"/>
      <c r="T831" s="154"/>
      <c r="U831" s="170"/>
      <c r="V831" s="154"/>
    </row>
    <row r="832" spans="1:22" s="112" customFormat="1" x14ac:dyDescent="0.2">
      <c r="A832" s="114"/>
      <c r="B832" s="122"/>
      <c r="C832" s="149"/>
      <c r="D832" s="149"/>
      <c r="E832" s="148"/>
      <c r="F832" s="28"/>
      <c r="G832" s="28"/>
      <c r="H832" s="148"/>
      <c r="I832" s="71"/>
      <c r="J832" s="154"/>
      <c r="K832" s="154"/>
      <c r="L832" s="28"/>
      <c r="M832" s="68"/>
      <c r="N832" s="72"/>
      <c r="O832" s="68"/>
      <c r="P832" s="68"/>
      <c r="Q832" s="28"/>
      <c r="R832" s="154"/>
      <c r="S832" s="154"/>
      <c r="T832" s="154"/>
      <c r="U832" s="170"/>
      <c r="V832" s="154"/>
    </row>
    <row r="833" spans="1:22" s="112" customFormat="1" x14ac:dyDescent="0.2">
      <c r="A833" s="114"/>
      <c r="B833" s="122"/>
      <c r="C833" s="149"/>
      <c r="D833" s="149"/>
      <c r="E833" s="148"/>
      <c r="F833" s="28"/>
      <c r="G833" s="28"/>
      <c r="H833" s="148"/>
      <c r="I833" s="71"/>
      <c r="J833" s="154"/>
      <c r="K833" s="154"/>
      <c r="L833" s="28"/>
      <c r="M833" s="68"/>
      <c r="N833" s="72"/>
      <c r="O833" s="68"/>
      <c r="P833" s="68"/>
      <c r="Q833" s="28"/>
      <c r="R833" s="154"/>
      <c r="S833" s="154"/>
      <c r="T833" s="154"/>
      <c r="U833" s="170"/>
      <c r="V833" s="154"/>
    </row>
    <row r="834" spans="1:22" s="112" customFormat="1" x14ac:dyDescent="0.2">
      <c r="A834" s="114"/>
      <c r="B834" s="122"/>
      <c r="C834" s="149"/>
      <c r="D834" s="149"/>
      <c r="E834" s="148"/>
      <c r="F834" s="28"/>
      <c r="G834" s="28"/>
      <c r="H834" s="148"/>
      <c r="I834" s="71"/>
      <c r="J834" s="154"/>
      <c r="K834" s="154"/>
      <c r="L834" s="28"/>
      <c r="M834" s="68"/>
      <c r="N834" s="72"/>
      <c r="O834" s="68"/>
      <c r="P834" s="68"/>
      <c r="Q834" s="28"/>
      <c r="R834" s="154"/>
      <c r="S834" s="154"/>
      <c r="T834" s="154"/>
      <c r="U834" s="170"/>
      <c r="V834" s="154"/>
    </row>
    <row r="835" spans="1:22" s="112" customFormat="1" x14ac:dyDescent="0.2">
      <c r="A835" s="114"/>
      <c r="B835" s="122"/>
      <c r="C835" s="149"/>
      <c r="D835" s="149"/>
      <c r="E835" s="148"/>
      <c r="F835" s="28"/>
      <c r="G835" s="28"/>
      <c r="H835" s="148"/>
      <c r="I835" s="71"/>
      <c r="J835" s="154"/>
      <c r="K835" s="154"/>
      <c r="L835" s="28"/>
      <c r="M835" s="68"/>
      <c r="N835" s="72"/>
      <c r="O835" s="68"/>
      <c r="P835" s="68"/>
      <c r="Q835" s="28"/>
      <c r="R835" s="154"/>
      <c r="S835" s="154"/>
      <c r="T835" s="154"/>
      <c r="U835" s="170"/>
      <c r="V835" s="154"/>
    </row>
    <row r="836" spans="1:22" s="112" customFormat="1" x14ac:dyDescent="0.2">
      <c r="A836" s="114"/>
      <c r="B836" s="122"/>
      <c r="C836" s="149"/>
      <c r="D836" s="149"/>
      <c r="E836" s="148"/>
      <c r="F836" s="28"/>
      <c r="G836" s="28"/>
      <c r="H836" s="148"/>
      <c r="I836" s="71"/>
      <c r="J836" s="154"/>
      <c r="K836" s="154"/>
      <c r="L836" s="28"/>
      <c r="M836" s="68"/>
      <c r="N836" s="72"/>
      <c r="O836" s="68"/>
      <c r="P836" s="68"/>
      <c r="Q836" s="28"/>
      <c r="R836" s="154"/>
      <c r="S836" s="154"/>
      <c r="T836" s="154"/>
      <c r="U836" s="170"/>
      <c r="V836" s="154"/>
    </row>
    <row r="837" spans="1:22" s="112" customFormat="1" x14ac:dyDescent="0.2">
      <c r="A837" s="114"/>
      <c r="B837" s="122"/>
      <c r="C837" s="149"/>
      <c r="D837" s="149"/>
      <c r="E837" s="148"/>
      <c r="F837" s="28"/>
      <c r="G837" s="28"/>
      <c r="H837" s="148"/>
      <c r="I837" s="71"/>
      <c r="J837" s="154"/>
      <c r="K837" s="154"/>
      <c r="L837" s="28"/>
      <c r="M837" s="68"/>
      <c r="N837" s="72"/>
      <c r="O837" s="68"/>
      <c r="P837" s="68"/>
      <c r="Q837" s="28"/>
      <c r="R837" s="154"/>
      <c r="S837" s="154"/>
      <c r="T837" s="154"/>
      <c r="U837" s="170"/>
      <c r="V837" s="154"/>
    </row>
    <row r="838" spans="1:22" s="112" customFormat="1" x14ac:dyDescent="0.2">
      <c r="A838" s="114"/>
      <c r="B838" s="122"/>
      <c r="C838" s="149"/>
      <c r="D838" s="149"/>
      <c r="E838" s="148"/>
      <c r="F838" s="28"/>
      <c r="G838" s="28"/>
      <c r="H838" s="148"/>
      <c r="I838" s="71"/>
      <c r="J838" s="154"/>
      <c r="K838" s="154"/>
      <c r="L838" s="28"/>
      <c r="M838" s="68"/>
      <c r="N838" s="72"/>
      <c r="O838" s="68"/>
      <c r="P838" s="68"/>
      <c r="Q838" s="28"/>
      <c r="R838" s="154"/>
      <c r="S838" s="154"/>
      <c r="T838" s="154"/>
      <c r="U838" s="170"/>
      <c r="V838" s="154"/>
    </row>
    <row r="839" spans="1:22" s="112" customFormat="1" x14ac:dyDescent="0.2">
      <c r="A839" s="114"/>
      <c r="B839" s="122"/>
      <c r="C839" s="149"/>
      <c r="D839" s="149"/>
      <c r="E839" s="148"/>
      <c r="F839" s="28"/>
      <c r="G839" s="28"/>
      <c r="H839" s="148"/>
      <c r="I839" s="71"/>
      <c r="J839" s="154"/>
      <c r="K839" s="154"/>
      <c r="L839" s="28"/>
      <c r="M839" s="68"/>
      <c r="N839" s="72"/>
      <c r="O839" s="68"/>
      <c r="P839" s="68"/>
      <c r="Q839" s="28"/>
      <c r="R839" s="154"/>
      <c r="S839" s="154"/>
      <c r="T839" s="154"/>
      <c r="U839" s="170"/>
      <c r="V839" s="154"/>
    </row>
    <row r="840" spans="1:22" s="112" customFormat="1" x14ac:dyDescent="0.2">
      <c r="A840" s="114"/>
      <c r="B840" s="122"/>
      <c r="C840" s="149"/>
      <c r="D840" s="149"/>
      <c r="E840" s="148"/>
      <c r="F840" s="28"/>
      <c r="G840" s="28"/>
      <c r="H840" s="148"/>
      <c r="I840" s="71"/>
      <c r="J840" s="154"/>
      <c r="K840" s="154"/>
      <c r="L840" s="28"/>
      <c r="M840" s="68"/>
      <c r="N840" s="72"/>
      <c r="O840" s="68"/>
      <c r="P840" s="68"/>
      <c r="Q840" s="28"/>
      <c r="R840" s="154"/>
      <c r="S840" s="154"/>
      <c r="T840" s="154"/>
      <c r="U840" s="170"/>
      <c r="V840" s="154"/>
    </row>
    <row r="841" spans="1:22" s="112" customFormat="1" x14ac:dyDescent="0.2">
      <c r="A841" s="114"/>
      <c r="B841" s="122"/>
      <c r="C841" s="149"/>
      <c r="D841" s="149"/>
      <c r="E841" s="148"/>
      <c r="F841" s="28"/>
      <c r="G841" s="28"/>
      <c r="H841" s="148"/>
      <c r="I841" s="71"/>
      <c r="J841" s="154"/>
      <c r="K841" s="154"/>
      <c r="L841" s="28"/>
      <c r="M841" s="68"/>
      <c r="N841" s="72"/>
      <c r="O841" s="68"/>
      <c r="P841" s="68"/>
      <c r="Q841" s="28"/>
      <c r="R841" s="154"/>
      <c r="S841" s="154"/>
      <c r="T841" s="154"/>
      <c r="U841" s="170"/>
      <c r="V841" s="154"/>
    </row>
    <row r="842" spans="1:22" s="112" customFormat="1" x14ac:dyDescent="0.2">
      <c r="A842" s="114"/>
      <c r="B842" s="122"/>
      <c r="C842" s="149"/>
      <c r="D842" s="149"/>
      <c r="E842" s="148"/>
      <c r="F842" s="28"/>
      <c r="G842" s="28"/>
      <c r="H842" s="148"/>
      <c r="I842" s="71"/>
      <c r="J842" s="154"/>
      <c r="K842" s="154"/>
      <c r="L842" s="28"/>
      <c r="M842" s="68"/>
      <c r="N842" s="72"/>
      <c r="O842" s="68"/>
      <c r="P842" s="68"/>
      <c r="Q842" s="28"/>
      <c r="R842" s="154"/>
      <c r="S842" s="154"/>
      <c r="T842" s="154"/>
      <c r="U842" s="170"/>
      <c r="V842" s="154"/>
    </row>
    <row r="843" spans="1:22" s="112" customFormat="1" x14ac:dyDescent="0.2">
      <c r="A843" s="114"/>
      <c r="B843" s="122"/>
      <c r="C843" s="149"/>
      <c r="D843" s="149"/>
      <c r="E843" s="148"/>
      <c r="F843" s="28"/>
      <c r="G843" s="28"/>
      <c r="H843" s="148"/>
      <c r="I843" s="71"/>
      <c r="J843" s="154"/>
      <c r="K843" s="154"/>
      <c r="L843" s="28"/>
      <c r="M843" s="68"/>
      <c r="N843" s="72"/>
      <c r="O843" s="68"/>
      <c r="P843" s="68"/>
      <c r="Q843" s="28"/>
      <c r="R843" s="154"/>
      <c r="S843" s="154"/>
      <c r="T843" s="154"/>
      <c r="U843" s="170"/>
      <c r="V843" s="154"/>
    </row>
    <row r="844" spans="1:22" s="112" customFormat="1" x14ac:dyDescent="0.2">
      <c r="A844" s="114"/>
      <c r="B844" s="122"/>
      <c r="C844" s="149"/>
      <c r="D844" s="149"/>
      <c r="E844" s="148"/>
      <c r="F844" s="28"/>
      <c r="G844" s="28"/>
      <c r="H844" s="148"/>
      <c r="I844" s="71"/>
      <c r="J844" s="154"/>
      <c r="K844" s="154"/>
      <c r="L844" s="28"/>
      <c r="M844" s="68"/>
      <c r="N844" s="72"/>
      <c r="O844" s="68"/>
      <c r="P844" s="68"/>
      <c r="Q844" s="28"/>
      <c r="R844" s="154"/>
      <c r="S844" s="154"/>
      <c r="T844" s="154"/>
      <c r="U844" s="170"/>
      <c r="V844" s="154"/>
    </row>
    <row r="845" spans="1:22" s="112" customFormat="1" x14ac:dyDescent="0.2">
      <c r="A845" s="114"/>
      <c r="B845" s="122"/>
      <c r="C845" s="149"/>
      <c r="D845" s="149"/>
      <c r="E845" s="148"/>
      <c r="F845" s="28"/>
      <c r="G845" s="28"/>
      <c r="H845" s="148"/>
      <c r="I845" s="71"/>
      <c r="J845" s="154"/>
      <c r="K845" s="154"/>
      <c r="L845" s="28"/>
      <c r="M845" s="68"/>
      <c r="N845" s="72"/>
      <c r="O845" s="68"/>
      <c r="P845" s="68"/>
      <c r="Q845" s="28"/>
      <c r="R845" s="154"/>
      <c r="S845" s="154"/>
      <c r="T845" s="154"/>
      <c r="U845" s="170"/>
      <c r="V845" s="154"/>
    </row>
    <row r="846" spans="1:22" s="112" customFormat="1" x14ac:dyDescent="0.2">
      <c r="A846" s="114"/>
      <c r="B846" s="122"/>
      <c r="C846" s="149"/>
      <c r="D846" s="149"/>
      <c r="E846" s="148"/>
      <c r="F846" s="28"/>
      <c r="G846" s="28"/>
      <c r="H846" s="148"/>
      <c r="I846" s="71"/>
      <c r="J846" s="154"/>
      <c r="K846" s="154"/>
      <c r="L846" s="28"/>
      <c r="M846" s="68"/>
      <c r="N846" s="72"/>
      <c r="O846" s="68"/>
      <c r="P846" s="68"/>
      <c r="Q846" s="28"/>
      <c r="R846" s="154"/>
      <c r="S846" s="154"/>
      <c r="T846" s="154"/>
      <c r="U846" s="170"/>
      <c r="V846" s="154"/>
    </row>
    <row r="847" spans="1:22" s="112" customFormat="1" x14ac:dyDescent="0.2">
      <c r="A847" s="114"/>
      <c r="B847" s="122"/>
      <c r="C847" s="149"/>
      <c r="D847" s="149"/>
      <c r="E847" s="148"/>
      <c r="F847" s="28"/>
      <c r="G847" s="28"/>
      <c r="H847" s="148"/>
      <c r="I847" s="71"/>
      <c r="J847" s="154"/>
      <c r="K847" s="154"/>
      <c r="L847" s="28"/>
      <c r="M847" s="68"/>
      <c r="N847" s="72"/>
      <c r="O847" s="68"/>
      <c r="P847" s="68"/>
      <c r="Q847" s="28"/>
      <c r="R847" s="154"/>
      <c r="S847" s="154"/>
      <c r="T847" s="154"/>
      <c r="U847" s="170"/>
      <c r="V847" s="154"/>
    </row>
    <row r="848" spans="1:22" s="112" customFormat="1" x14ac:dyDescent="0.2">
      <c r="A848" s="114"/>
      <c r="B848" s="122"/>
      <c r="C848" s="149"/>
      <c r="D848" s="149"/>
      <c r="E848" s="148"/>
      <c r="F848" s="28"/>
      <c r="G848" s="28"/>
      <c r="H848" s="148"/>
      <c r="I848" s="71"/>
      <c r="J848" s="154"/>
      <c r="K848" s="154"/>
      <c r="L848" s="28"/>
      <c r="M848" s="68"/>
      <c r="N848" s="72"/>
      <c r="O848" s="68"/>
      <c r="P848" s="68"/>
      <c r="Q848" s="28"/>
      <c r="R848" s="154"/>
      <c r="S848" s="154"/>
      <c r="T848" s="154"/>
      <c r="U848" s="170"/>
      <c r="V848" s="154"/>
    </row>
    <row r="849" spans="1:22" s="112" customFormat="1" x14ac:dyDescent="0.2">
      <c r="A849" s="114"/>
      <c r="B849" s="122"/>
      <c r="C849" s="149"/>
      <c r="D849" s="149"/>
      <c r="E849" s="148"/>
      <c r="F849" s="28"/>
      <c r="G849" s="28"/>
      <c r="H849" s="148"/>
      <c r="I849" s="71"/>
      <c r="J849" s="154"/>
      <c r="K849" s="154"/>
      <c r="L849" s="28"/>
      <c r="M849" s="68"/>
      <c r="N849" s="72"/>
      <c r="O849" s="68"/>
      <c r="P849" s="68"/>
      <c r="Q849" s="28"/>
      <c r="R849" s="154"/>
      <c r="S849" s="154"/>
      <c r="T849" s="154"/>
      <c r="U849" s="170"/>
      <c r="V849" s="154"/>
    </row>
    <row r="850" spans="1:22" s="112" customFormat="1" x14ac:dyDescent="0.2">
      <c r="A850" s="114"/>
      <c r="B850" s="122"/>
      <c r="C850" s="149"/>
      <c r="D850" s="149"/>
      <c r="E850" s="148"/>
      <c r="F850" s="28"/>
      <c r="G850" s="28"/>
      <c r="H850" s="148"/>
      <c r="I850" s="71"/>
      <c r="J850" s="154"/>
      <c r="K850" s="154"/>
      <c r="L850" s="28"/>
      <c r="M850" s="68"/>
      <c r="N850" s="72"/>
      <c r="O850" s="68"/>
      <c r="P850" s="68"/>
      <c r="Q850" s="28"/>
      <c r="R850" s="154"/>
      <c r="S850" s="154"/>
      <c r="T850" s="154"/>
      <c r="U850" s="170"/>
      <c r="V850" s="154"/>
    </row>
    <row r="851" spans="1:22" s="112" customFormat="1" x14ac:dyDescent="0.2">
      <c r="A851" s="114"/>
      <c r="B851" s="122"/>
      <c r="C851" s="149"/>
      <c r="D851" s="149"/>
      <c r="E851" s="148"/>
      <c r="F851" s="28"/>
      <c r="G851" s="28"/>
      <c r="H851" s="148"/>
      <c r="I851" s="71"/>
      <c r="J851" s="154"/>
      <c r="K851" s="154"/>
      <c r="L851" s="28"/>
      <c r="M851" s="68"/>
      <c r="N851" s="72"/>
      <c r="O851" s="68"/>
      <c r="P851" s="68"/>
      <c r="Q851" s="28"/>
      <c r="R851" s="154"/>
      <c r="S851" s="154"/>
      <c r="T851" s="154"/>
      <c r="U851" s="170"/>
      <c r="V851" s="154"/>
    </row>
    <row r="852" spans="1:22" s="112" customFormat="1" x14ac:dyDescent="0.2">
      <c r="A852" s="114"/>
      <c r="B852" s="122"/>
      <c r="C852" s="149"/>
      <c r="D852" s="149"/>
      <c r="E852" s="148"/>
      <c r="F852" s="28"/>
      <c r="G852" s="28"/>
      <c r="H852" s="148"/>
      <c r="I852" s="71"/>
      <c r="J852" s="154"/>
      <c r="K852" s="154"/>
      <c r="L852" s="28"/>
      <c r="M852" s="68"/>
      <c r="N852" s="72"/>
      <c r="O852" s="68"/>
      <c r="P852" s="68"/>
      <c r="Q852" s="28"/>
      <c r="R852" s="154"/>
      <c r="S852" s="154"/>
      <c r="T852" s="154"/>
      <c r="U852" s="170"/>
      <c r="V852" s="154"/>
    </row>
    <row r="853" spans="1:22" s="112" customFormat="1" x14ac:dyDescent="0.2">
      <c r="A853" s="114"/>
      <c r="B853" s="122"/>
      <c r="C853" s="149"/>
      <c r="D853" s="149"/>
      <c r="E853" s="148"/>
      <c r="F853" s="28"/>
      <c r="G853" s="28"/>
      <c r="H853" s="148"/>
      <c r="I853" s="71"/>
      <c r="J853" s="154"/>
      <c r="K853" s="154"/>
      <c r="L853" s="28"/>
      <c r="M853" s="68"/>
      <c r="N853" s="72"/>
      <c r="O853" s="68"/>
      <c r="P853" s="68"/>
      <c r="Q853" s="28"/>
      <c r="R853" s="154"/>
      <c r="S853" s="154"/>
      <c r="T853" s="154"/>
      <c r="U853" s="170"/>
      <c r="V853" s="154"/>
    </row>
    <row r="854" spans="1:22" s="112" customFormat="1" x14ac:dyDescent="0.2">
      <c r="A854" s="114"/>
      <c r="B854" s="122"/>
      <c r="C854" s="149"/>
      <c r="D854" s="149"/>
      <c r="E854" s="148"/>
      <c r="F854" s="28"/>
      <c r="G854" s="28"/>
      <c r="H854" s="148"/>
      <c r="I854" s="71"/>
      <c r="J854" s="154"/>
      <c r="K854" s="154"/>
      <c r="L854" s="28"/>
      <c r="M854" s="68"/>
      <c r="N854" s="72"/>
      <c r="O854" s="68"/>
      <c r="P854" s="68"/>
      <c r="Q854" s="28"/>
      <c r="R854" s="154"/>
      <c r="S854" s="154"/>
      <c r="T854" s="154"/>
      <c r="U854" s="170"/>
      <c r="V854" s="154"/>
    </row>
    <row r="855" spans="1:22" s="112" customFormat="1" x14ac:dyDescent="0.2">
      <c r="A855" s="114"/>
      <c r="B855" s="122"/>
      <c r="C855" s="149"/>
      <c r="D855" s="149"/>
      <c r="E855" s="148"/>
      <c r="F855" s="28"/>
      <c r="G855" s="28"/>
      <c r="H855" s="148"/>
      <c r="I855" s="71"/>
      <c r="J855" s="154"/>
      <c r="K855" s="154"/>
      <c r="L855" s="28"/>
      <c r="M855" s="68"/>
      <c r="N855" s="72"/>
      <c r="O855" s="68"/>
      <c r="P855" s="68"/>
      <c r="Q855" s="28"/>
      <c r="R855" s="154"/>
      <c r="S855" s="154"/>
      <c r="T855" s="154"/>
      <c r="U855" s="170"/>
      <c r="V855" s="154"/>
    </row>
    <row r="856" spans="1:22" s="112" customFormat="1" x14ac:dyDescent="0.2">
      <c r="A856" s="114"/>
      <c r="B856" s="122"/>
      <c r="C856" s="149"/>
      <c r="D856" s="149"/>
      <c r="E856" s="148"/>
      <c r="F856" s="28"/>
      <c r="G856" s="28"/>
      <c r="H856" s="148"/>
      <c r="I856" s="71"/>
      <c r="J856" s="154"/>
      <c r="K856" s="154"/>
      <c r="L856" s="28"/>
      <c r="M856" s="68"/>
      <c r="N856" s="72"/>
      <c r="O856" s="68"/>
      <c r="P856" s="68"/>
      <c r="Q856" s="28"/>
      <c r="R856" s="154"/>
      <c r="S856" s="154"/>
      <c r="T856" s="154"/>
      <c r="U856" s="170"/>
      <c r="V856" s="154"/>
    </row>
    <row r="857" spans="1:22" s="112" customFormat="1" x14ac:dyDescent="0.2">
      <c r="A857" s="114"/>
      <c r="B857" s="122"/>
      <c r="C857" s="149"/>
      <c r="D857" s="149"/>
      <c r="E857" s="148"/>
      <c r="F857" s="28"/>
      <c r="G857" s="28"/>
      <c r="H857" s="148"/>
      <c r="I857" s="71"/>
      <c r="J857" s="154"/>
      <c r="K857" s="154"/>
      <c r="L857" s="28"/>
      <c r="M857" s="68"/>
      <c r="N857" s="72"/>
      <c r="O857" s="68"/>
      <c r="P857" s="68"/>
      <c r="Q857" s="28"/>
      <c r="R857" s="154"/>
      <c r="S857" s="154"/>
      <c r="T857" s="154"/>
      <c r="U857" s="170"/>
      <c r="V857" s="154"/>
    </row>
    <row r="858" spans="1:22" s="112" customFormat="1" x14ac:dyDescent="0.2">
      <c r="A858" s="114"/>
      <c r="B858" s="122"/>
      <c r="C858" s="149"/>
      <c r="D858" s="149"/>
      <c r="E858" s="148"/>
      <c r="F858" s="28"/>
      <c r="G858" s="28"/>
      <c r="H858" s="148"/>
      <c r="I858" s="71"/>
      <c r="J858" s="154"/>
      <c r="K858" s="154"/>
      <c r="L858" s="28"/>
      <c r="M858" s="68"/>
      <c r="N858" s="72"/>
      <c r="O858" s="68"/>
      <c r="P858" s="68"/>
      <c r="Q858" s="28"/>
      <c r="R858" s="154"/>
      <c r="S858" s="154"/>
      <c r="T858" s="154"/>
      <c r="U858" s="170"/>
      <c r="V858" s="154"/>
    </row>
    <row r="859" spans="1:22" s="112" customFormat="1" x14ac:dyDescent="0.2">
      <c r="A859" s="114"/>
      <c r="B859" s="122"/>
      <c r="C859" s="149"/>
      <c r="D859" s="149"/>
      <c r="E859" s="148"/>
      <c r="F859" s="28"/>
      <c r="G859" s="28"/>
      <c r="H859" s="148"/>
      <c r="I859" s="71"/>
      <c r="J859" s="154"/>
      <c r="K859" s="154"/>
      <c r="L859" s="28"/>
      <c r="M859" s="68"/>
      <c r="N859" s="72"/>
      <c r="O859" s="68"/>
      <c r="P859" s="68"/>
      <c r="Q859" s="28"/>
      <c r="R859" s="154"/>
      <c r="S859" s="154"/>
      <c r="T859" s="154"/>
      <c r="U859" s="170"/>
      <c r="V859" s="154"/>
    </row>
    <row r="860" spans="1:22" s="112" customFormat="1" x14ac:dyDescent="0.2">
      <c r="A860" s="114"/>
      <c r="B860" s="122"/>
      <c r="C860" s="149"/>
      <c r="D860" s="149"/>
      <c r="E860" s="148"/>
      <c r="F860" s="28"/>
      <c r="G860" s="28"/>
      <c r="H860" s="148"/>
      <c r="I860" s="71"/>
      <c r="J860" s="154"/>
      <c r="K860" s="154"/>
      <c r="L860" s="28"/>
      <c r="M860" s="68"/>
      <c r="N860" s="72"/>
      <c r="O860" s="68"/>
      <c r="P860" s="68"/>
      <c r="Q860" s="28"/>
      <c r="R860" s="154"/>
      <c r="S860" s="154"/>
      <c r="T860" s="154"/>
      <c r="U860" s="170"/>
      <c r="V860" s="154"/>
    </row>
    <row r="861" spans="1:22" s="112" customFormat="1" x14ac:dyDescent="0.2">
      <c r="A861" s="114"/>
      <c r="B861" s="122"/>
      <c r="C861" s="149"/>
      <c r="D861" s="149"/>
      <c r="E861" s="148"/>
      <c r="F861" s="28"/>
      <c r="G861" s="28"/>
      <c r="H861" s="148"/>
      <c r="I861" s="71"/>
      <c r="J861" s="154"/>
      <c r="K861" s="154"/>
      <c r="L861" s="28"/>
      <c r="M861" s="68"/>
      <c r="N861" s="72"/>
      <c r="O861" s="68"/>
      <c r="P861" s="68"/>
      <c r="Q861" s="28"/>
      <c r="R861" s="154"/>
      <c r="S861" s="154"/>
      <c r="T861" s="154"/>
      <c r="U861" s="170"/>
      <c r="V861" s="154"/>
    </row>
    <row r="862" spans="1:22" s="112" customFormat="1" x14ac:dyDescent="0.2">
      <c r="A862" s="114"/>
      <c r="B862" s="122"/>
      <c r="C862" s="149"/>
      <c r="D862" s="149"/>
      <c r="E862" s="148"/>
      <c r="F862" s="28"/>
      <c r="G862" s="28"/>
      <c r="H862" s="148"/>
      <c r="I862" s="71"/>
      <c r="J862" s="154"/>
      <c r="K862" s="154"/>
      <c r="L862" s="28"/>
      <c r="M862" s="68"/>
      <c r="N862" s="72"/>
      <c r="O862" s="68"/>
      <c r="P862" s="68"/>
      <c r="Q862" s="28"/>
      <c r="R862" s="154"/>
      <c r="S862" s="154"/>
      <c r="T862" s="154"/>
      <c r="U862" s="170"/>
      <c r="V862" s="154"/>
    </row>
    <row r="863" spans="1:22" s="112" customFormat="1" x14ac:dyDescent="0.2">
      <c r="A863" s="114"/>
      <c r="B863" s="122"/>
      <c r="C863" s="149"/>
      <c r="D863" s="149"/>
      <c r="E863" s="148"/>
      <c r="F863" s="28"/>
      <c r="G863" s="28"/>
      <c r="H863" s="148"/>
      <c r="I863" s="71"/>
      <c r="J863" s="154"/>
      <c r="K863" s="154"/>
      <c r="L863" s="28"/>
      <c r="M863" s="68"/>
      <c r="N863" s="72"/>
      <c r="O863" s="68"/>
      <c r="P863" s="68"/>
      <c r="Q863" s="28"/>
      <c r="R863" s="154"/>
      <c r="S863" s="154"/>
      <c r="T863" s="154"/>
      <c r="U863" s="170"/>
      <c r="V863" s="154"/>
    </row>
    <row r="864" spans="1:22" s="112" customFormat="1" x14ac:dyDescent="0.2">
      <c r="A864" s="114"/>
      <c r="B864" s="122"/>
      <c r="C864" s="149"/>
      <c r="D864" s="149"/>
      <c r="E864" s="148"/>
      <c r="F864" s="28"/>
      <c r="G864" s="28"/>
      <c r="H864" s="148"/>
      <c r="I864" s="71"/>
      <c r="J864" s="154"/>
      <c r="K864" s="154"/>
      <c r="L864" s="28"/>
      <c r="M864" s="68"/>
      <c r="N864" s="72"/>
      <c r="O864" s="68"/>
      <c r="P864" s="68"/>
      <c r="Q864" s="28"/>
      <c r="R864" s="154"/>
      <c r="S864" s="154"/>
      <c r="T864" s="154"/>
      <c r="U864" s="170"/>
      <c r="V864" s="154"/>
    </row>
    <row r="865" spans="1:22" s="112" customFormat="1" x14ac:dyDescent="0.2">
      <c r="A865" s="114"/>
      <c r="B865" s="122"/>
      <c r="C865" s="149"/>
      <c r="D865" s="149"/>
      <c r="E865" s="148"/>
      <c r="F865" s="28"/>
      <c r="G865" s="28"/>
      <c r="H865" s="148"/>
      <c r="I865" s="71"/>
      <c r="J865" s="154"/>
      <c r="K865" s="154"/>
      <c r="L865" s="28"/>
      <c r="M865" s="68"/>
      <c r="N865" s="72"/>
      <c r="O865" s="68"/>
      <c r="P865" s="68"/>
      <c r="Q865" s="28"/>
      <c r="R865" s="154"/>
      <c r="S865" s="154"/>
      <c r="T865" s="154"/>
      <c r="U865" s="170"/>
      <c r="V865" s="154"/>
    </row>
    <row r="866" spans="1:22" s="112" customFormat="1" x14ac:dyDescent="0.2">
      <c r="A866" s="114"/>
      <c r="B866" s="122"/>
      <c r="C866" s="149"/>
      <c r="D866" s="149"/>
      <c r="E866" s="148"/>
      <c r="F866" s="28"/>
      <c r="G866" s="28"/>
      <c r="H866" s="148"/>
      <c r="I866" s="71"/>
      <c r="J866" s="154"/>
      <c r="K866" s="154"/>
      <c r="L866" s="28"/>
      <c r="M866" s="68"/>
      <c r="N866" s="72"/>
      <c r="O866" s="68"/>
      <c r="P866" s="68"/>
      <c r="Q866" s="28"/>
      <c r="R866" s="154"/>
      <c r="S866" s="154"/>
      <c r="T866" s="154"/>
      <c r="U866" s="170"/>
      <c r="V866" s="154"/>
    </row>
    <row r="867" spans="1:22" s="112" customFormat="1" x14ac:dyDescent="0.2">
      <c r="A867" s="114"/>
      <c r="B867" s="122"/>
      <c r="C867" s="149"/>
      <c r="D867" s="149"/>
      <c r="E867" s="148"/>
      <c r="F867" s="28"/>
      <c r="G867" s="28"/>
      <c r="H867" s="148"/>
      <c r="I867" s="71"/>
      <c r="J867" s="154"/>
      <c r="K867" s="154"/>
      <c r="L867" s="28"/>
      <c r="M867" s="68"/>
      <c r="N867" s="72"/>
      <c r="O867" s="68"/>
      <c r="P867" s="68"/>
      <c r="Q867" s="28"/>
      <c r="R867" s="154"/>
      <c r="S867" s="154"/>
      <c r="T867" s="154"/>
      <c r="U867" s="170"/>
      <c r="V867" s="154"/>
    </row>
    <row r="868" spans="1:22" s="112" customFormat="1" x14ac:dyDescent="0.2">
      <c r="A868" s="114"/>
      <c r="B868" s="122"/>
      <c r="C868" s="149"/>
      <c r="D868" s="149"/>
      <c r="E868" s="148"/>
      <c r="F868" s="28"/>
      <c r="G868" s="28"/>
      <c r="H868" s="148"/>
      <c r="I868" s="71"/>
      <c r="J868" s="154"/>
      <c r="K868" s="154"/>
      <c r="L868" s="28"/>
      <c r="M868" s="68"/>
      <c r="N868" s="72"/>
      <c r="O868" s="68"/>
      <c r="P868" s="68"/>
      <c r="Q868" s="28"/>
      <c r="R868" s="154"/>
      <c r="S868" s="154"/>
      <c r="T868" s="154"/>
      <c r="U868" s="170"/>
      <c r="V868" s="154"/>
    </row>
    <row r="869" spans="1:22" s="112" customFormat="1" x14ac:dyDescent="0.2">
      <c r="A869" s="114"/>
      <c r="B869" s="122"/>
      <c r="C869" s="149"/>
      <c r="D869" s="149"/>
      <c r="E869" s="148"/>
      <c r="F869" s="28"/>
      <c r="G869" s="28"/>
      <c r="H869" s="148"/>
      <c r="I869" s="71"/>
      <c r="J869" s="154"/>
      <c r="K869" s="154"/>
      <c r="L869" s="28"/>
      <c r="M869" s="68"/>
      <c r="N869" s="72"/>
      <c r="O869" s="68"/>
      <c r="P869" s="68"/>
      <c r="Q869" s="28"/>
      <c r="R869" s="154"/>
      <c r="S869" s="154"/>
      <c r="T869" s="154"/>
      <c r="U869" s="170"/>
      <c r="V869" s="154"/>
    </row>
    <row r="870" spans="1:22" s="112" customFormat="1" x14ac:dyDescent="0.2">
      <c r="A870" s="114"/>
      <c r="B870" s="122"/>
      <c r="C870" s="149"/>
      <c r="D870" s="149"/>
      <c r="E870" s="148"/>
      <c r="F870" s="28"/>
      <c r="G870" s="28"/>
      <c r="H870" s="148"/>
      <c r="I870" s="71"/>
      <c r="J870" s="154"/>
      <c r="K870" s="154"/>
      <c r="L870" s="28"/>
      <c r="M870" s="68"/>
      <c r="N870" s="72"/>
      <c r="O870" s="68"/>
      <c r="P870" s="68"/>
      <c r="Q870" s="28"/>
      <c r="R870" s="154"/>
      <c r="S870" s="154"/>
      <c r="T870" s="154"/>
      <c r="U870" s="170"/>
      <c r="V870" s="154"/>
    </row>
    <row r="871" spans="1:22" s="112" customFormat="1" x14ac:dyDescent="0.2">
      <c r="A871" s="114"/>
      <c r="B871" s="122"/>
      <c r="C871" s="149"/>
      <c r="D871" s="149"/>
      <c r="E871" s="148"/>
      <c r="F871" s="28"/>
      <c r="G871" s="28"/>
      <c r="H871" s="148"/>
      <c r="I871" s="71"/>
      <c r="J871" s="154"/>
      <c r="K871" s="154"/>
      <c r="L871" s="28"/>
      <c r="M871" s="68"/>
      <c r="N871" s="72"/>
      <c r="O871" s="68"/>
      <c r="P871" s="68"/>
      <c r="Q871" s="28"/>
      <c r="R871" s="154"/>
      <c r="S871" s="154"/>
      <c r="T871" s="154"/>
      <c r="U871" s="170"/>
      <c r="V871" s="154"/>
    </row>
    <row r="872" spans="1:22" s="112" customFormat="1" x14ac:dyDescent="0.2">
      <c r="A872" s="114"/>
      <c r="B872" s="122"/>
      <c r="C872" s="149"/>
      <c r="D872" s="149"/>
      <c r="E872" s="148"/>
      <c r="F872" s="28"/>
      <c r="G872" s="28"/>
      <c r="H872" s="148"/>
      <c r="I872" s="71"/>
      <c r="J872" s="154"/>
      <c r="K872" s="154"/>
      <c r="L872" s="28"/>
      <c r="M872" s="68"/>
      <c r="N872" s="72"/>
      <c r="O872" s="68"/>
      <c r="P872" s="68"/>
      <c r="Q872" s="28"/>
      <c r="R872" s="154"/>
      <c r="S872" s="154"/>
      <c r="T872" s="154"/>
      <c r="U872" s="170"/>
      <c r="V872" s="154"/>
    </row>
    <row r="873" spans="1:22" s="112" customFormat="1" x14ac:dyDescent="0.2">
      <c r="A873" s="114"/>
      <c r="B873" s="122"/>
      <c r="C873" s="149"/>
      <c r="D873" s="149"/>
      <c r="E873" s="148"/>
      <c r="F873" s="28"/>
      <c r="G873" s="28"/>
      <c r="H873" s="148"/>
      <c r="I873" s="71"/>
      <c r="J873" s="154"/>
      <c r="K873" s="154"/>
      <c r="L873" s="28"/>
      <c r="M873" s="68"/>
      <c r="N873" s="72"/>
      <c r="O873" s="68"/>
      <c r="P873" s="68"/>
      <c r="Q873" s="28"/>
      <c r="R873" s="154"/>
      <c r="S873" s="154"/>
      <c r="T873" s="154"/>
      <c r="U873" s="170"/>
      <c r="V873" s="154"/>
    </row>
    <row r="874" spans="1:22" s="112" customFormat="1" x14ac:dyDescent="0.2">
      <c r="A874" s="114"/>
      <c r="B874" s="122"/>
      <c r="C874" s="149"/>
      <c r="D874" s="149"/>
      <c r="E874" s="148"/>
      <c r="F874" s="28"/>
      <c r="G874" s="28"/>
      <c r="H874" s="148"/>
      <c r="I874" s="71"/>
      <c r="J874" s="154"/>
      <c r="K874" s="154"/>
      <c r="L874" s="28"/>
      <c r="M874" s="68"/>
      <c r="N874" s="72"/>
      <c r="O874" s="68"/>
      <c r="P874" s="68"/>
      <c r="Q874" s="28"/>
      <c r="R874" s="154"/>
      <c r="S874" s="154"/>
      <c r="T874" s="154"/>
      <c r="U874" s="170"/>
      <c r="V874" s="154"/>
    </row>
    <row r="875" spans="1:22" s="112" customFormat="1" x14ac:dyDescent="0.2">
      <c r="A875" s="114"/>
      <c r="B875" s="122"/>
      <c r="C875" s="149"/>
      <c r="D875" s="149"/>
      <c r="E875" s="148"/>
      <c r="F875" s="28"/>
      <c r="G875" s="28"/>
      <c r="H875" s="148"/>
      <c r="I875" s="71"/>
      <c r="J875" s="154"/>
      <c r="K875" s="154"/>
      <c r="L875" s="28"/>
      <c r="M875" s="68"/>
      <c r="N875" s="72"/>
      <c r="O875" s="68"/>
      <c r="P875" s="68"/>
      <c r="Q875" s="28"/>
      <c r="R875" s="154"/>
      <c r="S875" s="154"/>
      <c r="T875" s="154"/>
      <c r="U875" s="170"/>
      <c r="V875" s="154"/>
    </row>
    <row r="876" spans="1:22" s="112" customFormat="1" x14ac:dyDescent="0.2">
      <c r="A876" s="114"/>
      <c r="B876" s="122"/>
      <c r="C876" s="149"/>
      <c r="D876" s="149"/>
      <c r="E876" s="148"/>
      <c r="F876" s="28"/>
      <c r="G876" s="28"/>
      <c r="H876" s="148"/>
      <c r="I876" s="71"/>
      <c r="J876" s="154"/>
      <c r="K876" s="154"/>
      <c r="L876" s="28"/>
      <c r="M876" s="68"/>
      <c r="N876" s="72"/>
      <c r="O876" s="68"/>
      <c r="P876" s="68"/>
      <c r="Q876" s="28"/>
      <c r="R876" s="154"/>
      <c r="S876" s="154"/>
      <c r="T876" s="154"/>
      <c r="U876" s="170"/>
      <c r="V876" s="154"/>
    </row>
    <row r="877" spans="1:22" s="112" customFormat="1" x14ac:dyDescent="0.2">
      <c r="A877" s="114"/>
      <c r="B877" s="122"/>
      <c r="C877" s="149"/>
      <c r="D877" s="149"/>
      <c r="E877" s="148"/>
      <c r="F877" s="28"/>
      <c r="G877" s="28"/>
      <c r="H877" s="148"/>
      <c r="I877" s="71"/>
      <c r="J877" s="154"/>
      <c r="K877" s="154"/>
      <c r="L877" s="28"/>
      <c r="M877" s="68"/>
      <c r="N877" s="72"/>
      <c r="O877" s="68"/>
      <c r="P877" s="68"/>
      <c r="Q877" s="28"/>
      <c r="R877" s="154"/>
      <c r="S877" s="154"/>
      <c r="T877" s="154"/>
      <c r="U877" s="170"/>
      <c r="V877" s="154"/>
    </row>
    <row r="878" spans="1:22" s="112" customFormat="1" x14ac:dyDescent="0.2">
      <c r="A878" s="114"/>
      <c r="B878" s="122"/>
      <c r="C878" s="149"/>
      <c r="D878" s="149"/>
      <c r="E878" s="148"/>
      <c r="F878" s="28"/>
      <c r="G878" s="28"/>
      <c r="H878" s="148"/>
      <c r="I878" s="71"/>
      <c r="J878" s="154"/>
      <c r="K878" s="154"/>
      <c r="L878" s="28"/>
      <c r="M878" s="68"/>
      <c r="N878" s="72"/>
      <c r="O878" s="68"/>
      <c r="P878" s="68"/>
      <c r="Q878" s="28"/>
      <c r="R878" s="154"/>
      <c r="S878" s="154"/>
      <c r="T878" s="154"/>
      <c r="U878" s="170"/>
      <c r="V878" s="154"/>
    </row>
    <row r="879" spans="1:22" s="112" customFormat="1" x14ac:dyDescent="0.2">
      <c r="A879" s="114"/>
      <c r="B879" s="122"/>
      <c r="C879" s="149"/>
      <c r="D879" s="149"/>
      <c r="E879" s="148"/>
      <c r="F879" s="28"/>
      <c r="G879" s="28"/>
      <c r="H879" s="148"/>
      <c r="I879" s="71"/>
      <c r="J879" s="154"/>
      <c r="K879" s="154"/>
      <c r="L879" s="28"/>
      <c r="M879" s="68"/>
      <c r="N879" s="72"/>
      <c r="O879" s="68"/>
      <c r="P879" s="68"/>
      <c r="Q879" s="28"/>
      <c r="R879" s="154"/>
      <c r="S879" s="154"/>
      <c r="T879" s="154"/>
      <c r="U879" s="170"/>
      <c r="V879" s="154"/>
    </row>
    <row r="880" spans="1:22" s="112" customFormat="1" x14ac:dyDescent="0.2">
      <c r="A880" s="114"/>
      <c r="B880" s="122"/>
      <c r="C880" s="149"/>
      <c r="D880" s="149"/>
      <c r="E880" s="148"/>
      <c r="F880" s="28"/>
      <c r="G880" s="28"/>
      <c r="H880" s="148"/>
      <c r="I880" s="71"/>
      <c r="J880" s="154"/>
      <c r="K880" s="154"/>
      <c r="L880" s="28"/>
      <c r="M880" s="68"/>
      <c r="N880" s="72"/>
      <c r="O880" s="68"/>
      <c r="P880" s="68"/>
      <c r="Q880" s="28"/>
      <c r="R880" s="154"/>
      <c r="S880" s="154"/>
      <c r="T880" s="154"/>
      <c r="U880" s="170"/>
      <c r="V880" s="154"/>
    </row>
    <row r="881" spans="1:22" s="112" customFormat="1" x14ac:dyDescent="0.2">
      <c r="A881" s="114"/>
      <c r="B881" s="122"/>
      <c r="C881" s="149"/>
      <c r="D881" s="149"/>
      <c r="E881" s="148"/>
      <c r="F881" s="28"/>
      <c r="G881" s="28"/>
      <c r="H881" s="148"/>
      <c r="I881" s="71"/>
      <c r="J881" s="154"/>
      <c r="K881" s="154"/>
      <c r="L881" s="28"/>
      <c r="M881" s="68"/>
      <c r="N881" s="72"/>
      <c r="O881" s="68"/>
      <c r="P881" s="68"/>
      <c r="Q881" s="28"/>
      <c r="R881" s="154"/>
      <c r="S881" s="154"/>
      <c r="T881" s="154"/>
      <c r="U881" s="170"/>
      <c r="V881" s="154"/>
    </row>
    <row r="882" spans="1:22" s="112" customFormat="1" x14ac:dyDescent="0.2">
      <c r="A882" s="114"/>
      <c r="B882" s="122"/>
      <c r="C882" s="149"/>
      <c r="D882" s="149"/>
      <c r="E882" s="148"/>
      <c r="F882" s="28"/>
      <c r="G882" s="28"/>
      <c r="H882" s="148"/>
      <c r="I882" s="71"/>
      <c r="J882" s="154"/>
      <c r="K882" s="154"/>
      <c r="L882" s="28"/>
      <c r="M882" s="68"/>
      <c r="N882" s="72"/>
      <c r="O882" s="68"/>
      <c r="P882" s="68"/>
      <c r="Q882" s="28"/>
      <c r="R882" s="154"/>
      <c r="S882" s="154"/>
      <c r="T882" s="154"/>
      <c r="U882" s="170"/>
      <c r="V882" s="154"/>
    </row>
    <row r="883" spans="1:22" s="112" customFormat="1" x14ac:dyDescent="0.2">
      <c r="A883" s="114"/>
      <c r="B883" s="122"/>
      <c r="C883" s="149"/>
      <c r="D883" s="149"/>
      <c r="E883" s="148"/>
      <c r="F883" s="28"/>
      <c r="G883" s="28"/>
      <c r="H883" s="148"/>
      <c r="I883" s="71"/>
      <c r="J883" s="154"/>
      <c r="K883" s="154"/>
      <c r="L883" s="28"/>
      <c r="M883" s="68"/>
      <c r="N883" s="72"/>
      <c r="O883" s="68"/>
      <c r="P883" s="68"/>
      <c r="Q883" s="28"/>
      <c r="R883" s="154"/>
      <c r="S883" s="154"/>
      <c r="T883" s="154"/>
      <c r="U883" s="170"/>
      <c r="V883" s="154"/>
    </row>
    <row r="884" spans="1:22" s="112" customFormat="1" x14ac:dyDescent="0.2">
      <c r="A884" s="114"/>
      <c r="B884" s="122"/>
      <c r="C884" s="149"/>
      <c r="D884" s="149"/>
      <c r="E884" s="148"/>
      <c r="F884" s="28"/>
      <c r="G884" s="28"/>
      <c r="H884" s="148"/>
      <c r="I884" s="71"/>
      <c r="J884" s="154"/>
      <c r="K884" s="154"/>
      <c r="L884" s="28"/>
      <c r="M884" s="68"/>
      <c r="N884" s="72"/>
      <c r="O884" s="68"/>
      <c r="P884" s="68"/>
      <c r="Q884" s="28"/>
      <c r="R884" s="154"/>
      <c r="S884" s="154"/>
      <c r="T884" s="154"/>
      <c r="U884" s="170"/>
      <c r="V884" s="154"/>
    </row>
    <row r="885" spans="1:22" s="112" customFormat="1" x14ac:dyDescent="0.2">
      <c r="A885" s="114"/>
      <c r="B885" s="122"/>
      <c r="C885" s="149"/>
      <c r="D885" s="149"/>
      <c r="E885" s="148"/>
      <c r="F885" s="28"/>
      <c r="G885" s="28"/>
      <c r="H885" s="148"/>
      <c r="I885" s="71"/>
      <c r="J885" s="154"/>
      <c r="K885" s="154"/>
      <c r="L885" s="28"/>
      <c r="M885" s="68"/>
      <c r="N885" s="72"/>
      <c r="O885" s="68"/>
      <c r="P885" s="68"/>
      <c r="Q885" s="28"/>
      <c r="R885" s="154"/>
      <c r="S885" s="154"/>
      <c r="T885" s="154"/>
      <c r="U885" s="170"/>
      <c r="V885" s="154"/>
    </row>
    <row r="886" spans="1:22" s="112" customFormat="1" x14ac:dyDescent="0.2">
      <c r="A886" s="114"/>
      <c r="B886" s="122"/>
      <c r="C886" s="149"/>
      <c r="D886" s="149"/>
      <c r="E886" s="148"/>
      <c r="F886" s="28"/>
      <c r="G886" s="28"/>
      <c r="H886" s="148"/>
      <c r="I886" s="71"/>
      <c r="J886" s="154"/>
      <c r="K886" s="154"/>
      <c r="L886" s="28"/>
      <c r="M886" s="68"/>
      <c r="N886" s="72"/>
      <c r="O886" s="68"/>
      <c r="P886" s="68"/>
      <c r="Q886" s="28"/>
      <c r="R886" s="154"/>
      <c r="S886" s="154"/>
      <c r="T886" s="154"/>
      <c r="U886" s="170"/>
      <c r="V886" s="154"/>
    </row>
    <row r="887" spans="1:22" s="112" customFormat="1" x14ac:dyDescent="0.2">
      <c r="A887" s="114"/>
      <c r="B887" s="122"/>
      <c r="C887" s="149"/>
      <c r="D887" s="149"/>
      <c r="E887" s="148"/>
      <c r="F887" s="28"/>
      <c r="G887" s="28"/>
      <c r="H887" s="148"/>
      <c r="I887" s="71"/>
      <c r="J887" s="154"/>
      <c r="K887" s="154"/>
      <c r="L887" s="28"/>
      <c r="M887" s="68"/>
      <c r="N887" s="72"/>
      <c r="O887" s="68"/>
      <c r="P887" s="68"/>
      <c r="Q887" s="28"/>
      <c r="R887" s="154"/>
      <c r="S887" s="154"/>
      <c r="T887" s="154"/>
      <c r="U887" s="170"/>
      <c r="V887" s="154"/>
    </row>
    <row r="888" spans="1:22" s="112" customFormat="1" x14ac:dyDescent="0.2">
      <c r="A888" s="114"/>
      <c r="B888" s="122"/>
      <c r="C888" s="149"/>
      <c r="D888" s="149"/>
      <c r="E888" s="148"/>
      <c r="F888" s="28"/>
      <c r="G888" s="28"/>
      <c r="H888" s="148"/>
      <c r="I888" s="71"/>
      <c r="J888" s="154"/>
      <c r="K888" s="154"/>
      <c r="L888" s="28"/>
      <c r="M888" s="68"/>
      <c r="N888" s="72"/>
      <c r="O888" s="68"/>
      <c r="P888" s="68"/>
      <c r="Q888" s="28"/>
      <c r="R888" s="154"/>
      <c r="S888" s="154"/>
      <c r="T888" s="154"/>
      <c r="U888" s="170"/>
      <c r="V888" s="154"/>
    </row>
    <row r="889" spans="1:22" s="112" customFormat="1" x14ac:dyDescent="0.2">
      <c r="A889" s="114"/>
      <c r="B889" s="122"/>
      <c r="C889" s="149"/>
      <c r="D889" s="149"/>
      <c r="E889" s="148"/>
      <c r="F889" s="28"/>
      <c r="G889" s="28"/>
      <c r="H889" s="148"/>
      <c r="I889" s="71"/>
      <c r="J889" s="154"/>
      <c r="K889" s="154"/>
      <c r="L889" s="28"/>
      <c r="M889" s="68"/>
      <c r="N889" s="72"/>
      <c r="O889" s="68"/>
      <c r="P889" s="68"/>
      <c r="Q889" s="28"/>
      <c r="R889" s="154"/>
      <c r="S889" s="154"/>
      <c r="T889" s="154"/>
      <c r="U889" s="170"/>
      <c r="V889" s="154"/>
    </row>
    <row r="890" spans="1:22" s="112" customFormat="1" x14ac:dyDescent="0.2">
      <c r="A890" s="114"/>
      <c r="B890" s="122"/>
      <c r="C890" s="149"/>
      <c r="D890" s="149"/>
      <c r="E890" s="148"/>
      <c r="F890" s="28"/>
      <c r="G890" s="28"/>
      <c r="H890" s="148"/>
      <c r="I890" s="71"/>
      <c r="J890" s="154"/>
      <c r="K890" s="154"/>
      <c r="L890" s="28"/>
      <c r="M890" s="68"/>
      <c r="N890" s="72"/>
      <c r="O890" s="68"/>
      <c r="P890" s="68"/>
      <c r="Q890" s="28"/>
      <c r="R890" s="154"/>
      <c r="S890" s="154"/>
      <c r="T890" s="154"/>
      <c r="U890" s="170"/>
      <c r="V890" s="154"/>
    </row>
    <row r="891" spans="1:22" s="112" customFormat="1" x14ac:dyDescent="0.2">
      <c r="A891" s="114"/>
      <c r="B891" s="122"/>
      <c r="C891" s="149"/>
      <c r="D891" s="149"/>
      <c r="E891" s="148"/>
      <c r="F891" s="28"/>
      <c r="G891" s="28"/>
      <c r="H891" s="148"/>
      <c r="I891" s="71"/>
      <c r="J891" s="154"/>
      <c r="K891" s="154"/>
      <c r="L891" s="28"/>
      <c r="M891" s="68"/>
      <c r="N891" s="72"/>
      <c r="O891" s="68"/>
      <c r="P891" s="68"/>
      <c r="Q891" s="28"/>
      <c r="R891" s="154"/>
      <c r="S891" s="154"/>
      <c r="T891" s="154"/>
      <c r="U891" s="170"/>
      <c r="V891" s="154"/>
    </row>
    <row r="892" spans="1:22" s="112" customFormat="1" x14ac:dyDescent="0.2">
      <c r="A892" s="114"/>
      <c r="B892" s="122"/>
      <c r="C892" s="149"/>
      <c r="D892" s="149"/>
      <c r="E892" s="148"/>
      <c r="F892" s="28"/>
      <c r="G892" s="28"/>
      <c r="H892" s="148"/>
      <c r="I892" s="71"/>
      <c r="J892" s="154"/>
      <c r="K892" s="154"/>
      <c r="L892" s="28"/>
      <c r="M892" s="68"/>
      <c r="N892" s="72"/>
      <c r="O892" s="68"/>
      <c r="P892" s="68"/>
      <c r="Q892" s="28"/>
      <c r="R892" s="154"/>
      <c r="S892" s="154"/>
      <c r="T892" s="154"/>
      <c r="U892" s="170"/>
      <c r="V892" s="154"/>
    </row>
    <row r="893" spans="1:22" s="112" customFormat="1" x14ac:dyDescent="0.2">
      <c r="A893" s="114"/>
      <c r="B893" s="122"/>
      <c r="C893" s="149"/>
      <c r="D893" s="149"/>
      <c r="E893" s="148"/>
      <c r="F893" s="28"/>
      <c r="G893" s="28"/>
      <c r="H893" s="148"/>
      <c r="I893" s="71"/>
      <c r="J893" s="154"/>
      <c r="K893" s="154"/>
      <c r="L893" s="28"/>
      <c r="M893" s="68"/>
      <c r="N893" s="72"/>
      <c r="O893" s="68"/>
      <c r="P893" s="68"/>
      <c r="Q893" s="28"/>
      <c r="R893" s="154"/>
      <c r="S893" s="154"/>
      <c r="T893" s="154"/>
      <c r="U893" s="170"/>
      <c r="V893" s="154"/>
    </row>
    <row r="894" spans="1:22" s="112" customFormat="1" x14ac:dyDescent="0.2">
      <c r="A894" s="114"/>
      <c r="B894" s="122"/>
      <c r="C894" s="149"/>
      <c r="D894" s="149"/>
      <c r="E894" s="148"/>
      <c r="F894" s="28"/>
      <c r="G894" s="28"/>
      <c r="H894" s="148"/>
      <c r="I894" s="71"/>
      <c r="J894" s="154"/>
      <c r="K894" s="154"/>
      <c r="L894" s="28"/>
      <c r="M894" s="68"/>
      <c r="N894" s="72"/>
      <c r="O894" s="68"/>
      <c r="P894" s="68"/>
      <c r="Q894" s="28"/>
      <c r="R894" s="154"/>
      <c r="S894" s="154"/>
      <c r="T894" s="154"/>
      <c r="U894" s="170"/>
      <c r="V894" s="154"/>
    </row>
    <row r="895" spans="1:22" s="112" customFormat="1" x14ac:dyDescent="0.2">
      <c r="A895" s="114"/>
      <c r="B895" s="122"/>
      <c r="C895" s="149"/>
      <c r="D895" s="149"/>
      <c r="E895" s="148"/>
      <c r="F895" s="28"/>
      <c r="G895" s="28"/>
      <c r="H895" s="148"/>
      <c r="I895" s="71"/>
      <c r="J895" s="154"/>
      <c r="K895" s="154"/>
      <c r="L895" s="28"/>
      <c r="M895" s="68"/>
      <c r="N895" s="72"/>
      <c r="O895" s="68"/>
      <c r="P895" s="68"/>
      <c r="Q895" s="28"/>
      <c r="R895" s="154"/>
      <c r="S895" s="154"/>
      <c r="T895" s="154"/>
      <c r="U895" s="170"/>
      <c r="V895" s="154"/>
    </row>
    <row r="896" spans="1:22" s="112" customFormat="1" x14ac:dyDescent="0.2">
      <c r="A896" s="114"/>
      <c r="B896" s="122"/>
      <c r="C896" s="149"/>
      <c r="D896" s="149"/>
      <c r="E896" s="148"/>
      <c r="F896" s="28"/>
      <c r="G896" s="28"/>
      <c r="H896" s="148"/>
      <c r="I896" s="71"/>
      <c r="J896" s="154"/>
      <c r="K896" s="154"/>
      <c r="L896" s="28"/>
      <c r="M896" s="68"/>
      <c r="N896" s="72"/>
      <c r="O896" s="68"/>
      <c r="P896" s="68"/>
      <c r="Q896" s="28"/>
      <c r="R896" s="154"/>
      <c r="S896" s="154"/>
      <c r="T896" s="154"/>
      <c r="U896" s="170"/>
      <c r="V896" s="154"/>
    </row>
    <row r="897" spans="1:22" s="112" customFormat="1" x14ac:dyDescent="0.2">
      <c r="A897" s="114"/>
      <c r="B897" s="122"/>
      <c r="C897" s="149"/>
      <c r="D897" s="149"/>
      <c r="E897" s="148"/>
      <c r="F897" s="28"/>
      <c r="G897" s="28"/>
      <c r="H897" s="148"/>
      <c r="I897" s="71"/>
      <c r="J897" s="154"/>
      <c r="K897" s="154"/>
      <c r="L897" s="28"/>
      <c r="M897" s="68"/>
      <c r="N897" s="72"/>
      <c r="O897" s="68"/>
      <c r="P897" s="68"/>
      <c r="Q897" s="28"/>
      <c r="R897" s="154"/>
      <c r="S897" s="154"/>
      <c r="T897" s="154"/>
      <c r="U897" s="170"/>
      <c r="V897" s="154"/>
    </row>
    <row r="898" spans="1:22" s="112" customFormat="1" x14ac:dyDescent="0.2">
      <c r="A898" s="114"/>
      <c r="B898" s="122"/>
      <c r="C898" s="149"/>
      <c r="D898" s="149"/>
      <c r="E898" s="148"/>
      <c r="F898" s="28"/>
      <c r="G898" s="28"/>
      <c r="H898" s="148"/>
      <c r="I898" s="71"/>
      <c r="J898" s="154"/>
      <c r="K898" s="154"/>
      <c r="L898" s="28"/>
      <c r="M898" s="68"/>
      <c r="N898" s="72"/>
      <c r="O898" s="68"/>
      <c r="P898" s="68"/>
      <c r="Q898" s="28"/>
      <c r="R898" s="154"/>
      <c r="S898" s="154"/>
      <c r="T898" s="154"/>
      <c r="U898" s="170"/>
      <c r="V898" s="154"/>
    </row>
    <row r="899" spans="1:22" s="112" customFormat="1" x14ac:dyDescent="0.2">
      <c r="A899" s="114"/>
      <c r="B899" s="122"/>
      <c r="C899" s="149"/>
      <c r="D899" s="149"/>
      <c r="E899" s="148"/>
      <c r="F899" s="28"/>
      <c r="G899" s="28"/>
      <c r="H899" s="148"/>
      <c r="I899" s="71"/>
      <c r="J899" s="154"/>
      <c r="K899" s="154"/>
      <c r="L899" s="28"/>
      <c r="M899" s="68"/>
      <c r="N899" s="72"/>
      <c r="O899" s="68"/>
      <c r="P899" s="68"/>
      <c r="Q899" s="28"/>
      <c r="R899" s="154"/>
      <c r="S899" s="154"/>
      <c r="T899" s="154"/>
      <c r="U899" s="170"/>
      <c r="V899" s="154"/>
    </row>
    <row r="900" spans="1:22" s="112" customFormat="1" x14ac:dyDescent="0.2">
      <c r="A900" s="114"/>
      <c r="B900" s="122"/>
      <c r="C900" s="149"/>
      <c r="D900" s="149"/>
      <c r="E900" s="148"/>
      <c r="F900" s="28"/>
      <c r="G900" s="28"/>
      <c r="H900" s="148"/>
      <c r="I900" s="71"/>
      <c r="J900" s="154"/>
      <c r="K900" s="154"/>
      <c r="L900" s="28"/>
      <c r="M900" s="68"/>
      <c r="N900" s="72"/>
      <c r="O900" s="68"/>
      <c r="P900" s="68"/>
      <c r="Q900" s="28"/>
      <c r="R900" s="154"/>
      <c r="S900" s="154"/>
      <c r="T900" s="154"/>
      <c r="U900" s="170"/>
      <c r="V900" s="154"/>
    </row>
    <row r="901" spans="1:22" s="112" customFormat="1" x14ac:dyDescent="0.2">
      <c r="A901" s="114"/>
      <c r="B901" s="122"/>
      <c r="C901" s="149"/>
      <c r="D901" s="149"/>
      <c r="E901" s="148"/>
      <c r="F901" s="28"/>
      <c r="G901" s="28"/>
      <c r="H901" s="148"/>
      <c r="I901" s="71"/>
      <c r="J901" s="154"/>
      <c r="K901" s="154"/>
      <c r="L901" s="28"/>
      <c r="M901" s="68"/>
      <c r="N901" s="72"/>
      <c r="O901" s="68"/>
      <c r="P901" s="68"/>
      <c r="Q901" s="28"/>
      <c r="R901" s="154"/>
      <c r="S901" s="154"/>
      <c r="T901" s="154"/>
      <c r="U901" s="170"/>
      <c r="V901" s="154"/>
    </row>
    <row r="902" spans="1:22" s="112" customFormat="1" x14ac:dyDescent="0.2">
      <c r="A902" s="114"/>
      <c r="B902" s="122"/>
      <c r="C902" s="149"/>
      <c r="D902" s="149"/>
      <c r="E902" s="148"/>
      <c r="F902" s="28"/>
      <c r="G902" s="28"/>
      <c r="H902" s="148"/>
      <c r="I902" s="71"/>
      <c r="J902" s="154"/>
      <c r="K902" s="154"/>
      <c r="L902" s="28"/>
      <c r="M902" s="68"/>
      <c r="N902" s="72"/>
      <c r="O902" s="68"/>
      <c r="P902" s="68"/>
      <c r="Q902" s="28"/>
      <c r="R902" s="154"/>
      <c r="S902" s="154"/>
      <c r="T902" s="154"/>
      <c r="U902" s="170"/>
      <c r="V902" s="154"/>
    </row>
    <row r="903" spans="1:22" s="112" customFormat="1" x14ac:dyDescent="0.2">
      <c r="A903" s="114"/>
      <c r="B903" s="122"/>
      <c r="C903" s="149"/>
      <c r="D903" s="149"/>
      <c r="E903" s="148"/>
      <c r="F903" s="28"/>
      <c r="G903" s="28"/>
      <c r="H903" s="148"/>
      <c r="I903" s="71"/>
      <c r="J903" s="154"/>
      <c r="K903" s="154"/>
      <c r="L903" s="28"/>
      <c r="M903" s="68"/>
      <c r="N903" s="72"/>
      <c r="O903" s="68"/>
      <c r="P903" s="68"/>
      <c r="Q903" s="28"/>
      <c r="R903" s="154"/>
      <c r="S903" s="154"/>
      <c r="T903" s="154"/>
      <c r="U903" s="170"/>
      <c r="V903" s="154"/>
    </row>
    <row r="904" spans="1:22" s="112" customFormat="1" x14ac:dyDescent="0.2">
      <c r="A904" s="114"/>
      <c r="B904" s="122"/>
      <c r="C904" s="149"/>
      <c r="D904" s="149"/>
      <c r="E904" s="148"/>
      <c r="F904" s="28"/>
      <c r="G904" s="28"/>
      <c r="H904" s="148"/>
      <c r="I904" s="71"/>
      <c r="J904" s="154"/>
      <c r="K904" s="154"/>
      <c r="L904" s="28"/>
      <c r="M904" s="68"/>
      <c r="N904" s="72"/>
      <c r="O904" s="68"/>
      <c r="P904" s="68"/>
      <c r="Q904" s="28"/>
      <c r="R904" s="154"/>
      <c r="S904" s="154"/>
      <c r="T904" s="154"/>
      <c r="U904" s="170"/>
      <c r="V904" s="154"/>
    </row>
    <row r="905" spans="1:22" s="112" customFormat="1" x14ac:dyDescent="0.2">
      <c r="A905" s="114"/>
      <c r="B905" s="122"/>
      <c r="C905" s="149"/>
      <c r="D905" s="149"/>
      <c r="E905" s="148"/>
      <c r="F905" s="28"/>
      <c r="G905" s="28"/>
      <c r="H905" s="148"/>
      <c r="I905" s="71"/>
      <c r="J905" s="154"/>
      <c r="K905" s="154"/>
      <c r="L905" s="28"/>
      <c r="M905" s="68"/>
      <c r="N905" s="72"/>
      <c r="O905" s="68"/>
      <c r="P905" s="68"/>
      <c r="Q905" s="28"/>
      <c r="R905" s="154"/>
      <c r="S905" s="154"/>
      <c r="T905" s="154"/>
      <c r="U905" s="170"/>
      <c r="V905" s="154"/>
    </row>
    <row r="906" spans="1:22" s="112" customFormat="1" x14ac:dyDescent="0.2">
      <c r="A906" s="114"/>
      <c r="B906" s="122"/>
      <c r="C906" s="149"/>
      <c r="D906" s="149"/>
      <c r="E906" s="148"/>
      <c r="F906" s="28"/>
      <c r="G906" s="28"/>
      <c r="H906" s="148"/>
      <c r="I906" s="71"/>
      <c r="J906" s="154"/>
      <c r="K906" s="154"/>
      <c r="L906" s="28"/>
      <c r="M906" s="68"/>
      <c r="N906" s="72"/>
      <c r="O906" s="68"/>
      <c r="P906" s="68"/>
      <c r="Q906" s="28"/>
      <c r="R906" s="154"/>
      <c r="S906" s="154"/>
      <c r="T906" s="154"/>
      <c r="U906" s="170"/>
      <c r="V906" s="154"/>
    </row>
    <row r="907" spans="1:22" s="112" customFormat="1" x14ac:dyDescent="0.2">
      <c r="A907" s="114"/>
      <c r="B907" s="122"/>
      <c r="C907" s="149"/>
      <c r="D907" s="149"/>
      <c r="E907" s="148"/>
      <c r="F907" s="28"/>
      <c r="G907" s="28"/>
      <c r="H907" s="148"/>
      <c r="I907" s="71"/>
      <c r="J907" s="154"/>
      <c r="K907" s="154"/>
      <c r="L907" s="28"/>
      <c r="M907" s="68"/>
      <c r="N907" s="72"/>
      <c r="O907" s="68"/>
      <c r="P907" s="68"/>
      <c r="Q907" s="28"/>
      <c r="R907" s="154"/>
      <c r="S907" s="154"/>
      <c r="T907" s="154"/>
      <c r="U907" s="170"/>
      <c r="V907" s="154"/>
    </row>
    <row r="908" spans="1:22" s="112" customFormat="1" x14ac:dyDescent="0.2">
      <c r="A908" s="114"/>
      <c r="B908" s="122"/>
      <c r="C908" s="149"/>
      <c r="D908" s="149"/>
      <c r="E908" s="148"/>
      <c r="F908" s="28"/>
      <c r="G908" s="28"/>
      <c r="H908" s="148"/>
      <c r="I908" s="71"/>
      <c r="J908" s="154"/>
      <c r="K908" s="154"/>
      <c r="L908" s="28"/>
      <c r="M908" s="68"/>
      <c r="N908" s="72"/>
      <c r="O908" s="68"/>
      <c r="P908" s="68"/>
      <c r="Q908" s="28"/>
      <c r="R908" s="154"/>
      <c r="S908" s="154"/>
      <c r="T908" s="154"/>
      <c r="U908" s="170"/>
      <c r="V908" s="154"/>
    </row>
    <row r="909" spans="1:22" s="112" customFormat="1" x14ac:dyDescent="0.2">
      <c r="A909" s="114"/>
      <c r="B909" s="122"/>
      <c r="C909" s="149"/>
      <c r="D909" s="149"/>
      <c r="E909" s="148"/>
      <c r="F909" s="28"/>
      <c r="G909" s="28"/>
      <c r="H909" s="148"/>
      <c r="I909" s="71"/>
      <c r="J909" s="154"/>
      <c r="K909" s="154"/>
      <c r="L909" s="28"/>
      <c r="M909" s="68"/>
      <c r="N909" s="72"/>
      <c r="O909" s="68"/>
      <c r="P909" s="68"/>
      <c r="Q909" s="28"/>
      <c r="R909" s="154"/>
      <c r="S909" s="154"/>
      <c r="T909" s="154"/>
      <c r="U909" s="170"/>
      <c r="V909" s="154"/>
    </row>
    <row r="910" spans="1:22" s="112" customFormat="1" x14ac:dyDescent="0.2">
      <c r="A910" s="114"/>
      <c r="B910" s="122"/>
      <c r="C910" s="149"/>
      <c r="D910" s="149"/>
      <c r="E910" s="148"/>
      <c r="F910" s="28"/>
      <c r="G910" s="28"/>
      <c r="H910" s="148"/>
      <c r="I910" s="71"/>
      <c r="J910" s="154"/>
      <c r="K910" s="154"/>
      <c r="L910" s="28"/>
      <c r="M910" s="68"/>
      <c r="N910" s="72"/>
      <c r="O910" s="68"/>
      <c r="P910" s="68"/>
      <c r="Q910" s="28"/>
      <c r="R910" s="154"/>
      <c r="S910" s="154"/>
      <c r="T910" s="154"/>
      <c r="U910" s="170"/>
      <c r="V910" s="154"/>
    </row>
    <row r="911" spans="1:22" s="112" customFormat="1" x14ac:dyDescent="0.2">
      <c r="A911" s="114"/>
      <c r="B911" s="122"/>
      <c r="C911" s="149"/>
      <c r="D911" s="149"/>
      <c r="E911" s="148"/>
      <c r="F911" s="28"/>
      <c r="G911" s="28"/>
      <c r="H911" s="148"/>
      <c r="I911" s="71"/>
      <c r="J911" s="154"/>
      <c r="K911" s="154"/>
      <c r="L911" s="28"/>
      <c r="M911" s="68"/>
      <c r="N911" s="72"/>
      <c r="O911" s="68"/>
      <c r="P911" s="68"/>
      <c r="Q911" s="28"/>
      <c r="R911" s="154"/>
      <c r="S911" s="154"/>
      <c r="T911" s="154"/>
      <c r="U911" s="170"/>
      <c r="V911" s="154"/>
    </row>
    <row r="912" spans="1:22" s="112" customFormat="1" x14ac:dyDescent="0.2">
      <c r="A912" s="114"/>
      <c r="B912" s="122"/>
      <c r="C912" s="149"/>
      <c r="D912" s="149"/>
      <c r="E912" s="148"/>
      <c r="F912" s="28"/>
      <c r="G912" s="28"/>
      <c r="H912" s="148"/>
      <c r="I912" s="71"/>
      <c r="J912" s="154"/>
      <c r="K912" s="154"/>
      <c r="L912" s="28"/>
      <c r="M912" s="68"/>
      <c r="N912" s="72"/>
      <c r="O912" s="68"/>
      <c r="P912" s="68"/>
      <c r="Q912" s="28"/>
      <c r="R912" s="154"/>
      <c r="S912" s="154"/>
      <c r="T912" s="154"/>
      <c r="U912" s="170"/>
      <c r="V912" s="154"/>
    </row>
    <row r="913" spans="1:22" s="112" customFormat="1" x14ac:dyDescent="0.2">
      <c r="A913" s="114"/>
      <c r="B913" s="122"/>
      <c r="C913" s="149"/>
      <c r="D913" s="149"/>
      <c r="E913" s="148"/>
      <c r="F913" s="28"/>
      <c r="G913" s="28"/>
      <c r="H913" s="148"/>
      <c r="I913" s="71"/>
      <c r="J913" s="154"/>
      <c r="K913" s="154"/>
      <c r="L913" s="28"/>
      <c r="M913" s="68"/>
      <c r="N913" s="72"/>
      <c r="O913" s="68"/>
      <c r="P913" s="68"/>
      <c r="Q913" s="28"/>
      <c r="R913" s="154"/>
      <c r="S913" s="154"/>
      <c r="T913" s="154"/>
      <c r="U913" s="170"/>
      <c r="V913" s="154"/>
    </row>
    <row r="914" spans="1:22" s="112" customFormat="1" x14ac:dyDescent="0.2">
      <c r="A914" s="114"/>
      <c r="B914" s="122"/>
      <c r="C914" s="149"/>
      <c r="D914" s="149"/>
      <c r="E914" s="148"/>
      <c r="F914" s="28"/>
      <c r="G914" s="28"/>
      <c r="H914" s="148"/>
      <c r="I914" s="71"/>
      <c r="J914" s="154"/>
      <c r="K914" s="154"/>
      <c r="L914" s="28"/>
      <c r="M914" s="68"/>
      <c r="N914" s="72"/>
      <c r="O914" s="68"/>
      <c r="P914" s="68"/>
      <c r="Q914" s="28"/>
      <c r="R914" s="154"/>
      <c r="S914" s="154"/>
      <c r="T914" s="154"/>
      <c r="U914" s="170"/>
      <c r="V914" s="154"/>
    </row>
    <row r="915" spans="1:22" x14ac:dyDescent="0.2">
      <c r="A915" s="114"/>
      <c r="B915" s="122"/>
    </row>
    <row r="916" spans="1:22" x14ac:dyDescent="0.2">
      <c r="A916" s="114"/>
      <c r="B916" s="122"/>
    </row>
    <row r="917" spans="1:22" x14ac:dyDescent="0.2">
      <c r="A917" s="114"/>
      <c r="B917" s="122"/>
    </row>
    <row r="918" spans="1:22" x14ac:dyDescent="0.2">
      <c r="A918" s="114"/>
      <c r="B918" s="122"/>
    </row>
    <row r="919" spans="1:22" x14ac:dyDescent="0.2">
      <c r="A919" s="114"/>
      <c r="B919" s="122"/>
    </row>
    <row r="920" spans="1:22" x14ac:dyDescent="0.2">
      <c r="A920" s="114"/>
      <c r="B920" s="122"/>
    </row>
    <row r="921" spans="1:22" x14ac:dyDescent="0.2">
      <c r="A921" s="114"/>
      <c r="B921" s="122"/>
    </row>
    <row r="922" spans="1:22" x14ac:dyDescent="0.2">
      <c r="A922" s="114"/>
      <c r="B922" s="122"/>
    </row>
    <row r="923" spans="1:22" s="112" customFormat="1" x14ac:dyDescent="0.2">
      <c r="A923" s="114"/>
      <c r="B923" s="122"/>
      <c r="C923" s="149"/>
      <c r="D923" s="149"/>
      <c r="E923" s="148"/>
      <c r="F923" s="28"/>
      <c r="G923" s="28"/>
      <c r="H923" s="148"/>
      <c r="I923" s="71"/>
      <c r="J923" s="154"/>
      <c r="K923" s="154"/>
      <c r="L923" s="28"/>
      <c r="M923" s="68"/>
      <c r="N923" s="72"/>
      <c r="O923" s="68"/>
      <c r="P923" s="68"/>
      <c r="Q923" s="28"/>
      <c r="R923" s="154"/>
      <c r="S923" s="154"/>
      <c r="T923" s="154"/>
      <c r="U923" s="170"/>
      <c r="V923" s="154"/>
    </row>
    <row r="924" spans="1:22" s="112" customFormat="1" x14ac:dyDescent="0.2">
      <c r="A924" s="114"/>
      <c r="B924" s="122"/>
      <c r="C924" s="149"/>
      <c r="D924" s="149"/>
      <c r="E924" s="148"/>
      <c r="F924" s="28"/>
      <c r="G924" s="28"/>
      <c r="H924" s="148"/>
      <c r="I924" s="71"/>
      <c r="J924" s="154"/>
      <c r="K924" s="154"/>
      <c r="L924" s="28"/>
      <c r="M924" s="68"/>
      <c r="N924" s="72"/>
      <c r="O924" s="68"/>
      <c r="P924" s="68"/>
      <c r="Q924" s="28"/>
      <c r="R924" s="154"/>
      <c r="S924" s="154"/>
      <c r="T924" s="154"/>
      <c r="U924" s="170"/>
      <c r="V924" s="154"/>
    </row>
    <row r="925" spans="1:22" s="112" customFormat="1" x14ac:dyDescent="0.2">
      <c r="A925" s="114"/>
      <c r="B925" s="122"/>
      <c r="C925" s="149"/>
      <c r="D925" s="149"/>
      <c r="E925" s="148"/>
      <c r="F925" s="28"/>
      <c r="G925" s="28"/>
      <c r="H925" s="148"/>
      <c r="I925" s="71"/>
      <c r="J925" s="154"/>
      <c r="K925" s="154"/>
      <c r="L925" s="28"/>
      <c r="M925" s="68"/>
      <c r="N925" s="72"/>
      <c r="O925" s="68"/>
      <c r="P925" s="68"/>
      <c r="Q925" s="28"/>
      <c r="R925" s="154"/>
      <c r="S925" s="154"/>
      <c r="T925" s="154"/>
      <c r="U925" s="170"/>
      <c r="V925" s="154"/>
    </row>
    <row r="926" spans="1:22" s="112" customFormat="1" x14ac:dyDescent="0.2">
      <c r="A926" s="114"/>
      <c r="B926" s="122"/>
      <c r="C926" s="149"/>
      <c r="D926" s="149"/>
      <c r="E926" s="148"/>
      <c r="F926" s="28"/>
      <c r="G926" s="28"/>
      <c r="H926" s="148"/>
      <c r="I926" s="71"/>
      <c r="J926" s="154"/>
      <c r="K926" s="154"/>
      <c r="L926" s="28"/>
      <c r="M926" s="68"/>
      <c r="N926" s="72"/>
      <c r="O926" s="68"/>
      <c r="P926" s="68"/>
      <c r="Q926" s="28"/>
      <c r="R926" s="154"/>
      <c r="S926" s="154"/>
      <c r="T926" s="154"/>
      <c r="U926" s="170"/>
      <c r="V926" s="154"/>
    </row>
    <row r="927" spans="1:22" s="112" customFormat="1" x14ac:dyDescent="0.2">
      <c r="A927" s="114"/>
      <c r="B927" s="122"/>
      <c r="C927" s="149"/>
      <c r="D927" s="149"/>
      <c r="E927" s="148"/>
      <c r="F927" s="28"/>
      <c r="G927" s="28"/>
      <c r="H927" s="148"/>
      <c r="I927" s="71"/>
      <c r="J927" s="154"/>
      <c r="K927" s="154"/>
      <c r="L927" s="28"/>
      <c r="M927" s="68"/>
      <c r="N927" s="72"/>
      <c r="O927" s="68"/>
      <c r="P927" s="68"/>
      <c r="Q927" s="28"/>
      <c r="R927" s="154"/>
      <c r="S927" s="154"/>
      <c r="T927" s="154"/>
      <c r="U927" s="170"/>
      <c r="V927" s="154"/>
    </row>
    <row r="928" spans="1:22" s="112" customFormat="1" x14ac:dyDescent="0.2">
      <c r="A928" s="114"/>
      <c r="B928" s="122"/>
      <c r="C928" s="149"/>
      <c r="D928" s="149"/>
      <c r="E928" s="148"/>
      <c r="F928" s="28"/>
      <c r="G928" s="28"/>
      <c r="H928" s="148"/>
      <c r="I928" s="71"/>
      <c r="J928" s="154"/>
      <c r="K928" s="154"/>
      <c r="L928" s="28"/>
      <c r="M928" s="68"/>
      <c r="N928" s="72"/>
      <c r="O928" s="68"/>
      <c r="P928" s="68"/>
      <c r="Q928" s="28"/>
      <c r="R928" s="154"/>
      <c r="S928" s="154"/>
      <c r="T928" s="154"/>
      <c r="U928" s="170"/>
      <c r="V928" s="154"/>
    </row>
    <row r="929" spans="1:22" s="112" customFormat="1" x14ac:dyDescent="0.2">
      <c r="A929" s="114"/>
      <c r="B929" s="122"/>
      <c r="C929" s="149"/>
      <c r="D929" s="149"/>
      <c r="E929" s="148"/>
      <c r="F929" s="28"/>
      <c r="G929" s="28"/>
      <c r="H929" s="148"/>
      <c r="I929" s="71"/>
      <c r="J929" s="154"/>
      <c r="K929" s="154"/>
      <c r="L929" s="28"/>
      <c r="M929" s="68"/>
      <c r="N929" s="72"/>
      <c r="O929" s="68"/>
      <c r="P929" s="68"/>
      <c r="Q929" s="28"/>
      <c r="R929" s="154"/>
      <c r="S929" s="154"/>
      <c r="T929" s="154"/>
      <c r="U929" s="170"/>
      <c r="V929" s="154"/>
    </row>
    <row r="930" spans="1:22" s="112" customFormat="1" x14ac:dyDescent="0.2">
      <c r="A930" s="114"/>
      <c r="B930" s="122"/>
      <c r="C930" s="149"/>
      <c r="D930" s="149"/>
      <c r="E930" s="148"/>
      <c r="F930" s="28"/>
      <c r="G930" s="28"/>
      <c r="H930" s="148"/>
      <c r="I930" s="71"/>
      <c r="J930" s="154"/>
      <c r="K930" s="154"/>
      <c r="L930" s="28"/>
      <c r="M930" s="68"/>
      <c r="N930" s="72"/>
      <c r="O930" s="68"/>
      <c r="P930" s="68"/>
      <c r="Q930" s="28"/>
      <c r="R930" s="154"/>
      <c r="S930" s="154"/>
      <c r="T930" s="154"/>
      <c r="U930" s="170"/>
      <c r="V930" s="154"/>
    </row>
    <row r="931" spans="1:22" s="112" customFormat="1" x14ac:dyDescent="0.2">
      <c r="A931" s="114"/>
      <c r="B931" s="122"/>
      <c r="C931" s="149"/>
      <c r="D931" s="149"/>
      <c r="E931" s="148"/>
      <c r="F931" s="28"/>
      <c r="G931" s="28"/>
      <c r="H931" s="148"/>
      <c r="I931" s="71"/>
      <c r="J931" s="154"/>
      <c r="K931" s="154"/>
      <c r="L931" s="28"/>
      <c r="M931" s="68"/>
      <c r="N931" s="72"/>
      <c r="O931" s="68"/>
      <c r="P931" s="68"/>
      <c r="Q931" s="28"/>
      <c r="R931" s="154"/>
      <c r="S931" s="154"/>
      <c r="T931" s="154"/>
      <c r="U931" s="170"/>
      <c r="V931" s="154"/>
    </row>
    <row r="932" spans="1:22" s="112" customFormat="1" x14ac:dyDescent="0.2">
      <c r="A932" s="114"/>
      <c r="B932" s="122"/>
      <c r="C932" s="149"/>
      <c r="D932" s="149"/>
      <c r="E932" s="148"/>
      <c r="F932" s="28"/>
      <c r="G932" s="28"/>
      <c r="H932" s="148"/>
      <c r="I932" s="71"/>
      <c r="J932" s="154"/>
      <c r="K932" s="154"/>
      <c r="L932" s="28"/>
      <c r="M932" s="68"/>
      <c r="N932" s="72"/>
      <c r="O932" s="68"/>
      <c r="P932" s="68"/>
      <c r="Q932" s="28"/>
      <c r="R932" s="154"/>
      <c r="S932" s="154"/>
      <c r="T932" s="154"/>
      <c r="U932" s="170"/>
      <c r="V932" s="154"/>
    </row>
    <row r="933" spans="1:22" s="112" customFormat="1" x14ac:dyDescent="0.2">
      <c r="A933" s="114"/>
      <c r="B933" s="122"/>
      <c r="C933" s="149"/>
      <c r="D933" s="149"/>
      <c r="E933" s="148"/>
      <c r="F933" s="28"/>
      <c r="G933" s="28"/>
      <c r="H933" s="148"/>
      <c r="I933" s="71"/>
      <c r="J933" s="154"/>
      <c r="K933" s="154"/>
      <c r="L933" s="28"/>
      <c r="M933" s="68"/>
      <c r="N933" s="72"/>
      <c r="O933" s="68"/>
      <c r="P933" s="68"/>
      <c r="Q933" s="28"/>
      <c r="R933" s="154"/>
      <c r="S933" s="154"/>
      <c r="T933" s="154"/>
      <c r="U933" s="170"/>
      <c r="V933" s="154"/>
    </row>
    <row r="934" spans="1:22" s="112" customFormat="1" x14ac:dyDescent="0.2">
      <c r="A934" s="114"/>
      <c r="B934" s="122"/>
      <c r="C934" s="149"/>
      <c r="D934" s="149"/>
      <c r="E934" s="148"/>
      <c r="F934" s="28"/>
      <c r="G934" s="28"/>
      <c r="H934" s="148"/>
      <c r="I934" s="71"/>
      <c r="J934" s="154"/>
      <c r="K934" s="154"/>
      <c r="L934" s="28"/>
      <c r="M934" s="68"/>
      <c r="N934" s="72"/>
      <c r="O934" s="68"/>
      <c r="P934" s="68"/>
      <c r="Q934" s="28"/>
      <c r="R934" s="154"/>
      <c r="S934" s="154"/>
      <c r="T934" s="154"/>
      <c r="U934" s="170"/>
      <c r="V934" s="154"/>
    </row>
    <row r="935" spans="1:22" s="112" customFormat="1" x14ac:dyDescent="0.2">
      <c r="A935" s="114"/>
      <c r="B935" s="122"/>
      <c r="C935" s="149"/>
      <c r="D935" s="149"/>
      <c r="E935" s="148"/>
      <c r="F935" s="28"/>
      <c r="G935" s="28"/>
      <c r="H935" s="148"/>
      <c r="I935" s="71"/>
      <c r="J935" s="154"/>
      <c r="K935" s="154"/>
      <c r="L935" s="28"/>
      <c r="M935" s="68"/>
      <c r="N935" s="72"/>
      <c r="O935" s="68"/>
      <c r="P935" s="68"/>
      <c r="Q935" s="28"/>
      <c r="R935" s="154"/>
      <c r="S935" s="154"/>
      <c r="T935" s="154"/>
      <c r="U935" s="170"/>
      <c r="V935" s="154"/>
    </row>
    <row r="936" spans="1:22" s="112" customFormat="1" x14ac:dyDescent="0.2">
      <c r="A936" s="114"/>
      <c r="B936" s="122"/>
      <c r="C936" s="149"/>
      <c r="D936" s="149"/>
      <c r="E936" s="148"/>
      <c r="F936" s="28"/>
      <c r="G936" s="28"/>
      <c r="H936" s="148"/>
      <c r="I936" s="71"/>
      <c r="J936" s="154"/>
      <c r="K936" s="154"/>
      <c r="L936" s="28"/>
      <c r="M936" s="68"/>
      <c r="N936" s="72"/>
      <c r="O936" s="68"/>
      <c r="P936" s="68"/>
      <c r="Q936" s="28"/>
      <c r="R936" s="154"/>
      <c r="S936" s="154"/>
      <c r="T936" s="154"/>
      <c r="U936" s="170"/>
      <c r="V936" s="154"/>
    </row>
    <row r="937" spans="1:22" s="112" customFormat="1" x14ac:dyDescent="0.2">
      <c r="A937" s="114"/>
      <c r="B937" s="122"/>
      <c r="C937" s="149"/>
      <c r="D937" s="149"/>
      <c r="E937" s="148"/>
      <c r="F937" s="28"/>
      <c r="G937" s="28"/>
      <c r="H937" s="148"/>
      <c r="I937" s="71"/>
      <c r="J937" s="154"/>
      <c r="K937" s="154"/>
      <c r="L937" s="28"/>
      <c r="M937" s="68"/>
      <c r="N937" s="72"/>
      <c r="O937" s="68"/>
      <c r="P937" s="68"/>
      <c r="Q937" s="28"/>
      <c r="R937" s="154"/>
      <c r="S937" s="154"/>
      <c r="T937" s="154"/>
      <c r="U937" s="170"/>
      <c r="V937" s="154"/>
    </row>
    <row r="938" spans="1:22" s="112" customFormat="1" x14ac:dyDescent="0.2">
      <c r="A938" s="114"/>
      <c r="B938" s="122"/>
      <c r="C938" s="149"/>
      <c r="D938" s="149"/>
      <c r="E938" s="148"/>
      <c r="F938" s="28"/>
      <c r="G938" s="28"/>
      <c r="H938" s="148"/>
      <c r="I938" s="71"/>
      <c r="J938" s="154"/>
      <c r="K938" s="154"/>
      <c r="L938" s="28"/>
      <c r="M938" s="68"/>
      <c r="N938" s="72"/>
      <c r="O938" s="68"/>
      <c r="P938" s="68"/>
      <c r="Q938" s="28"/>
      <c r="R938" s="154"/>
      <c r="S938" s="154"/>
      <c r="T938" s="154"/>
      <c r="U938" s="170"/>
      <c r="V938" s="154"/>
    </row>
    <row r="939" spans="1:22" s="112" customFormat="1" x14ac:dyDescent="0.2">
      <c r="A939" s="114"/>
      <c r="B939" s="122"/>
      <c r="C939" s="149"/>
      <c r="D939" s="149"/>
      <c r="E939" s="148"/>
      <c r="F939" s="28"/>
      <c r="G939" s="28"/>
      <c r="H939" s="148"/>
      <c r="I939" s="71"/>
      <c r="J939" s="154"/>
      <c r="K939" s="154"/>
      <c r="L939" s="28"/>
      <c r="M939" s="68"/>
      <c r="N939" s="72"/>
      <c r="O939" s="68"/>
      <c r="P939" s="68"/>
      <c r="Q939" s="28"/>
      <c r="R939" s="154"/>
      <c r="S939" s="154"/>
      <c r="T939" s="154"/>
      <c r="U939" s="170"/>
      <c r="V939" s="154"/>
    </row>
    <row r="940" spans="1:22" s="112" customFormat="1" x14ac:dyDescent="0.2">
      <c r="A940" s="114"/>
      <c r="B940" s="122"/>
      <c r="C940" s="149"/>
      <c r="D940" s="149"/>
      <c r="E940" s="148"/>
      <c r="F940" s="28"/>
      <c r="G940" s="28"/>
      <c r="H940" s="148"/>
      <c r="I940" s="71"/>
      <c r="J940" s="154"/>
      <c r="K940" s="154"/>
      <c r="L940" s="28"/>
      <c r="M940" s="68"/>
      <c r="N940" s="72"/>
      <c r="O940" s="68"/>
      <c r="P940" s="68"/>
      <c r="Q940" s="28"/>
      <c r="R940" s="154"/>
      <c r="S940" s="154"/>
      <c r="T940" s="154"/>
      <c r="U940" s="170"/>
      <c r="V940" s="154"/>
    </row>
    <row r="941" spans="1:22" s="112" customFormat="1" x14ac:dyDescent="0.2">
      <c r="A941" s="114"/>
      <c r="B941" s="122"/>
      <c r="C941" s="149"/>
      <c r="D941" s="149"/>
      <c r="E941" s="148"/>
      <c r="F941" s="28"/>
      <c r="G941" s="28"/>
      <c r="H941" s="148"/>
      <c r="I941" s="71"/>
      <c r="J941" s="154"/>
      <c r="K941" s="154"/>
      <c r="L941" s="28"/>
      <c r="M941" s="68"/>
      <c r="N941" s="72"/>
      <c r="O941" s="68"/>
      <c r="P941" s="68"/>
      <c r="Q941" s="28"/>
      <c r="R941" s="154"/>
      <c r="S941" s="154"/>
      <c r="T941" s="154"/>
      <c r="U941" s="170"/>
      <c r="V941" s="154"/>
    </row>
    <row r="942" spans="1:22" s="112" customFormat="1" x14ac:dyDescent="0.2">
      <c r="A942" s="114"/>
      <c r="B942" s="122"/>
      <c r="C942" s="149"/>
      <c r="D942" s="149"/>
      <c r="E942" s="148"/>
      <c r="F942" s="28"/>
      <c r="G942" s="28"/>
      <c r="H942" s="148"/>
      <c r="I942" s="71"/>
      <c r="J942" s="154"/>
      <c r="K942" s="154"/>
      <c r="L942" s="28"/>
      <c r="M942" s="68"/>
      <c r="N942" s="72"/>
      <c r="O942" s="68"/>
      <c r="P942" s="68"/>
      <c r="Q942" s="28"/>
      <c r="R942" s="154"/>
      <c r="S942" s="154"/>
      <c r="T942" s="154"/>
      <c r="U942" s="170"/>
      <c r="V942" s="154"/>
    </row>
    <row r="943" spans="1:22" s="112" customFormat="1" x14ac:dyDescent="0.2">
      <c r="A943" s="114"/>
      <c r="B943" s="122"/>
      <c r="C943" s="149"/>
      <c r="D943" s="149"/>
      <c r="E943" s="148"/>
      <c r="F943" s="28"/>
      <c r="G943" s="28"/>
      <c r="H943" s="148"/>
      <c r="I943" s="71"/>
      <c r="J943" s="154"/>
      <c r="K943" s="154"/>
      <c r="L943" s="28"/>
      <c r="M943" s="68"/>
      <c r="N943" s="72"/>
      <c r="O943" s="68"/>
      <c r="P943" s="68"/>
      <c r="Q943" s="28"/>
      <c r="R943" s="154"/>
      <c r="S943" s="154"/>
      <c r="T943" s="154"/>
      <c r="U943" s="170"/>
      <c r="V943" s="154"/>
    </row>
    <row r="944" spans="1:22" s="112" customFormat="1" x14ac:dyDescent="0.2">
      <c r="A944" s="114"/>
      <c r="B944" s="122"/>
      <c r="C944" s="149"/>
      <c r="D944" s="149"/>
      <c r="E944" s="148"/>
      <c r="F944" s="28"/>
      <c r="G944" s="28"/>
      <c r="H944" s="148"/>
      <c r="I944" s="71"/>
      <c r="J944" s="154"/>
      <c r="K944" s="154"/>
      <c r="L944" s="28"/>
      <c r="M944" s="68"/>
      <c r="N944" s="72"/>
      <c r="O944" s="68"/>
      <c r="P944" s="68"/>
      <c r="Q944" s="28"/>
      <c r="R944" s="154"/>
      <c r="S944" s="154"/>
      <c r="T944" s="154"/>
      <c r="U944" s="170"/>
      <c r="V944" s="154"/>
    </row>
    <row r="945" spans="1:22" s="112" customFormat="1" x14ac:dyDescent="0.2">
      <c r="A945" s="114"/>
      <c r="B945" s="122"/>
      <c r="C945" s="149"/>
      <c r="D945" s="149"/>
      <c r="E945" s="148"/>
      <c r="F945" s="28"/>
      <c r="G945" s="28"/>
      <c r="H945" s="148"/>
      <c r="I945" s="71"/>
      <c r="J945" s="154"/>
      <c r="K945" s="154"/>
      <c r="L945" s="28"/>
      <c r="M945" s="68"/>
      <c r="N945" s="72"/>
      <c r="O945" s="68"/>
      <c r="P945" s="68"/>
      <c r="Q945" s="28"/>
      <c r="R945" s="154"/>
      <c r="S945" s="154"/>
      <c r="T945" s="154"/>
      <c r="U945" s="170"/>
      <c r="V945" s="154"/>
    </row>
    <row r="946" spans="1:22" s="112" customFormat="1" x14ac:dyDescent="0.2">
      <c r="A946" s="114"/>
      <c r="B946" s="122"/>
      <c r="C946" s="149"/>
      <c r="D946" s="149"/>
      <c r="E946" s="148"/>
      <c r="F946" s="28"/>
      <c r="G946" s="28"/>
      <c r="H946" s="148"/>
      <c r="I946" s="71"/>
      <c r="J946" s="154"/>
      <c r="K946" s="154"/>
      <c r="L946" s="28"/>
      <c r="M946" s="68"/>
      <c r="N946" s="72"/>
      <c r="O946" s="68"/>
      <c r="P946" s="68"/>
      <c r="Q946" s="28"/>
      <c r="R946" s="154"/>
      <c r="S946" s="154"/>
      <c r="T946" s="154"/>
      <c r="U946" s="170"/>
      <c r="V946" s="154"/>
    </row>
    <row r="947" spans="1:22" s="112" customFormat="1" x14ac:dyDescent="0.2">
      <c r="A947" s="114"/>
      <c r="B947" s="122"/>
      <c r="C947" s="149"/>
      <c r="D947" s="149"/>
      <c r="E947" s="148"/>
      <c r="F947" s="28"/>
      <c r="G947" s="28"/>
      <c r="H947" s="148"/>
      <c r="I947" s="71"/>
      <c r="J947" s="154"/>
      <c r="K947" s="154"/>
      <c r="L947" s="28"/>
      <c r="M947" s="68"/>
      <c r="N947" s="72"/>
      <c r="O947" s="68"/>
      <c r="P947" s="68"/>
      <c r="Q947" s="28"/>
      <c r="R947" s="154"/>
      <c r="S947" s="154"/>
      <c r="T947" s="154"/>
      <c r="U947" s="170"/>
      <c r="V947" s="154"/>
    </row>
    <row r="948" spans="1:22" s="112" customFormat="1" x14ac:dyDescent="0.2">
      <c r="A948" s="114"/>
      <c r="B948" s="122"/>
      <c r="C948" s="149"/>
      <c r="D948" s="149"/>
      <c r="E948" s="148"/>
      <c r="F948" s="28"/>
      <c r="G948" s="28"/>
      <c r="H948" s="148"/>
      <c r="I948" s="71"/>
      <c r="J948" s="154"/>
      <c r="K948" s="154"/>
      <c r="L948" s="28"/>
      <c r="M948" s="68"/>
      <c r="N948" s="72"/>
      <c r="O948" s="68"/>
      <c r="P948" s="68"/>
      <c r="Q948" s="28"/>
      <c r="R948" s="154"/>
      <c r="S948" s="154"/>
      <c r="T948" s="154"/>
      <c r="U948" s="170"/>
      <c r="V948" s="154"/>
    </row>
    <row r="949" spans="1:22" s="112" customFormat="1" x14ac:dyDescent="0.2">
      <c r="A949" s="114"/>
      <c r="B949" s="122"/>
      <c r="C949" s="149"/>
      <c r="D949" s="149"/>
      <c r="E949" s="148"/>
      <c r="F949" s="28"/>
      <c r="G949" s="28"/>
      <c r="H949" s="148"/>
      <c r="I949" s="71"/>
      <c r="J949" s="154"/>
      <c r="K949" s="154"/>
      <c r="L949" s="28"/>
      <c r="M949" s="68"/>
      <c r="N949" s="72"/>
      <c r="O949" s="68"/>
      <c r="P949" s="68"/>
      <c r="Q949" s="28"/>
      <c r="R949" s="154"/>
      <c r="S949" s="154"/>
      <c r="T949" s="154"/>
      <c r="U949" s="170"/>
      <c r="V949" s="154"/>
    </row>
    <row r="950" spans="1:22" x14ac:dyDescent="0.2">
      <c r="A950" s="114"/>
      <c r="B950" s="122"/>
    </row>
    <row r="951" spans="1:22" x14ac:dyDescent="0.2">
      <c r="A951" s="114"/>
      <c r="B951" s="122"/>
    </row>
    <row r="952" spans="1:22" x14ac:dyDescent="0.2">
      <c r="A952" s="114"/>
      <c r="B952" s="122"/>
    </row>
    <row r="953" spans="1:22" x14ac:dyDescent="0.2">
      <c r="A953" s="114"/>
      <c r="B953" s="122"/>
    </row>
    <row r="954" spans="1:22" x14ac:dyDescent="0.2">
      <c r="A954" s="114"/>
      <c r="B954" s="122"/>
    </row>
    <row r="955" spans="1:22" x14ac:dyDescent="0.2">
      <c r="A955" s="114"/>
      <c r="B955" s="122"/>
    </row>
    <row r="956" spans="1:22" x14ac:dyDescent="0.2">
      <c r="A956" s="114"/>
      <c r="B956" s="122"/>
    </row>
    <row r="957" spans="1:22" x14ac:dyDescent="0.2">
      <c r="A957" s="114"/>
      <c r="B957" s="122"/>
    </row>
    <row r="958" spans="1:22" x14ac:dyDescent="0.2">
      <c r="A958" s="114"/>
      <c r="B958" s="122"/>
    </row>
    <row r="959" spans="1:22" x14ac:dyDescent="0.2">
      <c r="A959" s="114"/>
      <c r="B959" s="122"/>
    </row>
    <row r="960" spans="1:22" x14ac:dyDescent="0.2">
      <c r="A960" s="114"/>
      <c r="B960" s="122"/>
    </row>
    <row r="961" spans="1:2" x14ac:dyDescent="0.2">
      <c r="A961" s="114"/>
      <c r="B961" s="122"/>
    </row>
    <row r="962" spans="1:2" x14ac:dyDescent="0.2">
      <c r="A962" s="114"/>
      <c r="B962" s="122"/>
    </row>
    <row r="963" spans="1:2" x14ac:dyDescent="0.2">
      <c r="A963" s="114"/>
      <c r="B963" s="122"/>
    </row>
    <row r="964" spans="1:2" x14ac:dyDescent="0.2">
      <c r="A964" s="114"/>
      <c r="B964" s="122"/>
    </row>
    <row r="965" spans="1:2" x14ac:dyDescent="0.2">
      <c r="A965" s="114"/>
      <c r="B965" s="122"/>
    </row>
    <row r="966" spans="1:2" x14ac:dyDescent="0.2">
      <c r="A966" s="114"/>
      <c r="B966" s="122"/>
    </row>
    <row r="967" spans="1:2" x14ac:dyDescent="0.2">
      <c r="A967" s="114"/>
      <c r="B967" s="122"/>
    </row>
    <row r="968" spans="1:2" x14ac:dyDescent="0.2">
      <c r="A968" s="114"/>
      <c r="B968" s="122"/>
    </row>
    <row r="969" spans="1:2" x14ac:dyDescent="0.2">
      <c r="A969" s="114"/>
      <c r="B969" s="122"/>
    </row>
    <row r="970" spans="1:2" x14ac:dyDescent="0.2">
      <c r="A970" s="114"/>
      <c r="B970" s="122"/>
    </row>
    <row r="971" spans="1:2" x14ac:dyDescent="0.2">
      <c r="A971" s="114"/>
      <c r="B971" s="122"/>
    </row>
    <row r="972" spans="1:2" x14ac:dyDescent="0.2">
      <c r="A972" s="114"/>
      <c r="B972" s="122"/>
    </row>
    <row r="973" spans="1:2" x14ac:dyDescent="0.2">
      <c r="A973" s="114"/>
      <c r="B973" s="122"/>
    </row>
    <row r="974" spans="1:2" x14ac:dyDescent="0.2">
      <c r="A974" s="114"/>
      <c r="B974" s="122"/>
    </row>
    <row r="975" spans="1:2" x14ac:dyDescent="0.2">
      <c r="A975" s="114"/>
      <c r="B975" s="122"/>
    </row>
    <row r="976" spans="1:2" x14ac:dyDescent="0.2">
      <c r="A976" s="114"/>
      <c r="B976" s="122"/>
    </row>
    <row r="977" spans="1:2" x14ac:dyDescent="0.2">
      <c r="A977" s="114"/>
      <c r="B977" s="122"/>
    </row>
    <row r="978" spans="1:2" x14ac:dyDescent="0.2">
      <c r="A978" s="114"/>
      <c r="B978" s="122"/>
    </row>
    <row r="979" spans="1:2" x14ac:dyDescent="0.2">
      <c r="A979" s="114"/>
      <c r="B979" s="122"/>
    </row>
    <row r="980" spans="1:2" x14ac:dyDescent="0.2">
      <c r="A980" s="114"/>
      <c r="B980" s="122"/>
    </row>
    <row r="981" spans="1:2" x14ac:dyDescent="0.2">
      <c r="A981" s="114"/>
      <c r="B981" s="122"/>
    </row>
    <row r="982" spans="1:2" x14ac:dyDescent="0.2">
      <c r="A982" s="114"/>
      <c r="B982" s="122"/>
    </row>
    <row r="983" spans="1:2" x14ac:dyDescent="0.2">
      <c r="A983" s="114"/>
      <c r="B983" s="122"/>
    </row>
    <row r="984" spans="1:2" x14ac:dyDescent="0.2">
      <c r="A984" s="114"/>
      <c r="B984" s="122"/>
    </row>
    <row r="985" spans="1:2" x14ac:dyDescent="0.2">
      <c r="A985" s="114"/>
      <c r="B985" s="122"/>
    </row>
    <row r="986" spans="1:2" x14ac:dyDescent="0.2">
      <c r="A986" s="114"/>
      <c r="B986" s="122"/>
    </row>
    <row r="987" spans="1:2" x14ac:dyDescent="0.2">
      <c r="A987" s="114"/>
      <c r="B987" s="122"/>
    </row>
    <row r="988" spans="1:2" x14ac:dyDescent="0.2">
      <c r="A988" s="114"/>
      <c r="B988" s="122"/>
    </row>
    <row r="989" spans="1:2" x14ac:dyDescent="0.2">
      <c r="A989" s="114"/>
      <c r="B989" s="122"/>
    </row>
    <row r="990" spans="1:2" x14ac:dyDescent="0.2">
      <c r="A990" s="114"/>
      <c r="B990" s="122"/>
    </row>
    <row r="991" spans="1:2" x14ac:dyDescent="0.2">
      <c r="A991" s="114"/>
      <c r="B991" s="122"/>
    </row>
    <row r="992" spans="1:2" x14ac:dyDescent="0.2">
      <c r="A992" s="114"/>
      <c r="B992" s="122"/>
    </row>
    <row r="993" spans="1:2" x14ac:dyDescent="0.2">
      <c r="A993" s="114"/>
      <c r="B993" s="122"/>
    </row>
    <row r="994" spans="1:2" x14ac:dyDescent="0.2">
      <c r="A994" s="114"/>
      <c r="B994" s="122"/>
    </row>
    <row r="995" spans="1:2" x14ac:dyDescent="0.2">
      <c r="A995" s="114"/>
      <c r="B995" s="122"/>
    </row>
    <row r="996" spans="1:2" x14ac:dyDescent="0.2">
      <c r="A996" s="114"/>
      <c r="B996" s="122"/>
    </row>
    <row r="997" spans="1:2" x14ac:dyDescent="0.2">
      <c r="A997" s="114"/>
      <c r="B997" s="122"/>
    </row>
    <row r="998" spans="1:2" x14ac:dyDescent="0.2">
      <c r="A998" s="114"/>
      <c r="B998" s="122"/>
    </row>
    <row r="999" spans="1:2" x14ac:dyDescent="0.2">
      <c r="A999" s="114"/>
      <c r="B999" s="122"/>
    </row>
    <row r="1000" spans="1:2" x14ac:dyDescent="0.2">
      <c r="A1000" s="114"/>
      <c r="B1000" s="122"/>
    </row>
    <row r="1001" spans="1:2" x14ac:dyDescent="0.2">
      <c r="A1001" s="114"/>
      <c r="B1001" s="122"/>
    </row>
    <row r="1002" spans="1:2" x14ac:dyDescent="0.2">
      <c r="A1002" s="114"/>
      <c r="B1002" s="122"/>
    </row>
    <row r="1003" spans="1:2" x14ac:dyDescent="0.2">
      <c r="A1003" s="114"/>
      <c r="B1003" s="122"/>
    </row>
    <row r="1004" spans="1:2" x14ac:dyDescent="0.2">
      <c r="A1004" s="114"/>
      <c r="B1004" s="122"/>
    </row>
    <row r="1005" spans="1:2" x14ac:dyDescent="0.2">
      <c r="A1005" s="114"/>
      <c r="B1005" s="122"/>
    </row>
    <row r="1006" spans="1:2" x14ac:dyDescent="0.2">
      <c r="A1006" s="114"/>
      <c r="B1006" s="122"/>
    </row>
    <row r="1007" spans="1:2" x14ac:dyDescent="0.2">
      <c r="A1007" s="114"/>
      <c r="B1007" s="122"/>
    </row>
    <row r="1008" spans="1:2" x14ac:dyDescent="0.2">
      <c r="A1008" s="114"/>
      <c r="B1008" s="122"/>
    </row>
    <row r="1009" spans="1:2" x14ac:dyDescent="0.2">
      <c r="A1009" s="114"/>
      <c r="B1009" s="122"/>
    </row>
    <row r="1010" spans="1:2" x14ac:dyDescent="0.2">
      <c r="A1010" s="114"/>
      <c r="B1010" s="122"/>
    </row>
    <row r="1011" spans="1:2" x14ac:dyDescent="0.2">
      <c r="A1011" s="114"/>
      <c r="B1011" s="122"/>
    </row>
    <row r="1012" spans="1:2" x14ac:dyDescent="0.2">
      <c r="A1012" s="114"/>
      <c r="B1012" s="122"/>
    </row>
    <row r="1013" spans="1:2" x14ac:dyDescent="0.2">
      <c r="A1013" s="114"/>
      <c r="B1013" s="122"/>
    </row>
    <row r="1014" spans="1:2" x14ac:dyDescent="0.2">
      <c r="A1014" s="114"/>
      <c r="B1014" s="122"/>
    </row>
    <row r="1015" spans="1:2" x14ac:dyDescent="0.2">
      <c r="A1015" s="114"/>
      <c r="B1015" s="122"/>
    </row>
    <row r="1016" spans="1:2" x14ac:dyDescent="0.2">
      <c r="A1016" s="114"/>
      <c r="B1016" s="122"/>
    </row>
    <row r="1017" spans="1:2" x14ac:dyDescent="0.2">
      <c r="A1017" s="114"/>
      <c r="B1017" s="122"/>
    </row>
    <row r="1018" spans="1:2" x14ac:dyDescent="0.2">
      <c r="A1018" s="114"/>
      <c r="B1018" s="122"/>
    </row>
    <row r="1019" spans="1:2" x14ac:dyDescent="0.2">
      <c r="A1019" s="114"/>
      <c r="B1019" s="122"/>
    </row>
    <row r="1020" spans="1:2" x14ac:dyDescent="0.2">
      <c r="A1020" s="114"/>
      <c r="B1020" s="122"/>
    </row>
    <row r="1021" spans="1:2" x14ac:dyDescent="0.2">
      <c r="A1021" s="114"/>
      <c r="B1021" s="122"/>
    </row>
    <row r="1022" spans="1:2" x14ac:dyDescent="0.2">
      <c r="A1022" s="114"/>
      <c r="B1022" s="122"/>
    </row>
    <row r="1023" spans="1:2" x14ac:dyDescent="0.2">
      <c r="A1023" s="114"/>
      <c r="B1023" s="122"/>
    </row>
    <row r="1024" spans="1:2" x14ac:dyDescent="0.2">
      <c r="A1024" s="114"/>
      <c r="B1024" s="122"/>
    </row>
    <row r="1025" spans="1:2" x14ac:dyDescent="0.2">
      <c r="A1025" s="114"/>
      <c r="B1025" s="122"/>
    </row>
    <row r="1026" spans="1:2" x14ac:dyDescent="0.2">
      <c r="A1026" s="114"/>
      <c r="B1026" s="122"/>
    </row>
    <row r="1027" spans="1:2" x14ac:dyDescent="0.2">
      <c r="A1027" s="114"/>
      <c r="B1027" s="122"/>
    </row>
    <row r="1028" spans="1:2" x14ac:dyDescent="0.2">
      <c r="A1028" s="114"/>
      <c r="B1028" s="122"/>
    </row>
    <row r="1029" spans="1:2" x14ac:dyDescent="0.2">
      <c r="A1029" s="114"/>
      <c r="B1029" s="122"/>
    </row>
    <row r="1030" spans="1:2" x14ac:dyDescent="0.2">
      <c r="A1030" s="114"/>
      <c r="B1030" s="122"/>
    </row>
    <row r="1031" spans="1:2" x14ac:dyDescent="0.2">
      <c r="A1031" s="114"/>
      <c r="B1031" s="122"/>
    </row>
    <row r="1032" spans="1:2" x14ac:dyDescent="0.2">
      <c r="A1032" s="114"/>
      <c r="B1032" s="122"/>
    </row>
    <row r="1033" spans="1:2" x14ac:dyDescent="0.2">
      <c r="A1033" s="114"/>
      <c r="B1033" s="122"/>
    </row>
    <row r="1034" spans="1:2" x14ac:dyDescent="0.2">
      <c r="A1034" s="114"/>
      <c r="B1034" s="122"/>
    </row>
    <row r="1035" spans="1:2" x14ac:dyDescent="0.2">
      <c r="A1035" s="114"/>
      <c r="B1035" s="122"/>
    </row>
    <row r="1036" spans="1:2" x14ac:dyDescent="0.2">
      <c r="A1036" s="114"/>
      <c r="B1036" s="122"/>
    </row>
    <row r="1037" spans="1:2" x14ac:dyDescent="0.2">
      <c r="A1037" s="114"/>
      <c r="B1037" s="122"/>
    </row>
    <row r="1038" spans="1:2" x14ac:dyDescent="0.2">
      <c r="A1038" s="114"/>
      <c r="B1038" s="122"/>
    </row>
    <row r="1039" spans="1:2" x14ac:dyDescent="0.2">
      <c r="A1039" s="114"/>
      <c r="B1039" s="122"/>
    </row>
    <row r="1040" spans="1:2" x14ac:dyDescent="0.2">
      <c r="A1040" s="114"/>
      <c r="B1040" s="122"/>
    </row>
    <row r="1041" spans="1:2" x14ac:dyDescent="0.2">
      <c r="A1041" s="114"/>
      <c r="B1041" s="122"/>
    </row>
    <row r="1042" spans="1:2" x14ac:dyDescent="0.2">
      <c r="A1042" s="114"/>
      <c r="B1042" s="122"/>
    </row>
    <row r="1043" spans="1:2" x14ac:dyDescent="0.2">
      <c r="A1043" s="114"/>
      <c r="B1043" s="122"/>
    </row>
    <row r="1044" spans="1:2" x14ac:dyDescent="0.2">
      <c r="A1044" s="114"/>
      <c r="B1044" s="122"/>
    </row>
    <row r="1045" spans="1:2" x14ac:dyDescent="0.2">
      <c r="A1045" s="114"/>
      <c r="B1045" s="122"/>
    </row>
    <row r="1046" spans="1:2" x14ac:dyDescent="0.2">
      <c r="A1046" s="114"/>
      <c r="B1046" s="122"/>
    </row>
    <row r="1047" spans="1:2" x14ac:dyDescent="0.2">
      <c r="A1047" s="114"/>
      <c r="B1047" s="122"/>
    </row>
    <row r="1048" spans="1:2" x14ac:dyDescent="0.2">
      <c r="A1048" s="114"/>
      <c r="B1048" s="122"/>
    </row>
    <row r="1049" spans="1:2" x14ac:dyDescent="0.2">
      <c r="A1049" s="114"/>
      <c r="B1049" s="122"/>
    </row>
    <row r="1050" spans="1:2" x14ac:dyDescent="0.2">
      <c r="A1050" s="114"/>
      <c r="B1050" s="122"/>
    </row>
    <row r="1051" spans="1:2" x14ac:dyDescent="0.2">
      <c r="A1051" s="114"/>
      <c r="B1051" s="122"/>
    </row>
    <row r="1052" spans="1:2" x14ac:dyDescent="0.2">
      <c r="A1052" s="114"/>
      <c r="B1052" s="122"/>
    </row>
    <row r="1053" spans="1:2" x14ac:dyDescent="0.2">
      <c r="A1053" s="114"/>
      <c r="B1053" s="122"/>
    </row>
    <row r="1054" spans="1:2" x14ac:dyDescent="0.2">
      <c r="A1054" s="114"/>
      <c r="B1054" s="122"/>
    </row>
    <row r="1055" spans="1:2" x14ac:dyDescent="0.2">
      <c r="A1055" s="114"/>
      <c r="B1055" s="122"/>
    </row>
    <row r="1056" spans="1:2" x14ac:dyDescent="0.2">
      <c r="A1056" s="114"/>
      <c r="B1056" s="122"/>
    </row>
    <row r="1057" spans="1:2" x14ac:dyDescent="0.2">
      <c r="A1057" s="114"/>
      <c r="B1057" s="122"/>
    </row>
    <row r="1058" spans="1:2" x14ac:dyDescent="0.2">
      <c r="A1058" s="114"/>
      <c r="B1058" s="122"/>
    </row>
    <row r="1059" spans="1:2" x14ac:dyDescent="0.2">
      <c r="A1059" s="114"/>
      <c r="B1059" s="122"/>
    </row>
    <row r="1060" spans="1:2" x14ac:dyDescent="0.2">
      <c r="A1060" s="114"/>
      <c r="B1060" s="122"/>
    </row>
    <row r="1061" spans="1:2" x14ac:dyDescent="0.2">
      <c r="A1061" s="114"/>
      <c r="B1061" s="122"/>
    </row>
    <row r="1062" spans="1:2" x14ac:dyDescent="0.2">
      <c r="A1062" s="114"/>
      <c r="B1062" s="122"/>
    </row>
    <row r="1063" spans="1:2" x14ac:dyDescent="0.2">
      <c r="A1063" s="114"/>
      <c r="B1063" s="122"/>
    </row>
    <row r="1064" spans="1:2" x14ac:dyDescent="0.2">
      <c r="A1064" s="114"/>
      <c r="B1064" s="122"/>
    </row>
    <row r="1065" spans="1:2" x14ac:dyDescent="0.2">
      <c r="A1065" s="114"/>
      <c r="B1065" s="122"/>
    </row>
    <row r="1066" spans="1:2" x14ac:dyDescent="0.2">
      <c r="A1066" s="114"/>
      <c r="B1066" s="122"/>
    </row>
    <row r="1067" spans="1:2" x14ac:dyDescent="0.2">
      <c r="A1067" s="114"/>
      <c r="B1067" s="122"/>
    </row>
    <row r="1068" spans="1:2" x14ac:dyDescent="0.2">
      <c r="A1068" s="114"/>
      <c r="B1068" s="122"/>
    </row>
    <row r="1069" spans="1:2" x14ac:dyDescent="0.2">
      <c r="A1069" s="114"/>
      <c r="B1069" s="122"/>
    </row>
    <row r="1070" spans="1:2" x14ac:dyDescent="0.2">
      <c r="A1070" s="114"/>
      <c r="B1070" s="122"/>
    </row>
    <row r="1071" spans="1:2" x14ac:dyDescent="0.2">
      <c r="A1071" s="114"/>
      <c r="B1071" s="122"/>
    </row>
    <row r="1072" spans="1:2" x14ac:dyDescent="0.2">
      <c r="A1072" s="114"/>
      <c r="B1072" s="122"/>
    </row>
    <row r="1073" spans="1:2" x14ac:dyDescent="0.2">
      <c r="A1073" s="114"/>
      <c r="B1073" s="122"/>
    </row>
    <row r="1074" spans="1:2" x14ac:dyDescent="0.2">
      <c r="A1074" s="114"/>
      <c r="B1074" s="122"/>
    </row>
    <row r="1075" spans="1:2" x14ac:dyDescent="0.2">
      <c r="A1075" s="114"/>
      <c r="B1075" s="122"/>
    </row>
    <row r="1076" spans="1:2" x14ac:dyDescent="0.2">
      <c r="A1076" s="114"/>
      <c r="B1076" s="122"/>
    </row>
    <row r="1077" spans="1:2" x14ac:dyDescent="0.2">
      <c r="A1077" s="114"/>
      <c r="B1077" s="122"/>
    </row>
    <row r="1078" spans="1:2" x14ac:dyDescent="0.2">
      <c r="A1078" s="114"/>
      <c r="B1078" s="122"/>
    </row>
    <row r="1079" spans="1:2" x14ac:dyDescent="0.2">
      <c r="A1079" s="114"/>
      <c r="B1079" s="122"/>
    </row>
    <row r="1080" spans="1:2" x14ac:dyDescent="0.2">
      <c r="A1080" s="114"/>
      <c r="B1080" s="122"/>
    </row>
    <row r="1081" spans="1:2" x14ac:dyDescent="0.2">
      <c r="A1081" s="114"/>
      <c r="B1081" s="122"/>
    </row>
    <row r="1082" spans="1:2" x14ac:dyDescent="0.2">
      <c r="A1082" s="114"/>
      <c r="B1082" s="122"/>
    </row>
    <row r="1083" spans="1:2" x14ac:dyDescent="0.2">
      <c r="A1083" s="114"/>
      <c r="B1083" s="122"/>
    </row>
    <row r="1084" spans="1:2" x14ac:dyDescent="0.2">
      <c r="A1084" s="114"/>
      <c r="B1084" s="122"/>
    </row>
    <row r="1085" spans="1:2" x14ac:dyDescent="0.2">
      <c r="A1085" s="114"/>
      <c r="B1085" s="122"/>
    </row>
    <row r="1086" spans="1:2" x14ac:dyDescent="0.2">
      <c r="A1086" s="114"/>
      <c r="B1086" s="122"/>
    </row>
    <row r="1087" spans="1:2" x14ac:dyDescent="0.2">
      <c r="A1087" s="114"/>
      <c r="B1087" s="122"/>
    </row>
    <row r="1088" spans="1:2" x14ac:dyDescent="0.2">
      <c r="A1088" s="114"/>
      <c r="B1088" s="122"/>
    </row>
    <row r="1089" spans="1:2" x14ac:dyDescent="0.2">
      <c r="A1089" s="114"/>
      <c r="B1089" s="122"/>
    </row>
    <row r="1090" spans="1:2" x14ac:dyDescent="0.2">
      <c r="A1090" s="114"/>
      <c r="B1090" s="122"/>
    </row>
    <row r="1091" spans="1:2" x14ac:dyDescent="0.2">
      <c r="A1091" s="114"/>
      <c r="B1091" s="122"/>
    </row>
    <row r="1092" spans="1:2" x14ac:dyDescent="0.2">
      <c r="A1092" s="114"/>
      <c r="B1092" s="122"/>
    </row>
    <row r="1093" spans="1:2" x14ac:dyDescent="0.2">
      <c r="A1093" s="114"/>
      <c r="B1093" s="122"/>
    </row>
    <row r="1094" spans="1:2" x14ac:dyDescent="0.2">
      <c r="A1094" s="114"/>
      <c r="B1094" s="122"/>
    </row>
    <row r="1095" spans="1:2" x14ac:dyDescent="0.2">
      <c r="A1095" s="114"/>
      <c r="B1095" s="122"/>
    </row>
    <row r="1096" spans="1:2" x14ac:dyDescent="0.2">
      <c r="A1096" s="114"/>
      <c r="B1096" s="122"/>
    </row>
    <row r="1097" spans="1:2" x14ac:dyDescent="0.2">
      <c r="A1097" s="114"/>
      <c r="B1097" s="122"/>
    </row>
    <row r="1098" spans="1:2" x14ac:dyDescent="0.2">
      <c r="A1098" s="114"/>
      <c r="B1098" s="122"/>
    </row>
    <row r="1099" spans="1:2" x14ac:dyDescent="0.2">
      <c r="A1099" s="114"/>
      <c r="B1099" s="122"/>
    </row>
    <row r="1100" spans="1:2" x14ac:dyDescent="0.2">
      <c r="A1100" s="114"/>
      <c r="B1100" s="122"/>
    </row>
    <row r="1101" spans="1:2" x14ac:dyDescent="0.2">
      <c r="A1101" s="114"/>
      <c r="B1101" s="122"/>
    </row>
    <row r="1102" spans="1:2" x14ac:dyDescent="0.2">
      <c r="A1102" s="114"/>
      <c r="B1102" s="122"/>
    </row>
    <row r="1103" spans="1:2" x14ac:dyDescent="0.2">
      <c r="A1103" s="114"/>
      <c r="B1103" s="122"/>
    </row>
    <row r="1104" spans="1:2" x14ac:dyDescent="0.2">
      <c r="A1104" s="114"/>
      <c r="B1104" s="122"/>
    </row>
    <row r="1105" spans="1:2" x14ac:dyDescent="0.2">
      <c r="A1105" s="114"/>
      <c r="B1105" s="122"/>
    </row>
    <row r="1106" spans="1:2" x14ac:dyDescent="0.2">
      <c r="A1106" s="114"/>
      <c r="B1106" s="122"/>
    </row>
    <row r="1107" spans="1:2" x14ac:dyDescent="0.2">
      <c r="A1107" s="114"/>
      <c r="B1107" s="122"/>
    </row>
    <row r="1108" spans="1:2" x14ac:dyDescent="0.2">
      <c r="A1108" s="114"/>
      <c r="B1108" s="122"/>
    </row>
    <row r="1109" spans="1:2" x14ac:dyDescent="0.2">
      <c r="A1109" s="114"/>
      <c r="B1109" s="122"/>
    </row>
    <row r="1110" spans="1:2" x14ac:dyDescent="0.2">
      <c r="A1110" s="114"/>
      <c r="B1110" s="122"/>
    </row>
    <row r="1111" spans="1:2" x14ac:dyDescent="0.2">
      <c r="A1111" s="114"/>
      <c r="B1111" s="122"/>
    </row>
    <row r="1112" spans="1:2" x14ac:dyDescent="0.2">
      <c r="A1112" s="114"/>
      <c r="B1112" s="122"/>
    </row>
    <row r="1113" spans="1:2" x14ac:dyDescent="0.2">
      <c r="A1113" s="114"/>
      <c r="B1113" s="122"/>
    </row>
    <row r="1114" spans="1:2" x14ac:dyDescent="0.2">
      <c r="A1114" s="114"/>
      <c r="B1114" s="122"/>
    </row>
    <row r="1115" spans="1:2" x14ac:dyDescent="0.2">
      <c r="A1115" s="114"/>
      <c r="B1115" s="122"/>
    </row>
    <row r="1116" spans="1:2" x14ac:dyDescent="0.2">
      <c r="A1116" s="114"/>
      <c r="B1116" s="122"/>
    </row>
    <row r="1117" spans="1:2" x14ac:dyDescent="0.2">
      <c r="A1117" s="114"/>
      <c r="B1117" s="122"/>
    </row>
    <row r="1118" spans="1:2" x14ac:dyDescent="0.2">
      <c r="A1118" s="114"/>
      <c r="B1118" s="122"/>
    </row>
    <row r="1119" spans="1:2" x14ac:dyDescent="0.2">
      <c r="A1119" s="114"/>
      <c r="B1119" s="122"/>
    </row>
    <row r="1120" spans="1:2" x14ac:dyDescent="0.2">
      <c r="A1120" s="114"/>
      <c r="B1120" s="122"/>
    </row>
    <row r="1121" spans="1:2" x14ac:dyDescent="0.2">
      <c r="A1121" s="114"/>
      <c r="B1121" s="122"/>
    </row>
    <row r="1122" spans="1:2" x14ac:dyDescent="0.2">
      <c r="A1122" s="114"/>
      <c r="B1122" s="122"/>
    </row>
    <row r="1123" spans="1:2" x14ac:dyDescent="0.2">
      <c r="A1123" s="114"/>
      <c r="B1123" s="122"/>
    </row>
    <row r="1124" spans="1:2" x14ac:dyDescent="0.2">
      <c r="A1124" s="114"/>
      <c r="B1124" s="122"/>
    </row>
    <row r="1125" spans="1:2" x14ac:dyDescent="0.2">
      <c r="A1125" s="114"/>
      <c r="B1125" s="122"/>
    </row>
    <row r="1126" spans="1:2" x14ac:dyDescent="0.2">
      <c r="A1126" s="114"/>
      <c r="B1126" s="122"/>
    </row>
    <row r="1127" spans="1:2" x14ac:dyDescent="0.2">
      <c r="A1127" s="114"/>
      <c r="B1127" s="122"/>
    </row>
    <row r="1128" spans="1:2" x14ac:dyDescent="0.2">
      <c r="A1128" s="114"/>
      <c r="B1128" s="122"/>
    </row>
    <row r="1129" spans="1:2" x14ac:dyDescent="0.2">
      <c r="A1129" s="114"/>
      <c r="B1129" s="122"/>
    </row>
    <row r="1130" spans="1:2" x14ac:dyDescent="0.2">
      <c r="A1130" s="114"/>
      <c r="B1130" s="122"/>
    </row>
    <row r="1131" spans="1:2" x14ac:dyDescent="0.2">
      <c r="A1131" s="114"/>
      <c r="B1131" s="122"/>
    </row>
    <row r="1132" spans="1:2" x14ac:dyDescent="0.2">
      <c r="A1132" s="114"/>
      <c r="B1132" s="122"/>
    </row>
    <row r="1133" spans="1:2" x14ac:dyDescent="0.2">
      <c r="A1133" s="114"/>
      <c r="B1133" s="122"/>
    </row>
    <row r="1134" spans="1:2" x14ac:dyDescent="0.2">
      <c r="A1134" s="114"/>
      <c r="B1134" s="122"/>
    </row>
    <row r="1135" spans="1:2" x14ac:dyDescent="0.2">
      <c r="A1135" s="114"/>
      <c r="B1135" s="122"/>
    </row>
    <row r="1136" spans="1:2" x14ac:dyDescent="0.2">
      <c r="A1136" s="114"/>
      <c r="B1136" s="122"/>
    </row>
    <row r="1137" spans="1:2" x14ac:dyDescent="0.2">
      <c r="A1137" s="114"/>
      <c r="B1137" s="122"/>
    </row>
    <row r="1138" spans="1:2" x14ac:dyDescent="0.2">
      <c r="A1138" s="114"/>
      <c r="B1138" s="122"/>
    </row>
    <row r="1139" spans="1:2" x14ac:dyDescent="0.2">
      <c r="A1139" s="114"/>
      <c r="B1139" s="122"/>
    </row>
    <row r="1140" spans="1:2" x14ac:dyDescent="0.2">
      <c r="A1140" s="114"/>
      <c r="B1140" s="122"/>
    </row>
    <row r="1141" spans="1:2" x14ac:dyDescent="0.2">
      <c r="A1141" s="114"/>
      <c r="B1141" s="122"/>
    </row>
    <row r="1142" spans="1:2" x14ac:dyDescent="0.2">
      <c r="A1142" s="114"/>
      <c r="B1142" s="122"/>
    </row>
    <row r="1143" spans="1:2" x14ac:dyDescent="0.2">
      <c r="A1143" s="114"/>
      <c r="B1143" s="122"/>
    </row>
    <row r="1144" spans="1:2" x14ac:dyDescent="0.2">
      <c r="A1144" s="114"/>
      <c r="B1144" s="122"/>
    </row>
    <row r="1145" spans="1:2" x14ac:dyDescent="0.2">
      <c r="A1145" s="114"/>
      <c r="B1145" s="122"/>
    </row>
    <row r="1146" spans="1:2" x14ac:dyDescent="0.2">
      <c r="A1146" s="114"/>
      <c r="B1146" s="122"/>
    </row>
    <row r="1147" spans="1:2" x14ac:dyDescent="0.2">
      <c r="A1147" s="114"/>
      <c r="B1147" s="122"/>
    </row>
    <row r="1148" spans="1:2" x14ac:dyDescent="0.2">
      <c r="A1148" s="114"/>
      <c r="B1148" s="122"/>
    </row>
    <row r="1149" spans="1:2" x14ac:dyDescent="0.2">
      <c r="A1149" s="114"/>
      <c r="B1149" s="122"/>
    </row>
    <row r="1150" spans="1:2" x14ac:dyDescent="0.2">
      <c r="A1150" s="114"/>
      <c r="B1150" s="122"/>
    </row>
    <row r="1151" spans="1:2" x14ac:dyDescent="0.2">
      <c r="A1151" s="114"/>
      <c r="B1151" s="122"/>
    </row>
    <row r="1152" spans="1:2" x14ac:dyDescent="0.2">
      <c r="A1152" s="114"/>
      <c r="B1152" s="122"/>
    </row>
    <row r="1153" spans="1:2" x14ac:dyDescent="0.2">
      <c r="A1153" s="114"/>
      <c r="B1153" s="122"/>
    </row>
    <row r="1154" spans="1:2" x14ac:dyDescent="0.2">
      <c r="A1154" s="114"/>
      <c r="B1154" s="122"/>
    </row>
    <row r="1155" spans="1:2" x14ac:dyDescent="0.2">
      <c r="A1155" s="114"/>
      <c r="B1155" s="122"/>
    </row>
    <row r="1156" spans="1:2" x14ac:dyDescent="0.2">
      <c r="A1156" s="114"/>
      <c r="B1156" s="122"/>
    </row>
    <row r="1157" spans="1:2" x14ac:dyDescent="0.2">
      <c r="A1157" s="114"/>
      <c r="B1157" s="122"/>
    </row>
    <row r="1158" spans="1:2" x14ac:dyDescent="0.2">
      <c r="A1158" s="114"/>
      <c r="B1158" s="122"/>
    </row>
    <row r="1159" spans="1:2" x14ac:dyDescent="0.2">
      <c r="A1159" s="114"/>
      <c r="B1159" s="122"/>
    </row>
    <row r="1160" spans="1:2" x14ac:dyDescent="0.2">
      <c r="A1160" s="114"/>
      <c r="B1160" s="122"/>
    </row>
    <row r="1161" spans="1:2" x14ac:dyDescent="0.2">
      <c r="A1161" s="114"/>
      <c r="B1161" s="122"/>
    </row>
    <row r="1162" spans="1:2" x14ac:dyDescent="0.2">
      <c r="A1162" s="114"/>
      <c r="B1162" s="122"/>
    </row>
    <row r="1163" spans="1:2" x14ac:dyDescent="0.2">
      <c r="A1163" s="114"/>
      <c r="B1163" s="122"/>
    </row>
    <row r="1164" spans="1:2" x14ac:dyDescent="0.2">
      <c r="A1164" s="114"/>
      <c r="B1164" s="122"/>
    </row>
    <row r="1165" spans="1:2" x14ac:dyDescent="0.2">
      <c r="A1165" s="114"/>
      <c r="B1165" s="122"/>
    </row>
    <row r="1166" spans="1:2" x14ac:dyDescent="0.2">
      <c r="A1166" s="114"/>
      <c r="B1166" s="122"/>
    </row>
    <row r="1167" spans="1:2" x14ac:dyDescent="0.2">
      <c r="A1167" s="114"/>
      <c r="B1167" s="122"/>
    </row>
    <row r="1168" spans="1:2" x14ac:dyDescent="0.2">
      <c r="A1168" s="114"/>
      <c r="B1168" s="122"/>
    </row>
    <row r="1169" spans="1:2" x14ac:dyDescent="0.2">
      <c r="A1169" s="114"/>
      <c r="B1169" s="122"/>
    </row>
    <row r="1170" spans="1:2" x14ac:dyDescent="0.2">
      <c r="A1170" s="114"/>
      <c r="B1170" s="122"/>
    </row>
    <row r="1171" spans="1:2" x14ac:dyDescent="0.2">
      <c r="A1171" s="114"/>
      <c r="B1171" s="122"/>
    </row>
    <row r="1172" spans="1:2" x14ac:dyDescent="0.2">
      <c r="A1172" s="114"/>
      <c r="B1172" s="122"/>
    </row>
    <row r="1173" spans="1:2" x14ac:dyDescent="0.2">
      <c r="A1173" s="114"/>
      <c r="B1173" s="122"/>
    </row>
    <row r="1174" spans="1:2" x14ac:dyDescent="0.2">
      <c r="A1174" s="114"/>
      <c r="B1174" s="122"/>
    </row>
    <row r="1175" spans="1:2" x14ac:dyDescent="0.2">
      <c r="A1175" s="114"/>
      <c r="B1175" s="122"/>
    </row>
    <row r="1176" spans="1:2" x14ac:dyDescent="0.2">
      <c r="A1176" s="114"/>
      <c r="B1176" s="122"/>
    </row>
    <row r="1177" spans="1:2" x14ac:dyDescent="0.2">
      <c r="A1177" s="114"/>
      <c r="B1177" s="122"/>
    </row>
    <row r="1178" spans="1:2" x14ac:dyDescent="0.2">
      <c r="A1178" s="114"/>
      <c r="B1178" s="122"/>
    </row>
    <row r="1179" spans="1:2" x14ac:dyDescent="0.2">
      <c r="A1179" s="114"/>
      <c r="B1179" s="122"/>
    </row>
    <row r="1180" spans="1:2" x14ac:dyDescent="0.2">
      <c r="A1180" s="114"/>
      <c r="B1180" s="122"/>
    </row>
    <row r="1181" spans="1:2" x14ac:dyDescent="0.2">
      <c r="A1181" s="114"/>
      <c r="B1181" s="122"/>
    </row>
    <row r="1182" spans="1:2" x14ac:dyDescent="0.2">
      <c r="A1182" s="114"/>
      <c r="B1182" s="122"/>
    </row>
    <row r="1183" spans="1:2" x14ac:dyDescent="0.2">
      <c r="A1183" s="114"/>
      <c r="B1183" s="122"/>
    </row>
    <row r="1184" spans="1:2" x14ac:dyDescent="0.2">
      <c r="A1184" s="114"/>
      <c r="B1184" s="122"/>
    </row>
    <row r="1185" spans="1:2" x14ac:dyDescent="0.2">
      <c r="A1185" s="114"/>
      <c r="B1185" s="122"/>
    </row>
    <row r="1186" spans="1:2" x14ac:dyDescent="0.2">
      <c r="A1186" s="114"/>
      <c r="B1186" s="122"/>
    </row>
  </sheetData>
  <autoFilter ref="A5:AP347">
    <filterColumn colId="3" showButton="0"/>
  </autoFilter>
  <sortState ref="A6:AP141">
    <sortCondition ref="K6:K141"/>
  </sortState>
  <mergeCells count="2">
    <mergeCell ref="D5:E5"/>
    <mergeCell ref="K363:K364"/>
  </mergeCells>
  <conditionalFormatting sqref="K1:K1048576">
    <cfRule type="duplicateValues" dxfId="5" priority="1"/>
  </conditionalFormatting>
  <pageMargins left="0.7" right="0.7" top="0.75" bottom="0.75" header="0.3" footer="0.3"/>
  <pageSetup paperSize="9" scale="6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5"/>
  <sheetViews>
    <sheetView topLeftCell="B48" zoomScaleNormal="100" workbookViewId="0">
      <pane xSplit="8" topLeftCell="S1" activePane="topRight" state="frozen"/>
      <selection activeCell="B73" sqref="B73"/>
      <selection pane="topRight" activeCell="Y61" sqref="Y61"/>
    </sheetView>
  </sheetViews>
  <sheetFormatPr baseColWidth="10" defaultRowHeight="15" x14ac:dyDescent="0.25"/>
  <cols>
    <col min="1" max="1" width="7.42578125" customWidth="1"/>
    <col min="2" max="2" width="8" bestFit="1" customWidth="1"/>
    <col min="3" max="3" width="8.42578125" customWidth="1"/>
    <col min="4" max="4" width="7" bestFit="1" customWidth="1"/>
    <col min="5" max="5" width="16.85546875" customWidth="1"/>
    <col min="6" max="6" width="5" bestFit="1" customWidth="1"/>
    <col min="7" max="7" width="10.42578125" bestFit="1" customWidth="1"/>
    <col min="8" max="8" width="11" customWidth="1"/>
    <col min="9" max="9" width="12.140625" customWidth="1"/>
    <col min="10" max="10" width="2.42578125" customWidth="1"/>
    <col min="11" max="11" width="22.140625" bestFit="1" customWidth="1"/>
    <col min="12" max="12" width="19.28515625" bestFit="1" customWidth="1"/>
    <col min="13" max="13" width="13.42578125" bestFit="1" customWidth="1"/>
    <col min="14" max="14" width="10" customWidth="1"/>
    <col min="16" max="16" width="11.140625" customWidth="1"/>
    <col min="18" max="18" width="16.28515625" customWidth="1"/>
    <col min="19" max="19" width="12.7109375" bestFit="1" customWidth="1"/>
    <col min="20" max="20" width="13.85546875" bestFit="1" customWidth="1"/>
    <col min="21" max="21" width="14.140625" style="382" bestFit="1" customWidth="1"/>
    <col min="22" max="22" width="13.28515625" bestFit="1" customWidth="1"/>
    <col min="23" max="23" width="14.85546875" bestFit="1" customWidth="1"/>
    <col min="24" max="24" width="10.7109375" bestFit="1" customWidth="1"/>
  </cols>
  <sheetData>
    <row r="1" spans="1:24" x14ac:dyDescent="0.25">
      <c r="A1" s="495" t="s">
        <v>0</v>
      </c>
      <c r="B1" s="496"/>
      <c r="C1" s="491" t="s">
        <v>1591</v>
      </c>
      <c r="D1" s="498"/>
      <c r="E1" s="497"/>
      <c r="F1" s="499"/>
      <c r="G1" s="499"/>
      <c r="H1" s="497"/>
      <c r="I1" s="500"/>
      <c r="J1" s="499"/>
      <c r="K1" s="499"/>
      <c r="L1" s="501"/>
      <c r="M1" s="502" t="s">
        <v>2</v>
      </c>
      <c r="N1" s="503" t="s">
        <v>3</v>
      </c>
      <c r="O1" s="504"/>
      <c r="P1" s="504"/>
      <c r="Q1" s="505"/>
    </row>
    <row r="2" spans="1:24" x14ac:dyDescent="0.25">
      <c r="A2" s="495"/>
      <c r="B2" s="496"/>
      <c r="C2" s="490" t="s">
        <v>4</v>
      </c>
      <c r="D2" s="508"/>
      <c r="E2" s="507"/>
      <c r="F2" s="509"/>
      <c r="G2" s="509"/>
      <c r="H2" s="507"/>
      <c r="I2" s="510"/>
      <c r="J2" s="509"/>
      <c r="K2" s="509"/>
      <c r="L2" s="509"/>
      <c r="M2" s="511"/>
      <c r="N2" s="512">
        <v>0.5</v>
      </c>
      <c r="O2" s="513"/>
      <c r="P2" s="513"/>
      <c r="Q2" s="514"/>
    </row>
    <row r="3" spans="1:24" x14ac:dyDescent="0.25">
      <c r="A3" s="495"/>
      <c r="B3" s="496"/>
      <c r="C3" s="492" t="s">
        <v>1592</v>
      </c>
      <c r="D3" s="516"/>
      <c r="E3" s="515"/>
      <c r="F3" s="517"/>
      <c r="G3" s="517"/>
      <c r="H3" s="515"/>
      <c r="I3" s="510"/>
      <c r="J3" s="517"/>
      <c r="K3" s="517"/>
      <c r="L3" s="517"/>
      <c r="M3" s="506"/>
      <c r="N3" s="518" t="s">
        <v>6</v>
      </c>
      <c r="O3" s="519"/>
      <c r="P3" s="519"/>
      <c r="Q3" s="514"/>
    </row>
    <row r="4" spans="1:24" ht="15.75" thickBot="1" x14ac:dyDescent="0.3">
      <c r="A4" s="489"/>
      <c r="B4" s="521"/>
      <c r="C4" s="522"/>
      <c r="D4" s="523"/>
      <c r="E4" s="524"/>
      <c r="F4" s="525"/>
      <c r="G4" s="526"/>
      <c r="H4" s="527"/>
      <c r="I4" s="528"/>
      <c r="J4" s="529"/>
      <c r="K4" s="530" t="s">
        <v>7</v>
      </c>
      <c r="L4" s="531"/>
      <c r="M4" s="532" t="s">
        <v>6</v>
      </c>
      <c r="N4" s="533" t="s">
        <v>8</v>
      </c>
      <c r="O4" s="534" t="s">
        <v>9</v>
      </c>
      <c r="P4" s="535"/>
      <c r="Q4" s="536"/>
    </row>
    <row r="5" spans="1:24" s="671" customFormat="1" ht="39" thickBot="1" x14ac:dyDescent="0.3">
      <c r="A5" s="661" t="s">
        <v>556</v>
      </c>
      <c r="B5" s="661" t="s">
        <v>10</v>
      </c>
      <c r="C5" s="662" t="s">
        <v>11</v>
      </c>
      <c r="D5" s="1086" t="s">
        <v>12</v>
      </c>
      <c r="E5" s="1087"/>
      <c r="F5" s="663" t="s">
        <v>13</v>
      </c>
      <c r="G5" s="664" t="s">
        <v>14</v>
      </c>
      <c r="H5" s="664" t="s">
        <v>15</v>
      </c>
      <c r="I5" s="665" t="s">
        <v>16</v>
      </c>
      <c r="J5" s="663" t="s">
        <v>17</v>
      </c>
      <c r="K5" s="663" t="s">
        <v>18</v>
      </c>
      <c r="L5" s="663" t="s">
        <v>19</v>
      </c>
      <c r="M5" s="666" t="s">
        <v>20</v>
      </c>
      <c r="N5" s="667" t="s">
        <v>21</v>
      </c>
      <c r="O5" s="666" t="s">
        <v>22</v>
      </c>
      <c r="P5" s="668" t="s">
        <v>23</v>
      </c>
      <c r="Q5" s="669" t="s">
        <v>25</v>
      </c>
      <c r="R5" s="669" t="s">
        <v>557</v>
      </c>
      <c r="S5" s="669" t="s">
        <v>558</v>
      </c>
      <c r="T5" s="669" t="s">
        <v>559</v>
      </c>
      <c r="U5" s="670" t="s">
        <v>560</v>
      </c>
      <c r="V5" s="669" t="s">
        <v>561</v>
      </c>
      <c r="W5" s="669" t="s">
        <v>562</v>
      </c>
      <c r="X5" s="669" t="s">
        <v>563</v>
      </c>
    </row>
    <row r="6" spans="1:24" x14ac:dyDescent="0.25">
      <c r="A6" s="488">
        <v>42461</v>
      </c>
      <c r="B6" s="615" t="s">
        <v>1849</v>
      </c>
      <c r="C6" s="616">
        <v>1520104</v>
      </c>
      <c r="D6" s="617">
        <v>7493</v>
      </c>
      <c r="E6" s="618" t="s">
        <v>258</v>
      </c>
      <c r="F6" s="619">
        <v>2016</v>
      </c>
      <c r="G6" s="620">
        <v>42487</v>
      </c>
      <c r="H6" s="621" t="s">
        <v>1214</v>
      </c>
      <c r="I6" s="622" t="s">
        <v>1850</v>
      </c>
      <c r="J6" s="622" t="s">
        <v>30</v>
      </c>
      <c r="K6" s="623" t="s">
        <v>260</v>
      </c>
      <c r="L6" s="624" t="s">
        <v>1851</v>
      </c>
      <c r="M6" s="625">
        <v>225205.26</v>
      </c>
      <c r="N6" s="625">
        <v>11260.26</v>
      </c>
      <c r="O6" s="625">
        <v>37834.480000000003</v>
      </c>
      <c r="P6" s="625">
        <v>274300</v>
      </c>
      <c r="Q6" s="542" t="s">
        <v>33</v>
      </c>
      <c r="R6" s="485" t="s">
        <v>559</v>
      </c>
      <c r="T6" t="s">
        <v>581</v>
      </c>
      <c r="U6" s="382">
        <v>274300</v>
      </c>
      <c r="V6" s="58">
        <v>42489</v>
      </c>
      <c r="X6" t="s">
        <v>570</v>
      </c>
    </row>
    <row r="7" spans="1:24" x14ac:dyDescent="0.25">
      <c r="A7" s="488">
        <v>42461</v>
      </c>
      <c r="B7" s="626" t="s">
        <v>1876</v>
      </c>
      <c r="C7" s="627">
        <v>1520604</v>
      </c>
      <c r="D7" s="628">
        <v>7495</v>
      </c>
      <c r="E7" s="629" t="s">
        <v>333</v>
      </c>
      <c r="F7" s="630">
        <v>2016</v>
      </c>
      <c r="G7" s="631">
        <v>42480</v>
      </c>
      <c r="H7" s="632" t="s">
        <v>61</v>
      </c>
      <c r="I7" s="633" t="s">
        <v>1877</v>
      </c>
      <c r="J7" s="633" t="s">
        <v>241</v>
      </c>
      <c r="K7" s="634" t="s">
        <v>1878</v>
      </c>
      <c r="L7" s="635" t="s">
        <v>1879</v>
      </c>
      <c r="M7" s="636">
        <v>269211.82</v>
      </c>
      <c r="N7" s="636">
        <v>13460.59</v>
      </c>
      <c r="O7" s="636">
        <v>45227.59</v>
      </c>
      <c r="P7" s="636">
        <v>327900</v>
      </c>
      <c r="Q7" s="542" t="s">
        <v>33</v>
      </c>
      <c r="R7" s="485" t="s">
        <v>559</v>
      </c>
      <c r="T7" t="s">
        <v>575</v>
      </c>
      <c r="U7" s="382">
        <v>73731.039999999994</v>
      </c>
      <c r="V7" s="58">
        <v>42452</v>
      </c>
      <c r="X7" t="s">
        <v>570</v>
      </c>
    </row>
    <row r="8" spans="1:24" s="151" customFormat="1" x14ac:dyDescent="0.25">
      <c r="A8" s="488">
        <v>42461</v>
      </c>
      <c r="B8" s="626" t="s">
        <v>1876</v>
      </c>
      <c r="C8" s="627"/>
      <c r="D8" s="628"/>
      <c r="E8" s="629"/>
      <c r="F8" s="630"/>
      <c r="G8" s="631"/>
      <c r="H8" s="632"/>
      <c r="I8" s="633" t="s">
        <v>1877</v>
      </c>
      <c r="J8" s="633"/>
      <c r="K8" s="479"/>
      <c r="L8" s="635"/>
      <c r="M8" s="636"/>
      <c r="N8" s="636"/>
      <c r="O8" s="636"/>
      <c r="P8" s="636"/>
      <c r="Q8" s="542"/>
      <c r="R8" s="485" t="s">
        <v>559</v>
      </c>
      <c r="T8" s="151" t="s">
        <v>579</v>
      </c>
      <c r="U8" s="382">
        <v>254161.76</v>
      </c>
      <c r="V8" s="58">
        <v>42485</v>
      </c>
      <c r="X8" s="151" t="s">
        <v>570</v>
      </c>
    </row>
    <row r="9" spans="1:24" s="151" customFormat="1" ht="15.75" thickBot="1" x14ac:dyDescent="0.3">
      <c r="A9" s="488">
        <v>42461</v>
      </c>
      <c r="B9" s="626" t="s">
        <v>1876</v>
      </c>
      <c r="C9" s="627"/>
      <c r="D9" s="628"/>
      <c r="E9" s="629"/>
      <c r="F9" s="630"/>
      <c r="G9" s="631"/>
      <c r="H9" s="632"/>
      <c r="I9" s="633" t="s">
        <v>1877</v>
      </c>
      <c r="J9" s="633"/>
      <c r="K9" s="479"/>
      <c r="L9" s="635"/>
      <c r="M9" s="636"/>
      <c r="N9" s="636"/>
      <c r="O9" s="636"/>
      <c r="P9" s="636"/>
      <c r="Q9" s="542"/>
      <c r="R9" s="485" t="s">
        <v>559</v>
      </c>
      <c r="T9" s="472" t="s">
        <v>1068</v>
      </c>
      <c r="U9" s="382">
        <v>7.2</v>
      </c>
      <c r="V9" s="58">
        <v>42490</v>
      </c>
      <c r="X9" s="472" t="s">
        <v>570</v>
      </c>
    </row>
    <row r="10" spans="1:24" x14ac:dyDescent="0.25">
      <c r="A10" s="488">
        <v>42461</v>
      </c>
      <c r="B10" s="626" t="s">
        <v>1924</v>
      </c>
      <c r="C10" s="627">
        <v>520220</v>
      </c>
      <c r="D10" s="628">
        <v>1794</v>
      </c>
      <c r="E10" s="629" t="s">
        <v>27</v>
      </c>
      <c r="F10" s="630">
        <v>2016</v>
      </c>
      <c r="G10" s="631">
        <v>42486</v>
      </c>
      <c r="H10" s="632"/>
      <c r="I10" s="633" t="s">
        <v>1925</v>
      </c>
      <c r="J10" s="484" t="s">
        <v>30</v>
      </c>
      <c r="K10" s="481" t="s">
        <v>1885</v>
      </c>
      <c r="L10" s="483" t="s">
        <v>1926</v>
      </c>
      <c r="M10" s="636">
        <v>216690.89</v>
      </c>
      <c r="N10" s="636">
        <v>0</v>
      </c>
      <c r="O10" s="636">
        <v>34670.54</v>
      </c>
      <c r="P10" s="636">
        <v>251361.43</v>
      </c>
      <c r="Q10" s="545" t="s">
        <v>365</v>
      </c>
      <c r="R10" s="487" t="s">
        <v>564</v>
      </c>
      <c r="S10" s="487" t="s">
        <v>564</v>
      </c>
      <c r="W10" t="s">
        <v>566</v>
      </c>
    </row>
    <row r="11" spans="1:24" ht="15.75" thickBot="1" x14ac:dyDescent="0.3">
      <c r="A11" s="488">
        <v>42461</v>
      </c>
      <c r="B11" s="626" t="s">
        <v>1883</v>
      </c>
      <c r="C11" s="627">
        <v>520907</v>
      </c>
      <c r="D11" s="628">
        <v>1081</v>
      </c>
      <c r="E11" s="629" t="s">
        <v>139</v>
      </c>
      <c r="F11" s="630">
        <v>2016</v>
      </c>
      <c r="G11" s="631">
        <v>42482</v>
      </c>
      <c r="H11" s="632"/>
      <c r="I11" s="633" t="s">
        <v>1884</v>
      </c>
      <c r="J11" s="484" t="s">
        <v>241</v>
      </c>
      <c r="K11" s="480" t="s">
        <v>1885</v>
      </c>
      <c r="L11" s="483" t="s">
        <v>1886</v>
      </c>
      <c r="M11" s="636">
        <v>173898.2</v>
      </c>
      <c r="N11" s="636">
        <v>0</v>
      </c>
      <c r="O11" s="636">
        <v>27823.71</v>
      </c>
      <c r="P11" s="636">
        <v>201721.91</v>
      </c>
      <c r="Q11" s="545" t="s">
        <v>365</v>
      </c>
      <c r="R11" s="487" t="s">
        <v>564</v>
      </c>
      <c r="S11" s="487" t="s">
        <v>564</v>
      </c>
      <c r="W11" t="s">
        <v>566</v>
      </c>
    </row>
    <row r="12" spans="1:24" x14ac:dyDescent="0.25">
      <c r="A12" s="488">
        <v>42461</v>
      </c>
      <c r="B12" s="626" t="s">
        <v>1918</v>
      </c>
      <c r="C12" s="627">
        <v>520226</v>
      </c>
      <c r="D12" s="628">
        <v>1783</v>
      </c>
      <c r="E12" s="629" t="s">
        <v>60</v>
      </c>
      <c r="F12" s="630">
        <v>2016</v>
      </c>
      <c r="G12" s="631">
        <v>42480</v>
      </c>
      <c r="H12" s="632"/>
      <c r="I12" s="633" t="s">
        <v>1919</v>
      </c>
      <c r="J12" s="633" t="s">
        <v>241</v>
      </c>
      <c r="K12" s="482" t="s">
        <v>387</v>
      </c>
      <c r="L12" s="635" t="s">
        <v>1920</v>
      </c>
      <c r="M12" s="636">
        <v>251118.03</v>
      </c>
      <c r="N12" s="636">
        <v>0</v>
      </c>
      <c r="O12" s="636">
        <v>40178.879999999997</v>
      </c>
      <c r="P12" s="636">
        <v>291296.90999999997</v>
      </c>
      <c r="Q12" s="545" t="s">
        <v>365</v>
      </c>
      <c r="R12" s="487" t="s">
        <v>564</v>
      </c>
      <c r="S12" s="487" t="s">
        <v>564</v>
      </c>
    </row>
    <row r="13" spans="1:24" x14ac:dyDescent="0.25">
      <c r="A13" s="488">
        <v>42461</v>
      </c>
      <c r="B13" s="626" t="s">
        <v>2001</v>
      </c>
      <c r="C13" s="627">
        <v>250807</v>
      </c>
      <c r="D13" s="628" t="s">
        <v>472</v>
      </c>
      <c r="E13" s="629" t="s">
        <v>1974</v>
      </c>
      <c r="F13" s="630">
        <v>2016</v>
      </c>
      <c r="G13" s="631">
        <v>42462</v>
      </c>
      <c r="H13" s="632" t="s">
        <v>808</v>
      </c>
      <c r="I13" s="633" t="s">
        <v>1998</v>
      </c>
      <c r="J13" s="633" t="s">
        <v>30</v>
      </c>
      <c r="K13" s="634" t="s">
        <v>1999</v>
      </c>
      <c r="L13" s="635" t="s">
        <v>2000</v>
      </c>
      <c r="M13" s="636">
        <v>182758.62</v>
      </c>
      <c r="N13" s="636">
        <v>0</v>
      </c>
      <c r="O13" s="636">
        <v>29241.38</v>
      </c>
      <c r="P13" s="636">
        <v>212000</v>
      </c>
      <c r="Q13" s="542" t="s">
        <v>994</v>
      </c>
      <c r="R13" s="486" t="s">
        <v>565</v>
      </c>
      <c r="T13" t="s">
        <v>580</v>
      </c>
      <c r="U13" s="382">
        <v>132000</v>
      </c>
      <c r="V13" s="471">
        <v>42464</v>
      </c>
      <c r="X13" t="s">
        <v>570</v>
      </c>
    </row>
    <row r="14" spans="1:24" s="151" customFormat="1" x14ac:dyDescent="0.25">
      <c r="A14" s="488">
        <v>42461</v>
      </c>
      <c r="B14" s="626" t="s">
        <v>2001</v>
      </c>
      <c r="C14" s="627"/>
      <c r="D14" s="628"/>
      <c r="E14" s="629"/>
      <c r="F14" s="630"/>
      <c r="G14" s="631"/>
      <c r="H14" s="632"/>
      <c r="I14" s="633" t="s">
        <v>1998</v>
      </c>
      <c r="J14" s="633"/>
      <c r="K14" s="634"/>
      <c r="L14" s="635"/>
      <c r="M14" s="636"/>
      <c r="N14" s="636"/>
      <c r="O14" s="636"/>
      <c r="P14" s="636"/>
      <c r="Q14" s="542"/>
      <c r="R14" s="486" t="s">
        <v>565</v>
      </c>
      <c r="T14" s="151" t="s">
        <v>575</v>
      </c>
      <c r="U14" s="382">
        <v>80000</v>
      </c>
      <c r="V14" s="58">
        <v>42461</v>
      </c>
      <c r="X14" s="151" t="s">
        <v>570</v>
      </c>
    </row>
    <row r="15" spans="1:24" x14ac:dyDescent="0.25">
      <c r="A15" s="488">
        <v>42461</v>
      </c>
      <c r="B15" s="626" t="s">
        <v>1868</v>
      </c>
      <c r="C15" s="627">
        <v>1520604</v>
      </c>
      <c r="D15" s="628">
        <v>7495</v>
      </c>
      <c r="E15" s="629" t="s">
        <v>333</v>
      </c>
      <c r="F15" s="630">
        <v>2016</v>
      </c>
      <c r="G15" s="631">
        <v>42467</v>
      </c>
      <c r="H15" s="632" t="s">
        <v>61</v>
      </c>
      <c r="I15" s="633" t="s">
        <v>1869</v>
      </c>
      <c r="J15" s="633" t="s">
        <v>30</v>
      </c>
      <c r="K15" s="634" t="s">
        <v>1870</v>
      </c>
      <c r="L15" s="635" t="s">
        <v>1871</v>
      </c>
      <c r="M15" s="636">
        <v>269211.82</v>
      </c>
      <c r="N15" s="636">
        <v>13460.59</v>
      </c>
      <c r="O15" s="636">
        <v>45227.59</v>
      </c>
      <c r="P15" s="636">
        <v>327900</v>
      </c>
      <c r="Q15" s="545" t="s">
        <v>33</v>
      </c>
      <c r="R15" s="485" t="s">
        <v>559</v>
      </c>
      <c r="T15" t="s">
        <v>580</v>
      </c>
      <c r="U15" s="382">
        <v>104428.87</v>
      </c>
      <c r="V15" s="58">
        <v>42458</v>
      </c>
      <c r="X15" t="s">
        <v>570</v>
      </c>
    </row>
    <row r="16" spans="1:24" s="151" customFormat="1" x14ac:dyDescent="0.25">
      <c r="A16" s="488">
        <v>42461</v>
      </c>
      <c r="B16" s="626" t="s">
        <v>1868</v>
      </c>
      <c r="C16" s="627"/>
      <c r="D16" s="628"/>
      <c r="E16" s="629"/>
      <c r="F16" s="630"/>
      <c r="G16" s="631"/>
      <c r="H16" s="632"/>
      <c r="I16" s="633" t="s">
        <v>1869</v>
      </c>
      <c r="J16" s="633"/>
      <c r="K16" s="634"/>
      <c r="L16" s="635"/>
      <c r="M16" s="636"/>
      <c r="N16" s="636"/>
      <c r="O16" s="636"/>
      <c r="P16" s="636"/>
      <c r="Q16" s="545"/>
      <c r="R16" s="485" t="s">
        <v>559</v>
      </c>
      <c r="T16" s="151" t="s">
        <v>579</v>
      </c>
      <c r="U16" s="382">
        <v>223894.64</v>
      </c>
      <c r="V16" s="58">
        <v>42468</v>
      </c>
      <c r="X16" s="151" t="s">
        <v>570</v>
      </c>
    </row>
    <row r="17" spans="1:24" x14ac:dyDescent="0.25">
      <c r="A17" s="488">
        <v>42461</v>
      </c>
      <c r="B17" s="626" t="s">
        <v>1872</v>
      </c>
      <c r="C17" s="627">
        <v>1520604</v>
      </c>
      <c r="D17" s="628">
        <v>7495</v>
      </c>
      <c r="E17" s="629" t="s">
        <v>333</v>
      </c>
      <c r="F17" s="630">
        <v>2016</v>
      </c>
      <c r="G17" s="631">
        <v>42471</v>
      </c>
      <c r="H17" s="632" t="s">
        <v>1214</v>
      </c>
      <c r="I17" s="633" t="s">
        <v>1873</v>
      </c>
      <c r="J17" s="633" t="s">
        <v>241</v>
      </c>
      <c r="K17" s="634" t="s">
        <v>1874</v>
      </c>
      <c r="L17" s="635" t="s">
        <v>1875</v>
      </c>
      <c r="M17" s="636">
        <v>269211.82</v>
      </c>
      <c r="N17" s="636">
        <v>13460.59</v>
      </c>
      <c r="O17" s="636">
        <v>45227.59</v>
      </c>
      <c r="P17" s="636">
        <v>327900</v>
      </c>
      <c r="Q17" s="542" t="s">
        <v>33</v>
      </c>
      <c r="R17" s="485" t="s">
        <v>559</v>
      </c>
      <c r="T17" t="s">
        <v>580</v>
      </c>
      <c r="U17" s="382">
        <v>45000</v>
      </c>
      <c r="V17" s="58">
        <v>42475</v>
      </c>
      <c r="X17" s="151" t="s">
        <v>570</v>
      </c>
    </row>
    <row r="18" spans="1:24" s="151" customFormat="1" x14ac:dyDescent="0.25">
      <c r="A18" s="488">
        <v>42461</v>
      </c>
      <c r="B18" s="626" t="s">
        <v>1872</v>
      </c>
      <c r="C18" s="627"/>
      <c r="D18" s="628"/>
      <c r="E18" s="629"/>
      <c r="F18" s="630"/>
      <c r="G18" s="631"/>
      <c r="H18" s="632"/>
      <c r="I18" s="633" t="s">
        <v>1873</v>
      </c>
      <c r="J18" s="633"/>
      <c r="K18" s="634"/>
      <c r="L18" s="635"/>
      <c r="M18" s="636"/>
      <c r="N18" s="636"/>
      <c r="O18" s="636"/>
      <c r="P18" s="636"/>
      <c r="Q18" s="542"/>
      <c r="R18" s="485" t="s">
        <v>559</v>
      </c>
      <c r="T18" s="151" t="s">
        <v>580</v>
      </c>
      <c r="U18" s="382">
        <v>50000</v>
      </c>
      <c r="V18" s="58">
        <v>42468</v>
      </c>
      <c r="X18" s="151" t="s">
        <v>570</v>
      </c>
    </row>
    <row r="19" spans="1:24" s="151" customFormat="1" x14ac:dyDescent="0.25">
      <c r="A19" s="488">
        <v>42461</v>
      </c>
      <c r="B19" s="626" t="s">
        <v>1872</v>
      </c>
      <c r="C19" s="627"/>
      <c r="D19" s="628"/>
      <c r="E19" s="629"/>
      <c r="F19" s="630"/>
      <c r="G19" s="631"/>
      <c r="H19" s="632"/>
      <c r="I19" s="633" t="s">
        <v>1873</v>
      </c>
      <c r="J19" s="633"/>
      <c r="K19" s="634"/>
      <c r="L19" s="635"/>
      <c r="M19" s="636"/>
      <c r="N19" s="636"/>
      <c r="O19" s="636"/>
      <c r="P19" s="636"/>
      <c r="Q19" s="542"/>
      <c r="R19" s="485" t="s">
        <v>559</v>
      </c>
      <c r="T19" s="151" t="s">
        <v>575</v>
      </c>
      <c r="U19" s="382">
        <v>5000</v>
      </c>
      <c r="V19" s="58">
        <v>42444</v>
      </c>
      <c r="X19" s="151" t="s">
        <v>570</v>
      </c>
    </row>
    <row r="20" spans="1:24" s="151" customFormat="1" x14ac:dyDescent="0.25">
      <c r="A20" s="488">
        <v>42461</v>
      </c>
      <c r="B20" s="626" t="s">
        <v>1872</v>
      </c>
      <c r="C20" s="627"/>
      <c r="D20" s="628"/>
      <c r="E20" s="629"/>
      <c r="F20" s="630"/>
      <c r="G20" s="631"/>
      <c r="H20" s="632"/>
      <c r="I20" s="633" t="s">
        <v>1873</v>
      </c>
      <c r="J20" s="633"/>
      <c r="K20" s="634"/>
      <c r="L20" s="635"/>
      <c r="M20" s="636"/>
      <c r="N20" s="636"/>
      <c r="O20" s="636"/>
      <c r="P20" s="636"/>
      <c r="Q20" s="542"/>
      <c r="R20" s="485" t="s">
        <v>559</v>
      </c>
      <c r="T20" s="151" t="s">
        <v>579</v>
      </c>
      <c r="U20" s="382">
        <v>227893.34</v>
      </c>
      <c r="V20" s="58">
        <v>42475</v>
      </c>
      <c r="X20" s="151" t="s">
        <v>570</v>
      </c>
    </row>
    <row r="21" spans="1:24" s="151" customFormat="1" x14ac:dyDescent="0.25">
      <c r="A21" s="488">
        <v>42461</v>
      </c>
      <c r="B21" s="626" t="s">
        <v>1872</v>
      </c>
      <c r="C21" s="627"/>
      <c r="D21" s="628"/>
      <c r="E21" s="629"/>
      <c r="F21" s="630"/>
      <c r="G21" s="631"/>
      <c r="H21" s="632"/>
      <c r="I21" s="633" t="s">
        <v>1873</v>
      </c>
      <c r="J21" s="633"/>
      <c r="K21" s="634"/>
      <c r="L21" s="635"/>
      <c r="M21" s="636"/>
      <c r="N21" s="636"/>
      <c r="O21" s="636"/>
      <c r="P21" s="636"/>
      <c r="Q21" s="542"/>
      <c r="R21" s="485" t="s">
        <v>559</v>
      </c>
      <c r="T21" s="151" t="s">
        <v>1068</v>
      </c>
      <c r="U21" s="382">
        <v>6.66</v>
      </c>
      <c r="V21" s="58">
        <v>42490</v>
      </c>
      <c r="X21" s="151" t="s">
        <v>570</v>
      </c>
    </row>
    <row r="22" spans="1:24" x14ac:dyDescent="0.25">
      <c r="A22" s="488">
        <v>42461</v>
      </c>
      <c r="B22" s="626" t="s">
        <v>1659</v>
      </c>
      <c r="C22" s="627">
        <v>520511</v>
      </c>
      <c r="D22" s="628">
        <v>5392</v>
      </c>
      <c r="E22" s="629" t="s">
        <v>789</v>
      </c>
      <c r="F22" s="630">
        <v>2016</v>
      </c>
      <c r="G22" s="631">
        <v>42490</v>
      </c>
      <c r="H22" s="632" t="s">
        <v>73</v>
      </c>
      <c r="I22" s="633" t="s">
        <v>1660</v>
      </c>
      <c r="J22" s="633" t="s">
        <v>30</v>
      </c>
      <c r="K22" s="634" t="s">
        <v>791</v>
      </c>
      <c r="L22" s="635" t="s">
        <v>1661</v>
      </c>
      <c r="M22" s="636">
        <v>376745.31</v>
      </c>
      <c r="N22" s="636">
        <v>18254.689999999999</v>
      </c>
      <c r="O22" s="636">
        <v>63200</v>
      </c>
      <c r="P22" s="636">
        <v>458200</v>
      </c>
      <c r="Q22" s="545" t="s">
        <v>33</v>
      </c>
      <c r="R22" s="485" t="s">
        <v>559</v>
      </c>
      <c r="T22" t="s">
        <v>576</v>
      </c>
      <c r="U22" s="382">
        <v>211630</v>
      </c>
      <c r="V22" s="58">
        <v>42490</v>
      </c>
      <c r="X22" t="s">
        <v>570</v>
      </c>
    </row>
    <row r="23" spans="1:24" s="151" customFormat="1" x14ac:dyDescent="0.25">
      <c r="A23" s="488">
        <v>42461</v>
      </c>
      <c r="B23" s="626" t="s">
        <v>1659</v>
      </c>
      <c r="C23" s="627"/>
      <c r="D23" s="628"/>
      <c r="E23" s="629"/>
      <c r="F23" s="630"/>
      <c r="G23" s="631"/>
      <c r="H23" s="632"/>
      <c r="I23" s="633" t="s">
        <v>1660</v>
      </c>
      <c r="J23" s="633"/>
      <c r="K23" s="634"/>
      <c r="L23" s="635"/>
      <c r="M23" s="636"/>
      <c r="N23" s="636"/>
      <c r="O23" s="636"/>
      <c r="P23" s="636"/>
      <c r="Q23" s="545"/>
      <c r="R23" s="485" t="s">
        <v>559</v>
      </c>
      <c r="T23" s="151" t="s">
        <v>573</v>
      </c>
      <c r="U23" s="382">
        <v>20000</v>
      </c>
      <c r="V23" s="58">
        <v>42474</v>
      </c>
      <c r="X23" s="151" t="s">
        <v>570</v>
      </c>
    </row>
    <row r="24" spans="1:24" s="151" customFormat="1" x14ac:dyDescent="0.25">
      <c r="A24" s="488">
        <v>42461</v>
      </c>
      <c r="B24" s="626" t="s">
        <v>1659</v>
      </c>
      <c r="C24" s="627"/>
      <c r="D24" s="628"/>
      <c r="E24" s="629"/>
      <c r="F24" s="630"/>
      <c r="G24" s="631"/>
      <c r="H24" s="632"/>
      <c r="I24" s="633" t="s">
        <v>1660</v>
      </c>
      <c r="J24" s="633"/>
      <c r="K24" s="634"/>
      <c r="L24" s="635"/>
      <c r="M24" s="636"/>
      <c r="N24" s="636"/>
      <c r="O24" s="636"/>
      <c r="P24" s="636"/>
      <c r="Q24" s="545"/>
      <c r="R24" s="485" t="s">
        <v>559</v>
      </c>
      <c r="T24" s="151" t="s">
        <v>579</v>
      </c>
      <c r="U24" s="382">
        <v>226570.11</v>
      </c>
      <c r="V24" s="58">
        <v>42493</v>
      </c>
      <c r="X24" s="151" t="s">
        <v>570</v>
      </c>
    </row>
    <row r="25" spans="1:24" x14ac:dyDescent="0.25">
      <c r="A25" s="488">
        <v>42461</v>
      </c>
      <c r="B25" s="626" t="s">
        <v>2017</v>
      </c>
      <c r="C25" s="627">
        <v>38106</v>
      </c>
      <c r="D25" s="628" t="s">
        <v>472</v>
      </c>
      <c r="E25" s="629" t="s">
        <v>1974</v>
      </c>
      <c r="F25" s="630">
        <v>2016</v>
      </c>
      <c r="G25" s="631">
        <v>42472</v>
      </c>
      <c r="H25" s="632" t="s">
        <v>536</v>
      </c>
      <c r="I25" s="633" t="s">
        <v>2014</v>
      </c>
      <c r="J25" s="633" t="s">
        <v>30</v>
      </c>
      <c r="K25" s="634" t="s">
        <v>2016</v>
      </c>
      <c r="L25" s="635" t="s">
        <v>2015</v>
      </c>
      <c r="M25" s="636">
        <v>66000</v>
      </c>
      <c r="N25" s="636">
        <v>0</v>
      </c>
      <c r="O25" s="636">
        <v>0</v>
      </c>
      <c r="P25" s="636">
        <v>66000</v>
      </c>
      <c r="Q25" s="542" t="s">
        <v>994</v>
      </c>
      <c r="R25" s="486" t="s">
        <v>565</v>
      </c>
      <c r="T25" t="s">
        <v>575</v>
      </c>
      <c r="U25" s="382">
        <v>66000</v>
      </c>
      <c r="V25" s="58">
        <v>42471</v>
      </c>
      <c r="X25" t="s">
        <v>570</v>
      </c>
    </row>
    <row r="26" spans="1:24" x14ac:dyDescent="0.25">
      <c r="A26" s="488">
        <v>42461</v>
      </c>
      <c r="B26" s="626" t="s">
        <v>1809</v>
      </c>
      <c r="C26" s="627">
        <v>521802</v>
      </c>
      <c r="D26" s="628">
        <v>2202</v>
      </c>
      <c r="E26" s="629" t="s">
        <v>206</v>
      </c>
      <c r="F26" s="630">
        <v>2016</v>
      </c>
      <c r="G26" s="631">
        <v>42487</v>
      </c>
      <c r="H26" s="632" t="s">
        <v>121</v>
      </c>
      <c r="I26" s="633" t="s">
        <v>1810</v>
      </c>
      <c r="J26" s="633" t="s">
        <v>30</v>
      </c>
      <c r="K26" s="634" t="s">
        <v>1811</v>
      </c>
      <c r="L26" s="635" t="s">
        <v>1812</v>
      </c>
      <c r="M26" s="636">
        <v>185258.62</v>
      </c>
      <c r="N26" s="636">
        <v>0</v>
      </c>
      <c r="O26" s="636">
        <v>29641.38</v>
      </c>
      <c r="P26" s="636">
        <v>214900</v>
      </c>
      <c r="Q26" s="545" t="s">
        <v>33</v>
      </c>
      <c r="R26" s="486" t="s">
        <v>565</v>
      </c>
      <c r="X26" t="s">
        <v>569</v>
      </c>
    </row>
    <row r="27" spans="1:24" ht="15.75" thickBot="1" x14ac:dyDescent="0.3">
      <c r="A27" s="488">
        <v>42461</v>
      </c>
      <c r="B27" s="626" t="s">
        <v>1970</v>
      </c>
      <c r="C27" s="627">
        <v>521909</v>
      </c>
      <c r="D27" s="628">
        <v>6986</v>
      </c>
      <c r="E27" s="629" t="s">
        <v>1821</v>
      </c>
      <c r="F27" s="630">
        <v>2016</v>
      </c>
      <c r="G27" s="631">
        <v>42466</v>
      </c>
      <c r="H27" s="632"/>
      <c r="I27" s="633" t="s">
        <v>1971</v>
      </c>
      <c r="J27" s="633" t="s">
        <v>241</v>
      </c>
      <c r="K27" s="479" t="s">
        <v>420</v>
      </c>
      <c r="L27" s="635" t="s">
        <v>1972</v>
      </c>
      <c r="M27" s="636">
        <v>458593.14</v>
      </c>
      <c r="N27" s="636">
        <v>0</v>
      </c>
      <c r="O27" s="636">
        <v>73374.899999999994</v>
      </c>
      <c r="P27" s="636">
        <v>531968.04</v>
      </c>
      <c r="Q27" s="545" t="s">
        <v>365</v>
      </c>
      <c r="R27" s="487" t="s">
        <v>564</v>
      </c>
      <c r="S27" s="487" t="s">
        <v>564</v>
      </c>
    </row>
    <row r="28" spans="1:24" x14ac:dyDescent="0.25">
      <c r="A28" s="488">
        <v>42461</v>
      </c>
      <c r="B28" s="626" t="s">
        <v>1966</v>
      </c>
      <c r="C28" s="627">
        <v>521907</v>
      </c>
      <c r="D28" s="628">
        <v>6981</v>
      </c>
      <c r="E28" s="629" t="s">
        <v>1967</v>
      </c>
      <c r="F28" s="630">
        <v>2016</v>
      </c>
      <c r="G28" s="631">
        <v>42490</v>
      </c>
      <c r="H28" s="632"/>
      <c r="I28" s="633" t="s">
        <v>1968</v>
      </c>
      <c r="J28" s="484" t="s">
        <v>30</v>
      </c>
      <c r="K28" s="481" t="s">
        <v>371</v>
      </c>
      <c r="L28" s="483" t="s">
        <v>1969</v>
      </c>
      <c r="M28" s="636">
        <v>357901.28</v>
      </c>
      <c r="N28" s="636">
        <v>0</v>
      </c>
      <c r="O28" s="636">
        <v>57264.2</v>
      </c>
      <c r="P28" s="636">
        <v>415165.48</v>
      </c>
      <c r="Q28" s="545" t="s">
        <v>365</v>
      </c>
      <c r="R28" s="487" t="s">
        <v>564</v>
      </c>
      <c r="S28" s="487" t="s">
        <v>564</v>
      </c>
      <c r="W28" t="s">
        <v>566</v>
      </c>
    </row>
    <row r="29" spans="1:24" ht="15.75" thickBot="1" x14ac:dyDescent="0.3">
      <c r="A29" s="488">
        <v>42461</v>
      </c>
      <c r="B29" s="626" t="s">
        <v>1944</v>
      </c>
      <c r="C29" s="627">
        <v>521802</v>
      </c>
      <c r="D29" s="628">
        <v>2202</v>
      </c>
      <c r="E29" s="629" t="s">
        <v>206</v>
      </c>
      <c r="F29" s="630">
        <v>2016</v>
      </c>
      <c r="G29" s="631">
        <v>42490</v>
      </c>
      <c r="H29" s="632"/>
      <c r="I29" s="633" t="s">
        <v>1942</v>
      </c>
      <c r="J29" s="484" t="s">
        <v>241</v>
      </c>
      <c r="K29" s="480" t="s">
        <v>371</v>
      </c>
      <c r="L29" s="483" t="s">
        <v>1943</v>
      </c>
      <c r="M29" s="636">
        <v>171881.79</v>
      </c>
      <c r="N29" s="636">
        <v>0</v>
      </c>
      <c r="O29" s="636">
        <v>27501.09</v>
      </c>
      <c r="P29" s="636">
        <v>199382.88</v>
      </c>
      <c r="Q29" s="545" t="s">
        <v>365</v>
      </c>
      <c r="R29" s="487" t="s">
        <v>564</v>
      </c>
      <c r="S29" s="487" t="s">
        <v>564</v>
      </c>
      <c r="W29" t="s">
        <v>566</v>
      </c>
    </row>
    <row r="30" spans="1:24" x14ac:dyDescent="0.25">
      <c r="A30" s="488">
        <v>42461</v>
      </c>
      <c r="B30" s="626" t="s">
        <v>1912</v>
      </c>
      <c r="C30" s="627">
        <v>520224</v>
      </c>
      <c r="D30" s="628">
        <v>1781</v>
      </c>
      <c r="E30" s="629" t="s">
        <v>663</v>
      </c>
      <c r="F30" s="630">
        <v>2016</v>
      </c>
      <c r="G30" s="631">
        <v>42465</v>
      </c>
      <c r="H30" s="632"/>
      <c r="I30" s="633" t="s">
        <v>1913</v>
      </c>
      <c r="J30" s="633" t="s">
        <v>241</v>
      </c>
      <c r="K30" s="482" t="s">
        <v>1519</v>
      </c>
      <c r="L30" s="635" t="s">
        <v>1914</v>
      </c>
      <c r="M30" s="636">
        <v>220591.22</v>
      </c>
      <c r="N30" s="636">
        <v>0</v>
      </c>
      <c r="O30" s="636">
        <v>35294.6</v>
      </c>
      <c r="P30" s="636">
        <v>255885.82</v>
      </c>
      <c r="Q30" s="545" t="s">
        <v>365</v>
      </c>
      <c r="R30" s="487" t="s">
        <v>564</v>
      </c>
      <c r="S30" s="487" t="s">
        <v>564</v>
      </c>
      <c r="W30" t="s">
        <v>566</v>
      </c>
    </row>
    <row r="31" spans="1:24" x14ac:dyDescent="0.25">
      <c r="A31" s="488">
        <v>42461</v>
      </c>
      <c r="B31" s="626" t="s">
        <v>1710</v>
      </c>
      <c r="C31" s="627">
        <v>520819</v>
      </c>
      <c r="D31" s="628">
        <v>4498</v>
      </c>
      <c r="E31" s="629" t="s">
        <v>120</v>
      </c>
      <c r="F31" s="630">
        <v>2016</v>
      </c>
      <c r="G31" s="631">
        <v>42490</v>
      </c>
      <c r="H31" s="632" t="s">
        <v>1214</v>
      </c>
      <c r="I31" s="633" t="s">
        <v>1711</v>
      </c>
      <c r="J31" s="633" t="s">
        <v>241</v>
      </c>
      <c r="K31" s="634" t="s">
        <v>1712</v>
      </c>
      <c r="L31" s="635" t="s">
        <v>1713</v>
      </c>
      <c r="M31" s="636">
        <v>348784.29</v>
      </c>
      <c r="N31" s="636">
        <v>14060.54</v>
      </c>
      <c r="O31" s="636">
        <v>58055.17</v>
      </c>
      <c r="P31" s="636">
        <v>420900</v>
      </c>
      <c r="Q31" s="545" t="s">
        <v>33</v>
      </c>
      <c r="R31" s="485" t="s">
        <v>559</v>
      </c>
      <c r="T31" t="s">
        <v>581</v>
      </c>
      <c r="U31" s="382">
        <v>93144.21</v>
      </c>
      <c r="V31" s="58">
        <v>42492</v>
      </c>
      <c r="X31" t="s">
        <v>570</v>
      </c>
    </row>
    <row r="32" spans="1:24" s="151" customFormat="1" x14ac:dyDescent="0.25">
      <c r="A32" s="488">
        <v>42461</v>
      </c>
      <c r="B32" s="626" t="s">
        <v>1710</v>
      </c>
      <c r="C32" s="627"/>
      <c r="D32" s="628"/>
      <c r="E32" s="629"/>
      <c r="F32" s="630"/>
      <c r="G32" s="631"/>
      <c r="H32" s="632"/>
      <c r="I32" s="633" t="s">
        <v>1711</v>
      </c>
      <c r="J32" s="633"/>
      <c r="K32" s="634"/>
      <c r="L32" s="635"/>
      <c r="M32" s="636"/>
      <c r="N32" s="636"/>
      <c r="O32" s="636"/>
      <c r="P32" s="636"/>
      <c r="Q32" s="545"/>
      <c r="R32" s="485" t="s">
        <v>559</v>
      </c>
      <c r="T32" s="151" t="s">
        <v>579</v>
      </c>
      <c r="U32" s="382">
        <v>327755.78999999998</v>
      </c>
      <c r="V32" s="58">
        <v>42493</v>
      </c>
      <c r="X32" s="151" t="s">
        <v>570</v>
      </c>
    </row>
    <row r="33" spans="1:24" x14ac:dyDescent="0.25">
      <c r="A33" s="488">
        <v>42461</v>
      </c>
      <c r="B33" s="626" t="s">
        <v>1957</v>
      </c>
      <c r="C33" s="627">
        <v>521502</v>
      </c>
      <c r="D33" s="628">
        <v>5611</v>
      </c>
      <c r="E33" s="629" t="s">
        <v>149</v>
      </c>
      <c r="F33" s="630">
        <v>2016</v>
      </c>
      <c r="G33" s="631">
        <v>42466</v>
      </c>
      <c r="H33" s="632"/>
      <c r="I33" s="633" t="s">
        <v>1958</v>
      </c>
      <c r="J33" s="633" t="s">
        <v>30</v>
      </c>
      <c r="K33" s="634" t="s">
        <v>1445</v>
      </c>
      <c r="L33" s="635" t="s">
        <v>1959</v>
      </c>
      <c r="M33" s="636">
        <v>324435.19</v>
      </c>
      <c r="N33" s="636">
        <v>0</v>
      </c>
      <c r="O33" s="636">
        <v>51909.63</v>
      </c>
      <c r="P33" s="636">
        <v>376344.82</v>
      </c>
      <c r="Q33" s="545" t="s">
        <v>365</v>
      </c>
      <c r="R33" s="487" t="s">
        <v>564</v>
      </c>
      <c r="S33" s="487" t="s">
        <v>564</v>
      </c>
    </row>
    <row r="34" spans="1:24" x14ac:dyDescent="0.25">
      <c r="A34" s="488">
        <v>42461</v>
      </c>
      <c r="B34" s="626" t="s">
        <v>1730</v>
      </c>
      <c r="C34" s="627">
        <v>521101</v>
      </c>
      <c r="D34" s="628">
        <v>1253</v>
      </c>
      <c r="E34" s="629" t="s">
        <v>144</v>
      </c>
      <c r="F34" s="630">
        <v>2016</v>
      </c>
      <c r="G34" s="631">
        <v>42461</v>
      </c>
      <c r="H34" s="632" t="s">
        <v>536</v>
      </c>
      <c r="I34" s="633" t="s">
        <v>1731</v>
      </c>
      <c r="J34" s="633" t="s">
        <v>241</v>
      </c>
      <c r="K34" s="634" t="s">
        <v>1732</v>
      </c>
      <c r="L34" s="635" t="s">
        <v>1733</v>
      </c>
      <c r="M34" s="636">
        <v>315517.24</v>
      </c>
      <c r="N34" s="636">
        <v>0</v>
      </c>
      <c r="O34" s="636">
        <v>50482.76</v>
      </c>
      <c r="P34" s="636">
        <v>366000</v>
      </c>
      <c r="Q34" s="542" t="s">
        <v>33</v>
      </c>
      <c r="R34" s="485" t="s">
        <v>559</v>
      </c>
      <c r="T34" t="s">
        <v>580</v>
      </c>
      <c r="U34" s="382">
        <v>36600</v>
      </c>
      <c r="V34" s="58">
        <v>42462</v>
      </c>
      <c r="X34" t="s">
        <v>570</v>
      </c>
    </row>
    <row r="35" spans="1:24" s="151" customFormat="1" x14ac:dyDescent="0.25">
      <c r="A35" s="488">
        <v>42461</v>
      </c>
      <c r="B35" s="626" t="s">
        <v>1730</v>
      </c>
      <c r="C35" s="627"/>
      <c r="D35" s="628"/>
      <c r="E35" s="629"/>
      <c r="F35" s="630"/>
      <c r="G35" s="631"/>
      <c r="H35" s="632"/>
      <c r="I35" s="633" t="s">
        <v>1731</v>
      </c>
      <c r="J35" s="633"/>
      <c r="K35" s="634"/>
      <c r="L35" s="635"/>
      <c r="M35" s="636"/>
      <c r="N35" s="636"/>
      <c r="O35" s="636"/>
      <c r="P35" s="636"/>
      <c r="Q35" s="542"/>
      <c r="R35" s="485" t="s">
        <v>559</v>
      </c>
      <c r="T35" s="151" t="s">
        <v>579</v>
      </c>
      <c r="U35" s="382">
        <v>329400</v>
      </c>
      <c r="V35" s="58">
        <v>42462</v>
      </c>
      <c r="X35" s="151" t="s">
        <v>570</v>
      </c>
    </row>
    <row r="36" spans="1:24" x14ac:dyDescent="0.25">
      <c r="A36" s="488">
        <v>42461</v>
      </c>
      <c r="B36" s="626" t="s">
        <v>1782</v>
      </c>
      <c r="C36" s="627">
        <v>521705</v>
      </c>
      <c r="D36" s="628">
        <v>1094</v>
      </c>
      <c r="E36" s="629" t="s">
        <v>186</v>
      </c>
      <c r="F36" s="630">
        <v>2016</v>
      </c>
      <c r="G36" s="631">
        <v>42482</v>
      </c>
      <c r="H36" s="632" t="s">
        <v>45</v>
      </c>
      <c r="I36" s="633" t="s">
        <v>1783</v>
      </c>
      <c r="J36" s="633" t="s">
        <v>241</v>
      </c>
      <c r="K36" s="634" t="s">
        <v>1404</v>
      </c>
      <c r="L36" s="635" t="s">
        <v>1784</v>
      </c>
      <c r="M36" s="636">
        <v>168879.31</v>
      </c>
      <c r="N36" s="636">
        <v>0</v>
      </c>
      <c r="O36" s="636">
        <v>27020.69</v>
      </c>
      <c r="P36" s="636">
        <v>195900</v>
      </c>
      <c r="Q36" s="542" t="s">
        <v>33</v>
      </c>
      <c r="R36" s="486" t="s">
        <v>565</v>
      </c>
      <c r="T36" t="s">
        <v>581</v>
      </c>
      <c r="U36" s="382">
        <v>20000</v>
      </c>
      <c r="V36" s="58">
        <v>42473</v>
      </c>
      <c r="X36" t="s">
        <v>570</v>
      </c>
    </row>
    <row r="37" spans="1:24" s="151" customFormat="1" x14ac:dyDescent="0.25">
      <c r="A37" s="488">
        <v>42461</v>
      </c>
      <c r="B37" s="626" t="s">
        <v>1782</v>
      </c>
      <c r="C37" s="627"/>
      <c r="D37" s="628"/>
      <c r="E37" s="629"/>
      <c r="F37" s="630"/>
      <c r="G37" s="631"/>
      <c r="H37" s="632"/>
      <c r="I37" s="633" t="s">
        <v>1783</v>
      </c>
      <c r="J37" s="633"/>
      <c r="K37" s="634"/>
      <c r="L37" s="635"/>
      <c r="M37" s="636"/>
      <c r="N37" s="636"/>
      <c r="O37" s="636"/>
      <c r="P37" s="636"/>
      <c r="Q37" s="542"/>
      <c r="R37" s="486" t="s">
        <v>565</v>
      </c>
      <c r="T37" s="151" t="s">
        <v>580</v>
      </c>
      <c r="U37" s="382">
        <v>20000</v>
      </c>
      <c r="V37" s="58">
        <v>42471</v>
      </c>
      <c r="X37" s="151" t="s">
        <v>570</v>
      </c>
    </row>
    <row r="38" spans="1:24" s="151" customFormat="1" x14ac:dyDescent="0.25">
      <c r="A38" s="488">
        <v>42461</v>
      </c>
      <c r="B38" s="626" t="s">
        <v>1782</v>
      </c>
      <c r="C38" s="627"/>
      <c r="D38" s="628"/>
      <c r="E38" s="629"/>
      <c r="F38" s="630"/>
      <c r="G38" s="631"/>
      <c r="H38" s="632"/>
      <c r="I38" s="633" t="s">
        <v>1783</v>
      </c>
      <c r="J38" s="633"/>
      <c r="K38" s="634"/>
      <c r="L38" s="635"/>
      <c r="M38" s="636"/>
      <c r="N38" s="636"/>
      <c r="O38" s="636"/>
      <c r="P38" s="636"/>
      <c r="Q38" s="542"/>
      <c r="R38" s="486" t="s">
        <v>565</v>
      </c>
      <c r="T38" s="151" t="s">
        <v>581</v>
      </c>
      <c r="U38" s="382">
        <v>20000</v>
      </c>
      <c r="V38" s="58">
        <v>42469</v>
      </c>
      <c r="X38" s="151" t="s">
        <v>570</v>
      </c>
    </row>
    <row r="39" spans="1:24" s="151" customFormat="1" x14ac:dyDescent="0.25">
      <c r="A39" s="488">
        <v>42461</v>
      </c>
      <c r="B39" s="626" t="s">
        <v>1782</v>
      </c>
      <c r="C39" s="627"/>
      <c r="D39" s="628"/>
      <c r="E39" s="629"/>
      <c r="F39" s="630"/>
      <c r="G39" s="631"/>
      <c r="H39" s="632"/>
      <c r="I39" s="633" t="s">
        <v>1783</v>
      </c>
      <c r="J39" s="633"/>
      <c r="K39" s="634"/>
      <c r="L39" s="635"/>
      <c r="M39" s="636"/>
      <c r="N39" s="636"/>
      <c r="O39" s="636"/>
      <c r="P39" s="636"/>
      <c r="Q39" s="542"/>
      <c r="R39" s="486" t="s">
        <v>565</v>
      </c>
      <c r="T39" s="151" t="s">
        <v>581</v>
      </c>
      <c r="U39" s="382">
        <v>20000</v>
      </c>
      <c r="V39" s="58">
        <v>42472</v>
      </c>
      <c r="X39" s="151" t="s">
        <v>570</v>
      </c>
    </row>
    <row r="40" spans="1:24" s="151" customFormat="1" x14ac:dyDescent="0.25">
      <c r="A40" s="488">
        <v>42461</v>
      </c>
      <c r="B40" s="626" t="s">
        <v>1782</v>
      </c>
      <c r="C40" s="627"/>
      <c r="D40" s="628"/>
      <c r="E40" s="629"/>
      <c r="F40" s="630"/>
      <c r="G40" s="631"/>
      <c r="H40" s="632"/>
      <c r="I40" s="633" t="s">
        <v>1783</v>
      </c>
      <c r="J40" s="633"/>
      <c r="K40" s="634"/>
      <c r="L40" s="635"/>
      <c r="M40" s="636"/>
      <c r="N40" s="636"/>
      <c r="O40" s="636"/>
      <c r="P40" s="636"/>
      <c r="Q40" s="542"/>
      <c r="R40" s="486" t="s">
        <v>565</v>
      </c>
      <c r="T40" s="151" t="s">
        <v>572</v>
      </c>
      <c r="U40" s="382">
        <v>20000</v>
      </c>
      <c r="V40" s="58">
        <v>42452</v>
      </c>
      <c r="X40" s="151" t="s">
        <v>570</v>
      </c>
    </row>
    <row r="41" spans="1:24" s="151" customFormat="1" x14ac:dyDescent="0.25">
      <c r="A41" s="488">
        <v>42461</v>
      </c>
      <c r="B41" s="626" t="s">
        <v>1782</v>
      </c>
      <c r="C41" s="627"/>
      <c r="D41" s="628"/>
      <c r="E41" s="629"/>
      <c r="F41" s="630"/>
      <c r="G41" s="631"/>
      <c r="H41" s="632"/>
      <c r="I41" s="633" t="s">
        <v>1783</v>
      </c>
      <c r="J41" s="633"/>
      <c r="K41" s="634"/>
      <c r="L41" s="635"/>
      <c r="M41" s="636"/>
      <c r="N41" s="636"/>
      <c r="O41" s="636"/>
      <c r="P41" s="636"/>
      <c r="Q41" s="542"/>
      <c r="R41" s="486" t="s">
        <v>565</v>
      </c>
      <c r="T41" s="151" t="s">
        <v>579</v>
      </c>
      <c r="U41" s="382">
        <v>94299.9</v>
      </c>
      <c r="V41" s="58">
        <v>42486</v>
      </c>
      <c r="X41" s="151" t="s">
        <v>570</v>
      </c>
    </row>
    <row r="42" spans="1:24" s="151" customFormat="1" x14ac:dyDescent="0.25">
      <c r="A42" s="488">
        <v>42461</v>
      </c>
      <c r="B42" s="626" t="s">
        <v>1782</v>
      </c>
      <c r="C42" s="627"/>
      <c r="D42" s="628"/>
      <c r="E42" s="629"/>
      <c r="F42" s="630"/>
      <c r="G42" s="631"/>
      <c r="H42" s="632"/>
      <c r="I42" s="633" t="s">
        <v>1783</v>
      </c>
      <c r="J42" s="633"/>
      <c r="K42" s="634"/>
      <c r="L42" s="635"/>
      <c r="M42" s="636"/>
      <c r="N42" s="636"/>
      <c r="O42" s="636"/>
      <c r="P42" s="636"/>
      <c r="Q42" s="542"/>
      <c r="R42" s="486" t="s">
        <v>565</v>
      </c>
      <c r="T42" s="151" t="s">
        <v>1067</v>
      </c>
      <c r="U42" s="382">
        <v>1600.09</v>
      </c>
      <c r="V42" s="58">
        <v>42486</v>
      </c>
      <c r="X42" s="151" t="s">
        <v>570</v>
      </c>
    </row>
    <row r="43" spans="1:24" x14ac:dyDescent="0.25">
      <c r="A43" s="488">
        <v>42461</v>
      </c>
      <c r="B43" s="626" t="s">
        <v>1785</v>
      </c>
      <c r="C43" s="627">
        <v>521705</v>
      </c>
      <c r="D43" s="628">
        <v>1094</v>
      </c>
      <c r="E43" s="629" t="s">
        <v>186</v>
      </c>
      <c r="F43" s="630">
        <v>2016</v>
      </c>
      <c r="G43" s="631">
        <v>42482</v>
      </c>
      <c r="H43" s="632" t="s">
        <v>1166</v>
      </c>
      <c r="I43" s="633" t="s">
        <v>1786</v>
      </c>
      <c r="J43" s="633" t="s">
        <v>30</v>
      </c>
      <c r="K43" s="634" t="s">
        <v>1787</v>
      </c>
      <c r="L43" s="635" t="s">
        <v>1788</v>
      </c>
      <c r="M43" s="636">
        <v>168879.31</v>
      </c>
      <c r="N43" s="636">
        <v>0</v>
      </c>
      <c r="O43" s="636">
        <v>27020.69</v>
      </c>
      <c r="P43" s="636">
        <v>195900</v>
      </c>
      <c r="Q43" s="542" t="s">
        <v>33</v>
      </c>
      <c r="R43" s="486" t="s">
        <v>565</v>
      </c>
      <c r="T43" t="s">
        <v>580</v>
      </c>
      <c r="U43" s="382">
        <v>15000</v>
      </c>
      <c r="V43" s="58">
        <v>42482</v>
      </c>
      <c r="X43" t="s">
        <v>570</v>
      </c>
    </row>
    <row r="44" spans="1:24" s="151" customFormat="1" x14ac:dyDescent="0.25">
      <c r="A44" s="488">
        <v>42461</v>
      </c>
      <c r="B44" s="626" t="s">
        <v>1785</v>
      </c>
      <c r="C44" s="627"/>
      <c r="D44" s="628"/>
      <c r="E44" s="629"/>
      <c r="F44" s="630"/>
      <c r="G44" s="631"/>
      <c r="H44" s="632"/>
      <c r="I44" s="633" t="s">
        <v>1786</v>
      </c>
      <c r="J44" s="633"/>
      <c r="K44" s="634"/>
      <c r="L44" s="635"/>
      <c r="M44" s="636"/>
      <c r="N44" s="636"/>
      <c r="O44" s="636"/>
      <c r="P44" s="636"/>
      <c r="Q44" s="542"/>
      <c r="R44" s="486" t="s">
        <v>565</v>
      </c>
      <c r="T44" s="151" t="s">
        <v>580</v>
      </c>
      <c r="U44" s="382">
        <v>20000</v>
      </c>
      <c r="V44" s="58">
        <v>42480</v>
      </c>
      <c r="X44" s="151" t="s">
        <v>570</v>
      </c>
    </row>
    <row r="45" spans="1:24" s="151" customFormat="1" x14ac:dyDescent="0.25">
      <c r="A45" s="488">
        <v>42461</v>
      </c>
      <c r="B45" s="626" t="s">
        <v>1785</v>
      </c>
      <c r="C45" s="627"/>
      <c r="D45" s="628"/>
      <c r="E45" s="629"/>
      <c r="F45" s="630"/>
      <c r="G45" s="631"/>
      <c r="H45" s="632"/>
      <c r="I45" s="633" t="s">
        <v>1786</v>
      </c>
      <c r="J45" s="633"/>
      <c r="K45" s="634"/>
      <c r="L45" s="635"/>
      <c r="M45" s="636"/>
      <c r="N45" s="636"/>
      <c r="O45" s="636"/>
      <c r="P45" s="636"/>
      <c r="Q45" s="542"/>
      <c r="R45" s="486" t="s">
        <v>565</v>
      </c>
      <c r="T45" s="151" t="s">
        <v>579</v>
      </c>
      <c r="U45" s="382">
        <v>158507.29999999999</v>
      </c>
      <c r="V45" s="58">
        <v>42485</v>
      </c>
      <c r="X45" s="151" t="s">
        <v>570</v>
      </c>
    </row>
    <row r="46" spans="1:24" s="151" customFormat="1" x14ac:dyDescent="0.25">
      <c r="A46" s="488">
        <v>42461</v>
      </c>
      <c r="B46" s="626" t="s">
        <v>1785</v>
      </c>
      <c r="C46" s="627"/>
      <c r="D46" s="628"/>
      <c r="E46" s="629"/>
      <c r="F46" s="630"/>
      <c r="G46" s="631"/>
      <c r="H46" s="632"/>
      <c r="I46" s="633" t="s">
        <v>1786</v>
      </c>
      <c r="J46" s="633"/>
      <c r="K46" s="634"/>
      <c r="L46" s="635"/>
      <c r="M46" s="636"/>
      <c r="N46" s="636"/>
      <c r="O46" s="636"/>
      <c r="P46" s="636"/>
      <c r="Q46" s="542"/>
      <c r="R46" s="486" t="s">
        <v>565</v>
      </c>
      <c r="T46" s="151" t="s">
        <v>1067</v>
      </c>
      <c r="U46" s="382">
        <v>2392.6999999999998</v>
      </c>
      <c r="V46" s="58">
        <v>42485</v>
      </c>
      <c r="X46" s="151" t="s">
        <v>570</v>
      </c>
    </row>
    <row r="47" spans="1:24" x14ac:dyDescent="0.25">
      <c r="A47" s="488">
        <v>42461</v>
      </c>
      <c r="B47" s="626" t="s">
        <v>1903</v>
      </c>
      <c r="C47" s="627">
        <v>521705</v>
      </c>
      <c r="D47" s="628">
        <v>1094</v>
      </c>
      <c r="E47" s="629" t="s">
        <v>186</v>
      </c>
      <c r="F47" s="630">
        <v>2016</v>
      </c>
      <c r="G47" s="631">
        <v>42479</v>
      </c>
      <c r="H47" s="632"/>
      <c r="I47" s="633" t="s">
        <v>1904</v>
      </c>
      <c r="J47" s="633" t="s">
        <v>241</v>
      </c>
      <c r="K47" s="634" t="s">
        <v>403</v>
      </c>
      <c r="L47" s="635" t="s">
        <v>1905</v>
      </c>
      <c r="M47" s="636">
        <v>157218</v>
      </c>
      <c r="N47" s="636">
        <v>0</v>
      </c>
      <c r="O47" s="636">
        <v>25154.880000000001</v>
      </c>
      <c r="P47" s="636">
        <v>182372.88</v>
      </c>
      <c r="Q47" s="545" t="s">
        <v>365</v>
      </c>
      <c r="R47" s="487" t="s">
        <v>564</v>
      </c>
      <c r="S47" s="487" t="s">
        <v>564</v>
      </c>
      <c r="W47" t="s">
        <v>566</v>
      </c>
    </row>
    <row r="48" spans="1:24" x14ac:dyDescent="0.25">
      <c r="A48" s="488">
        <v>42461</v>
      </c>
      <c r="B48" s="626" t="s">
        <v>1861</v>
      </c>
      <c r="C48" s="627">
        <v>1520603</v>
      </c>
      <c r="D48" s="628">
        <v>7497</v>
      </c>
      <c r="E48" s="629" t="s">
        <v>305</v>
      </c>
      <c r="F48" s="630">
        <v>2016</v>
      </c>
      <c r="G48" s="631">
        <v>42474</v>
      </c>
      <c r="H48" s="632" t="s">
        <v>82</v>
      </c>
      <c r="I48" s="633" t="s">
        <v>1862</v>
      </c>
      <c r="J48" s="633" t="s">
        <v>241</v>
      </c>
      <c r="K48" s="634" t="s">
        <v>1863</v>
      </c>
      <c r="L48" s="635" t="s">
        <v>1864</v>
      </c>
      <c r="M48" s="636">
        <v>257471.27</v>
      </c>
      <c r="N48" s="636">
        <v>12873.56</v>
      </c>
      <c r="O48" s="636">
        <v>43255.17</v>
      </c>
      <c r="P48" s="636">
        <v>313600</v>
      </c>
      <c r="Q48" s="545" t="s">
        <v>33</v>
      </c>
      <c r="R48" s="485" t="s">
        <v>559</v>
      </c>
      <c r="T48" t="s">
        <v>580</v>
      </c>
      <c r="U48" s="382">
        <v>40000</v>
      </c>
      <c r="V48" s="58">
        <v>42479</v>
      </c>
      <c r="X48" t="s">
        <v>570</v>
      </c>
    </row>
    <row r="49" spans="1:25" s="151" customFormat="1" x14ac:dyDescent="0.25">
      <c r="A49" s="488">
        <v>42461</v>
      </c>
      <c r="B49" s="626" t="s">
        <v>1861</v>
      </c>
      <c r="C49" s="627"/>
      <c r="D49" s="628"/>
      <c r="E49" s="629"/>
      <c r="F49" s="630"/>
      <c r="G49" s="631"/>
      <c r="H49" s="632"/>
      <c r="I49" s="633" t="s">
        <v>1862</v>
      </c>
      <c r="J49" s="633"/>
      <c r="K49" s="634"/>
      <c r="L49" s="635"/>
      <c r="M49" s="636"/>
      <c r="N49" s="636"/>
      <c r="O49" s="636"/>
      <c r="P49" s="636"/>
      <c r="Q49" s="545"/>
      <c r="R49" s="485" t="s">
        <v>559</v>
      </c>
      <c r="T49" s="151" t="s">
        <v>575</v>
      </c>
      <c r="U49" s="382">
        <v>29915</v>
      </c>
      <c r="V49" s="58">
        <v>42481</v>
      </c>
      <c r="X49" s="151" t="s">
        <v>570</v>
      </c>
    </row>
    <row r="50" spans="1:25" s="151" customFormat="1" x14ac:dyDescent="0.25">
      <c r="A50" s="488">
        <v>42461</v>
      </c>
      <c r="B50" s="626" t="s">
        <v>1861</v>
      </c>
      <c r="C50" s="627"/>
      <c r="D50" s="628"/>
      <c r="E50" s="629"/>
      <c r="F50" s="630"/>
      <c r="G50" s="631"/>
      <c r="H50" s="632"/>
      <c r="I50" s="633" t="s">
        <v>1862</v>
      </c>
      <c r="J50" s="633"/>
      <c r="K50" s="634"/>
      <c r="L50" s="635"/>
      <c r="M50" s="636"/>
      <c r="N50" s="636"/>
      <c r="O50" s="636"/>
      <c r="P50" s="636"/>
      <c r="Q50" s="545"/>
      <c r="R50" s="485" t="s">
        <v>559</v>
      </c>
      <c r="T50" s="151" t="s">
        <v>579</v>
      </c>
      <c r="U50" s="382">
        <v>243685.2</v>
      </c>
      <c r="V50" s="58">
        <v>42481</v>
      </c>
      <c r="X50" s="151" t="s">
        <v>570</v>
      </c>
    </row>
    <row r="51" spans="1:25" x14ac:dyDescent="0.25">
      <c r="A51" s="488">
        <v>42461</v>
      </c>
      <c r="B51" s="626" t="s">
        <v>1611</v>
      </c>
      <c r="C51" s="627">
        <v>520112</v>
      </c>
      <c r="D51" s="628">
        <v>2594</v>
      </c>
      <c r="E51" s="629" t="s">
        <v>983</v>
      </c>
      <c r="F51" s="630">
        <v>2016</v>
      </c>
      <c r="G51" s="631">
        <v>42489</v>
      </c>
      <c r="H51" s="632" t="s">
        <v>55</v>
      </c>
      <c r="I51" s="633" t="s">
        <v>1612</v>
      </c>
      <c r="J51" s="633" t="s">
        <v>30</v>
      </c>
      <c r="K51" s="634" t="s">
        <v>1613</v>
      </c>
      <c r="L51" s="635" t="s">
        <v>1614</v>
      </c>
      <c r="M51" s="636">
        <v>317917.51</v>
      </c>
      <c r="N51" s="636">
        <v>10272.15</v>
      </c>
      <c r="O51" s="636">
        <v>52510.34</v>
      </c>
      <c r="P51" s="636">
        <v>380700</v>
      </c>
      <c r="Q51" s="542" t="s">
        <v>33</v>
      </c>
      <c r="R51" s="485" t="s">
        <v>559</v>
      </c>
      <c r="S51" s="151"/>
      <c r="T51" t="s">
        <v>581</v>
      </c>
      <c r="U51" s="382">
        <v>99000</v>
      </c>
      <c r="V51" t="s">
        <v>2029</v>
      </c>
      <c r="X51" t="s">
        <v>570</v>
      </c>
    </row>
    <row r="52" spans="1:25" s="151" customFormat="1" x14ac:dyDescent="0.25">
      <c r="A52" s="488">
        <v>42461</v>
      </c>
      <c r="B52" s="626" t="s">
        <v>1611</v>
      </c>
      <c r="C52" s="627"/>
      <c r="D52" s="628"/>
      <c r="E52" s="629"/>
      <c r="F52" s="630"/>
      <c r="G52" s="631"/>
      <c r="H52" s="632"/>
      <c r="I52" s="633" t="s">
        <v>1612</v>
      </c>
      <c r="J52" s="633"/>
      <c r="K52" s="479"/>
      <c r="L52" s="635"/>
      <c r="M52" s="636"/>
      <c r="N52" s="636"/>
      <c r="O52" s="636"/>
      <c r="P52" s="636"/>
      <c r="Q52" s="542"/>
      <c r="R52" s="485" t="s">
        <v>559</v>
      </c>
      <c r="T52" s="151" t="s">
        <v>575</v>
      </c>
      <c r="U52" s="382">
        <v>1000</v>
      </c>
      <c r="V52" s="58">
        <v>42487</v>
      </c>
      <c r="X52" s="151" t="s">
        <v>570</v>
      </c>
    </row>
    <row r="53" spans="1:25" s="151" customFormat="1" x14ac:dyDescent="0.25">
      <c r="A53" s="488">
        <v>42461</v>
      </c>
      <c r="B53" s="626" t="s">
        <v>1611</v>
      </c>
      <c r="C53" s="627"/>
      <c r="D53" s="628"/>
      <c r="E53" s="629"/>
      <c r="F53" s="630"/>
      <c r="G53" s="631"/>
      <c r="H53" s="632"/>
      <c r="I53" s="633" t="s">
        <v>1612</v>
      </c>
      <c r="J53" s="633"/>
      <c r="K53" s="479"/>
      <c r="L53" s="635"/>
      <c r="M53" s="636"/>
      <c r="N53" s="636"/>
      <c r="O53" s="636"/>
      <c r="P53" s="636"/>
      <c r="Q53" s="542"/>
      <c r="R53" s="485" t="s">
        <v>559</v>
      </c>
      <c r="T53" s="151" t="s">
        <v>579</v>
      </c>
      <c r="U53" s="382">
        <v>276636.49</v>
      </c>
      <c r="V53" s="58">
        <v>42489</v>
      </c>
      <c r="X53" s="151" t="s">
        <v>570</v>
      </c>
    </row>
    <row r="54" spans="1:25" s="151" customFormat="1" x14ac:dyDescent="0.25">
      <c r="A54" s="488">
        <v>42461</v>
      </c>
      <c r="B54" s="626" t="s">
        <v>1611</v>
      </c>
      <c r="C54" s="627"/>
      <c r="D54" s="628"/>
      <c r="E54" s="629"/>
      <c r="F54" s="630"/>
      <c r="G54" s="631"/>
      <c r="H54" s="632"/>
      <c r="I54" s="633" t="s">
        <v>1612</v>
      </c>
      <c r="J54" s="633"/>
      <c r="K54" s="479"/>
      <c r="L54" s="635"/>
      <c r="M54" s="636"/>
      <c r="N54" s="636"/>
      <c r="O54" s="636"/>
      <c r="P54" s="636"/>
      <c r="Q54" s="542"/>
      <c r="R54" s="485" t="s">
        <v>559</v>
      </c>
      <c r="T54" s="151" t="s">
        <v>1067</v>
      </c>
      <c r="U54" s="382">
        <v>4063.51</v>
      </c>
      <c r="V54" s="58">
        <v>42489</v>
      </c>
      <c r="X54" s="151" t="s">
        <v>570</v>
      </c>
    </row>
    <row r="55" spans="1:25" ht="15.75" thickBot="1" x14ac:dyDescent="0.3">
      <c r="A55" s="488">
        <v>42461</v>
      </c>
      <c r="B55" s="626" t="s">
        <v>1930</v>
      </c>
      <c r="C55" s="627">
        <v>521802</v>
      </c>
      <c r="D55" s="628">
        <v>2202</v>
      </c>
      <c r="E55" s="629" t="s">
        <v>206</v>
      </c>
      <c r="F55" s="630">
        <v>2016</v>
      </c>
      <c r="G55" s="631">
        <v>42473</v>
      </c>
      <c r="H55" s="632"/>
      <c r="I55" s="633" t="s">
        <v>1931</v>
      </c>
      <c r="J55" s="633" t="s">
        <v>241</v>
      </c>
      <c r="K55" s="479" t="s">
        <v>375</v>
      </c>
      <c r="L55" s="635" t="s">
        <v>1932</v>
      </c>
      <c r="M55" s="636">
        <v>171881.79</v>
      </c>
      <c r="N55" s="636">
        <v>0</v>
      </c>
      <c r="O55" s="636">
        <v>27501.09</v>
      </c>
      <c r="P55" s="636">
        <v>199382.88</v>
      </c>
      <c r="Q55" s="545" t="s">
        <v>365</v>
      </c>
      <c r="R55" s="487" t="s">
        <v>564</v>
      </c>
      <c r="S55" s="487" t="s">
        <v>564</v>
      </c>
      <c r="W55" t="s">
        <v>566</v>
      </c>
    </row>
    <row r="56" spans="1:25" x14ac:dyDescent="0.25">
      <c r="A56" s="488">
        <v>42461</v>
      </c>
      <c r="B56" s="626" t="s">
        <v>1915</v>
      </c>
      <c r="C56" s="627">
        <v>520224</v>
      </c>
      <c r="D56" s="628">
        <v>1781</v>
      </c>
      <c r="E56" s="629" t="s">
        <v>663</v>
      </c>
      <c r="F56" s="630">
        <v>2016</v>
      </c>
      <c r="G56" s="631">
        <v>42486</v>
      </c>
      <c r="H56" s="632"/>
      <c r="I56" s="633" t="s">
        <v>1916</v>
      </c>
      <c r="J56" s="484" t="s">
        <v>30</v>
      </c>
      <c r="K56" s="481" t="s">
        <v>880</v>
      </c>
      <c r="L56" s="483" t="s">
        <v>1917</v>
      </c>
      <c r="M56" s="636">
        <v>220641.03</v>
      </c>
      <c r="N56" s="636">
        <v>0</v>
      </c>
      <c r="O56" s="636">
        <v>35302.559999999998</v>
      </c>
      <c r="P56" s="636">
        <v>255943.59</v>
      </c>
      <c r="Q56" s="545" t="s">
        <v>365</v>
      </c>
      <c r="R56" s="487" t="s">
        <v>564</v>
      </c>
      <c r="S56" s="487" t="s">
        <v>564</v>
      </c>
      <c r="W56" t="s">
        <v>566</v>
      </c>
    </row>
    <row r="57" spans="1:25" x14ac:dyDescent="0.25">
      <c r="A57" s="488">
        <v>42461</v>
      </c>
      <c r="B57" s="626" t="s">
        <v>1906</v>
      </c>
      <c r="C57" s="627">
        <v>521705</v>
      </c>
      <c r="D57" s="628">
        <v>1094</v>
      </c>
      <c r="E57" s="629" t="s">
        <v>186</v>
      </c>
      <c r="F57" s="630">
        <v>2016</v>
      </c>
      <c r="G57" s="631">
        <v>42489</v>
      </c>
      <c r="H57" s="632"/>
      <c r="I57" s="633" t="s">
        <v>1907</v>
      </c>
      <c r="J57" s="484" t="s">
        <v>241</v>
      </c>
      <c r="K57" s="478" t="s">
        <v>880</v>
      </c>
      <c r="L57" s="483" t="s">
        <v>1908</v>
      </c>
      <c r="M57" s="636">
        <v>157218</v>
      </c>
      <c r="N57" s="636">
        <v>0</v>
      </c>
      <c r="O57" s="636">
        <v>25154.880000000001</v>
      </c>
      <c r="P57" s="636">
        <v>182372.88</v>
      </c>
      <c r="Q57" s="545" t="s">
        <v>365</v>
      </c>
      <c r="R57" s="487" t="s">
        <v>564</v>
      </c>
      <c r="S57" s="487" t="s">
        <v>564</v>
      </c>
      <c r="W57" t="s">
        <v>566</v>
      </c>
    </row>
    <row r="58" spans="1:25" x14ac:dyDescent="0.25">
      <c r="A58" s="488">
        <v>42461</v>
      </c>
      <c r="B58" s="626" t="s">
        <v>1963</v>
      </c>
      <c r="C58" s="627">
        <v>521502</v>
      </c>
      <c r="D58" s="628">
        <v>5611</v>
      </c>
      <c r="E58" s="629" t="s">
        <v>149</v>
      </c>
      <c r="F58" s="630">
        <v>2016</v>
      </c>
      <c r="G58" s="631">
        <v>42489</v>
      </c>
      <c r="H58" s="632"/>
      <c r="I58" s="633" t="s">
        <v>1964</v>
      </c>
      <c r="J58" s="484" t="s">
        <v>241</v>
      </c>
      <c r="K58" s="478" t="s">
        <v>880</v>
      </c>
      <c r="L58" s="483" t="s">
        <v>1965</v>
      </c>
      <c r="M58" s="636">
        <v>324435.19</v>
      </c>
      <c r="N58" s="636">
        <v>0</v>
      </c>
      <c r="O58" s="636">
        <v>51909.63</v>
      </c>
      <c r="P58" s="636">
        <v>376344.82</v>
      </c>
      <c r="Q58" s="545" t="s">
        <v>365</v>
      </c>
      <c r="R58" s="487" t="s">
        <v>564</v>
      </c>
      <c r="S58" s="487" t="s">
        <v>564</v>
      </c>
      <c r="W58" t="s">
        <v>566</v>
      </c>
    </row>
    <row r="59" spans="1:25" ht="15.75" thickBot="1" x14ac:dyDescent="0.3">
      <c r="A59" s="488">
        <v>42461</v>
      </c>
      <c r="B59" s="626" t="s">
        <v>1936</v>
      </c>
      <c r="C59" s="627">
        <v>521802</v>
      </c>
      <c r="D59" s="628">
        <v>2202</v>
      </c>
      <c r="E59" s="629" t="s">
        <v>206</v>
      </c>
      <c r="F59" s="630">
        <v>2016</v>
      </c>
      <c r="G59" s="631">
        <v>42486</v>
      </c>
      <c r="H59" s="632"/>
      <c r="I59" s="633" t="s">
        <v>1937</v>
      </c>
      <c r="J59" s="484" t="s">
        <v>241</v>
      </c>
      <c r="K59" s="480" t="s">
        <v>880</v>
      </c>
      <c r="L59" s="483" t="s">
        <v>1938</v>
      </c>
      <c r="M59" s="636">
        <v>171881.79</v>
      </c>
      <c r="N59" s="636">
        <v>0</v>
      </c>
      <c r="O59" s="636">
        <v>27501.09</v>
      </c>
      <c r="P59" s="636">
        <v>199382.88</v>
      </c>
      <c r="Q59" s="545" t="s">
        <v>365</v>
      </c>
      <c r="R59" s="487" t="s">
        <v>564</v>
      </c>
      <c r="S59" s="487" t="s">
        <v>564</v>
      </c>
      <c r="W59" t="s">
        <v>566</v>
      </c>
    </row>
    <row r="60" spans="1:25" s="892" customFormat="1" x14ac:dyDescent="0.25">
      <c r="A60" s="878">
        <v>42461</v>
      </c>
      <c r="B60" s="879" t="s">
        <v>1758</v>
      </c>
      <c r="C60" s="880">
        <v>521502</v>
      </c>
      <c r="D60" s="881">
        <v>5611</v>
      </c>
      <c r="E60" s="882" t="s">
        <v>149</v>
      </c>
      <c r="F60" s="883">
        <v>2016</v>
      </c>
      <c r="G60" s="884">
        <v>42486</v>
      </c>
      <c r="H60" s="885" t="s">
        <v>611</v>
      </c>
      <c r="I60" s="886" t="s">
        <v>1759</v>
      </c>
      <c r="J60" s="886" t="s">
        <v>241</v>
      </c>
      <c r="K60" s="887" t="s">
        <v>1760</v>
      </c>
      <c r="L60" s="888" t="s">
        <v>1761</v>
      </c>
      <c r="M60" s="889">
        <v>365875.75</v>
      </c>
      <c r="N60" s="889">
        <v>16624.25</v>
      </c>
      <c r="O60" s="889">
        <v>61200</v>
      </c>
      <c r="P60" s="889">
        <v>443700</v>
      </c>
      <c r="Q60" s="890" t="s">
        <v>33</v>
      </c>
      <c r="R60" s="891" t="s">
        <v>559</v>
      </c>
      <c r="T60" s="892" t="s">
        <v>572</v>
      </c>
      <c r="U60" s="893">
        <v>16000</v>
      </c>
      <c r="V60" s="894">
        <v>42486</v>
      </c>
      <c r="X60" s="892" t="s">
        <v>570</v>
      </c>
      <c r="Y60" s="892" t="s">
        <v>2474</v>
      </c>
    </row>
    <row r="61" spans="1:25" s="892" customFormat="1" x14ac:dyDescent="0.25">
      <c r="A61" s="878">
        <v>42461</v>
      </c>
      <c r="B61" s="879" t="s">
        <v>1758</v>
      </c>
      <c r="C61" s="880"/>
      <c r="D61" s="881"/>
      <c r="E61" s="882"/>
      <c r="F61" s="883"/>
      <c r="G61" s="884"/>
      <c r="H61" s="885"/>
      <c r="I61" s="886" t="s">
        <v>1759</v>
      </c>
      <c r="J61" s="886"/>
      <c r="K61" s="887"/>
      <c r="L61" s="888"/>
      <c r="M61" s="889"/>
      <c r="N61" s="889"/>
      <c r="O61" s="889"/>
      <c r="P61" s="889"/>
      <c r="Q61" s="890"/>
      <c r="R61" s="891" t="s">
        <v>559</v>
      </c>
      <c r="T61" s="892" t="s">
        <v>572</v>
      </c>
      <c r="U61" s="893">
        <v>4000</v>
      </c>
      <c r="V61" s="894">
        <v>42485</v>
      </c>
      <c r="X61" s="892" t="s">
        <v>570</v>
      </c>
    </row>
    <row r="62" spans="1:25" s="892" customFormat="1" x14ac:dyDescent="0.25">
      <c r="A62" s="878">
        <v>42461</v>
      </c>
      <c r="B62" s="879" t="s">
        <v>1758</v>
      </c>
      <c r="C62" s="880"/>
      <c r="D62" s="881"/>
      <c r="E62" s="882"/>
      <c r="F62" s="883"/>
      <c r="G62" s="884"/>
      <c r="H62" s="885"/>
      <c r="I62" s="886" t="s">
        <v>1759</v>
      </c>
      <c r="J62" s="886"/>
      <c r="K62" s="887"/>
      <c r="L62" s="888"/>
      <c r="M62" s="889"/>
      <c r="N62" s="889"/>
      <c r="O62" s="889"/>
      <c r="P62" s="889"/>
      <c r="Q62" s="890"/>
      <c r="R62" s="891" t="s">
        <v>559</v>
      </c>
      <c r="T62" s="892" t="s">
        <v>580</v>
      </c>
      <c r="U62" s="893">
        <v>423700</v>
      </c>
      <c r="V62" s="894">
        <v>42504</v>
      </c>
      <c r="X62" s="892" t="s">
        <v>570</v>
      </c>
    </row>
    <row r="63" spans="1:25" x14ac:dyDescent="0.25">
      <c r="A63" s="488">
        <v>42461</v>
      </c>
      <c r="B63" s="626" t="s">
        <v>1899</v>
      </c>
      <c r="C63" s="627">
        <v>521705</v>
      </c>
      <c r="D63" s="628">
        <v>1094</v>
      </c>
      <c r="E63" s="629" t="s">
        <v>186</v>
      </c>
      <c r="F63" s="630">
        <v>2016</v>
      </c>
      <c r="G63" s="631">
        <v>42479</v>
      </c>
      <c r="H63" s="632"/>
      <c r="I63" s="633" t="s">
        <v>1900</v>
      </c>
      <c r="J63" s="633" t="s">
        <v>241</v>
      </c>
      <c r="K63" s="634" t="s">
        <v>1901</v>
      </c>
      <c r="L63" s="635" t="s">
        <v>1902</v>
      </c>
      <c r="M63" s="636">
        <v>157218</v>
      </c>
      <c r="N63" s="636">
        <v>0</v>
      </c>
      <c r="O63" s="636">
        <v>25154.880000000001</v>
      </c>
      <c r="P63" s="636">
        <v>182372.88</v>
      </c>
      <c r="Q63" s="545" t="s">
        <v>365</v>
      </c>
      <c r="R63" s="487" t="s">
        <v>564</v>
      </c>
      <c r="S63" s="487" t="s">
        <v>564</v>
      </c>
    </row>
    <row r="64" spans="1:25" x14ac:dyDescent="0.25">
      <c r="A64" s="488">
        <v>42461</v>
      </c>
      <c r="B64" s="626" t="s">
        <v>1722</v>
      </c>
      <c r="C64" s="627">
        <v>520907</v>
      </c>
      <c r="D64" s="628">
        <v>1081</v>
      </c>
      <c r="E64" s="629" t="s">
        <v>139</v>
      </c>
      <c r="F64" s="630">
        <v>2016</v>
      </c>
      <c r="G64" s="631">
        <v>42480</v>
      </c>
      <c r="H64" s="632" t="s">
        <v>1089</v>
      </c>
      <c r="I64" s="633" t="s">
        <v>1723</v>
      </c>
      <c r="J64" s="633" t="s">
        <v>241</v>
      </c>
      <c r="K64" s="634" t="s">
        <v>1724</v>
      </c>
      <c r="L64" s="635" t="s">
        <v>1725</v>
      </c>
      <c r="M64" s="636">
        <v>187413.79</v>
      </c>
      <c r="N64" s="636">
        <v>0</v>
      </c>
      <c r="O64" s="636">
        <v>29986.21</v>
      </c>
      <c r="P64" s="636">
        <v>217400</v>
      </c>
      <c r="Q64" s="542" t="s">
        <v>33</v>
      </c>
      <c r="R64" s="486" t="s">
        <v>565</v>
      </c>
      <c r="S64" s="151"/>
      <c r="T64" t="s">
        <v>576</v>
      </c>
      <c r="U64" s="382">
        <v>65220</v>
      </c>
      <c r="V64" s="58">
        <v>42480</v>
      </c>
      <c r="X64" t="s">
        <v>570</v>
      </c>
    </row>
    <row r="65" spans="1:24" s="151" customFormat="1" x14ac:dyDescent="0.25">
      <c r="A65" s="488">
        <v>42461</v>
      </c>
      <c r="B65" s="626" t="s">
        <v>1722</v>
      </c>
      <c r="C65" s="627"/>
      <c r="D65" s="628"/>
      <c r="E65" s="629"/>
      <c r="F65" s="630"/>
      <c r="G65" s="631"/>
      <c r="H65" s="632"/>
      <c r="I65" s="633" t="s">
        <v>1723</v>
      </c>
      <c r="J65" s="633"/>
      <c r="K65" s="479"/>
      <c r="L65" s="635"/>
      <c r="M65" s="636"/>
      <c r="N65" s="636"/>
      <c r="O65" s="636"/>
      <c r="P65" s="636"/>
      <c r="Q65" s="542"/>
      <c r="R65" s="486" t="s">
        <v>565</v>
      </c>
      <c r="T65" s="151" t="s">
        <v>579</v>
      </c>
      <c r="U65" s="382">
        <v>149908.01</v>
      </c>
      <c r="V65" s="58">
        <v>42485</v>
      </c>
      <c r="X65" s="151" t="s">
        <v>570</v>
      </c>
    </row>
    <row r="66" spans="1:24" s="151" customFormat="1" x14ac:dyDescent="0.25">
      <c r="A66" s="488">
        <v>42461</v>
      </c>
      <c r="B66" s="626" t="s">
        <v>1722</v>
      </c>
      <c r="C66" s="627"/>
      <c r="D66" s="628"/>
      <c r="E66" s="629"/>
      <c r="F66" s="630"/>
      <c r="G66" s="631"/>
      <c r="H66" s="632"/>
      <c r="I66" s="633" t="s">
        <v>1723</v>
      </c>
      <c r="J66" s="633"/>
      <c r="K66" s="479"/>
      <c r="L66" s="635"/>
      <c r="M66" s="636"/>
      <c r="N66" s="636"/>
      <c r="O66" s="636"/>
      <c r="P66" s="636"/>
      <c r="Q66" s="542"/>
      <c r="R66" s="486" t="s">
        <v>565</v>
      </c>
      <c r="T66" s="151" t="s">
        <v>1067</v>
      </c>
      <c r="U66" s="382">
        <v>2271.9899999999998</v>
      </c>
      <c r="V66" s="58">
        <v>42485</v>
      </c>
      <c r="X66" s="151" t="s">
        <v>570</v>
      </c>
    </row>
    <row r="67" spans="1:24" x14ac:dyDescent="0.25">
      <c r="A67" s="488">
        <v>42461</v>
      </c>
      <c r="B67" s="626" t="s">
        <v>1686</v>
      </c>
      <c r="C67" s="627">
        <v>520815</v>
      </c>
      <c r="D67" s="628">
        <v>4492</v>
      </c>
      <c r="E67" s="629" t="s">
        <v>92</v>
      </c>
      <c r="F67" s="630">
        <v>2016</v>
      </c>
      <c r="G67" s="631">
        <v>42466</v>
      </c>
      <c r="H67" s="632" t="s">
        <v>73</v>
      </c>
      <c r="I67" s="633" t="s">
        <v>1687</v>
      </c>
      <c r="J67" s="633" t="s">
        <v>30</v>
      </c>
      <c r="K67" s="479" t="s">
        <v>1688</v>
      </c>
      <c r="L67" s="635" t="s">
        <v>1689</v>
      </c>
      <c r="M67" s="636">
        <v>322776.43</v>
      </c>
      <c r="N67" s="636">
        <v>10758.05</v>
      </c>
      <c r="O67" s="636">
        <v>53365.52</v>
      </c>
      <c r="P67" s="636">
        <v>386900</v>
      </c>
      <c r="Q67" s="542" t="s">
        <v>33</v>
      </c>
      <c r="R67" s="485" t="s">
        <v>559</v>
      </c>
      <c r="S67" s="151"/>
      <c r="T67" t="s">
        <v>576</v>
      </c>
      <c r="U67" s="382">
        <v>200000</v>
      </c>
      <c r="V67" s="58">
        <v>42464</v>
      </c>
      <c r="X67" t="s">
        <v>570</v>
      </c>
    </row>
    <row r="68" spans="1:24" s="151" customFormat="1" ht="15.75" thickBot="1" x14ac:dyDescent="0.3">
      <c r="A68" s="488">
        <v>42461</v>
      </c>
      <c r="B68" s="626" t="s">
        <v>1686</v>
      </c>
      <c r="C68" s="627"/>
      <c r="D68" s="628"/>
      <c r="E68" s="629"/>
      <c r="F68" s="630"/>
      <c r="G68" s="631"/>
      <c r="H68" s="632"/>
      <c r="I68" s="633" t="s">
        <v>1687</v>
      </c>
      <c r="J68" s="484"/>
      <c r="K68" s="467"/>
      <c r="L68" s="483"/>
      <c r="M68" s="636"/>
      <c r="N68" s="636"/>
      <c r="O68" s="636"/>
      <c r="P68" s="636"/>
      <c r="Q68" s="542"/>
      <c r="R68" s="485" t="s">
        <v>559</v>
      </c>
      <c r="T68" s="151" t="s">
        <v>576</v>
      </c>
      <c r="U68" s="382">
        <v>186900</v>
      </c>
      <c r="V68" s="58">
        <v>42472</v>
      </c>
      <c r="X68" s="151" t="s">
        <v>570</v>
      </c>
    </row>
    <row r="69" spans="1:24" x14ac:dyDescent="0.25">
      <c r="A69" s="488">
        <v>42461</v>
      </c>
      <c r="B69" s="626" t="s">
        <v>1909</v>
      </c>
      <c r="C69" s="627">
        <v>521705</v>
      </c>
      <c r="D69" s="628">
        <v>1094</v>
      </c>
      <c r="E69" s="629" t="s">
        <v>186</v>
      </c>
      <c r="F69" s="630">
        <v>2016</v>
      </c>
      <c r="G69" s="631">
        <v>42490</v>
      </c>
      <c r="H69" s="632"/>
      <c r="I69" s="637" t="s">
        <v>1910</v>
      </c>
      <c r="J69" s="477" t="s">
        <v>241</v>
      </c>
      <c r="K69" s="475" t="s">
        <v>391</v>
      </c>
      <c r="L69" s="476" t="s">
        <v>1911</v>
      </c>
      <c r="M69" s="640">
        <v>157218</v>
      </c>
      <c r="N69" s="640">
        <v>0</v>
      </c>
      <c r="O69" s="640">
        <v>25154.880000000001</v>
      </c>
      <c r="P69" s="640">
        <v>182372.88</v>
      </c>
      <c r="Q69" s="545" t="s">
        <v>365</v>
      </c>
      <c r="R69" s="487" t="s">
        <v>564</v>
      </c>
      <c r="S69" s="487" t="s">
        <v>564</v>
      </c>
      <c r="W69" t="s">
        <v>566</v>
      </c>
    </row>
    <row r="70" spans="1:24" x14ac:dyDescent="0.25">
      <c r="A70" s="488">
        <v>42461</v>
      </c>
      <c r="B70" s="626" t="s">
        <v>1927</v>
      </c>
      <c r="C70" s="627">
        <v>521802</v>
      </c>
      <c r="D70" s="628">
        <v>2202</v>
      </c>
      <c r="E70" s="629" t="s">
        <v>206</v>
      </c>
      <c r="F70" s="630">
        <v>2016</v>
      </c>
      <c r="G70" s="631">
        <v>42466</v>
      </c>
      <c r="H70" s="632"/>
      <c r="I70" s="633" t="s">
        <v>1928</v>
      </c>
      <c r="J70" s="484" t="s">
        <v>241</v>
      </c>
      <c r="K70" s="478" t="s">
        <v>391</v>
      </c>
      <c r="L70" s="483" t="s">
        <v>1929</v>
      </c>
      <c r="M70" s="636">
        <v>171881.79</v>
      </c>
      <c r="N70" s="636">
        <v>0</v>
      </c>
      <c r="O70" s="636">
        <v>27501.09</v>
      </c>
      <c r="P70" s="636">
        <v>199382.88</v>
      </c>
      <c r="Q70" s="545" t="s">
        <v>365</v>
      </c>
      <c r="R70" s="487" t="s">
        <v>564</v>
      </c>
      <c r="S70" s="487" t="s">
        <v>564</v>
      </c>
      <c r="W70" t="s">
        <v>566</v>
      </c>
    </row>
    <row r="71" spans="1:24" ht="15.75" thickBot="1" x14ac:dyDescent="0.3">
      <c r="A71" s="488">
        <v>42461</v>
      </c>
      <c r="B71" s="626" t="s">
        <v>1939</v>
      </c>
      <c r="C71" s="627">
        <v>521802</v>
      </c>
      <c r="D71" s="628">
        <v>2202</v>
      </c>
      <c r="E71" s="629" t="s">
        <v>206</v>
      </c>
      <c r="F71" s="630">
        <v>2016</v>
      </c>
      <c r="G71" s="631">
        <v>42489</v>
      </c>
      <c r="H71" s="632"/>
      <c r="I71" s="633" t="s">
        <v>1940</v>
      </c>
      <c r="J71" s="484" t="s">
        <v>241</v>
      </c>
      <c r="K71" s="480" t="s">
        <v>391</v>
      </c>
      <c r="L71" s="483" t="s">
        <v>1941</v>
      </c>
      <c r="M71" s="636">
        <v>171881.60000000001</v>
      </c>
      <c r="N71" s="636">
        <v>0</v>
      </c>
      <c r="O71" s="636">
        <v>27501.06</v>
      </c>
      <c r="P71" s="636">
        <v>199382.66</v>
      </c>
      <c r="Q71" s="545" t="s">
        <v>365</v>
      </c>
      <c r="R71" s="487" t="s">
        <v>564</v>
      </c>
      <c r="S71" s="487" t="s">
        <v>564</v>
      </c>
      <c r="W71" t="s">
        <v>566</v>
      </c>
    </row>
    <row r="72" spans="1:24" x14ac:dyDescent="0.25">
      <c r="A72" s="488">
        <v>42461</v>
      </c>
      <c r="B72" s="626" t="s">
        <v>1856</v>
      </c>
      <c r="C72" s="627">
        <v>1520302</v>
      </c>
      <c r="D72" s="628">
        <v>7441</v>
      </c>
      <c r="E72" s="629" t="s">
        <v>1857</v>
      </c>
      <c r="F72" s="630">
        <v>2016</v>
      </c>
      <c r="G72" s="631">
        <v>42483</v>
      </c>
      <c r="H72" s="632" t="s">
        <v>61</v>
      </c>
      <c r="I72" s="633" t="s">
        <v>1858</v>
      </c>
      <c r="J72" s="633" t="s">
        <v>241</v>
      </c>
      <c r="K72" s="482" t="s">
        <v>1859</v>
      </c>
      <c r="L72" s="635" t="s">
        <v>1860</v>
      </c>
      <c r="M72" s="636">
        <v>416009.85</v>
      </c>
      <c r="N72" s="636">
        <v>20800.490000000002</v>
      </c>
      <c r="O72" s="636">
        <v>69889.66</v>
      </c>
      <c r="P72" s="636">
        <v>506700</v>
      </c>
      <c r="Q72" s="542" t="s">
        <v>33</v>
      </c>
      <c r="R72" s="487" t="s">
        <v>564</v>
      </c>
      <c r="S72" s="487" t="s">
        <v>564</v>
      </c>
      <c r="T72" t="s">
        <v>581</v>
      </c>
      <c r="U72" s="382">
        <v>360154.25</v>
      </c>
      <c r="V72" s="58">
        <v>42485</v>
      </c>
      <c r="W72" t="s">
        <v>566</v>
      </c>
      <c r="X72" t="s">
        <v>570</v>
      </c>
    </row>
    <row r="73" spans="1:24" s="151" customFormat="1" x14ac:dyDescent="0.25">
      <c r="A73" s="488">
        <v>42461</v>
      </c>
      <c r="B73" s="626" t="s">
        <v>1856</v>
      </c>
      <c r="C73" s="627"/>
      <c r="D73" s="628"/>
      <c r="E73" s="629"/>
      <c r="F73" s="630"/>
      <c r="G73" s="631"/>
      <c r="H73" s="632"/>
      <c r="I73" s="633" t="s">
        <v>1858</v>
      </c>
      <c r="J73" s="633"/>
      <c r="K73" s="482"/>
      <c r="L73" s="635"/>
      <c r="M73" s="636"/>
      <c r="N73" s="636"/>
      <c r="O73" s="636"/>
      <c r="P73" s="636"/>
      <c r="Q73" s="542"/>
      <c r="R73" s="487" t="s">
        <v>564</v>
      </c>
      <c r="S73" s="487" t="s">
        <v>564</v>
      </c>
      <c r="T73" s="151" t="s">
        <v>579</v>
      </c>
      <c r="U73" s="382">
        <v>146545.75</v>
      </c>
      <c r="V73" s="58">
        <v>42486</v>
      </c>
      <c r="X73" s="151" t="s">
        <v>570</v>
      </c>
    </row>
    <row r="74" spans="1:24" x14ac:dyDescent="0.25">
      <c r="A74" s="488">
        <v>42461</v>
      </c>
      <c r="B74" s="626" t="s">
        <v>1801</v>
      </c>
      <c r="C74" s="627">
        <v>521802</v>
      </c>
      <c r="D74" s="628">
        <v>2202</v>
      </c>
      <c r="E74" s="629" t="s">
        <v>206</v>
      </c>
      <c r="F74" s="630">
        <v>2016</v>
      </c>
      <c r="G74" s="631">
        <v>42486</v>
      </c>
      <c r="H74" s="632" t="s">
        <v>28</v>
      </c>
      <c r="I74" s="633" t="s">
        <v>1802</v>
      </c>
      <c r="J74" s="633" t="s">
        <v>30</v>
      </c>
      <c r="K74" s="634" t="s">
        <v>1803</v>
      </c>
      <c r="L74" s="635" t="s">
        <v>1804</v>
      </c>
      <c r="M74" s="636">
        <v>185172.41</v>
      </c>
      <c r="N74" s="636">
        <v>0</v>
      </c>
      <c r="O74" s="636">
        <v>29627.59</v>
      </c>
      <c r="P74" s="636">
        <v>214800</v>
      </c>
      <c r="Q74" s="542" t="s">
        <v>33</v>
      </c>
      <c r="R74" s="486" t="s">
        <v>565</v>
      </c>
      <c r="S74" s="151"/>
      <c r="T74" t="s">
        <v>580</v>
      </c>
      <c r="U74" s="382">
        <v>58000</v>
      </c>
      <c r="V74" s="58">
        <v>42486</v>
      </c>
      <c r="X74" t="s">
        <v>570</v>
      </c>
    </row>
    <row r="75" spans="1:24" s="151" customFormat="1" x14ac:dyDescent="0.25">
      <c r="A75" s="488">
        <v>42461</v>
      </c>
      <c r="B75" s="626" t="s">
        <v>1801</v>
      </c>
      <c r="C75" s="627"/>
      <c r="D75" s="628"/>
      <c r="E75" s="629"/>
      <c r="F75" s="630"/>
      <c r="G75" s="631"/>
      <c r="H75" s="632"/>
      <c r="I75" s="633" t="s">
        <v>1802</v>
      </c>
      <c r="J75" s="633"/>
      <c r="K75" s="634"/>
      <c r="L75" s="635"/>
      <c r="M75" s="636"/>
      <c r="N75" s="636"/>
      <c r="O75" s="636"/>
      <c r="P75" s="636"/>
      <c r="Q75" s="542"/>
      <c r="R75" s="486" t="s">
        <v>565</v>
      </c>
      <c r="T75" s="151" t="s">
        <v>575</v>
      </c>
      <c r="U75" s="382">
        <v>2000</v>
      </c>
      <c r="V75" s="58">
        <v>42484</v>
      </c>
      <c r="X75" s="151" t="s">
        <v>570</v>
      </c>
    </row>
    <row r="76" spans="1:24" s="151" customFormat="1" x14ac:dyDescent="0.25">
      <c r="A76" s="488">
        <v>42461</v>
      </c>
      <c r="B76" s="626" t="s">
        <v>1801</v>
      </c>
      <c r="C76" s="627"/>
      <c r="D76" s="628"/>
      <c r="E76" s="629"/>
      <c r="F76" s="630"/>
      <c r="G76" s="631"/>
      <c r="H76" s="632"/>
      <c r="I76" s="633" t="s">
        <v>1802</v>
      </c>
      <c r="J76" s="633"/>
      <c r="K76" s="634"/>
      <c r="L76" s="635"/>
      <c r="M76" s="636"/>
      <c r="N76" s="636"/>
      <c r="O76" s="636"/>
      <c r="P76" s="636"/>
      <c r="Q76" s="542"/>
      <c r="R76" s="486" t="s">
        <v>565</v>
      </c>
      <c r="T76" s="151" t="s">
        <v>579</v>
      </c>
      <c r="U76" s="382">
        <v>154799.74</v>
      </c>
      <c r="V76" s="58">
        <v>42487</v>
      </c>
      <c r="X76" s="151" t="s">
        <v>570</v>
      </c>
    </row>
    <row r="77" spans="1:24" s="151" customFormat="1" x14ac:dyDescent="0.25">
      <c r="A77" s="488">
        <v>42461</v>
      </c>
      <c r="B77" s="626" t="s">
        <v>1801</v>
      </c>
      <c r="C77" s="627"/>
      <c r="D77" s="628"/>
      <c r="E77" s="629"/>
      <c r="F77" s="630"/>
      <c r="G77" s="631"/>
      <c r="H77" s="632"/>
      <c r="I77" s="633" t="s">
        <v>1802</v>
      </c>
      <c r="J77" s="633"/>
      <c r="K77" s="634"/>
      <c r="L77" s="635"/>
      <c r="M77" s="636"/>
      <c r="N77" s="636"/>
      <c r="O77" s="636"/>
      <c r="P77" s="636"/>
      <c r="Q77" s="542"/>
      <c r="R77" s="486" t="s">
        <v>565</v>
      </c>
      <c r="T77" s="151" t="s">
        <v>1067</v>
      </c>
      <c r="U77" s="382">
        <v>0.26</v>
      </c>
      <c r="V77" s="58">
        <v>42490</v>
      </c>
      <c r="X77" s="151" t="s">
        <v>570</v>
      </c>
    </row>
    <row r="78" spans="1:24" x14ac:dyDescent="0.25">
      <c r="A78" s="488">
        <v>42461</v>
      </c>
      <c r="B78" s="626" t="s">
        <v>1666</v>
      </c>
      <c r="C78" s="627">
        <v>520514</v>
      </c>
      <c r="D78" s="628">
        <v>5398</v>
      </c>
      <c r="E78" s="629" t="s">
        <v>519</v>
      </c>
      <c r="F78" s="630">
        <v>2016</v>
      </c>
      <c r="G78" s="631">
        <v>42482</v>
      </c>
      <c r="H78" s="632" t="s">
        <v>28</v>
      </c>
      <c r="I78" s="633" t="s">
        <v>1667</v>
      </c>
      <c r="J78" s="633" t="s">
        <v>30</v>
      </c>
      <c r="K78" s="634" t="s">
        <v>1668</v>
      </c>
      <c r="L78" s="635" t="s">
        <v>1669</v>
      </c>
      <c r="M78" s="636">
        <v>472858.37</v>
      </c>
      <c r="N78" s="636">
        <v>33520.94</v>
      </c>
      <c r="O78" s="636">
        <v>81020.69</v>
      </c>
      <c r="P78" s="636">
        <v>587400</v>
      </c>
      <c r="Q78" s="542" t="s">
        <v>33</v>
      </c>
      <c r="R78" s="487" t="s">
        <v>564</v>
      </c>
      <c r="S78" s="487" t="s">
        <v>564</v>
      </c>
      <c r="T78" t="s">
        <v>576</v>
      </c>
      <c r="U78" s="382">
        <v>214000</v>
      </c>
      <c r="V78" s="58">
        <v>42499</v>
      </c>
      <c r="X78" t="s">
        <v>570</v>
      </c>
    </row>
    <row r="79" spans="1:24" s="151" customFormat="1" x14ac:dyDescent="0.25">
      <c r="A79" s="488">
        <v>42461</v>
      </c>
      <c r="B79" s="626" t="s">
        <v>1666</v>
      </c>
      <c r="C79" s="627"/>
      <c r="D79" s="628"/>
      <c r="E79" s="629"/>
      <c r="F79" s="630"/>
      <c r="G79" s="631"/>
      <c r="H79" s="632"/>
      <c r="I79" s="633" t="s">
        <v>1667</v>
      </c>
      <c r="J79" s="633"/>
      <c r="K79" s="634"/>
      <c r="L79" s="635"/>
      <c r="M79" s="636"/>
      <c r="N79" s="636"/>
      <c r="O79" s="636"/>
      <c r="P79" s="636"/>
      <c r="Q79" s="542"/>
      <c r="R79" s="487" t="s">
        <v>564</v>
      </c>
      <c r="S79" s="487" t="s">
        <v>564</v>
      </c>
      <c r="T79" s="151" t="s">
        <v>576</v>
      </c>
      <c r="U79" s="382">
        <v>20000</v>
      </c>
      <c r="V79" s="58">
        <v>42481</v>
      </c>
      <c r="X79" s="151" t="s">
        <v>570</v>
      </c>
    </row>
    <row r="80" spans="1:24" s="151" customFormat="1" x14ac:dyDescent="0.25">
      <c r="A80" s="488">
        <v>42461</v>
      </c>
      <c r="B80" s="626" t="s">
        <v>1666</v>
      </c>
      <c r="C80" s="627"/>
      <c r="D80" s="628"/>
      <c r="E80" s="629"/>
      <c r="F80" s="630"/>
      <c r="G80" s="631"/>
      <c r="H80" s="632"/>
      <c r="I80" s="633" t="s">
        <v>1667</v>
      </c>
      <c r="J80" s="633"/>
      <c r="K80" s="634"/>
      <c r="L80" s="635"/>
      <c r="M80" s="636"/>
      <c r="N80" s="636"/>
      <c r="O80" s="636"/>
      <c r="P80" s="636"/>
      <c r="Q80" s="542"/>
      <c r="R80" s="487" t="s">
        <v>564</v>
      </c>
      <c r="S80" s="487" t="s">
        <v>564</v>
      </c>
      <c r="T80" s="151" t="s">
        <v>572</v>
      </c>
      <c r="U80" s="382">
        <v>30000</v>
      </c>
      <c r="V80" s="58">
        <v>42502</v>
      </c>
      <c r="X80" s="151" t="s">
        <v>570</v>
      </c>
    </row>
    <row r="81" spans="1:24" s="151" customFormat="1" x14ac:dyDescent="0.25">
      <c r="A81" s="488">
        <v>42461</v>
      </c>
      <c r="B81" s="626" t="s">
        <v>1666</v>
      </c>
      <c r="C81" s="627"/>
      <c r="D81" s="628"/>
      <c r="E81" s="629"/>
      <c r="F81" s="630"/>
      <c r="G81" s="631"/>
      <c r="H81" s="632"/>
      <c r="I81" s="633" t="s">
        <v>1667</v>
      </c>
      <c r="J81" s="633"/>
      <c r="K81" s="634"/>
      <c r="L81" s="635"/>
      <c r="M81" s="636"/>
      <c r="N81" s="636"/>
      <c r="O81" s="636"/>
      <c r="P81" s="636"/>
      <c r="Q81" s="542"/>
      <c r="R81" s="487" t="s">
        <v>564</v>
      </c>
      <c r="S81" s="487" t="s">
        <v>564</v>
      </c>
      <c r="T81" s="151" t="s">
        <v>579</v>
      </c>
      <c r="U81" s="382">
        <v>319162.31</v>
      </c>
      <c r="V81" s="58">
        <v>42503</v>
      </c>
      <c r="X81" s="151" t="s">
        <v>570</v>
      </c>
    </row>
    <row r="82" spans="1:24" s="151" customFormat="1" x14ac:dyDescent="0.25">
      <c r="A82" s="488">
        <v>42461</v>
      </c>
      <c r="B82" s="626" t="s">
        <v>1666</v>
      </c>
      <c r="C82" s="627"/>
      <c r="D82" s="628"/>
      <c r="E82" s="629"/>
      <c r="F82" s="630"/>
      <c r="G82" s="631"/>
      <c r="H82" s="632"/>
      <c r="I82" s="633" t="s">
        <v>1667</v>
      </c>
      <c r="J82" s="633"/>
      <c r="K82" s="634"/>
      <c r="L82" s="635"/>
      <c r="M82" s="636"/>
      <c r="N82" s="636"/>
      <c r="O82" s="636"/>
      <c r="P82" s="636"/>
      <c r="Q82" s="542"/>
      <c r="R82" s="487" t="s">
        <v>564</v>
      </c>
      <c r="S82" s="487" t="s">
        <v>564</v>
      </c>
      <c r="T82" t="s">
        <v>1067</v>
      </c>
      <c r="U82" s="382">
        <v>4237.6899999999996</v>
      </c>
      <c r="V82" s="58">
        <v>42503</v>
      </c>
      <c r="X82" s="151" t="s">
        <v>570</v>
      </c>
    </row>
    <row r="83" spans="1:24" x14ac:dyDescent="0.25">
      <c r="A83" s="488">
        <v>42461</v>
      </c>
      <c r="B83" s="626" t="s">
        <v>1714</v>
      </c>
      <c r="C83" s="627">
        <v>520905</v>
      </c>
      <c r="D83" s="628">
        <v>1083</v>
      </c>
      <c r="E83" s="629" t="s">
        <v>134</v>
      </c>
      <c r="F83" s="630">
        <v>2016</v>
      </c>
      <c r="G83" s="631">
        <v>42487</v>
      </c>
      <c r="H83" s="632" t="s">
        <v>664</v>
      </c>
      <c r="I83" s="633" t="s">
        <v>1715</v>
      </c>
      <c r="J83" s="633" t="s">
        <v>241</v>
      </c>
      <c r="K83" s="634" t="s">
        <v>1716</v>
      </c>
      <c r="L83" s="635" t="s">
        <v>1717</v>
      </c>
      <c r="M83" s="636">
        <v>197672.41</v>
      </c>
      <c r="N83" s="636">
        <v>0</v>
      </c>
      <c r="O83" s="636">
        <v>31627.59</v>
      </c>
      <c r="P83" s="636">
        <v>229300</v>
      </c>
      <c r="Q83" s="542" t="s">
        <v>33</v>
      </c>
      <c r="R83" s="486" t="s">
        <v>565</v>
      </c>
      <c r="T83" t="s">
        <v>580</v>
      </c>
      <c r="U83" s="382">
        <v>59300</v>
      </c>
      <c r="V83" s="58">
        <v>42488</v>
      </c>
      <c r="X83" t="s">
        <v>570</v>
      </c>
    </row>
    <row r="84" spans="1:24" s="151" customFormat="1" x14ac:dyDescent="0.25">
      <c r="A84" s="488">
        <v>42461</v>
      </c>
      <c r="B84" s="626" t="s">
        <v>1714</v>
      </c>
      <c r="C84" s="627"/>
      <c r="D84" s="628"/>
      <c r="E84" s="629"/>
      <c r="F84" s="630"/>
      <c r="G84" s="631"/>
      <c r="H84" s="632"/>
      <c r="I84" s="633" t="s">
        <v>1715</v>
      </c>
      <c r="J84" s="633"/>
      <c r="K84" s="634"/>
      <c r="L84" s="635"/>
      <c r="M84" s="636"/>
      <c r="N84" s="636"/>
      <c r="O84" s="636"/>
      <c r="P84" s="636"/>
      <c r="Q84" s="542"/>
      <c r="R84" s="486" t="s">
        <v>565</v>
      </c>
      <c r="T84" s="151" t="s">
        <v>580</v>
      </c>
      <c r="U84" s="382">
        <v>170000</v>
      </c>
      <c r="V84" s="58">
        <v>42461</v>
      </c>
      <c r="X84" s="151" t="s">
        <v>570</v>
      </c>
    </row>
    <row r="85" spans="1:24" x14ac:dyDescent="0.25">
      <c r="A85" s="488">
        <v>42461</v>
      </c>
      <c r="B85" s="626" t="s">
        <v>1631</v>
      </c>
      <c r="C85" s="627">
        <v>520223</v>
      </c>
      <c r="D85" s="628">
        <v>1796</v>
      </c>
      <c r="E85" s="629" t="s">
        <v>50</v>
      </c>
      <c r="F85" s="630">
        <v>2016</v>
      </c>
      <c r="G85" s="631">
        <v>42480</v>
      </c>
      <c r="H85" s="632" t="s">
        <v>39</v>
      </c>
      <c r="I85" s="633" t="s">
        <v>1632</v>
      </c>
      <c r="J85" s="633" t="s">
        <v>30</v>
      </c>
      <c r="K85" s="634" t="s">
        <v>1633</v>
      </c>
      <c r="L85" s="635" t="s">
        <v>1634</v>
      </c>
      <c r="M85" s="636">
        <v>215086.21</v>
      </c>
      <c r="N85" s="636">
        <v>0</v>
      </c>
      <c r="O85" s="636">
        <v>34413.79</v>
      </c>
      <c r="P85" s="636">
        <v>249500</v>
      </c>
      <c r="Q85" s="545" t="s">
        <v>33</v>
      </c>
      <c r="R85" s="485" t="s">
        <v>559</v>
      </c>
      <c r="T85" t="s">
        <v>575</v>
      </c>
      <c r="U85" s="382">
        <v>74000</v>
      </c>
      <c r="V85" s="58">
        <v>42482</v>
      </c>
      <c r="X85" t="s">
        <v>570</v>
      </c>
    </row>
    <row r="86" spans="1:24" s="151" customFormat="1" x14ac:dyDescent="0.25">
      <c r="A86" s="488">
        <v>42461</v>
      </c>
      <c r="B86" s="626" t="s">
        <v>1631</v>
      </c>
      <c r="C86" s="627"/>
      <c r="D86" s="628"/>
      <c r="E86" s="629"/>
      <c r="F86" s="630"/>
      <c r="G86" s="631"/>
      <c r="H86" s="632"/>
      <c r="I86" s="633" t="s">
        <v>1632</v>
      </c>
      <c r="J86" s="633"/>
      <c r="K86" s="634"/>
      <c r="L86" s="635"/>
      <c r="M86" s="636"/>
      <c r="N86" s="636"/>
      <c r="O86" s="636"/>
      <c r="P86" s="636"/>
      <c r="Q86" s="545"/>
      <c r="R86" s="485" t="s">
        <v>559</v>
      </c>
      <c r="T86" s="151" t="s">
        <v>575</v>
      </c>
      <c r="U86" s="382">
        <v>1000</v>
      </c>
      <c r="V86" s="58">
        <v>42480</v>
      </c>
      <c r="X86" s="151" t="s">
        <v>570</v>
      </c>
    </row>
    <row r="87" spans="1:24" s="151" customFormat="1" x14ac:dyDescent="0.25">
      <c r="A87" s="488">
        <v>42461</v>
      </c>
      <c r="B87" s="626" t="s">
        <v>1631</v>
      </c>
      <c r="C87" s="627"/>
      <c r="D87" s="628"/>
      <c r="E87" s="629"/>
      <c r="F87" s="630"/>
      <c r="G87" s="631"/>
      <c r="H87" s="632"/>
      <c r="I87" s="633" t="s">
        <v>1632</v>
      </c>
      <c r="J87" s="633"/>
      <c r="K87" s="634"/>
      <c r="L87" s="635"/>
      <c r="M87" s="636"/>
      <c r="N87" s="636"/>
      <c r="O87" s="636"/>
      <c r="P87" s="636"/>
      <c r="Q87" s="545"/>
      <c r="R87" s="485" t="s">
        <v>559</v>
      </c>
      <c r="T87" s="151" t="s">
        <v>579</v>
      </c>
      <c r="U87" s="382">
        <v>171730.78</v>
      </c>
      <c r="V87" s="58">
        <v>42483</v>
      </c>
      <c r="X87" s="151" t="s">
        <v>570</v>
      </c>
    </row>
    <row r="88" spans="1:24" s="151" customFormat="1" x14ac:dyDescent="0.25">
      <c r="A88" s="488">
        <v>42461</v>
      </c>
      <c r="B88" s="626" t="s">
        <v>1631</v>
      </c>
      <c r="C88" s="627"/>
      <c r="D88" s="628"/>
      <c r="E88" s="629"/>
      <c r="F88" s="630"/>
      <c r="G88" s="631"/>
      <c r="H88" s="632"/>
      <c r="I88" s="633" t="s">
        <v>1632</v>
      </c>
      <c r="J88" s="633"/>
      <c r="K88" s="634"/>
      <c r="L88" s="635"/>
      <c r="M88" s="636"/>
      <c r="N88" s="636"/>
      <c r="O88" s="636"/>
      <c r="P88" s="636"/>
      <c r="Q88" s="545"/>
      <c r="R88" s="485" t="s">
        <v>559</v>
      </c>
      <c r="T88" s="151" t="s">
        <v>1067</v>
      </c>
      <c r="U88" s="382">
        <v>2769.22</v>
      </c>
      <c r="V88" s="58">
        <v>42483</v>
      </c>
      <c r="X88" s="151" t="s">
        <v>570</v>
      </c>
    </row>
    <row r="89" spans="1:24" x14ac:dyDescent="0.25">
      <c r="A89" s="488">
        <v>42461</v>
      </c>
      <c r="B89" s="626" t="s">
        <v>1662</v>
      </c>
      <c r="C89" s="627">
        <v>520514</v>
      </c>
      <c r="D89" s="628">
        <v>5398</v>
      </c>
      <c r="E89" s="629" t="s">
        <v>519</v>
      </c>
      <c r="F89" s="630">
        <v>2016</v>
      </c>
      <c r="G89" s="631">
        <v>42471</v>
      </c>
      <c r="H89" s="632" t="s">
        <v>1119</v>
      </c>
      <c r="I89" s="633" t="s">
        <v>1663</v>
      </c>
      <c r="J89" s="633" t="s">
        <v>30</v>
      </c>
      <c r="K89" s="634" t="s">
        <v>1664</v>
      </c>
      <c r="L89" s="635" t="s">
        <v>1665</v>
      </c>
      <c r="M89" s="636">
        <v>472858.37</v>
      </c>
      <c r="N89" s="636">
        <v>33520.94</v>
      </c>
      <c r="O89" s="636">
        <v>81020.69</v>
      </c>
      <c r="P89" s="636">
        <v>587400</v>
      </c>
      <c r="Q89" s="542" t="s">
        <v>33</v>
      </c>
      <c r="R89" s="487" t="s">
        <v>564</v>
      </c>
      <c r="S89" s="487" t="s">
        <v>564</v>
      </c>
      <c r="T89" t="s">
        <v>576</v>
      </c>
      <c r="U89" s="382">
        <v>20000</v>
      </c>
      <c r="V89" s="58">
        <v>42431</v>
      </c>
      <c r="X89" t="s">
        <v>570</v>
      </c>
    </row>
    <row r="90" spans="1:24" s="151" customFormat="1" x14ac:dyDescent="0.25">
      <c r="A90" s="488">
        <v>42461</v>
      </c>
      <c r="B90" s="626" t="s">
        <v>1662</v>
      </c>
      <c r="C90" s="627"/>
      <c r="D90" s="628"/>
      <c r="E90" s="629"/>
      <c r="F90" s="630"/>
      <c r="G90" s="631"/>
      <c r="H90" s="632"/>
      <c r="I90" s="633" t="s">
        <v>1663</v>
      </c>
      <c r="J90" s="633"/>
      <c r="K90" s="634"/>
      <c r="L90" s="635"/>
      <c r="M90" s="636"/>
      <c r="N90" s="636"/>
      <c r="O90" s="636"/>
      <c r="P90" s="636"/>
      <c r="Q90" s="542"/>
      <c r="R90" s="487" t="s">
        <v>564</v>
      </c>
      <c r="S90" s="487" t="s">
        <v>564</v>
      </c>
      <c r="T90" s="151" t="s">
        <v>576</v>
      </c>
      <c r="U90" s="382">
        <v>100000</v>
      </c>
      <c r="V90" s="58">
        <v>42475</v>
      </c>
      <c r="X90" s="151" t="s">
        <v>570</v>
      </c>
    </row>
    <row r="91" spans="1:24" s="151" customFormat="1" x14ac:dyDescent="0.25">
      <c r="A91" s="488">
        <v>42461</v>
      </c>
      <c r="B91" s="626" t="s">
        <v>1662</v>
      </c>
      <c r="C91" s="627"/>
      <c r="D91" s="628"/>
      <c r="E91" s="629"/>
      <c r="F91" s="630"/>
      <c r="G91" s="631"/>
      <c r="H91" s="632"/>
      <c r="I91" s="633" t="s">
        <v>1663</v>
      </c>
      <c r="J91" s="633"/>
      <c r="K91" s="634"/>
      <c r="L91" s="635"/>
      <c r="M91" s="636"/>
      <c r="N91" s="636"/>
      <c r="O91" s="636"/>
      <c r="P91" s="636"/>
      <c r="Q91" s="542"/>
      <c r="R91" s="487" t="s">
        <v>564</v>
      </c>
      <c r="S91" s="487" t="s">
        <v>564</v>
      </c>
      <c r="T91" s="151" t="s">
        <v>571</v>
      </c>
      <c r="U91" s="382">
        <v>90000</v>
      </c>
      <c r="V91" s="58">
        <v>42476</v>
      </c>
      <c r="X91" s="151" t="s">
        <v>570</v>
      </c>
    </row>
    <row r="92" spans="1:24" s="151" customFormat="1" x14ac:dyDescent="0.25">
      <c r="A92" s="488">
        <v>42461</v>
      </c>
      <c r="B92" s="626" t="s">
        <v>1662</v>
      </c>
      <c r="C92" s="627"/>
      <c r="D92" s="628"/>
      <c r="E92" s="629"/>
      <c r="F92" s="630"/>
      <c r="G92" s="631"/>
      <c r="H92" s="632"/>
      <c r="I92" s="633" t="s">
        <v>1663</v>
      </c>
      <c r="J92" s="633"/>
      <c r="K92" s="634"/>
      <c r="L92" s="635"/>
      <c r="M92" s="636"/>
      <c r="N92" s="636"/>
      <c r="O92" s="636"/>
      <c r="P92" s="636"/>
      <c r="Q92" s="542"/>
      <c r="R92" s="487" t="s">
        <v>564</v>
      </c>
      <c r="S92" s="487" t="s">
        <v>564</v>
      </c>
      <c r="T92" s="151" t="s">
        <v>579</v>
      </c>
      <c r="U92" s="382">
        <v>393899.02</v>
      </c>
      <c r="V92" s="58">
        <v>42476</v>
      </c>
      <c r="X92" s="151" t="s">
        <v>570</v>
      </c>
    </row>
    <row r="93" spans="1:24" s="151" customFormat="1" x14ac:dyDescent="0.25">
      <c r="A93" s="488">
        <v>42461</v>
      </c>
      <c r="B93" s="626" t="s">
        <v>1662</v>
      </c>
      <c r="C93" s="627"/>
      <c r="D93" s="628"/>
      <c r="E93" s="629"/>
      <c r="F93" s="630"/>
      <c r="G93" s="631"/>
      <c r="H93" s="632"/>
      <c r="I93" s="633" t="s">
        <v>1663</v>
      </c>
      <c r="J93" s="633"/>
      <c r="K93" s="634"/>
      <c r="L93" s="635"/>
      <c r="M93" s="636"/>
      <c r="N93" s="636"/>
      <c r="O93" s="636"/>
      <c r="P93" s="636"/>
      <c r="Q93" s="542"/>
      <c r="R93" s="487" t="s">
        <v>564</v>
      </c>
      <c r="S93" s="487" t="s">
        <v>564</v>
      </c>
      <c r="T93" s="151" t="s">
        <v>1068</v>
      </c>
      <c r="U93" s="382">
        <v>0.98</v>
      </c>
      <c r="V93" s="58">
        <v>42490</v>
      </c>
      <c r="X93" s="151" t="s">
        <v>570</v>
      </c>
    </row>
    <row r="94" spans="1:24" s="151" customFormat="1" x14ac:dyDescent="0.25">
      <c r="A94" s="488">
        <v>42461</v>
      </c>
      <c r="B94" s="626" t="s">
        <v>1662</v>
      </c>
      <c r="C94" s="627"/>
      <c r="D94" s="628"/>
      <c r="E94" s="629"/>
      <c r="F94" s="630"/>
      <c r="G94" s="631"/>
      <c r="H94" s="632"/>
      <c r="I94" s="633" t="s">
        <v>1663</v>
      </c>
      <c r="J94" s="633"/>
      <c r="K94" s="634"/>
      <c r="L94" s="635"/>
      <c r="M94" s="636"/>
      <c r="N94" s="636"/>
      <c r="O94" s="636"/>
      <c r="P94" s="636"/>
      <c r="Q94" s="542"/>
      <c r="R94" s="487" t="s">
        <v>564</v>
      </c>
      <c r="S94" s="487" t="s">
        <v>564</v>
      </c>
      <c r="U94" s="393">
        <f>+U89+U90+U91+U92+U93-P89</f>
        <v>16500</v>
      </c>
      <c r="V94" s="58"/>
      <c r="X94" s="151" t="s">
        <v>570</v>
      </c>
    </row>
    <row r="95" spans="1:24" x14ac:dyDescent="0.25">
      <c r="A95" s="488">
        <v>42461</v>
      </c>
      <c r="B95" s="626" t="s">
        <v>2013</v>
      </c>
      <c r="C95" s="627">
        <v>520513</v>
      </c>
      <c r="D95" s="628" t="s">
        <v>472</v>
      </c>
      <c r="E95" s="629" t="s">
        <v>1974</v>
      </c>
      <c r="F95" s="630">
        <v>2016</v>
      </c>
      <c r="G95" s="631">
        <v>42482</v>
      </c>
      <c r="H95" s="632" t="s">
        <v>505</v>
      </c>
      <c r="I95" s="633" t="s">
        <v>2010</v>
      </c>
      <c r="J95" s="633" t="s">
        <v>30</v>
      </c>
      <c r="K95" s="634" t="s">
        <v>2011</v>
      </c>
      <c r="L95" s="635" t="s">
        <v>2012</v>
      </c>
      <c r="M95" s="636">
        <v>265482.76</v>
      </c>
      <c r="N95" s="636">
        <v>0</v>
      </c>
      <c r="O95" s="636">
        <v>9517.24</v>
      </c>
      <c r="P95" s="636">
        <v>275000</v>
      </c>
      <c r="Q95" s="542" t="s">
        <v>994</v>
      </c>
      <c r="R95" s="485" t="s">
        <v>559</v>
      </c>
      <c r="S95" s="151"/>
      <c r="T95" t="s">
        <v>575</v>
      </c>
      <c r="U95" s="382">
        <v>10000</v>
      </c>
      <c r="V95" s="58">
        <v>42476</v>
      </c>
      <c r="X95" s="151" t="s">
        <v>570</v>
      </c>
    </row>
    <row r="96" spans="1:24" s="151" customFormat="1" x14ac:dyDescent="0.25">
      <c r="A96" s="488">
        <v>42461</v>
      </c>
      <c r="B96" s="626" t="s">
        <v>2013</v>
      </c>
      <c r="C96" s="627"/>
      <c r="D96" s="628"/>
      <c r="E96" s="629"/>
      <c r="F96" s="630"/>
      <c r="G96" s="631"/>
      <c r="H96" s="632"/>
      <c r="I96" s="633" t="s">
        <v>2010</v>
      </c>
      <c r="J96" s="633"/>
      <c r="K96" s="634"/>
      <c r="L96" s="635"/>
      <c r="M96" s="636"/>
      <c r="N96" s="636"/>
      <c r="O96" s="636"/>
      <c r="P96" s="636"/>
      <c r="Q96" s="542"/>
      <c r="R96" s="485" t="s">
        <v>559</v>
      </c>
      <c r="T96" s="151" t="s">
        <v>572</v>
      </c>
      <c r="U96" s="382">
        <v>10000</v>
      </c>
      <c r="V96" s="58">
        <v>42481</v>
      </c>
      <c r="X96" s="151" t="s">
        <v>570</v>
      </c>
    </row>
    <row r="97" spans="1:25" s="151" customFormat="1" x14ac:dyDescent="0.25">
      <c r="A97" s="488">
        <v>42461</v>
      </c>
      <c r="B97" s="626" t="s">
        <v>2013</v>
      </c>
      <c r="C97" s="627"/>
      <c r="D97" s="628"/>
      <c r="E97" s="629"/>
      <c r="F97" s="630"/>
      <c r="G97" s="631"/>
      <c r="H97" s="632"/>
      <c r="I97" s="633" t="s">
        <v>2010</v>
      </c>
      <c r="J97" s="633"/>
      <c r="K97" s="634"/>
      <c r="L97" s="635"/>
      <c r="M97" s="636"/>
      <c r="N97" s="636"/>
      <c r="O97" s="636"/>
      <c r="P97" s="636"/>
      <c r="Q97" s="542"/>
      <c r="R97" s="485" t="s">
        <v>559</v>
      </c>
      <c r="T97" s="151" t="s">
        <v>575</v>
      </c>
      <c r="U97" s="382">
        <v>130000</v>
      </c>
      <c r="V97" s="58">
        <v>42481</v>
      </c>
      <c r="X97" s="151" t="s">
        <v>570</v>
      </c>
    </row>
    <row r="98" spans="1:25" s="151" customFormat="1" x14ac:dyDescent="0.25">
      <c r="A98" s="488">
        <v>42461</v>
      </c>
      <c r="B98" s="626" t="s">
        <v>2013</v>
      </c>
      <c r="C98" s="627"/>
      <c r="D98" s="628"/>
      <c r="E98" s="629"/>
      <c r="F98" s="630"/>
      <c r="G98" s="631"/>
      <c r="H98" s="632"/>
      <c r="I98" s="633" t="s">
        <v>2010</v>
      </c>
      <c r="J98" s="633"/>
      <c r="K98" s="634"/>
      <c r="L98" s="635"/>
      <c r="M98" s="636"/>
      <c r="N98" s="636"/>
      <c r="O98" s="636"/>
      <c r="P98" s="636"/>
      <c r="Q98" s="542"/>
      <c r="R98" s="485" t="s">
        <v>559</v>
      </c>
      <c r="T98" s="151" t="s">
        <v>579</v>
      </c>
      <c r="U98" s="382">
        <v>124996.73</v>
      </c>
      <c r="V98" s="58">
        <v>42486</v>
      </c>
      <c r="X98" s="151" t="s">
        <v>570</v>
      </c>
    </row>
    <row r="99" spans="1:25" s="151" customFormat="1" x14ac:dyDescent="0.25">
      <c r="A99" s="488">
        <v>42461</v>
      </c>
      <c r="B99" s="626" t="s">
        <v>2013</v>
      </c>
      <c r="C99" s="627"/>
      <c r="D99" s="628"/>
      <c r="E99" s="629"/>
      <c r="F99" s="630"/>
      <c r="G99" s="631"/>
      <c r="H99" s="632"/>
      <c r="I99" s="633" t="s">
        <v>2010</v>
      </c>
      <c r="J99" s="633"/>
      <c r="K99" s="634"/>
      <c r="L99" s="635"/>
      <c r="M99" s="636"/>
      <c r="N99" s="636"/>
      <c r="O99" s="636"/>
      <c r="P99" s="636"/>
      <c r="Q99" s="542"/>
      <c r="R99" s="485" t="s">
        <v>559</v>
      </c>
      <c r="T99" s="151" t="s">
        <v>1068</v>
      </c>
      <c r="U99" s="382">
        <v>3.27</v>
      </c>
      <c r="V99" s="58">
        <v>42490</v>
      </c>
      <c r="X99" s="151" t="s">
        <v>570</v>
      </c>
    </row>
    <row r="100" spans="1:25" x14ac:dyDescent="0.25">
      <c r="A100" s="488">
        <v>42461</v>
      </c>
      <c r="B100" s="626" t="s">
        <v>2006</v>
      </c>
      <c r="C100" s="643">
        <v>520209</v>
      </c>
      <c r="D100" s="644" t="s">
        <v>518</v>
      </c>
      <c r="E100" s="643" t="s">
        <v>333</v>
      </c>
      <c r="F100" s="630">
        <v>2016</v>
      </c>
      <c r="G100" s="645">
        <v>42468</v>
      </c>
      <c r="H100" s="632" t="s">
        <v>1566</v>
      </c>
      <c r="I100" s="643" t="s">
        <v>2007</v>
      </c>
      <c r="J100" s="643" t="s">
        <v>30</v>
      </c>
      <c r="K100" s="643" t="s">
        <v>2008</v>
      </c>
      <c r="L100" s="643" t="s">
        <v>2009</v>
      </c>
      <c r="M100" s="642">
        <v>193103.45</v>
      </c>
      <c r="N100" s="642">
        <v>0</v>
      </c>
      <c r="O100" s="642">
        <v>6896.55</v>
      </c>
      <c r="P100" s="642">
        <v>200000</v>
      </c>
      <c r="Q100" s="542" t="s">
        <v>994</v>
      </c>
      <c r="R100" s="486" t="s">
        <v>565</v>
      </c>
      <c r="S100" s="151"/>
      <c r="T100" t="s">
        <v>575</v>
      </c>
      <c r="U100" s="382">
        <v>5000</v>
      </c>
      <c r="V100" s="58">
        <v>42468</v>
      </c>
      <c r="X100" t="s">
        <v>570</v>
      </c>
    </row>
    <row r="101" spans="1:25" s="151" customFormat="1" x14ac:dyDescent="0.25">
      <c r="A101" s="488">
        <v>42461</v>
      </c>
      <c r="B101" s="626" t="s">
        <v>2006</v>
      </c>
      <c r="C101" s="643"/>
      <c r="D101" s="644"/>
      <c r="E101" s="643"/>
      <c r="F101" s="630"/>
      <c r="G101" s="645"/>
      <c r="H101" s="632"/>
      <c r="I101" s="643" t="s">
        <v>2007</v>
      </c>
      <c r="J101" s="643"/>
      <c r="K101" s="643"/>
      <c r="L101" s="643"/>
      <c r="M101" s="642"/>
      <c r="N101" s="642"/>
      <c r="O101" s="642"/>
      <c r="P101" s="642"/>
      <c r="Q101" s="542"/>
      <c r="R101" s="486" t="s">
        <v>565</v>
      </c>
      <c r="T101" s="151" t="s">
        <v>581</v>
      </c>
      <c r="U101" s="382">
        <v>195000</v>
      </c>
      <c r="V101" s="58">
        <v>42472</v>
      </c>
      <c r="X101" s="151" t="s">
        <v>570</v>
      </c>
    </row>
    <row r="102" spans="1:25" x14ac:dyDescent="0.25">
      <c r="A102" s="488">
        <v>42461</v>
      </c>
      <c r="B102" s="626" t="s">
        <v>1619</v>
      </c>
      <c r="C102" s="627">
        <v>520220</v>
      </c>
      <c r="D102" s="628">
        <v>1794</v>
      </c>
      <c r="E102" s="629" t="s">
        <v>27</v>
      </c>
      <c r="F102" s="630">
        <v>2016</v>
      </c>
      <c r="G102" s="631">
        <v>42486</v>
      </c>
      <c r="H102" s="632" t="s">
        <v>611</v>
      </c>
      <c r="I102" s="633" t="s">
        <v>1620</v>
      </c>
      <c r="J102" s="633" t="s">
        <v>30</v>
      </c>
      <c r="K102" s="634" t="s">
        <v>1621</v>
      </c>
      <c r="L102" s="635" t="s">
        <v>1622</v>
      </c>
      <c r="M102" s="636">
        <v>239411.69</v>
      </c>
      <c r="N102" s="636">
        <v>2398.65</v>
      </c>
      <c r="O102" s="636">
        <v>38689.660000000003</v>
      </c>
      <c r="P102" s="636">
        <v>280500</v>
      </c>
      <c r="Q102" s="542" t="s">
        <v>33</v>
      </c>
      <c r="R102" s="485" t="s">
        <v>559</v>
      </c>
      <c r="S102" s="151"/>
      <c r="V102" s="58"/>
      <c r="Y102" t="s">
        <v>1590</v>
      </c>
    </row>
    <row r="103" spans="1:25" x14ac:dyDescent="0.25">
      <c r="A103" s="488">
        <v>42461</v>
      </c>
      <c r="B103" s="626" t="s">
        <v>1670</v>
      </c>
      <c r="C103" s="627">
        <v>520515</v>
      </c>
      <c r="D103" s="628">
        <v>5399</v>
      </c>
      <c r="E103" s="629" t="s">
        <v>81</v>
      </c>
      <c r="F103" s="630">
        <v>2016</v>
      </c>
      <c r="G103" s="631">
        <v>42480</v>
      </c>
      <c r="H103" s="632" t="s">
        <v>73</v>
      </c>
      <c r="I103" s="633" t="s">
        <v>1671</v>
      </c>
      <c r="J103" s="633" t="s">
        <v>30</v>
      </c>
      <c r="K103" s="634" t="s">
        <v>1672</v>
      </c>
      <c r="L103" s="635" t="s">
        <v>1673</v>
      </c>
      <c r="M103" s="636">
        <v>544771.13</v>
      </c>
      <c r="N103" s="636">
        <v>45746.11</v>
      </c>
      <c r="O103" s="636">
        <v>94482.76</v>
      </c>
      <c r="P103" s="636">
        <v>685000</v>
      </c>
      <c r="Q103" s="542" t="s">
        <v>33</v>
      </c>
      <c r="R103" s="487" t="s">
        <v>564</v>
      </c>
      <c r="S103" s="487" t="s">
        <v>564</v>
      </c>
      <c r="T103" t="s">
        <v>576</v>
      </c>
      <c r="U103" s="382">
        <v>50000</v>
      </c>
      <c r="V103" s="58">
        <v>42479</v>
      </c>
      <c r="W103" t="s">
        <v>566</v>
      </c>
      <c r="X103" t="s">
        <v>570</v>
      </c>
    </row>
    <row r="104" spans="1:25" s="151" customFormat="1" x14ac:dyDescent="0.25">
      <c r="A104" s="488">
        <v>42461</v>
      </c>
      <c r="B104" s="626" t="s">
        <v>1670</v>
      </c>
      <c r="C104" s="627"/>
      <c r="D104" s="628"/>
      <c r="E104" s="629"/>
      <c r="F104" s="630"/>
      <c r="G104" s="631"/>
      <c r="H104" s="632"/>
      <c r="I104" s="633" t="s">
        <v>1671</v>
      </c>
      <c r="J104" s="633"/>
      <c r="K104" s="634"/>
      <c r="L104" s="635"/>
      <c r="M104" s="636"/>
      <c r="N104" s="636"/>
      <c r="O104" s="636"/>
      <c r="P104" s="636"/>
      <c r="Q104" s="542"/>
      <c r="R104" s="487" t="s">
        <v>564</v>
      </c>
      <c r="S104" s="487" t="s">
        <v>564</v>
      </c>
      <c r="T104" s="151" t="s">
        <v>581</v>
      </c>
      <c r="U104" s="382">
        <v>390000</v>
      </c>
      <c r="V104" s="58">
        <v>42479</v>
      </c>
      <c r="X104" s="151" t="s">
        <v>570</v>
      </c>
    </row>
    <row r="105" spans="1:25" s="151" customFormat="1" x14ac:dyDescent="0.25">
      <c r="A105" s="488">
        <v>42461</v>
      </c>
      <c r="B105" s="626" t="s">
        <v>1670</v>
      </c>
      <c r="C105" s="627"/>
      <c r="D105" s="628"/>
      <c r="E105" s="629"/>
      <c r="F105" s="630"/>
      <c r="G105" s="631"/>
      <c r="H105" s="632"/>
      <c r="I105" s="633" t="s">
        <v>1671</v>
      </c>
      <c r="J105" s="633"/>
      <c r="K105" s="634"/>
      <c r="L105" s="635"/>
      <c r="M105" s="636"/>
      <c r="N105" s="636"/>
      <c r="O105" s="636"/>
      <c r="P105" s="636"/>
      <c r="Q105" s="542"/>
      <c r="R105" s="487" t="s">
        <v>564</v>
      </c>
      <c r="S105" s="487" t="s">
        <v>564</v>
      </c>
      <c r="T105" s="151" t="s">
        <v>580</v>
      </c>
      <c r="U105" s="382">
        <v>157500</v>
      </c>
      <c r="V105" s="58">
        <v>42478</v>
      </c>
      <c r="X105" s="151" t="s">
        <v>570</v>
      </c>
    </row>
    <row r="106" spans="1:25" s="151" customFormat="1" x14ac:dyDescent="0.25">
      <c r="A106" s="488">
        <v>42461</v>
      </c>
      <c r="B106" s="626" t="s">
        <v>1670</v>
      </c>
      <c r="C106" s="627"/>
      <c r="D106" s="628"/>
      <c r="E106" s="629"/>
      <c r="F106" s="630"/>
      <c r="G106" s="631"/>
      <c r="H106" s="632"/>
      <c r="I106" s="633" t="s">
        <v>1671</v>
      </c>
      <c r="J106" s="633"/>
      <c r="K106" s="634"/>
      <c r="L106" s="635"/>
      <c r="M106" s="636"/>
      <c r="N106" s="636"/>
      <c r="O106" s="636"/>
      <c r="P106" s="636"/>
      <c r="Q106" s="542"/>
      <c r="R106" s="487" t="s">
        <v>564</v>
      </c>
      <c r="S106" s="487" t="s">
        <v>564</v>
      </c>
      <c r="T106" s="151" t="s">
        <v>575</v>
      </c>
      <c r="U106" s="382">
        <v>87545</v>
      </c>
      <c r="V106" s="58">
        <v>42478</v>
      </c>
      <c r="X106" s="151" t="s">
        <v>570</v>
      </c>
    </row>
    <row r="107" spans="1:25" x14ac:dyDescent="0.25">
      <c r="A107" s="488">
        <v>42461</v>
      </c>
      <c r="B107" s="626" t="s">
        <v>1706</v>
      </c>
      <c r="C107" s="627">
        <v>520818</v>
      </c>
      <c r="D107" s="628">
        <v>4495</v>
      </c>
      <c r="E107" s="629" t="s">
        <v>111</v>
      </c>
      <c r="F107" s="630">
        <v>2016</v>
      </c>
      <c r="G107" s="631">
        <v>42490</v>
      </c>
      <c r="H107" s="632" t="s">
        <v>658</v>
      </c>
      <c r="I107" s="633" t="s">
        <v>1707</v>
      </c>
      <c r="J107" s="633" t="s">
        <v>241</v>
      </c>
      <c r="K107" s="634" t="s">
        <v>1708</v>
      </c>
      <c r="L107" s="635" t="s">
        <v>1709</v>
      </c>
      <c r="M107" s="636">
        <v>363776.8</v>
      </c>
      <c r="N107" s="636">
        <v>16309.41</v>
      </c>
      <c r="O107" s="636">
        <v>60813.79</v>
      </c>
      <c r="P107" s="636">
        <v>440900</v>
      </c>
      <c r="Q107" s="542" t="s">
        <v>33</v>
      </c>
      <c r="R107" s="485" t="s">
        <v>559</v>
      </c>
      <c r="T107" t="s">
        <v>572</v>
      </c>
      <c r="U107" s="382">
        <v>2800</v>
      </c>
      <c r="V107" s="58">
        <v>42520</v>
      </c>
      <c r="X107" t="s">
        <v>570</v>
      </c>
    </row>
    <row r="108" spans="1:25" s="151" customFormat="1" x14ac:dyDescent="0.25">
      <c r="A108" s="488">
        <v>42461</v>
      </c>
      <c r="B108" s="626" t="s">
        <v>1706</v>
      </c>
      <c r="C108" s="627"/>
      <c r="D108" s="628"/>
      <c r="E108" s="629"/>
      <c r="F108" s="630"/>
      <c r="G108" s="631"/>
      <c r="H108" s="632"/>
      <c r="I108" s="633" t="s">
        <v>1707</v>
      </c>
      <c r="J108" s="633"/>
      <c r="K108" s="634"/>
      <c r="L108" s="635"/>
      <c r="M108" s="636"/>
      <c r="N108" s="636"/>
      <c r="O108" s="636"/>
      <c r="P108" s="636"/>
      <c r="Q108" s="542"/>
      <c r="R108" s="485" t="s">
        <v>559</v>
      </c>
      <c r="T108" s="151" t="s">
        <v>581</v>
      </c>
      <c r="U108" s="382">
        <v>65400</v>
      </c>
      <c r="V108" s="58">
        <v>42520</v>
      </c>
      <c r="X108" s="151" t="s">
        <v>570</v>
      </c>
    </row>
    <row r="109" spans="1:25" s="151" customFormat="1" x14ac:dyDescent="0.25">
      <c r="A109" s="488">
        <v>42461</v>
      </c>
      <c r="B109" s="626" t="s">
        <v>1706</v>
      </c>
      <c r="C109" s="627"/>
      <c r="D109" s="628"/>
      <c r="E109" s="629"/>
      <c r="F109" s="630"/>
      <c r="G109" s="631"/>
      <c r="H109" s="632"/>
      <c r="I109" s="633" t="s">
        <v>1707</v>
      </c>
      <c r="J109" s="633"/>
      <c r="K109" s="634"/>
      <c r="L109" s="635"/>
      <c r="M109" s="636"/>
      <c r="N109" s="636"/>
      <c r="O109" s="636"/>
      <c r="P109" s="636"/>
      <c r="Q109" s="542"/>
      <c r="R109" s="485" t="s">
        <v>559</v>
      </c>
      <c r="T109" s="151" t="s">
        <v>572</v>
      </c>
      <c r="U109" s="382">
        <v>5000</v>
      </c>
      <c r="V109" s="58">
        <v>42479</v>
      </c>
      <c r="X109" s="151" t="s">
        <v>570</v>
      </c>
    </row>
    <row r="110" spans="1:25" s="151" customFormat="1" x14ac:dyDescent="0.25">
      <c r="A110" s="488">
        <v>42461</v>
      </c>
      <c r="B110" s="626" t="s">
        <v>1706</v>
      </c>
      <c r="C110" s="627"/>
      <c r="D110" s="628"/>
      <c r="E110" s="629"/>
      <c r="F110" s="630"/>
      <c r="G110" s="631"/>
      <c r="H110" s="632"/>
      <c r="I110" s="633" t="s">
        <v>1707</v>
      </c>
      <c r="J110" s="633"/>
      <c r="K110" s="634"/>
      <c r="L110" s="635"/>
      <c r="M110" s="636"/>
      <c r="N110" s="636"/>
      <c r="O110" s="636"/>
      <c r="P110" s="636"/>
      <c r="Q110" s="542"/>
      <c r="R110" s="485" t="s">
        <v>559</v>
      </c>
      <c r="T110" s="151" t="s">
        <v>580</v>
      </c>
      <c r="U110" s="382">
        <v>230000</v>
      </c>
      <c r="V110" s="58">
        <v>42514</v>
      </c>
      <c r="X110" s="151" t="s">
        <v>570</v>
      </c>
    </row>
    <row r="111" spans="1:25" s="151" customFormat="1" ht="15.75" customHeight="1" x14ac:dyDescent="0.25">
      <c r="A111" s="488">
        <v>42461</v>
      </c>
      <c r="B111" s="626" t="s">
        <v>1706</v>
      </c>
      <c r="C111" s="627"/>
      <c r="D111" s="628"/>
      <c r="E111" s="629"/>
      <c r="F111" s="630"/>
      <c r="G111" s="631"/>
      <c r="H111" s="632"/>
      <c r="I111" s="633" t="s">
        <v>1707</v>
      </c>
      <c r="J111" s="633"/>
      <c r="K111" s="634"/>
      <c r="L111" s="635"/>
      <c r="M111" s="636"/>
      <c r="N111" s="636"/>
      <c r="O111" s="636"/>
      <c r="P111" s="636"/>
      <c r="Q111" s="542"/>
      <c r="R111" s="485" t="s">
        <v>559</v>
      </c>
      <c r="T111" s="151" t="s">
        <v>571</v>
      </c>
      <c r="U111" s="382">
        <v>140500</v>
      </c>
      <c r="V111" s="58">
        <v>42521</v>
      </c>
      <c r="X111" s="151" t="s">
        <v>570</v>
      </c>
    </row>
    <row r="112" spans="1:25" s="151" customFormat="1" ht="15.75" customHeight="1" x14ac:dyDescent="0.25">
      <c r="A112" s="488">
        <v>42461</v>
      </c>
      <c r="B112" s="626" t="s">
        <v>1706</v>
      </c>
      <c r="C112" s="627"/>
      <c r="D112" s="628"/>
      <c r="E112" s="629"/>
      <c r="F112" s="630"/>
      <c r="G112" s="631"/>
      <c r="H112" s="632"/>
      <c r="I112" s="633" t="s">
        <v>1707</v>
      </c>
      <c r="J112" s="633"/>
      <c r="K112" s="634"/>
      <c r="L112" s="635"/>
      <c r="M112" s="636"/>
      <c r="N112" s="636"/>
      <c r="O112" s="636"/>
      <c r="P112" s="636"/>
      <c r="Q112" s="542"/>
      <c r="R112" s="485" t="s">
        <v>559</v>
      </c>
      <c r="T112" s="151" t="s">
        <v>552</v>
      </c>
      <c r="U112" s="393">
        <f>+U107+U108+U109+U110+U111-P107</f>
        <v>2800</v>
      </c>
      <c r="V112" s="58"/>
      <c r="X112" s="151" t="s">
        <v>570</v>
      </c>
    </row>
    <row r="113" spans="1:24" x14ac:dyDescent="0.25">
      <c r="A113" s="488">
        <v>42461</v>
      </c>
      <c r="B113" s="626" t="s">
        <v>1832</v>
      </c>
      <c r="C113" s="627">
        <v>522401</v>
      </c>
      <c r="D113" s="628">
        <v>1062</v>
      </c>
      <c r="E113" s="629" t="s">
        <v>239</v>
      </c>
      <c r="F113" s="630">
        <v>2016</v>
      </c>
      <c r="G113" s="631">
        <v>42473</v>
      </c>
      <c r="H113" s="632" t="s">
        <v>61</v>
      </c>
      <c r="I113" s="633" t="s">
        <v>1833</v>
      </c>
      <c r="J113" s="633" t="s">
        <v>241</v>
      </c>
      <c r="K113" s="634" t="s">
        <v>1834</v>
      </c>
      <c r="L113" s="635" t="s">
        <v>1835</v>
      </c>
      <c r="M113" s="636">
        <v>212068.97</v>
      </c>
      <c r="N113" s="636">
        <v>0</v>
      </c>
      <c r="O113" s="636">
        <v>33931.03</v>
      </c>
      <c r="P113" s="636">
        <v>246000</v>
      </c>
      <c r="Q113" s="545" t="s">
        <v>33</v>
      </c>
      <c r="R113" s="485" t="s">
        <v>559</v>
      </c>
      <c r="T113" t="s">
        <v>581</v>
      </c>
      <c r="U113" s="382">
        <v>243000</v>
      </c>
      <c r="V113" s="58">
        <v>42473</v>
      </c>
      <c r="X113" t="s">
        <v>570</v>
      </c>
    </row>
    <row r="114" spans="1:24" x14ac:dyDescent="0.25">
      <c r="A114" s="488">
        <v>42461</v>
      </c>
      <c r="B114" s="626" t="s">
        <v>1921</v>
      </c>
      <c r="C114" s="627">
        <v>520226</v>
      </c>
      <c r="D114" s="628">
        <v>1783</v>
      </c>
      <c r="E114" s="629" t="s">
        <v>60</v>
      </c>
      <c r="F114" s="630">
        <v>2016</v>
      </c>
      <c r="G114" s="631">
        <v>42486</v>
      </c>
      <c r="H114" s="632"/>
      <c r="I114" s="633" t="s">
        <v>1922</v>
      </c>
      <c r="J114" s="633" t="s">
        <v>241</v>
      </c>
      <c r="K114" s="634" t="s">
        <v>451</v>
      </c>
      <c r="L114" s="635" t="s">
        <v>1923</v>
      </c>
      <c r="M114" s="636">
        <v>251118.03</v>
      </c>
      <c r="N114" s="636">
        <v>0</v>
      </c>
      <c r="O114" s="636">
        <v>40178.879999999997</v>
      </c>
      <c r="P114" s="636">
        <v>291296.90999999997</v>
      </c>
      <c r="Q114" s="545" t="s">
        <v>365</v>
      </c>
      <c r="R114" s="487" t="s">
        <v>564</v>
      </c>
      <c r="S114" s="487" t="s">
        <v>564</v>
      </c>
      <c r="W114" t="s">
        <v>566</v>
      </c>
    </row>
    <row r="115" spans="1:24" x14ac:dyDescent="0.25">
      <c r="A115" s="488">
        <v>42461</v>
      </c>
      <c r="B115" s="626" t="s">
        <v>1796</v>
      </c>
      <c r="C115" s="627">
        <v>521801</v>
      </c>
      <c r="D115" s="628">
        <v>2201</v>
      </c>
      <c r="E115" s="629" t="s">
        <v>191</v>
      </c>
      <c r="F115" s="630">
        <v>2016</v>
      </c>
      <c r="G115" s="631">
        <v>42485</v>
      </c>
      <c r="H115" s="632" t="s">
        <v>1797</v>
      </c>
      <c r="I115" s="633" t="s">
        <v>1798</v>
      </c>
      <c r="J115" s="633" t="s">
        <v>241</v>
      </c>
      <c r="K115" s="634" t="s">
        <v>1799</v>
      </c>
      <c r="L115" s="635" t="s">
        <v>1800</v>
      </c>
      <c r="M115" s="636">
        <v>179224.14</v>
      </c>
      <c r="N115" s="636">
        <v>0</v>
      </c>
      <c r="O115" s="636">
        <v>28675.86</v>
      </c>
      <c r="P115" s="636">
        <v>207900</v>
      </c>
      <c r="Q115" s="542" t="s">
        <v>33</v>
      </c>
      <c r="R115" s="486" t="s">
        <v>565</v>
      </c>
      <c r="S115" s="151"/>
      <c r="T115" t="s">
        <v>575</v>
      </c>
      <c r="U115" s="382">
        <v>111900</v>
      </c>
      <c r="V115" s="58">
        <v>42485</v>
      </c>
      <c r="X115" t="s">
        <v>570</v>
      </c>
    </row>
    <row r="116" spans="1:24" s="151" customFormat="1" x14ac:dyDescent="0.25">
      <c r="A116" s="488">
        <v>42461</v>
      </c>
      <c r="B116" s="626" t="s">
        <v>1796</v>
      </c>
      <c r="C116" s="627"/>
      <c r="D116" s="628"/>
      <c r="E116" s="629"/>
      <c r="F116" s="630"/>
      <c r="G116" s="631"/>
      <c r="H116" s="632"/>
      <c r="I116" s="633" t="s">
        <v>1798</v>
      </c>
      <c r="J116" s="633"/>
      <c r="K116" s="634"/>
      <c r="L116" s="635"/>
      <c r="M116" s="636"/>
      <c r="N116" s="636"/>
      <c r="O116" s="636"/>
      <c r="P116" s="636"/>
      <c r="Q116" s="542"/>
      <c r="R116" s="486" t="s">
        <v>565</v>
      </c>
      <c r="T116" s="151" t="s">
        <v>575</v>
      </c>
      <c r="U116" s="382">
        <v>5000</v>
      </c>
      <c r="V116" s="58">
        <v>42480</v>
      </c>
      <c r="X116" s="151" t="s">
        <v>570</v>
      </c>
    </row>
    <row r="117" spans="1:24" s="151" customFormat="1" x14ac:dyDescent="0.25">
      <c r="A117" s="488">
        <v>42461</v>
      </c>
      <c r="B117" s="626" t="s">
        <v>1796</v>
      </c>
      <c r="C117" s="627"/>
      <c r="D117" s="628"/>
      <c r="E117" s="629"/>
      <c r="F117" s="630"/>
      <c r="G117" s="631"/>
      <c r="H117" s="632"/>
      <c r="I117" s="633" t="s">
        <v>1798</v>
      </c>
      <c r="J117" s="633"/>
      <c r="K117" s="634"/>
      <c r="L117" s="635"/>
      <c r="M117" s="636"/>
      <c r="N117" s="636"/>
      <c r="O117" s="636"/>
      <c r="P117" s="636"/>
      <c r="Q117" s="542"/>
      <c r="R117" s="486" t="s">
        <v>565</v>
      </c>
      <c r="T117" s="151" t="s">
        <v>571</v>
      </c>
      <c r="U117" s="382">
        <v>91000</v>
      </c>
      <c r="V117" s="58">
        <v>42482</v>
      </c>
      <c r="X117" s="151" t="s">
        <v>570</v>
      </c>
    </row>
    <row r="118" spans="1:24" x14ac:dyDescent="0.25">
      <c r="A118" s="488">
        <v>42461</v>
      </c>
      <c r="B118" s="626" t="s">
        <v>1985</v>
      </c>
      <c r="C118" s="643">
        <v>520110</v>
      </c>
      <c r="D118" s="644" t="s">
        <v>518</v>
      </c>
      <c r="E118" s="643" t="s">
        <v>333</v>
      </c>
      <c r="F118" s="630">
        <v>2016</v>
      </c>
      <c r="G118" s="645">
        <v>42472</v>
      </c>
      <c r="H118" s="632" t="s">
        <v>1172</v>
      </c>
      <c r="I118" s="643" t="s">
        <v>1982</v>
      </c>
      <c r="J118" s="643" t="s">
        <v>30</v>
      </c>
      <c r="K118" s="643" t="s">
        <v>1983</v>
      </c>
      <c r="L118" s="643" t="s">
        <v>1984</v>
      </c>
      <c r="M118" s="642">
        <v>364310.34</v>
      </c>
      <c r="N118" s="642">
        <v>0</v>
      </c>
      <c r="O118" s="642">
        <v>4689.66</v>
      </c>
      <c r="P118" s="642">
        <v>369000</v>
      </c>
      <c r="Q118" s="542" t="s">
        <v>994</v>
      </c>
      <c r="R118" s="485" t="s">
        <v>559</v>
      </c>
      <c r="T118" t="s">
        <v>572</v>
      </c>
      <c r="U118" s="382">
        <v>5000</v>
      </c>
      <c r="V118" s="58">
        <v>42469</v>
      </c>
      <c r="X118" t="s">
        <v>570</v>
      </c>
    </row>
    <row r="119" spans="1:24" s="151" customFormat="1" x14ac:dyDescent="0.25">
      <c r="A119" s="488">
        <v>42461</v>
      </c>
      <c r="B119" s="626" t="s">
        <v>1985</v>
      </c>
      <c r="C119" s="643"/>
      <c r="D119" s="644"/>
      <c r="E119" s="643"/>
      <c r="F119" s="630"/>
      <c r="G119" s="645"/>
      <c r="H119" s="632"/>
      <c r="I119" s="643" t="s">
        <v>1982</v>
      </c>
      <c r="J119" s="643"/>
      <c r="K119" s="643"/>
      <c r="L119" s="643"/>
      <c r="M119" s="642"/>
      <c r="N119" s="642"/>
      <c r="O119" s="642"/>
      <c r="P119" s="642"/>
      <c r="Q119" s="542"/>
      <c r="R119" s="485" t="s">
        <v>559</v>
      </c>
      <c r="T119" s="151" t="s">
        <v>581</v>
      </c>
      <c r="U119" s="382">
        <v>95013.48</v>
      </c>
      <c r="V119" s="58">
        <v>42473</v>
      </c>
      <c r="X119" s="151" t="s">
        <v>570</v>
      </c>
    </row>
    <row r="120" spans="1:24" s="151" customFormat="1" x14ac:dyDescent="0.25">
      <c r="A120" s="488">
        <v>42461</v>
      </c>
      <c r="B120" s="626" t="s">
        <v>1985</v>
      </c>
      <c r="C120" s="643"/>
      <c r="D120" s="644"/>
      <c r="E120" s="643"/>
      <c r="F120" s="630"/>
      <c r="G120" s="645"/>
      <c r="H120" s="632"/>
      <c r="I120" s="643" t="s">
        <v>1982</v>
      </c>
      <c r="J120" s="643"/>
      <c r="K120" s="643"/>
      <c r="L120" s="643"/>
      <c r="M120" s="642"/>
      <c r="N120" s="642"/>
      <c r="O120" s="642"/>
      <c r="P120" s="642"/>
      <c r="Q120" s="542"/>
      <c r="R120" s="485" t="s">
        <v>559</v>
      </c>
      <c r="T120" s="151" t="s">
        <v>579</v>
      </c>
      <c r="U120" s="382">
        <v>268986.52</v>
      </c>
      <c r="V120" s="58">
        <v>42473</v>
      </c>
      <c r="X120" s="151" t="s">
        <v>570</v>
      </c>
    </row>
    <row r="121" spans="1:24" x14ac:dyDescent="0.25">
      <c r="A121" s="488">
        <v>42461</v>
      </c>
      <c r="B121" s="626" t="s">
        <v>1651</v>
      </c>
      <c r="C121" s="627">
        <v>520225</v>
      </c>
      <c r="D121" s="628">
        <v>1782</v>
      </c>
      <c r="E121" s="629" t="s">
        <v>657</v>
      </c>
      <c r="F121" s="630">
        <v>2016</v>
      </c>
      <c r="G121" s="631">
        <v>42489</v>
      </c>
      <c r="H121" s="632" t="s">
        <v>61</v>
      </c>
      <c r="I121" s="633" t="s">
        <v>1652</v>
      </c>
      <c r="J121" s="633" t="s">
        <v>241</v>
      </c>
      <c r="K121" s="634" t="s">
        <v>1653</v>
      </c>
      <c r="L121" s="635" t="s">
        <v>1654</v>
      </c>
      <c r="M121" s="636">
        <v>258503.37</v>
      </c>
      <c r="N121" s="636">
        <v>2875.94</v>
      </c>
      <c r="O121" s="636">
        <v>41820.69</v>
      </c>
      <c r="P121" s="636">
        <v>303200</v>
      </c>
      <c r="Q121" s="545" t="s">
        <v>33</v>
      </c>
      <c r="R121" s="485" t="s">
        <v>559</v>
      </c>
      <c r="T121" t="s">
        <v>573</v>
      </c>
      <c r="U121" s="382">
        <v>20000</v>
      </c>
      <c r="V121" s="58">
        <v>42487</v>
      </c>
      <c r="X121" t="s">
        <v>570</v>
      </c>
    </row>
    <row r="122" spans="1:24" s="151" customFormat="1" x14ac:dyDescent="0.25">
      <c r="A122" s="488">
        <v>42461</v>
      </c>
      <c r="B122" s="626" t="s">
        <v>1651</v>
      </c>
      <c r="C122" s="627"/>
      <c r="D122" s="628"/>
      <c r="E122" s="629"/>
      <c r="F122" s="630"/>
      <c r="G122" s="631"/>
      <c r="H122" s="632"/>
      <c r="I122" s="633" t="s">
        <v>1652</v>
      </c>
      <c r="J122" s="633"/>
      <c r="K122" s="634"/>
      <c r="L122" s="635"/>
      <c r="M122" s="636"/>
      <c r="N122" s="636"/>
      <c r="O122" s="636"/>
      <c r="P122" s="636"/>
      <c r="Q122" s="545"/>
      <c r="R122" s="485" t="s">
        <v>559</v>
      </c>
      <c r="T122" s="151" t="s">
        <v>581</v>
      </c>
      <c r="U122" s="382">
        <v>90000</v>
      </c>
      <c r="V122" s="58">
        <v>42489</v>
      </c>
      <c r="X122" s="151" t="s">
        <v>570</v>
      </c>
    </row>
    <row r="123" spans="1:24" s="151" customFormat="1" x14ac:dyDescent="0.25">
      <c r="A123" s="488">
        <v>42461</v>
      </c>
      <c r="B123" s="626" t="s">
        <v>1651</v>
      </c>
      <c r="C123" s="627"/>
      <c r="D123" s="628"/>
      <c r="E123" s="629"/>
      <c r="F123" s="630"/>
      <c r="G123" s="631"/>
      <c r="H123" s="632"/>
      <c r="I123" s="633" t="s">
        <v>1652</v>
      </c>
      <c r="J123" s="633"/>
      <c r="K123" s="634"/>
      <c r="L123" s="635"/>
      <c r="M123" s="636"/>
      <c r="N123" s="636"/>
      <c r="O123" s="636"/>
      <c r="P123" s="636"/>
      <c r="Q123" s="545"/>
      <c r="R123" s="485" t="s">
        <v>559</v>
      </c>
      <c r="T123" s="151" t="s">
        <v>579</v>
      </c>
      <c r="U123" s="382">
        <v>190267.71</v>
      </c>
      <c r="V123" s="58">
        <v>42490</v>
      </c>
      <c r="X123" s="151" t="s">
        <v>570</v>
      </c>
    </row>
    <row r="124" spans="1:24" s="151" customFormat="1" x14ac:dyDescent="0.25">
      <c r="A124" s="488">
        <v>42461</v>
      </c>
      <c r="B124" s="626" t="s">
        <v>1651</v>
      </c>
      <c r="C124" s="627"/>
      <c r="D124" s="628"/>
      <c r="E124" s="629"/>
      <c r="F124" s="630"/>
      <c r="G124" s="631"/>
      <c r="H124" s="632"/>
      <c r="I124" s="633" t="s">
        <v>1652</v>
      </c>
      <c r="J124" s="633"/>
      <c r="K124" s="634"/>
      <c r="L124" s="635"/>
      <c r="M124" s="636"/>
      <c r="N124" s="636"/>
      <c r="O124" s="636"/>
      <c r="P124" s="636"/>
      <c r="Q124" s="545"/>
      <c r="R124" s="485" t="s">
        <v>559</v>
      </c>
      <c r="T124" s="151" t="s">
        <v>1067</v>
      </c>
      <c r="U124" s="382">
        <v>2932.29</v>
      </c>
      <c r="V124" s="58">
        <v>42490</v>
      </c>
      <c r="X124" s="151" t="s">
        <v>570</v>
      </c>
    </row>
    <row r="125" spans="1:24" x14ac:dyDescent="0.25">
      <c r="A125" s="488">
        <v>42461</v>
      </c>
      <c r="B125" s="626" t="s">
        <v>1647</v>
      </c>
      <c r="C125" s="627">
        <v>520225</v>
      </c>
      <c r="D125" s="628">
        <v>1782</v>
      </c>
      <c r="E125" s="629" t="s">
        <v>657</v>
      </c>
      <c r="F125" s="630">
        <v>2016</v>
      </c>
      <c r="G125" s="631">
        <v>42489</v>
      </c>
      <c r="H125" s="632" t="s">
        <v>39</v>
      </c>
      <c r="I125" s="633" t="s">
        <v>1648</v>
      </c>
      <c r="J125" s="633" t="s">
        <v>241</v>
      </c>
      <c r="K125" s="634" t="s">
        <v>1649</v>
      </c>
      <c r="L125" s="635" t="s">
        <v>1650</v>
      </c>
      <c r="M125" s="636">
        <v>258503.37</v>
      </c>
      <c r="N125" s="636">
        <v>2875.94</v>
      </c>
      <c r="O125" s="636">
        <v>41820.69</v>
      </c>
      <c r="P125" s="636">
        <v>303200</v>
      </c>
      <c r="Q125" s="542" t="s">
        <v>33</v>
      </c>
      <c r="R125" s="485" t="s">
        <v>559</v>
      </c>
      <c r="T125" t="s">
        <v>573</v>
      </c>
      <c r="U125" s="382">
        <v>2500</v>
      </c>
      <c r="V125" s="58">
        <v>42483</v>
      </c>
      <c r="X125" t="s">
        <v>570</v>
      </c>
    </row>
    <row r="126" spans="1:24" s="151" customFormat="1" x14ac:dyDescent="0.25">
      <c r="A126" s="488">
        <v>42461</v>
      </c>
      <c r="B126" s="626" t="s">
        <v>1647</v>
      </c>
      <c r="C126" s="627"/>
      <c r="D126" s="628"/>
      <c r="E126" s="629"/>
      <c r="F126" s="630"/>
      <c r="G126" s="631"/>
      <c r="H126" s="632"/>
      <c r="I126" s="633" t="s">
        <v>1648</v>
      </c>
      <c r="J126" s="633"/>
      <c r="K126" s="634"/>
      <c r="L126" s="635"/>
      <c r="M126" s="636"/>
      <c r="N126" s="636"/>
      <c r="O126" s="636"/>
      <c r="P126" s="636"/>
      <c r="Q126" s="542"/>
      <c r="R126" s="485" t="s">
        <v>559</v>
      </c>
      <c r="T126" s="151" t="s">
        <v>573</v>
      </c>
      <c r="U126" s="382">
        <v>2500</v>
      </c>
      <c r="V126" s="58">
        <v>42488</v>
      </c>
      <c r="X126" s="151" t="s">
        <v>570</v>
      </c>
    </row>
    <row r="127" spans="1:24" s="151" customFormat="1" x14ac:dyDescent="0.25">
      <c r="A127" s="488">
        <v>42461</v>
      </c>
      <c r="B127" s="626" t="s">
        <v>1647</v>
      </c>
      <c r="C127" s="627"/>
      <c r="D127" s="628"/>
      <c r="E127" s="629"/>
      <c r="F127" s="630"/>
      <c r="G127" s="631"/>
      <c r="H127" s="632"/>
      <c r="I127" s="633" t="s">
        <v>1648</v>
      </c>
      <c r="J127" s="633"/>
      <c r="K127" s="634"/>
      <c r="L127" s="635"/>
      <c r="M127" s="636"/>
      <c r="N127" s="636"/>
      <c r="O127" s="636"/>
      <c r="P127" s="636"/>
      <c r="Q127" s="542"/>
      <c r="R127" s="485" t="s">
        <v>559</v>
      </c>
      <c r="T127" s="151" t="s">
        <v>573</v>
      </c>
      <c r="U127" s="382">
        <v>20000</v>
      </c>
      <c r="V127" s="58">
        <v>42489</v>
      </c>
      <c r="X127" s="151" t="s">
        <v>570</v>
      </c>
    </row>
    <row r="128" spans="1:24" s="151" customFormat="1" x14ac:dyDescent="0.25">
      <c r="A128" s="488">
        <v>42461</v>
      </c>
      <c r="B128" s="626" t="s">
        <v>1647</v>
      </c>
      <c r="C128" s="627"/>
      <c r="D128" s="628"/>
      <c r="E128" s="629"/>
      <c r="F128" s="630"/>
      <c r="G128" s="631"/>
      <c r="H128" s="632"/>
      <c r="I128" s="633" t="s">
        <v>1648</v>
      </c>
      <c r="J128" s="633"/>
      <c r="K128" s="634"/>
      <c r="L128" s="635"/>
      <c r="M128" s="636"/>
      <c r="N128" s="636"/>
      <c r="O128" s="636"/>
      <c r="P128" s="636"/>
      <c r="Q128" s="542"/>
      <c r="R128" s="485" t="s">
        <v>559</v>
      </c>
      <c r="T128" s="151" t="s">
        <v>579</v>
      </c>
      <c r="U128" s="382">
        <v>200153.23</v>
      </c>
      <c r="V128" s="58">
        <v>42490</v>
      </c>
      <c r="X128" s="151" t="s">
        <v>570</v>
      </c>
    </row>
    <row r="129" spans="1:24" s="151" customFormat="1" x14ac:dyDescent="0.25">
      <c r="A129" s="488">
        <v>42461</v>
      </c>
      <c r="B129" s="626" t="s">
        <v>1647</v>
      </c>
      <c r="C129" s="627"/>
      <c r="D129" s="628"/>
      <c r="E129" s="629"/>
      <c r="F129" s="630"/>
      <c r="G129" s="631"/>
      <c r="H129" s="632"/>
      <c r="I129" s="633" t="s">
        <v>1648</v>
      </c>
      <c r="J129" s="633"/>
      <c r="K129" s="634"/>
      <c r="L129" s="635"/>
      <c r="M129" s="636"/>
      <c r="N129" s="636"/>
      <c r="O129" s="636"/>
      <c r="P129" s="636"/>
      <c r="Q129" s="542"/>
      <c r="R129" s="485" t="s">
        <v>559</v>
      </c>
      <c r="T129" s="151" t="s">
        <v>1067</v>
      </c>
      <c r="U129" s="382">
        <v>3046.77</v>
      </c>
      <c r="V129" s="58">
        <v>42490</v>
      </c>
      <c r="X129" s="151" t="s">
        <v>570</v>
      </c>
    </row>
    <row r="130" spans="1:24" s="151" customFormat="1" x14ac:dyDescent="0.25">
      <c r="A130" s="488">
        <v>42461</v>
      </c>
      <c r="B130" s="626" t="s">
        <v>1647</v>
      </c>
      <c r="C130" s="627"/>
      <c r="D130" s="628"/>
      <c r="E130" s="629"/>
      <c r="F130" s="630"/>
      <c r="G130" s="631"/>
      <c r="H130" s="632"/>
      <c r="I130" s="633" t="s">
        <v>1648</v>
      </c>
      <c r="J130" s="633"/>
      <c r="K130" s="634"/>
      <c r="L130" s="635"/>
      <c r="M130" s="636"/>
      <c r="N130" s="636"/>
      <c r="O130" s="636"/>
      <c r="P130" s="636"/>
      <c r="Q130" s="542"/>
      <c r="R130" s="485" t="s">
        <v>559</v>
      </c>
      <c r="T130" s="151" t="s">
        <v>571</v>
      </c>
      <c r="U130" s="382">
        <v>75000</v>
      </c>
      <c r="V130" s="58">
        <v>42490</v>
      </c>
      <c r="X130" s="151" t="s">
        <v>570</v>
      </c>
    </row>
    <row r="131" spans="1:24" x14ac:dyDescent="0.25">
      <c r="A131" s="488">
        <v>42461</v>
      </c>
      <c r="B131" s="626" t="s">
        <v>1774</v>
      </c>
      <c r="C131" s="627">
        <v>521704</v>
      </c>
      <c r="D131" s="628">
        <v>1092</v>
      </c>
      <c r="E131" s="629" t="s">
        <v>899</v>
      </c>
      <c r="F131" s="630">
        <v>2016</v>
      </c>
      <c r="G131" s="631">
        <v>42473</v>
      </c>
      <c r="H131" s="632" t="s">
        <v>82</v>
      </c>
      <c r="I131" s="633" t="s">
        <v>1775</v>
      </c>
      <c r="J131" s="633" t="s">
        <v>241</v>
      </c>
      <c r="K131" s="634" t="s">
        <v>1776</v>
      </c>
      <c r="L131" s="635" t="s">
        <v>1777</v>
      </c>
      <c r="M131" s="636">
        <v>160431.03</v>
      </c>
      <c r="N131" s="636">
        <v>0</v>
      </c>
      <c r="O131" s="636">
        <v>25668.97</v>
      </c>
      <c r="P131" s="636">
        <v>186100</v>
      </c>
      <c r="Q131" s="545" t="s">
        <v>33</v>
      </c>
      <c r="R131" s="486" t="s">
        <v>565</v>
      </c>
      <c r="T131" t="s">
        <v>580</v>
      </c>
      <c r="U131" s="382">
        <v>60000</v>
      </c>
      <c r="V131" s="58">
        <v>42481</v>
      </c>
      <c r="X131" t="s">
        <v>570</v>
      </c>
    </row>
    <row r="132" spans="1:24" s="151" customFormat="1" x14ac:dyDescent="0.25">
      <c r="A132" s="488">
        <v>42461</v>
      </c>
      <c r="B132" s="626" t="s">
        <v>1774</v>
      </c>
      <c r="C132" s="627"/>
      <c r="D132" s="628"/>
      <c r="E132" s="629"/>
      <c r="F132" s="630"/>
      <c r="G132" s="631"/>
      <c r="H132" s="632"/>
      <c r="I132" s="633" t="s">
        <v>1775</v>
      </c>
      <c r="J132" s="633"/>
      <c r="K132" s="479"/>
      <c r="L132" s="635"/>
      <c r="M132" s="636"/>
      <c r="N132" s="636"/>
      <c r="O132" s="636"/>
      <c r="P132" s="636"/>
      <c r="Q132" s="545"/>
      <c r="R132" s="486" t="s">
        <v>565</v>
      </c>
      <c r="T132" s="151" t="s">
        <v>579</v>
      </c>
      <c r="U132" s="382">
        <v>124092.13</v>
      </c>
      <c r="V132" s="58">
        <v>42481</v>
      </c>
      <c r="X132" s="151" t="s">
        <v>570</v>
      </c>
    </row>
    <row r="133" spans="1:24" s="151" customFormat="1" x14ac:dyDescent="0.25">
      <c r="A133" s="488">
        <v>42461</v>
      </c>
      <c r="B133" s="626" t="s">
        <v>1774</v>
      </c>
      <c r="C133" s="627"/>
      <c r="D133" s="628"/>
      <c r="E133" s="629"/>
      <c r="F133" s="630"/>
      <c r="G133" s="631"/>
      <c r="H133" s="632"/>
      <c r="I133" s="633" t="s">
        <v>1775</v>
      </c>
      <c r="J133" s="633"/>
      <c r="K133" s="479"/>
      <c r="L133" s="635"/>
      <c r="M133" s="636"/>
      <c r="N133" s="636"/>
      <c r="O133" s="636"/>
      <c r="P133" s="636"/>
      <c r="Q133" s="545"/>
      <c r="R133" s="486" t="s">
        <v>565</v>
      </c>
      <c r="T133" s="151" t="s">
        <v>1067</v>
      </c>
      <c r="U133" s="382">
        <v>2007.87</v>
      </c>
      <c r="V133" s="58">
        <v>42482</v>
      </c>
      <c r="X133" s="151" t="s">
        <v>570</v>
      </c>
    </row>
    <row r="134" spans="1:24" x14ac:dyDescent="0.25">
      <c r="A134" s="488">
        <v>42461</v>
      </c>
      <c r="B134" s="626" t="s">
        <v>1635</v>
      </c>
      <c r="C134" s="627">
        <v>520223</v>
      </c>
      <c r="D134" s="628">
        <v>1796</v>
      </c>
      <c r="E134" s="629" t="s">
        <v>50</v>
      </c>
      <c r="F134" s="630">
        <v>2016</v>
      </c>
      <c r="G134" s="631">
        <v>42475</v>
      </c>
      <c r="H134" s="632" t="s">
        <v>39</v>
      </c>
      <c r="I134" s="633" t="s">
        <v>1636</v>
      </c>
      <c r="J134" s="633" t="s">
        <v>30</v>
      </c>
      <c r="K134" s="479" t="s">
        <v>1637</v>
      </c>
      <c r="L134" s="635" t="s">
        <v>1638</v>
      </c>
      <c r="M134" s="636">
        <v>215086.21</v>
      </c>
      <c r="N134" s="636">
        <v>0</v>
      </c>
      <c r="O134" s="636">
        <v>34413.79</v>
      </c>
      <c r="P134" s="636">
        <v>249500</v>
      </c>
      <c r="Q134" s="545" t="s">
        <v>33</v>
      </c>
      <c r="R134" s="485" t="s">
        <v>559</v>
      </c>
      <c r="T134" t="s">
        <v>575</v>
      </c>
      <c r="U134" s="382">
        <v>20000</v>
      </c>
      <c r="V134" s="58">
        <v>42474</v>
      </c>
      <c r="X134" t="s">
        <v>570</v>
      </c>
    </row>
    <row r="135" spans="1:24" s="151" customFormat="1" x14ac:dyDescent="0.25">
      <c r="A135" s="488">
        <v>42461</v>
      </c>
      <c r="B135" s="626" t="s">
        <v>1635</v>
      </c>
      <c r="C135" s="627"/>
      <c r="D135" s="628"/>
      <c r="E135" s="629"/>
      <c r="F135" s="630"/>
      <c r="G135" s="631"/>
      <c r="H135" s="632"/>
      <c r="I135" s="633" t="s">
        <v>1636</v>
      </c>
      <c r="J135" s="484"/>
      <c r="K135" s="467"/>
      <c r="L135" s="483"/>
      <c r="M135" s="636"/>
      <c r="N135" s="636"/>
      <c r="O135" s="636"/>
      <c r="P135" s="636"/>
      <c r="Q135" s="545"/>
      <c r="R135" s="485" t="s">
        <v>559</v>
      </c>
      <c r="T135" s="151" t="s">
        <v>575</v>
      </c>
      <c r="U135" s="382">
        <v>45000</v>
      </c>
      <c r="V135" s="58">
        <v>42479</v>
      </c>
      <c r="X135" s="151" t="s">
        <v>570</v>
      </c>
    </row>
    <row r="136" spans="1:24" s="151" customFormat="1" x14ac:dyDescent="0.25">
      <c r="A136" s="488">
        <v>42461</v>
      </c>
      <c r="B136" s="626" t="s">
        <v>1635</v>
      </c>
      <c r="C136" s="627"/>
      <c r="D136" s="628"/>
      <c r="E136" s="629"/>
      <c r="F136" s="630"/>
      <c r="G136" s="631"/>
      <c r="H136" s="632"/>
      <c r="I136" s="633" t="s">
        <v>1636</v>
      </c>
      <c r="J136" s="484"/>
      <c r="K136" s="467"/>
      <c r="L136" s="483"/>
      <c r="M136" s="636"/>
      <c r="N136" s="636"/>
      <c r="O136" s="636"/>
      <c r="P136" s="636"/>
      <c r="Q136" s="545"/>
      <c r="R136" s="485" t="s">
        <v>559</v>
      </c>
      <c r="T136" s="151" t="s">
        <v>579</v>
      </c>
      <c r="U136" s="382">
        <v>181616.3</v>
      </c>
      <c r="V136" s="58">
        <v>42479</v>
      </c>
      <c r="X136" s="151" t="s">
        <v>570</v>
      </c>
    </row>
    <row r="137" spans="1:24" s="151" customFormat="1" ht="15.75" thickBot="1" x14ac:dyDescent="0.3">
      <c r="A137" s="488">
        <v>42461</v>
      </c>
      <c r="B137" s="626" t="s">
        <v>1635</v>
      </c>
      <c r="C137" s="627"/>
      <c r="D137" s="628"/>
      <c r="E137" s="629"/>
      <c r="F137" s="630"/>
      <c r="G137" s="631"/>
      <c r="H137" s="632"/>
      <c r="I137" s="633" t="s">
        <v>1636</v>
      </c>
      <c r="J137" s="484"/>
      <c r="K137" s="467"/>
      <c r="L137" s="483"/>
      <c r="M137" s="636"/>
      <c r="N137" s="636"/>
      <c r="O137" s="636"/>
      <c r="P137" s="636"/>
      <c r="Q137" s="545"/>
      <c r="R137" s="485" t="s">
        <v>559</v>
      </c>
      <c r="T137" s="151" t="s">
        <v>1067</v>
      </c>
      <c r="U137" s="382">
        <v>2883.7</v>
      </c>
      <c r="V137" s="58">
        <v>42479</v>
      </c>
      <c r="X137" s="151" t="s">
        <v>570</v>
      </c>
    </row>
    <row r="138" spans="1:24" x14ac:dyDescent="0.25">
      <c r="A138" s="488">
        <v>42461</v>
      </c>
      <c r="B138" s="626" t="s">
        <v>1948</v>
      </c>
      <c r="C138" s="627">
        <v>520816</v>
      </c>
      <c r="D138" s="628">
        <v>4497</v>
      </c>
      <c r="E138" s="629" t="s">
        <v>1314</v>
      </c>
      <c r="F138" s="630">
        <v>2016</v>
      </c>
      <c r="G138" s="631">
        <v>42472</v>
      </c>
      <c r="H138" s="632"/>
      <c r="I138" s="633" t="s">
        <v>1949</v>
      </c>
      <c r="J138" s="484" t="s">
        <v>241</v>
      </c>
      <c r="K138" s="481" t="s">
        <v>928</v>
      </c>
      <c r="L138" s="483" t="s">
        <v>1950</v>
      </c>
      <c r="M138" s="636">
        <v>343087.33</v>
      </c>
      <c r="N138" s="636">
        <v>0</v>
      </c>
      <c r="O138" s="636">
        <v>54893.97</v>
      </c>
      <c r="P138" s="636">
        <v>397981.3</v>
      </c>
      <c r="Q138" s="545" t="s">
        <v>365</v>
      </c>
      <c r="R138" s="487" t="s">
        <v>564</v>
      </c>
      <c r="S138" s="487" t="s">
        <v>564</v>
      </c>
      <c r="W138" t="s">
        <v>566</v>
      </c>
    </row>
    <row r="139" spans="1:24" x14ac:dyDescent="0.25">
      <c r="A139" s="488">
        <v>42461</v>
      </c>
      <c r="B139" s="626" t="s">
        <v>1954</v>
      </c>
      <c r="C139" s="627">
        <v>1520204</v>
      </c>
      <c r="D139" s="628">
        <v>5603</v>
      </c>
      <c r="E139" s="629" t="s">
        <v>418</v>
      </c>
      <c r="F139" s="630">
        <v>2016</v>
      </c>
      <c r="G139" s="631">
        <v>42489</v>
      </c>
      <c r="H139" s="632"/>
      <c r="I139" s="633" t="s">
        <v>1955</v>
      </c>
      <c r="J139" s="484" t="s">
        <v>241</v>
      </c>
      <c r="K139" s="478" t="s">
        <v>928</v>
      </c>
      <c r="L139" s="483" t="s">
        <v>1956</v>
      </c>
      <c r="M139" s="636">
        <v>267765.03000000003</v>
      </c>
      <c r="N139" s="636">
        <v>0</v>
      </c>
      <c r="O139" s="636">
        <v>42842.400000000001</v>
      </c>
      <c r="P139" s="636">
        <v>310607.43</v>
      </c>
      <c r="Q139" s="545" t="s">
        <v>365</v>
      </c>
      <c r="R139" s="487" t="s">
        <v>564</v>
      </c>
      <c r="S139" s="487" t="s">
        <v>564</v>
      </c>
      <c r="W139" t="s">
        <v>566</v>
      </c>
    </row>
    <row r="140" spans="1:24" ht="15.75" thickBot="1" x14ac:dyDescent="0.3">
      <c r="A140" s="488">
        <v>42461</v>
      </c>
      <c r="B140" s="626" t="s">
        <v>1953</v>
      </c>
      <c r="C140" s="627">
        <v>1520204</v>
      </c>
      <c r="D140" s="628">
        <v>5603</v>
      </c>
      <c r="E140" s="629" t="s">
        <v>418</v>
      </c>
      <c r="F140" s="630">
        <v>2016</v>
      </c>
      <c r="G140" s="631">
        <v>42479</v>
      </c>
      <c r="H140" s="632"/>
      <c r="I140" s="633" t="s">
        <v>1951</v>
      </c>
      <c r="J140" s="484" t="s">
        <v>241</v>
      </c>
      <c r="K140" s="480" t="s">
        <v>928</v>
      </c>
      <c r="L140" s="483" t="s">
        <v>1952</v>
      </c>
      <c r="M140" s="636">
        <v>267765.03000000003</v>
      </c>
      <c r="N140" s="636">
        <v>0</v>
      </c>
      <c r="O140" s="636">
        <v>42842.400000000001</v>
      </c>
      <c r="P140" s="636">
        <v>310607.43</v>
      </c>
      <c r="Q140" s="545" t="s">
        <v>365</v>
      </c>
      <c r="R140" s="487" t="s">
        <v>564</v>
      </c>
      <c r="S140" s="487" t="s">
        <v>564</v>
      </c>
      <c r="W140" t="s">
        <v>566</v>
      </c>
    </row>
    <row r="141" spans="1:24" x14ac:dyDescent="0.25">
      <c r="A141" s="488">
        <v>42461</v>
      </c>
      <c r="B141" s="626" t="s">
        <v>1994</v>
      </c>
      <c r="C141" s="643">
        <v>521704</v>
      </c>
      <c r="D141" s="644" t="s">
        <v>518</v>
      </c>
      <c r="E141" s="643" t="s">
        <v>333</v>
      </c>
      <c r="F141" s="630">
        <v>2016</v>
      </c>
      <c r="G141" s="645">
        <v>42464</v>
      </c>
      <c r="H141" s="632" t="s">
        <v>532</v>
      </c>
      <c r="I141" s="643" t="s">
        <v>1995</v>
      </c>
      <c r="J141" s="643" t="s">
        <v>30</v>
      </c>
      <c r="K141" s="474" t="s">
        <v>1996</v>
      </c>
      <c r="L141" s="643" t="s">
        <v>1997</v>
      </c>
      <c r="M141" s="642">
        <v>133448.28</v>
      </c>
      <c r="N141" s="642">
        <v>0</v>
      </c>
      <c r="O141" s="642">
        <v>4551.72</v>
      </c>
      <c r="P141" s="642">
        <v>138000</v>
      </c>
      <c r="Q141" s="542" t="s">
        <v>994</v>
      </c>
      <c r="R141" s="486" t="s">
        <v>565</v>
      </c>
      <c r="T141" t="s">
        <v>575</v>
      </c>
      <c r="U141" s="382">
        <v>5000</v>
      </c>
      <c r="V141" s="58">
        <v>42463</v>
      </c>
      <c r="X141" t="s">
        <v>570</v>
      </c>
    </row>
    <row r="142" spans="1:24" s="151" customFormat="1" x14ac:dyDescent="0.25">
      <c r="A142" s="488">
        <v>42461</v>
      </c>
      <c r="B142" s="626" t="s">
        <v>1994</v>
      </c>
      <c r="C142" s="643"/>
      <c r="D142" s="644"/>
      <c r="E142" s="643"/>
      <c r="F142" s="630"/>
      <c r="G142" s="645"/>
      <c r="H142" s="632"/>
      <c r="I142" s="643" t="s">
        <v>1995</v>
      </c>
      <c r="J142" s="643"/>
      <c r="K142" s="474"/>
      <c r="L142" s="643"/>
      <c r="M142" s="642"/>
      <c r="N142" s="642"/>
      <c r="O142" s="642"/>
      <c r="P142" s="642"/>
      <c r="Q142" s="542"/>
      <c r="R142" s="486" t="s">
        <v>565</v>
      </c>
      <c r="T142" s="151" t="s">
        <v>580</v>
      </c>
      <c r="U142" s="382">
        <v>55000</v>
      </c>
      <c r="V142" s="58">
        <v>42466</v>
      </c>
      <c r="X142" s="151" t="s">
        <v>570</v>
      </c>
    </row>
    <row r="143" spans="1:24" s="151" customFormat="1" x14ac:dyDescent="0.25">
      <c r="A143" s="488">
        <v>42461</v>
      </c>
      <c r="B143" s="626" t="s">
        <v>1994</v>
      </c>
      <c r="C143" s="643"/>
      <c r="D143" s="644"/>
      <c r="E143" s="643"/>
      <c r="F143" s="630"/>
      <c r="G143" s="645"/>
      <c r="H143" s="632"/>
      <c r="I143" s="643" t="s">
        <v>1995</v>
      </c>
      <c r="J143" s="643"/>
      <c r="K143" s="474"/>
      <c r="L143" s="643"/>
      <c r="M143" s="642"/>
      <c r="N143" s="642"/>
      <c r="O143" s="642"/>
      <c r="P143" s="642"/>
      <c r="Q143" s="542"/>
      <c r="R143" s="486" t="s">
        <v>565</v>
      </c>
      <c r="T143" s="151" t="s">
        <v>579</v>
      </c>
      <c r="U143" s="382">
        <v>77997.98</v>
      </c>
      <c r="V143" s="58">
        <v>42466</v>
      </c>
      <c r="X143" s="151" t="s">
        <v>570</v>
      </c>
    </row>
    <row r="144" spans="1:24" s="151" customFormat="1" x14ac:dyDescent="0.25">
      <c r="A144" s="488">
        <v>42461</v>
      </c>
      <c r="B144" s="626" t="s">
        <v>1994</v>
      </c>
      <c r="C144" s="643"/>
      <c r="D144" s="644"/>
      <c r="E144" s="643"/>
      <c r="F144" s="630"/>
      <c r="G144" s="645"/>
      <c r="H144" s="632"/>
      <c r="I144" s="643" t="s">
        <v>1995</v>
      </c>
      <c r="J144" s="643"/>
      <c r="K144" s="474"/>
      <c r="L144" s="643"/>
      <c r="M144" s="642"/>
      <c r="N144" s="642"/>
      <c r="O144" s="642"/>
      <c r="P144" s="642"/>
      <c r="Q144" s="542"/>
      <c r="R144" s="486" t="s">
        <v>565</v>
      </c>
      <c r="T144" s="151" t="s">
        <v>1068</v>
      </c>
      <c r="U144" s="382">
        <v>2.02</v>
      </c>
      <c r="V144" s="58">
        <v>42490</v>
      </c>
      <c r="X144" s="151" t="s">
        <v>570</v>
      </c>
    </row>
    <row r="145" spans="1:25" x14ac:dyDescent="0.25">
      <c r="A145" s="488">
        <v>42461</v>
      </c>
      <c r="B145" s="626" t="s">
        <v>1978</v>
      </c>
      <c r="C145" s="627">
        <v>44306</v>
      </c>
      <c r="D145" s="628" t="s">
        <v>472</v>
      </c>
      <c r="E145" s="629" t="s">
        <v>1974</v>
      </c>
      <c r="F145" s="630">
        <v>2016</v>
      </c>
      <c r="G145" s="631">
        <v>42462</v>
      </c>
      <c r="H145" s="632" t="s">
        <v>1566</v>
      </c>
      <c r="I145" s="633" t="s">
        <v>1979</v>
      </c>
      <c r="J145" s="633" t="s">
        <v>30</v>
      </c>
      <c r="K145" s="634" t="s">
        <v>1980</v>
      </c>
      <c r="L145" s="635" t="s">
        <v>1981</v>
      </c>
      <c r="M145" s="636">
        <v>256724.14</v>
      </c>
      <c r="N145" s="636">
        <v>0</v>
      </c>
      <c r="O145" s="636">
        <v>275.86</v>
      </c>
      <c r="P145" s="636">
        <v>257000</v>
      </c>
      <c r="Q145" s="542" t="s">
        <v>994</v>
      </c>
      <c r="R145" s="485" t="s">
        <v>559</v>
      </c>
      <c r="T145" t="s">
        <v>575</v>
      </c>
      <c r="U145" s="382">
        <v>5000</v>
      </c>
      <c r="V145" s="58">
        <v>42461</v>
      </c>
      <c r="X145" t="s">
        <v>570</v>
      </c>
    </row>
    <row r="146" spans="1:25" s="151" customFormat="1" x14ac:dyDescent="0.25">
      <c r="A146" s="488">
        <v>42461</v>
      </c>
      <c r="B146" s="626" t="s">
        <v>1978</v>
      </c>
      <c r="C146" s="627"/>
      <c r="D146" s="628"/>
      <c r="E146" s="629"/>
      <c r="F146" s="630"/>
      <c r="G146" s="631"/>
      <c r="H146" s="632"/>
      <c r="I146" s="633" t="s">
        <v>1979</v>
      </c>
      <c r="J146" s="633"/>
      <c r="K146" s="634"/>
      <c r="L146" s="635"/>
      <c r="M146" s="636"/>
      <c r="N146" s="636"/>
      <c r="O146" s="636"/>
      <c r="P146" s="636"/>
      <c r="Q146" s="542"/>
      <c r="R146" s="485" t="s">
        <v>559</v>
      </c>
      <c r="T146" s="151" t="s">
        <v>580</v>
      </c>
      <c r="U146" s="382">
        <v>28000</v>
      </c>
      <c r="V146" s="58">
        <v>42465</v>
      </c>
      <c r="X146" s="151" t="s">
        <v>570</v>
      </c>
    </row>
    <row r="147" spans="1:25" s="151" customFormat="1" x14ac:dyDescent="0.25">
      <c r="A147" s="488">
        <v>42461</v>
      </c>
      <c r="B147" s="626" t="s">
        <v>1978</v>
      </c>
      <c r="C147" s="627"/>
      <c r="D147" s="628"/>
      <c r="E147" s="629"/>
      <c r="F147" s="630"/>
      <c r="G147" s="631"/>
      <c r="H147" s="632"/>
      <c r="I147" s="633" t="s">
        <v>1979</v>
      </c>
      <c r="J147" s="633"/>
      <c r="K147" s="634"/>
      <c r="L147" s="635"/>
      <c r="M147" s="636"/>
      <c r="N147" s="636"/>
      <c r="O147" s="636"/>
      <c r="P147" s="636"/>
      <c r="Q147" s="542"/>
      <c r="R147" s="485" t="s">
        <v>559</v>
      </c>
      <c r="T147" s="151" t="s">
        <v>575</v>
      </c>
      <c r="U147" s="382">
        <v>244000</v>
      </c>
      <c r="V147" s="58">
        <v>42464</v>
      </c>
      <c r="X147" s="151" t="s">
        <v>570</v>
      </c>
    </row>
    <row r="148" spans="1:25" s="151" customFormat="1" x14ac:dyDescent="0.25">
      <c r="A148" s="488">
        <v>42461</v>
      </c>
      <c r="B148" s="626" t="s">
        <v>1978</v>
      </c>
      <c r="C148" s="627"/>
      <c r="D148" s="628"/>
      <c r="E148" s="629"/>
      <c r="F148" s="630"/>
      <c r="G148" s="631"/>
      <c r="H148" s="632"/>
      <c r="I148" s="633" t="s">
        <v>1979</v>
      </c>
      <c r="J148" s="633"/>
      <c r="K148" s="634"/>
      <c r="L148" s="635"/>
      <c r="M148" s="636"/>
      <c r="N148" s="636"/>
      <c r="O148" s="636"/>
      <c r="P148" s="636"/>
      <c r="Q148" s="542"/>
      <c r="R148" s="485" t="s">
        <v>559</v>
      </c>
      <c r="T148" s="151" t="s">
        <v>552</v>
      </c>
      <c r="U148" s="393">
        <f>+U147+U146+U145-P145</f>
        <v>20000</v>
      </c>
      <c r="X148" s="151" t="s">
        <v>570</v>
      </c>
    </row>
    <row r="149" spans="1:25" x14ac:dyDescent="0.25">
      <c r="A149" s="488">
        <v>42461</v>
      </c>
      <c r="B149" s="626" t="s">
        <v>1766</v>
      </c>
      <c r="C149" s="627">
        <v>521702</v>
      </c>
      <c r="D149" s="628">
        <v>1091</v>
      </c>
      <c r="E149" s="629" t="s">
        <v>177</v>
      </c>
      <c r="F149" s="630">
        <v>2016</v>
      </c>
      <c r="G149" s="631">
        <v>42486</v>
      </c>
      <c r="H149" s="632" t="s">
        <v>611</v>
      </c>
      <c r="I149" s="633" t="s">
        <v>1767</v>
      </c>
      <c r="J149" s="633" t="s">
        <v>241</v>
      </c>
      <c r="K149" s="634" t="s">
        <v>1768</v>
      </c>
      <c r="L149" s="635" t="s">
        <v>1769</v>
      </c>
      <c r="M149" s="636">
        <v>155258.62</v>
      </c>
      <c r="N149" s="636">
        <v>0</v>
      </c>
      <c r="O149" s="636">
        <v>24841.38</v>
      </c>
      <c r="P149" s="636">
        <v>180100</v>
      </c>
      <c r="Q149" s="542" t="s">
        <v>33</v>
      </c>
      <c r="R149" s="486" t="s">
        <v>565</v>
      </c>
      <c r="S149" s="151"/>
      <c r="Y149" t="s">
        <v>1590</v>
      </c>
    </row>
    <row r="150" spans="1:25" ht="14.25" customHeight="1" x14ac:dyDescent="0.25">
      <c r="A150" s="488">
        <v>42461</v>
      </c>
      <c r="B150" s="626" t="s">
        <v>1718</v>
      </c>
      <c r="C150" s="627">
        <v>520905</v>
      </c>
      <c r="D150" s="628">
        <v>1083</v>
      </c>
      <c r="E150" s="629" t="s">
        <v>134</v>
      </c>
      <c r="F150" s="630">
        <v>2016</v>
      </c>
      <c r="G150" s="631">
        <v>42486</v>
      </c>
      <c r="H150" s="632" t="s">
        <v>664</v>
      </c>
      <c r="I150" s="633" t="s">
        <v>1719</v>
      </c>
      <c r="J150" s="633" t="s">
        <v>30</v>
      </c>
      <c r="K150" s="634" t="s">
        <v>1720</v>
      </c>
      <c r="L150" s="635" t="s">
        <v>1721</v>
      </c>
      <c r="M150" s="636">
        <v>197672.41</v>
      </c>
      <c r="N150" s="636">
        <v>0</v>
      </c>
      <c r="O150" s="636">
        <v>31627.59</v>
      </c>
      <c r="P150" s="636">
        <v>229300</v>
      </c>
      <c r="Q150" s="542" t="s">
        <v>33</v>
      </c>
      <c r="R150" s="486" t="s">
        <v>565</v>
      </c>
      <c r="S150" s="151"/>
      <c r="T150" t="s">
        <v>576</v>
      </c>
      <c r="U150" s="382">
        <v>20000</v>
      </c>
      <c r="V150" s="58">
        <v>42485</v>
      </c>
      <c r="X150" t="s">
        <v>570</v>
      </c>
    </row>
    <row r="151" spans="1:25" s="151" customFormat="1" ht="15" customHeight="1" x14ac:dyDescent="0.25">
      <c r="A151" s="488">
        <v>42461</v>
      </c>
      <c r="B151" s="626" t="s">
        <v>1718</v>
      </c>
      <c r="C151" s="627"/>
      <c r="D151" s="628"/>
      <c r="E151" s="629"/>
      <c r="F151" s="630"/>
      <c r="G151" s="631"/>
      <c r="H151" s="632"/>
      <c r="I151" s="633" t="s">
        <v>1719</v>
      </c>
      <c r="J151" s="633"/>
      <c r="K151" s="634"/>
      <c r="L151" s="635"/>
      <c r="M151" s="636"/>
      <c r="N151" s="636"/>
      <c r="O151" s="636"/>
      <c r="P151" s="636"/>
      <c r="Q151" s="542"/>
      <c r="R151" s="486" t="s">
        <v>565</v>
      </c>
      <c r="T151" s="151" t="s">
        <v>580</v>
      </c>
      <c r="U151" s="382">
        <v>130000</v>
      </c>
      <c r="V151" s="58">
        <v>1138213</v>
      </c>
      <c r="X151" s="151" t="s">
        <v>570</v>
      </c>
    </row>
    <row r="152" spans="1:25" s="151" customFormat="1" ht="17.25" customHeight="1" x14ac:dyDescent="0.25">
      <c r="A152" s="488">
        <v>42461</v>
      </c>
      <c r="B152" s="626" t="s">
        <v>1718</v>
      </c>
      <c r="C152" s="627"/>
      <c r="D152" s="628"/>
      <c r="E152" s="629"/>
      <c r="F152" s="630"/>
      <c r="G152" s="631"/>
      <c r="H152" s="632"/>
      <c r="I152" s="633" t="s">
        <v>1719</v>
      </c>
      <c r="J152" s="633"/>
      <c r="K152" s="634"/>
      <c r="L152" s="635"/>
      <c r="M152" s="636"/>
      <c r="N152" s="636"/>
      <c r="O152" s="636"/>
      <c r="P152" s="636"/>
      <c r="Q152" s="542"/>
      <c r="R152" s="486" t="s">
        <v>565</v>
      </c>
      <c r="T152" s="151" t="s">
        <v>579</v>
      </c>
      <c r="U152" s="382">
        <v>77937.17</v>
      </c>
      <c r="V152" s="58">
        <v>42487</v>
      </c>
      <c r="X152" s="151" t="s">
        <v>570</v>
      </c>
    </row>
    <row r="153" spans="1:25" s="151" customFormat="1" ht="18.75" customHeight="1" x14ac:dyDescent="0.25">
      <c r="A153" s="488">
        <v>42461</v>
      </c>
      <c r="B153" s="626" t="s">
        <v>1718</v>
      </c>
      <c r="C153" s="627"/>
      <c r="D153" s="628"/>
      <c r="E153" s="629"/>
      <c r="F153" s="630"/>
      <c r="G153" s="631"/>
      <c r="H153" s="632"/>
      <c r="I153" s="633" t="s">
        <v>1719</v>
      </c>
      <c r="J153" s="633"/>
      <c r="K153" s="634"/>
      <c r="L153" s="635"/>
      <c r="M153" s="636"/>
      <c r="N153" s="636"/>
      <c r="O153" s="636"/>
      <c r="P153" s="636"/>
      <c r="Q153" s="542"/>
      <c r="R153" s="486" t="s">
        <v>565</v>
      </c>
      <c r="T153" s="151" t="s">
        <v>1067</v>
      </c>
      <c r="U153" s="382">
        <v>1363.83</v>
      </c>
      <c r="V153" s="58">
        <v>42487</v>
      </c>
      <c r="X153" s="151" t="s">
        <v>570</v>
      </c>
    </row>
    <row r="154" spans="1:25" x14ac:dyDescent="0.25">
      <c r="A154" s="488">
        <v>42461</v>
      </c>
      <c r="B154" s="626" t="s">
        <v>1805</v>
      </c>
      <c r="C154" s="627">
        <v>521802</v>
      </c>
      <c r="D154" s="628">
        <v>2202</v>
      </c>
      <c r="E154" s="629" t="s">
        <v>206</v>
      </c>
      <c r="F154" s="630">
        <v>2016</v>
      </c>
      <c r="G154" s="631">
        <v>42480</v>
      </c>
      <c r="H154" s="632" t="s">
        <v>55</v>
      </c>
      <c r="I154" s="633" t="s">
        <v>1806</v>
      </c>
      <c r="J154" s="633" t="s">
        <v>241</v>
      </c>
      <c r="K154" s="634" t="s">
        <v>1807</v>
      </c>
      <c r="L154" s="635" t="s">
        <v>1808</v>
      </c>
      <c r="M154" s="636">
        <v>185172.41</v>
      </c>
      <c r="N154" s="636">
        <v>0</v>
      </c>
      <c r="O154" s="636">
        <v>29627.59</v>
      </c>
      <c r="P154" s="636">
        <v>214800</v>
      </c>
      <c r="Q154" s="545" t="s">
        <v>33</v>
      </c>
      <c r="R154" s="486" t="s">
        <v>565</v>
      </c>
      <c r="S154" s="151"/>
      <c r="T154" t="s">
        <v>575</v>
      </c>
      <c r="U154" s="382">
        <v>164800</v>
      </c>
      <c r="V154" s="58">
        <v>42480</v>
      </c>
      <c r="X154" t="s">
        <v>570</v>
      </c>
    </row>
    <row r="155" spans="1:25" s="151" customFormat="1" x14ac:dyDescent="0.25">
      <c r="A155" s="488">
        <v>42461</v>
      </c>
      <c r="B155" s="626" t="s">
        <v>1805</v>
      </c>
      <c r="C155" s="627"/>
      <c r="D155" s="628"/>
      <c r="E155" s="629"/>
      <c r="F155" s="630"/>
      <c r="G155" s="631"/>
      <c r="H155" s="632"/>
      <c r="I155" s="633" t="s">
        <v>1806</v>
      </c>
      <c r="J155" s="633"/>
      <c r="K155" s="634"/>
      <c r="L155" s="635"/>
      <c r="M155" s="636"/>
      <c r="N155" s="636"/>
      <c r="O155" s="636"/>
      <c r="P155" s="636"/>
      <c r="Q155" s="545"/>
      <c r="R155" s="486" t="s">
        <v>565</v>
      </c>
      <c r="T155" s="151" t="s">
        <v>575</v>
      </c>
      <c r="U155" s="382">
        <v>50000</v>
      </c>
      <c r="V155" s="58">
        <v>42476</v>
      </c>
      <c r="X155" s="151" t="s">
        <v>570</v>
      </c>
    </row>
    <row r="156" spans="1:25" x14ac:dyDescent="0.25">
      <c r="A156" s="488">
        <v>42461</v>
      </c>
      <c r="B156" s="626" t="s">
        <v>1751</v>
      </c>
      <c r="C156" s="627">
        <v>521502</v>
      </c>
      <c r="D156" s="628">
        <v>5611</v>
      </c>
      <c r="E156" s="629" t="s">
        <v>149</v>
      </c>
      <c r="F156" s="630">
        <v>2016</v>
      </c>
      <c r="G156" s="631">
        <v>42482</v>
      </c>
      <c r="H156" s="632" t="s">
        <v>1089</v>
      </c>
      <c r="I156" s="633" t="s">
        <v>1752</v>
      </c>
      <c r="J156" s="633" t="s">
        <v>241</v>
      </c>
      <c r="K156" s="634" t="s">
        <v>1753</v>
      </c>
      <c r="L156" s="635" t="s">
        <v>1754</v>
      </c>
      <c r="M156" s="636">
        <v>365875.75</v>
      </c>
      <c r="N156" s="636">
        <v>16624.25</v>
      </c>
      <c r="O156" s="636">
        <v>61200</v>
      </c>
      <c r="P156" s="636">
        <v>443700</v>
      </c>
      <c r="Q156" s="542" t="s">
        <v>33</v>
      </c>
      <c r="R156" s="485" t="s">
        <v>559</v>
      </c>
      <c r="S156" s="151"/>
      <c r="T156" t="s">
        <v>581</v>
      </c>
      <c r="U156" s="382">
        <v>20000</v>
      </c>
      <c r="V156" s="58">
        <v>42479</v>
      </c>
      <c r="X156" t="s">
        <v>570</v>
      </c>
    </row>
    <row r="157" spans="1:25" s="151" customFormat="1" x14ac:dyDescent="0.25">
      <c r="A157" s="488">
        <v>42461</v>
      </c>
      <c r="B157" s="626" t="s">
        <v>1751</v>
      </c>
      <c r="C157" s="627"/>
      <c r="D157" s="628"/>
      <c r="E157" s="629"/>
      <c r="F157" s="630"/>
      <c r="G157" s="631"/>
      <c r="H157" s="632"/>
      <c r="I157" s="633" t="s">
        <v>1752</v>
      </c>
      <c r="J157" s="633"/>
      <c r="K157" s="634"/>
      <c r="L157" s="635"/>
      <c r="M157" s="636"/>
      <c r="N157" s="636"/>
      <c r="O157" s="636"/>
      <c r="P157" s="636"/>
      <c r="Q157" s="542"/>
      <c r="R157" s="485" t="s">
        <v>559</v>
      </c>
      <c r="T157" s="151" t="s">
        <v>581</v>
      </c>
      <c r="U157" s="382">
        <v>423700</v>
      </c>
      <c r="V157" s="58">
        <v>42489</v>
      </c>
      <c r="X157" s="151" t="s">
        <v>570</v>
      </c>
    </row>
    <row r="158" spans="1:25" x14ac:dyDescent="0.25">
      <c r="A158" s="488">
        <v>42461</v>
      </c>
      <c r="B158" s="626" t="s">
        <v>1865</v>
      </c>
      <c r="C158" s="627">
        <v>1520603</v>
      </c>
      <c r="D158" s="628">
        <v>7497</v>
      </c>
      <c r="E158" s="629" t="s">
        <v>305</v>
      </c>
      <c r="F158" s="630">
        <v>2016</v>
      </c>
      <c r="G158" s="631">
        <v>42478</v>
      </c>
      <c r="H158" s="632" t="s">
        <v>45</v>
      </c>
      <c r="I158" s="633" t="s">
        <v>1866</v>
      </c>
      <c r="J158" s="633" t="s">
        <v>241</v>
      </c>
      <c r="K158" s="634" t="s">
        <v>1205</v>
      </c>
      <c r="L158" s="635" t="s">
        <v>1867</v>
      </c>
      <c r="M158" s="636">
        <v>247172.41</v>
      </c>
      <c r="N158" s="636">
        <v>12358.62</v>
      </c>
      <c r="O158" s="636">
        <v>41524.97</v>
      </c>
      <c r="P158" s="636">
        <v>301056</v>
      </c>
      <c r="Q158" s="545" t="s">
        <v>33</v>
      </c>
      <c r="R158" s="485" t="s">
        <v>559</v>
      </c>
      <c r="S158" s="151"/>
      <c r="T158" t="s">
        <v>580</v>
      </c>
      <c r="U158" s="382">
        <v>301056</v>
      </c>
      <c r="V158" s="58">
        <v>42479</v>
      </c>
      <c r="X158" t="s">
        <v>570</v>
      </c>
    </row>
    <row r="159" spans="1:25" ht="16.5" customHeight="1" x14ac:dyDescent="0.25">
      <c r="A159" s="488">
        <v>42461</v>
      </c>
      <c r="B159" s="626" t="s">
        <v>1734</v>
      </c>
      <c r="C159" s="627">
        <v>521101</v>
      </c>
      <c r="D159" s="628">
        <v>1253</v>
      </c>
      <c r="E159" s="629" t="s">
        <v>144</v>
      </c>
      <c r="F159" s="630">
        <v>2015</v>
      </c>
      <c r="G159" s="631">
        <v>42480</v>
      </c>
      <c r="H159" s="632" t="s">
        <v>55</v>
      </c>
      <c r="I159" s="633" t="s">
        <v>1735</v>
      </c>
      <c r="J159" s="633" t="s">
        <v>241</v>
      </c>
      <c r="K159" s="634" t="s">
        <v>1736</v>
      </c>
      <c r="L159" s="635" t="s">
        <v>1737</v>
      </c>
      <c r="M159" s="640">
        <v>324310.34000000003</v>
      </c>
      <c r="N159" s="640">
        <v>0</v>
      </c>
      <c r="O159" s="640">
        <v>51889.66</v>
      </c>
      <c r="P159" s="640">
        <v>376200</v>
      </c>
      <c r="Q159" s="542" t="s">
        <v>33</v>
      </c>
      <c r="R159" s="485" t="s">
        <v>559</v>
      </c>
      <c r="S159" s="151"/>
      <c r="T159" t="s">
        <v>580</v>
      </c>
      <c r="U159" s="382">
        <v>180000</v>
      </c>
      <c r="V159" s="58">
        <v>42481</v>
      </c>
      <c r="X159" t="s">
        <v>570</v>
      </c>
    </row>
    <row r="160" spans="1:25" s="151" customFormat="1" ht="16.5" customHeight="1" x14ac:dyDescent="0.25">
      <c r="A160" s="488">
        <v>42461</v>
      </c>
      <c r="B160" s="626" t="s">
        <v>1734</v>
      </c>
      <c r="C160" s="627"/>
      <c r="D160" s="628"/>
      <c r="E160" s="629"/>
      <c r="F160" s="630"/>
      <c r="G160" s="631"/>
      <c r="H160" s="632"/>
      <c r="I160" s="633" t="s">
        <v>1735</v>
      </c>
      <c r="J160" s="633"/>
      <c r="K160" s="634"/>
      <c r="L160" s="635"/>
      <c r="M160" s="640"/>
      <c r="N160" s="640"/>
      <c r="O160" s="640"/>
      <c r="P160" s="640"/>
      <c r="Q160" s="542"/>
      <c r="R160" s="485" t="s">
        <v>559</v>
      </c>
      <c r="T160" s="151" t="s">
        <v>575</v>
      </c>
      <c r="U160" s="382">
        <v>10000</v>
      </c>
      <c r="V160" s="58">
        <v>42473</v>
      </c>
      <c r="X160" s="151" t="s">
        <v>570</v>
      </c>
    </row>
    <row r="161" spans="1:24" s="151" customFormat="1" ht="16.5" customHeight="1" x14ac:dyDescent="0.25">
      <c r="A161" s="488">
        <v>42461</v>
      </c>
      <c r="B161" s="626" t="s">
        <v>1734</v>
      </c>
      <c r="C161" s="627"/>
      <c r="D161" s="628"/>
      <c r="E161" s="629"/>
      <c r="F161" s="630"/>
      <c r="G161" s="631"/>
      <c r="H161" s="632"/>
      <c r="I161" s="633" t="s">
        <v>1735</v>
      </c>
      <c r="J161" s="633"/>
      <c r="K161" s="634"/>
      <c r="L161" s="635"/>
      <c r="M161" s="640"/>
      <c r="N161" s="640"/>
      <c r="O161" s="640"/>
      <c r="P161" s="640"/>
      <c r="Q161" s="542"/>
      <c r="R161" s="485" t="s">
        <v>559</v>
      </c>
      <c r="T161" s="151" t="s">
        <v>579</v>
      </c>
      <c r="U161" s="382">
        <v>184346.97</v>
      </c>
      <c r="V161" s="58">
        <v>42482</v>
      </c>
      <c r="X161" s="151" t="s">
        <v>570</v>
      </c>
    </row>
    <row r="162" spans="1:24" s="151" customFormat="1" ht="16.5" customHeight="1" x14ac:dyDescent="0.25">
      <c r="A162" s="488">
        <v>42461</v>
      </c>
      <c r="B162" s="626" t="s">
        <v>1734</v>
      </c>
      <c r="C162" s="627"/>
      <c r="D162" s="628"/>
      <c r="E162" s="629"/>
      <c r="F162" s="630"/>
      <c r="G162" s="631"/>
      <c r="H162" s="632"/>
      <c r="I162" s="633" t="s">
        <v>1735</v>
      </c>
      <c r="J162" s="633"/>
      <c r="K162" s="634"/>
      <c r="L162" s="635"/>
      <c r="M162" s="640"/>
      <c r="N162" s="640"/>
      <c r="O162" s="640"/>
      <c r="P162" s="640"/>
      <c r="Q162" s="542"/>
      <c r="R162" s="485" t="s">
        <v>559</v>
      </c>
      <c r="T162" s="151" t="s">
        <v>1067</v>
      </c>
      <c r="U162" s="382">
        <v>1853.03</v>
      </c>
      <c r="V162" s="58">
        <v>42482</v>
      </c>
      <c r="X162" s="151" t="s">
        <v>570</v>
      </c>
    </row>
    <row r="163" spans="1:24" ht="16.5" customHeight="1" x14ac:dyDescent="0.25">
      <c r="A163" s="488">
        <v>42461</v>
      </c>
      <c r="B163" s="626" t="s">
        <v>1623</v>
      </c>
      <c r="C163" s="627">
        <v>520222</v>
      </c>
      <c r="D163" s="628">
        <v>1797</v>
      </c>
      <c r="E163" s="629" t="s">
        <v>44</v>
      </c>
      <c r="F163" s="630">
        <v>2016</v>
      </c>
      <c r="G163" s="631">
        <v>42474</v>
      </c>
      <c r="H163" s="632" t="s">
        <v>1119</v>
      </c>
      <c r="I163" s="633" t="s">
        <v>1624</v>
      </c>
      <c r="J163" s="633" t="s">
        <v>30</v>
      </c>
      <c r="K163" s="634" t="s">
        <v>1625</v>
      </c>
      <c r="L163" s="635" t="s">
        <v>1626</v>
      </c>
      <c r="M163" s="636">
        <v>211206.9</v>
      </c>
      <c r="N163" s="636">
        <v>0</v>
      </c>
      <c r="O163" s="636">
        <v>33793.1</v>
      </c>
      <c r="P163" s="636">
        <v>245000</v>
      </c>
      <c r="Q163" s="545" t="s">
        <v>33</v>
      </c>
      <c r="R163" s="485" t="s">
        <v>559</v>
      </c>
      <c r="S163" s="151"/>
      <c r="T163" t="s">
        <v>580</v>
      </c>
      <c r="U163" s="382">
        <v>40000</v>
      </c>
      <c r="V163" s="58">
        <v>42466</v>
      </c>
      <c r="X163" t="s">
        <v>570</v>
      </c>
    </row>
    <row r="164" spans="1:24" s="151" customFormat="1" ht="16.5" customHeight="1" x14ac:dyDescent="0.25">
      <c r="A164" s="488">
        <v>42461</v>
      </c>
      <c r="B164" s="626" t="s">
        <v>1623</v>
      </c>
      <c r="C164" s="627"/>
      <c r="D164" s="628"/>
      <c r="E164" s="629"/>
      <c r="F164" s="630"/>
      <c r="G164" s="631"/>
      <c r="H164" s="632"/>
      <c r="I164" s="633" t="s">
        <v>1624</v>
      </c>
      <c r="J164" s="633"/>
      <c r="K164" s="634"/>
      <c r="L164" s="635"/>
      <c r="M164" s="636"/>
      <c r="N164" s="636"/>
      <c r="O164" s="636"/>
      <c r="P164" s="636"/>
      <c r="Q164" s="545"/>
      <c r="R164" s="485" t="s">
        <v>559</v>
      </c>
      <c r="T164" s="151" t="s">
        <v>580</v>
      </c>
      <c r="U164" s="382">
        <v>50000</v>
      </c>
      <c r="V164" s="58">
        <v>42467</v>
      </c>
      <c r="X164" s="151" t="s">
        <v>570</v>
      </c>
    </row>
    <row r="165" spans="1:24" s="151" customFormat="1" ht="16.5" customHeight="1" x14ac:dyDescent="0.25">
      <c r="A165" s="488">
        <v>42461</v>
      </c>
      <c r="B165" s="626" t="s">
        <v>1623</v>
      </c>
      <c r="C165" s="627"/>
      <c r="D165" s="628"/>
      <c r="E165" s="629"/>
      <c r="F165" s="630"/>
      <c r="G165" s="631"/>
      <c r="H165" s="632"/>
      <c r="I165" s="633" t="s">
        <v>1624</v>
      </c>
      <c r="J165" s="633"/>
      <c r="K165" s="634"/>
      <c r="L165" s="635"/>
      <c r="M165" s="636"/>
      <c r="N165" s="636"/>
      <c r="O165" s="636"/>
      <c r="P165" s="636"/>
      <c r="Q165" s="545"/>
      <c r="R165" s="485" t="s">
        <v>559</v>
      </c>
      <c r="T165" s="151" t="s">
        <v>579</v>
      </c>
      <c r="U165" s="382">
        <v>152590.44</v>
      </c>
      <c r="V165" s="58">
        <v>42481</v>
      </c>
      <c r="X165" s="151" t="s">
        <v>570</v>
      </c>
    </row>
    <row r="166" spans="1:24" s="151" customFormat="1" ht="16.5" customHeight="1" x14ac:dyDescent="0.25">
      <c r="A166" s="488">
        <v>42461</v>
      </c>
      <c r="B166" s="626" t="s">
        <v>1623</v>
      </c>
      <c r="C166" s="627"/>
      <c r="D166" s="628"/>
      <c r="E166" s="629"/>
      <c r="F166" s="630"/>
      <c r="G166" s="631"/>
      <c r="H166" s="632"/>
      <c r="I166" s="633" t="s">
        <v>1624</v>
      </c>
      <c r="J166" s="633"/>
      <c r="K166" s="634"/>
      <c r="L166" s="635"/>
      <c r="M166" s="636"/>
      <c r="N166" s="636"/>
      <c r="O166" s="636"/>
      <c r="P166" s="636"/>
      <c r="Q166" s="545"/>
      <c r="R166" s="485" t="s">
        <v>559</v>
      </c>
      <c r="T166" s="151" t="s">
        <v>1067</v>
      </c>
      <c r="U166" s="382">
        <v>2409.56</v>
      </c>
      <c r="V166" s="58">
        <v>42481</v>
      </c>
      <c r="X166" s="151" t="s">
        <v>570</v>
      </c>
    </row>
    <row r="167" spans="1:24" ht="16.5" customHeight="1" x14ac:dyDescent="0.25">
      <c r="A167" s="488">
        <v>42461</v>
      </c>
      <c r="B167" s="626" t="s">
        <v>1792</v>
      </c>
      <c r="C167" s="627">
        <v>521705</v>
      </c>
      <c r="D167" s="628">
        <v>1094</v>
      </c>
      <c r="E167" s="629" t="s">
        <v>186</v>
      </c>
      <c r="F167" s="630">
        <v>2016</v>
      </c>
      <c r="G167" s="631">
        <v>42489</v>
      </c>
      <c r="H167" s="632" t="s">
        <v>28</v>
      </c>
      <c r="I167" s="633" t="s">
        <v>1793</v>
      </c>
      <c r="J167" s="633" t="s">
        <v>30</v>
      </c>
      <c r="K167" s="634" t="s">
        <v>1794</v>
      </c>
      <c r="L167" s="635" t="s">
        <v>1795</v>
      </c>
      <c r="M167" s="636">
        <v>168879.31</v>
      </c>
      <c r="N167" s="636">
        <v>0</v>
      </c>
      <c r="O167" s="636">
        <v>27020.69</v>
      </c>
      <c r="P167" s="636">
        <v>195900</v>
      </c>
      <c r="Q167" s="542" t="s">
        <v>33</v>
      </c>
      <c r="R167" s="486" t="s">
        <v>565</v>
      </c>
      <c r="S167" s="151"/>
      <c r="X167" t="s">
        <v>569</v>
      </c>
    </row>
    <row r="168" spans="1:24" x14ac:dyDescent="0.25">
      <c r="A168" s="488">
        <v>42461</v>
      </c>
      <c r="B168" s="626" t="s">
        <v>1655</v>
      </c>
      <c r="C168" s="627">
        <v>520225</v>
      </c>
      <c r="D168" s="628">
        <v>1782</v>
      </c>
      <c r="E168" s="629" t="s">
        <v>657</v>
      </c>
      <c r="F168" s="630">
        <v>2016</v>
      </c>
      <c r="G168" s="631">
        <v>42488</v>
      </c>
      <c r="H168" s="632" t="s">
        <v>39</v>
      </c>
      <c r="I168" s="633" t="s">
        <v>1656</v>
      </c>
      <c r="J168" s="633" t="s">
        <v>30</v>
      </c>
      <c r="K168" s="634" t="s">
        <v>1657</v>
      </c>
      <c r="L168" s="635" t="s">
        <v>1658</v>
      </c>
      <c r="M168" s="636">
        <v>258503.37</v>
      </c>
      <c r="N168" s="636">
        <v>2875.94</v>
      </c>
      <c r="O168" s="636">
        <v>41820.69</v>
      </c>
      <c r="P168" s="636">
        <v>303200</v>
      </c>
      <c r="Q168" s="542" t="s">
        <v>33</v>
      </c>
      <c r="R168" s="485" t="s">
        <v>559</v>
      </c>
      <c r="S168" s="151"/>
      <c r="T168" t="s">
        <v>575</v>
      </c>
      <c r="U168" s="382">
        <v>48000</v>
      </c>
      <c r="V168" s="58">
        <v>42489</v>
      </c>
      <c r="X168" t="s">
        <v>570</v>
      </c>
    </row>
    <row r="169" spans="1:24" s="151" customFormat="1" x14ac:dyDescent="0.25">
      <c r="A169" s="488">
        <v>42461</v>
      </c>
      <c r="B169" s="626" t="s">
        <v>1655</v>
      </c>
      <c r="C169" s="627"/>
      <c r="D169" s="628"/>
      <c r="E169" s="629"/>
      <c r="F169" s="630"/>
      <c r="G169" s="631"/>
      <c r="H169" s="632"/>
      <c r="I169" s="633" t="s">
        <v>1656</v>
      </c>
      <c r="J169" s="633"/>
      <c r="K169" s="634"/>
      <c r="L169" s="635"/>
      <c r="M169" s="636"/>
      <c r="N169" s="636"/>
      <c r="O169" s="636"/>
      <c r="P169" s="636"/>
      <c r="Q169" s="542"/>
      <c r="R169" s="485" t="s">
        <v>559</v>
      </c>
      <c r="T169" s="151" t="s">
        <v>573</v>
      </c>
      <c r="U169" s="382">
        <v>12640</v>
      </c>
      <c r="V169" s="58">
        <v>42487</v>
      </c>
      <c r="X169" s="151" t="s">
        <v>570</v>
      </c>
    </row>
    <row r="170" spans="1:24" s="151" customFormat="1" x14ac:dyDescent="0.25">
      <c r="A170" s="488">
        <v>42461</v>
      </c>
      <c r="B170" s="626" t="s">
        <v>1655</v>
      </c>
      <c r="C170" s="627"/>
      <c r="D170" s="628"/>
      <c r="E170" s="629"/>
      <c r="F170" s="630"/>
      <c r="G170" s="631"/>
      <c r="H170" s="632"/>
      <c r="I170" s="633" t="s">
        <v>1656</v>
      </c>
      <c r="J170" s="633"/>
      <c r="K170" s="634"/>
      <c r="L170" s="635"/>
      <c r="M170" s="636"/>
      <c r="N170" s="636"/>
      <c r="O170" s="636"/>
      <c r="P170" s="636"/>
      <c r="Q170" s="542"/>
      <c r="R170" s="485" t="s">
        <v>559</v>
      </c>
      <c r="T170" s="151" t="s">
        <v>579</v>
      </c>
      <c r="U170" s="382">
        <v>239164.32</v>
      </c>
      <c r="V170" s="58">
        <v>42489</v>
      </c>
      <c r="X170" s="151" t="s">
        <v>570</v>
      </c>
    </row>
    <row r="171" spans="1:24" s="151" customFormat="1" x14ac:dyDescent="0.25">
      <c r="A171" s="488">
        <v>42461</v>
      </c>
      <c r="B171" s="626" t="s">
        <v>1655</v>
      </c>
      <c r="C171" s="627"/>
      <c r="D171" s="628"/>
      <c r="E171" s="629"/>
      <c r="F171" s="630"/>
      <c r="G171" s="631"/>
      <c r="H171" s="632"/>
      <c r="I171" s="633" t="s">
        <v>1656</v>
      </c>
      <c r="J171" s="633"/>
      <c r="K171" s="634"/>
      <c r="L171" s="635"/>
      <c r="M171" s="636"/>
      <c r="N171" s="636"/>
      <c r="O171" s="636"/>
      <c r="P171" s="636"/>
      <c r="Q171" s="542"/>
      <c r="R171" s="485" t="s">
        <v>559</v>
      </c>
      <c r="T171" s="151" t="s">
        <v>1067</v>
      </c>
      <c r="U171" s="382">
        <v>3395.68</v>
      </c>
      <c r="V171" s="58">
        <v>42489</v>
      </c>
      <c r="X171" s="151" t="s">
        <v>570</v>
      </c>
    </row>
    <row r="172" spans="1:24" x14ac:dyDescent="0.25">
      <c r="A172" s="488">
        <v>42461</v>
      </c>
      <c r="B172" s="626" t="s">
        <v>1694</v>
      </c>
      <c r="C172" s="627">
        <v>520815</v>
      </c>
      <c r="D172" s="628">
        <v>4492</v>
      </c>
      <c r="E172" s="629" t="s">
        <v>92</v>
      </c>
      <c r="F172" s="630">
        <v>2016</v>
      </c>
      <c r="G172" s="631">
        <v>42478</v>
      </c>
      <c r="H172" s="632" t="s">
        <v>121</v>
      </c>
      <c r="I172" s="633" t="s">
        <v>1695</v>
      </c>
      <c r="J172" s="633" t="s">
        <v>241</v>
      </c>
      <c r="K172" s="634" t="s">
        <v>1696</v>
      </c>
      <c r="L172" s="635" t="s">
        <v>1697</v>
      </c>
      <c r="M172" s="636">
        <v>322776.43</v>
      </c>
      <c r="N172" s="636">
        <v>10758.05</v>
      </c>
      <c r="O172" s="636">
        <v>53365.52</v>
      </c>
      <c r="P172" s="636">
        <v>386900</v>
      </c>
      <c r="Q172" s="545" t="s">
        <v>33</v>
      </c>
      <c r="R172" s="485" t="s">
        <v>559</v>
      </c>
      <c r="S172" s="151"/>
      <c r="T172" t="s">
        <v>576</v>
      </c>
      <c r="U172" s="382">
        <v>45417</v>
      </c>
      <c r="V172" s="58">
        <v>42479</v>
      </c>
      <c r="X172" t="s">
        <v>570</v>
      </c>
    </row>
    <row r="173" spans="1:24" s="151" customFormat="1" x14ac:dyDescent="0.25">
      <c r="A173" s="488">
        <v>42461</v>
      </c>
      <c r="B173" s="626" t="s">
        <v>1694</v>
      </c>
      <c r="C173" s="627"/>
      <c r="D173" s="628"/>
      <c r="E173" s="629"/>
      <c r="F173" s="630"/>
      <c r="G173" s="631"/>
      <c r="H173" s="632"/>
      <c r="I173" s="633" t="s">
        <v>1695</v>
      </c>
      <c r="J173" s="633"/>
      <c r="K173" s="634"/>
      <c r="L173" s="635"/>
      <c r="M173" s="636"/>
      <c r="N173" s="636"/>
      <c r="O173" s="636"/>
      <c r="P173" s="636"/>
      <c r="Q173" s="545"/>
      <c r="R173" s="485" t="s">
        <v>559</v>
      </c>
      <c r="T173" s="151" t="s">
        <v>575</v>
      </c>
      <c r="U173" s="382">
        <v>1000</v>
      </c>
      <c r="V173" s="58">
        <v>42475</v>
      </c>
      <c r="X173" s="151" t="s">
        <v>570</v>
      </c>
    </row>
    <row r="174" spans="1:24" s="151" customFormat="1" x14ac:dyDescent="0.25">
      <c r="A174" s="488">
        <v>42461</v>
      </c>
      <c r="B174" s="626" t="s">
        <v>1694</v>
      </c>
      <c r="C174" s="627"/>
      <c r="D174" s="628"/>
      <c r="E174" s="629"/>
      <c r="F174" s="630"/>
      <c r="G174" s="631"/>
      <c r="H174" s="632"/>
      <c r="I174" s="633" t="s">
        <v>1695</v>
      </c>
      <c r="J174" s="633"/>
      <c r="K174" s="634"/>
      <c r="L174" s="635"/>
      <c r="M174" s="636"/>
      <c r="N174" s="636"/>
      <c r="O174" s="636"/>
      <c r="P174" s="636"/>
      <c r="Q174" s="545"/>
      <c r="R174" s="485" t="s">
        <v>559</v>
      </c>
      <c r="T174" s="151" t="s">
        <v>579</v>
      </c>
      <c r="U174" s="382">
        <v>286892.7</v>
      </c>
      <c r="V174" s="58">
        <v>42481</v>
      </c>
      <c r="X174" s="151" t="s">
        <v>570</v>
      </c>
    </row>
    <row r="175" spans="1:24" s="151" customFormat="1" x14ac:dyDescent="0.25">
      <c r="A175" s="488">
        <v>42461</v>
      </c>
      <c r="B175" s="626" t="s">
        <v>1694</v>
      </c>
      <c r="C175" s="627"/>
      <c r="D175" s="628"/>
      <c r="E175" s="629"/>
      <c r="F175" s="630"/>
      <c r="G175" s="631"/>
      <c r="H175" s="632"/>
      <c r="I175" s="633" t="s">
        <v>1695</v>
      </c>
      <c r="J175" s="633"/>
      <c r="K175" s="634"/>
      <c r="L175" s="635"/>
      <c r="M175" s="636"/>
      <c r="N175" s="636"/>
      <c r="O175" s="636"/>
      <c r="P175" s="636"/>
      <c r="Q175" s="545"/>
      <c r="R175" s="485" t="s">
        <v>559</v>
      </c>
      <c r="T175" s="151" t="s">
        <v>576</v>
      </c>
      <c r="U175" s="382">
        <v>53994.44</v>
      </c>
      <c r="V175" s="58">
        <v>42530</v>
      </c>
      <c r="X175" s="151" t="s">
        <v>570</v>
      </c>
    </row>
    <row r="176" spans="1:24" x14ac:dyDescent="0.25">
      <c r="A176" s="488">
        <v>42461</v>
      </c>
      <c r="B176" s="626" t="s">
        <v>2002</v>
      </c>
      <c r="C176" s="627">
        <v>496101</v>
      </c>
      <c r="D176" s="628" t="s">
        <v>472</v>
      </c>
      <c r="E176" s="629" t="s">
        <v>1974</v>
      </c>
      <c r="F176" s="630">
        <v>2016</v>
      </c>
      <c r="G176" s="631">
        <v>42479</v>
      </c>
      <c r="H176" s="632" t="s">
        <v>536</v>
      </c>
      <c r="I176" s="633" t="s">
        <v>2003</v>
      </c>
      <c r="J176" s="633" t="s">
        <v>30</v>
      </c>
      <c r="K176" s="634" t="s">
        <v>2004</v>
      </c>
      <c r="L176" s="635" t="s">
        <v>2005</v>
      </c>
      <c r="M176" s="636">
        <v>103275.86</v>
      </c>
      <c r="N176" s="636">
        <v>0</v>
      </c>
      <c r="O176" s="636">
        <v>16524.14</v>
      </c>
      <c r="P176" s="636">
        <v>119800</v>
      </c>
      <c r="Q176" s="542" t="s">
        <v>994</v>
      </c>
      <c r="R176" s="486" t="s">
        <v>565</v>
      </c>
      <c r="S176" s="151"/>
      <c r="T176" t="s">
        <v>575</v>
      </c>
      <c r="U176" s="382">
        <v>119800</v>
      </c>
      <c r="V176" s="58">
        <v>42479</v>
      </c>
      <c r="X176" t="s">
        <v>570</v>
      </c>
    </row>
    <row r="177" spans="1:24" x14ac:dyDescent="0.25">
      <c r="A177" s="488">
        <v>42461</v>
      </c>
      <c r="B177" s="626" t="s">
        <v>1678</v>
      </c>
      <c r="C177" s="627">
        <v>520814</v>
      </c>
      <c r="D177" s="628">
        <v>4493</v>
      </c>
      <c r="E177" s="629" t="s">
        <v>87</v>
      </c>
      <c r="F177" s="630">
        <v>2016</v>
      </c>
      <c r="G177" s="631">
        <v>42486</v>
      </c>
      <c r="H177" s="632" t="s">
        <v>73</v>
      </c>
      <c r="I177" s="637" t="s">
        <v>1679</v>
      </c>
      <c r="J177" s="637" t="s">
        <v>241</v>
      </c>
      <c r="K177" s="638" t="s">
        <v>1680</v>
      </c>
      <c r="L177" s="639" t="s">
        <v>1681</v>
      </c>
      <c r="M177" s="640">
        <v>285895.74</v>
      </c>
      <c r="N177" s="640">
        <v>7121.5</v>
      </c>
      <c r="O177" s="640">
        <v>46882.76</v>
      </c>
      <c r="P177" s="640">
        <v>339900</v>
      </c>
      <c r="Q177" s="545" t="s">
        <v>33</v>
      </c>
      <c r="R177" s="485" t="s">
        <v>559</v>
      </c>
      <c r="S177" s="151"/>
      <c r="T177" t="s">
        <v>581</v>
      </c>
      <c r="U177" s="382">
        <v>339900</v>
      </c>
      <c r="V177" s="58">
        <v>42479</v>
      </c>
      <c r="X177" t="s">
        <v>570</v>
      </c>
    </row>
    <row r="178" spans="1:24" x14ac:dyDescent="0.25">
      <c r="A178" s="488">
        <v>42461</v>
      </c>
      <c r="B178" s="626" t="s">
        <v>1820</v>
      </c>
      <c r="C178" s="627">
        <v>521909</v>
      </c>
      <c r="D178" s="628">
        <v>6986</v>
      </c>
      <c r="E178" s="629" t="s">
        <v>1821</v>
      </c>
      <c r="F178" s="630">
        <v>2016</v>
      </c>
      <c r="G178" s="631">
        <v>42464</v>
      </c>
      <c r="H178" s="632" t="s">
        <v>611</v>
      </c>
      <c r="I178" s="633" t="s">
        <v>1822</v>
      </c>
      <c r="J178" s="633" t="s">
        <v>30</v>
      </c>
      <c r="K178" s="634" t="s">
        <v>1197</v>
      </c>
      <c r="L178" s="635" t="s">
        <v>1823</v>
      </c>
      <c r="M178" s="636">
        <v>517951.21</v>
      </c>
      <c r="N178" s="636">
        <v>41186.720000000001</v>
      </c>
      <c r="O178" s="636">
        <v>89462.07</v>
      </c>
      <c r="P178" s="636">
        <v>648600</v>
      </c>
      <c r="Q178" s="542" t="s">
        <v>33</v>
      </c>
      <c r="R178" s="487" t="s">
        <v>564</v>
      </c>
      <c r="S178" s="487" t="s">
        <v>564</v>
      </c>
      <c r="T178" t="s">
        <v>575</v>
      </c>
      <c r="U178" s="382">
        <v>99000</v>
      </c>
      <c r="V178" s="58">
        <v>42464</v>
      </c>
      <c r="W178" t="s">
        <v>566</v>
      </c>
      <c r="X178" t="s">
        <v>570</v>
      </c>
    </row>
    <row r="179" spans="1:24" s="151" customFormat="1" x14ac:dyDescent="0.25">
      <c r="A179" s="488">
        <v>42461</v>
      </c>
      <c r="B179" s="626" t="s">
        <v>1820</v>
      </c>
      <c r="C179" s="627"/>
      <c r="D179" s="628"/>
      <c r="E179" s="629"/>
      <c r="F179" s="630"/>
      <c r="G179" s="631"/>
      <c r="H179" s="632"/>
      <c r="I179" s="633" t="s">
        <v>1822</v>
      </c>
      <c r="J179" s="633"/>
      <c r="K179" s="634"/>
      <c r="L179" s="635"/>
      <c r="M179" s="636"/>
      <c r="N179" s="636"/>
      <c r="O179" s="636"/>
      <c r="P179" s="636"/>
      <c r="Q179" s="542"/>
      <c r="R179" s="487" t="s">
        <v>564</v>
      </c>
      <c r="S179" s="487" t="s">
        <v>564</v>
      </c>
      <c r="T179" s="151" t="s">
        <v>575</v>
      </c>
      <c r="U179" s="382">
        <v>7</v>
      </c>
      <c r="V179" s="58">
        <v>42465</v>
      </c>
      <c r="X179" s="151" t="s">
        <v>570</v>
      </c>
    </row>
    <row r="180" spans="1:24" s="151" customFormat="1" x14ac:dyDescent="0.25">
      <c r="A180" s="488">
        <v>42461</v>
      </c>
      <c r="B180" s="626" t="s">
        <v>1820</v>
      </c>
      <c r="C180" s="627"/>
      <c r="D180" s="628"/>
      <c r="E180" s="629"/>
      <c r="F180" s="630"/>
      <c r="G180" s="631"/>
      <c r="H180" s="632"/>
      <c r="I180" s="633" t="s">
        <v>1822</v>
      </c>
      <c r="J180" s="633"/>
      <c r="K180" s="634"/>
      <c r="L180" s="635"/>
      <c r="M180" s="636"/>
      <c r="N180" s="636"/>
      <c r="O180" s="636"/>
      <c r="P180" s="636"/>
      <c r="Q180" s="542"/>
      <c r="R180" s="487" t="s">
        <v>564</v>
      </c>
      <c r="S180" s="487" t="s">
        <v>564</v>
      </c>
      <c r="T180" s="151" t="s">
        <v>580</v>
      </c>
      <c r="U180" s="382">
        <v>200000</v>
      </c>
      <c r="V180" s="58">
        <v>42464</v>
      </c>
      <c r="X180" s="151" t="s">
        <v>570</v>
      </c>
    </row>
    <row r="181" spans="1:24" s="151" customFormat="1" x14ac:dyDescent="0.25">
      <c r="A181" s="488">
        <v>42461</v>
      </c>
      <c r="B181" s="626" t="s">
        <v>1820</v>
      </c>
      <c r="C181" s="627"/>
      <c r="D181" s="628"/>
      <c r="E181" s="629"/>
      <c r="F181" s="630"/>
      <c r="G181" s="631"/>
      <c r="H181" s="632"/>
      <c r="I181" s="633" t="s">
        <v>1822</v>
      </c>
      <c r="J181" s="633"/>
      <c r="K181" s="634"/>
      <c r="L181" s="635"/>
      <c r="M181" s="636"/>
      <c r="N181" s="636"/>
      <c r="O181" s="636"/>
      <c r="P181" s="636"/>
      <c r="Q181" s="542"/>
      <c r="R181" s="487" t="s">
        <v>564</v>
      </c>
      <c r="S181" s="487" t="s">
        <v>564</v>
      </c>
      <c r="T181" s="151" t="s">
        <v>580</v>
      </c>
      <c r="U181" s="382">
        <v>50000</v>
      </c>
      <c r="V181" s="58">
        <v>42464</v>
      </c>
      <c r="X181" s="151" t="s">
        <v>570</v>
      </c>
    </row>
    <row r="182" spans="1:24" s="151" customFormat="1" x14ac:dyDescent="0.25">
      <c r="A182" s="488">
        <v>42461</v>
      </c>
      <c r="B182" s="626" t="s">
        <v>1820</v>
      </c>
      <c r="C182" s="627"/>
      <c r="D182" s="628"/>
      <c r="E182" s="629"/>
      <c r="F182" s="630"/>
      <c r="G182" s="631"/>
      <c r="H182" s="632"/>
      <c r="I182" s="633" t="s">
        <v>1822</v>
      </c>
      <c r="J182" s="633"/>
      <c r="K182" s="634"/>
      <c r="L182" s="635"/>
      <c r="M182" s="636"/>
      <c r="N182" s="636"/>
      <c r="O182" s="636"/>
      <c r="P182" s="636"/>
      <c r="Q182" s="542"/>
      <c r="R182" s="487" t="s">
        <v>564</v>
      </c>
      <c r="S182" s="487" t="s">
        <v>564</v>
      </c>
      <c r="T182" s="151" t="s">
        <v>575</v>
      </c>
      <c r="U182" s="382">
        <v>1000</v>
      </c>
      <c r="V182" s="58">
        <v>42446</v>
      </c>
      <c r="X182" s="151" t="s">
        <v>570</v>
      </c>
    </row>
    <row r="183" spans="1:24" s="151" customFormat="1" x14ac:dyDescent="0.25">
      <c r="A183" s="488">
        <v>42461</v>
      </c>
      <c r="B183" s="626" t="s">
        <v>1820</v>
      </c>
      <c r="C183" s="627"/>
      <c r="D183" s="628"/>
      <c r="E183" s="629"/>
      <c r="F183" s="630"/>
      <c r="G183" s="631"/>
      <c r="H183" s="632"/>
      <c r="I183" s="633" t="s">
        <v>1822</v>
      </c>
      <c r="J183" s="633"/>
      <c r="K183" s="634"/>
      <c r="L183" s="635"/>
      <c r="M183" s="636"/>
      <c r="N183" s="636"/>
      <c r="O183" s="636"/>
      <c r="P183" s="636"/>
      <c r="Q183" s="542"/>
      <c r="R183" s="487" t="s">
        <v>564</v>
      </c>
      <c r="S183" s="487" t="s">
        <v>564</v>
      </c>
      <c r="T183" s="151" t="s">
        <v>579</v>
      </c>
      <c r="U183" s="382">
        <v>298591.62</v>
      </c>
      <c r="V183" s="58">
        <v>42466</v>
      </c>
      <c r="X183" s="151" t="s">
        <v>570</v>
      </c>
    </row>
    <row r="184" spans="1:24" s="151" customFormat="1" x14ac:dyDescent="0.25">
      <c r="A184" s="488">
        <v>42461</v>
      </c>
      <c r="B184" s="626" t="s">
        <v>1820</v>
      </c>
      <c r="C184" s="627"/>
      <c r="D184" s="628"/>
      <c r="E184" s="629"/>
      <c r="F184" s="630"/>
      <c r="G184" s="631"/>
      <c r="H184" s="632"/>
      <c r="I184" s="633" t="s">
        <v>1822</v>
      </c>
      <c r="J184" s="633"/>
      <c r="K184" s="634"/>
      <c r="L184" s="635"/>
      <c r="M184" s="636"/>
      <c r="N184" s="636"/>
      <c r="O184" s="636"/>
      <c r="P184" s="636"/>
      <c r="Q184" s="542"/>
      <c r="R184" s="487" t="s">
        <v>564</v>
      </c>
      <c r="S184" s="487" t="s">
        <v>564</v>
      </c>
      <c r="T184" s="151" t="s">
        <v>1068</v>
      </c>
      <c r="U184" s="382">
        <v>1.38</v>
      </c>
      <c r="V184" s="58">
        <v>42490</v>
      </c>
      <c r="X184" s="151" t="s">
        <v>570</v>
      </c>
    </row>
    <row r="185" spans="1:24" x14ac:dyDescent="0.25">
      <c r="A185" s="488">
        <v>42461</v>
      </c>
      <c r="B185" s="626" t="s">
        <v>1770</v>
      </c>
      <c r="C185" s="627">
        <v>521704</v>
      </c>
      <c r="D185" s="628">
        <v>1092</v>
      </c>
      <c r="E185" s="629" t="s">
        <v>899</v>
      </c>
      <c r="F185" s="630">
        <v>2016</v>
      </c>
      <c r="G185" s="631">
        <v>42472</v>
      </c>
      <c r="H185" s="632" t="s">
        <v>1114</v>
      </c>
      <c r="I185" s="633" t="s">
        <v>1771</v>
      </c>
      <c r="J185" s="633" t="s">
        <v>241</v>
      </c>
      <c r="K185" s="634" t="s">
        <v>1772</v>
      </c>
      <c r="L185" s="635" t="s">
        <v>1773</v>
      </c>
      <c r="M185" s="636">
        <v>160431.03</v>
      </c>
      <c r="N185" s="636">
        <v>0</v>
      </c>
      <c r="O185" s="636">
        <v>25668.97</v>
      </c>
      <c r="P185" s="636">
        <v>186100</v>
      </c>
      <c r="Q185" s="542" t="s">
        <v>33</v>
      </c>
      <c r="R185" s="486" t="s">
        <v>565</v>
      </c>
      <c r="S185" s="151"/>
      <c r="T185" t="s">
        <v>581</v>
      </c>
      <c r="U185" s="382">
        <v>57901.46</v>
      </c>
      <c r="V185" s="58">
        <v>42473</v>
      </c>
      <c r="X185" t="s">
        <v>570</v>
      </c>
    </row>
    <row r="186" spans="1:24" s="151" customFormat="1" x14ac:dyDescent="0.25">
      <c r="A186" s="488">
        <v>42461</v>
      </c>
      <c r="B186" s="626" t="s">
        <v>1770</v>
      </c>
      <c r="C186" s="627"/>
      <c r="D186" s="628"/>
      <c r="E186" s="629"/>
      <c r="F186" s="630"/>
      <c r="G186" s="631"/>
      <c r="H186" s="632"/>
      <c r="I186" s="633" t="s">
        <v>1771</v>
      </c>
      <c r="J186" s="633"/>
      <c r="K186" s="634"/>
      <c r="L186" s="635"/>
      <c r="M186" s="636"/>
      <c r="N186" s="636"/>
      <c r="O186" s="636"/>
      <c r="P186" s="636"/>
      <c r="Q186" s="542"/>
      <c r="R186" s="486" t="s">
        <v>565</v>
      </c>
      <c r="T186" s="151" t="s">
        <v>581</v>
      </c>
      <c r="U186" s="382">
        <v>20000</v>
      </c>
      <c r="V186" s="58">
        <v>42461</v>
      </c>
      <c r="X186" s="151" t="s">
        <v>570</v>
      </c>
    </row>
    <row r="187" spans="1:24" s="151" customFormat="1" x14ac:dyDescent="0.25">
      <c r="A187" s="488">
        <v>42461</v>
      </c>
      <c r="B187" s="626" t="s">
        <v>1770</v>
      </c>
      <c r="C187" s="627"/>
      <c r="D187" s="628"/>
      <c r="E187" s="629"/>
      <c r="F187" s="630"/>
      <c r="G187" s="631"/>
      <c r="H187" s="632"/>
      <c r="I187" s="633" t="s">
        <v>1771</v>
      </c>
      <c r="J187" s="633"/>
      <c r="K187" s="634"/>
      <c r="L187" s="635"/>
      <c r="M187" s="636"/>
      <c r="N187" s="636"/>
      <c r="O187" s="636"/>
      <c r="P187" s="636"/>
      <c r="Q187" s="542"/>
      <c r="R187" s="486" t="s">
        <v>565</v>
      </c>
      <c r="T187" s="151" t="s">
        <v>579</v>
      </c>
      <c r="U187" s="382">
        <v>106685.93</v>
      </c>
      <c r="V187" s="58">
        <v>42474</v>
      </c>
      <c r="X187" s="151" t="s">
        <v>570</v>
      </c>
    </row>
    <row r="188" spans="1:24" s="151" customFormat="1" x14ac:dyDescent="0.25">
      <c r="A188" s="488">
        <v>42461</v>
      </c>
      <c r="B188" s="626" t="s">
        <v>1770</v>
      </c>
      <c r="C188" s="627"/>
      <c r="D188" s="628"/>
      <c r="E188" s="629"/>
      <c r="F188" s="630"/>
      <c r="G188" s="631"/>
      <c r="H188" s="632"/>
      <c r="I188" s="633" t="s">
        <v>1771</v>
      </c>
      <c r="J188" s="633"/>
      <c r="K188" s="634"/>
      <c r="L188" s="635"/>
      <c r="M188" s="636"/>
      <c r="N188" s="636"/>
      <c r="O188" s="636"/>
      <c r="P188" s="636"/>
      <c r="Q188" s="542"/>
      <c r="R188" s="486" t="s">
        <v>565</v>
      </c>
      <c r="T188" s="151" t="s">
        <v>1067</v>
      </c>
      <c r="U188" s="382">
        <v>1512.61</v>
      </c>
      <c r="V188" s="58">
        <v>42474</v>
      </c>
      <c r="X188" s="151" t="s">
        <v>570</v>
      </c>
    </row>
    <row r="189" spans="1:24" x14ac:dyDescent="0.25">
      <c r="A189" s="488">
        <v>42461</v>
      </c>
      <c r="B189" s="626" t="s">
        <v>2018</v>
      </c>
      <c r="C189" s="643">
        <v>521802</v>
      </c>
      <c r="D189" s="644" t="s">
        <v>518</v>
      </c>
      <c r="E189" s="643" t="s">
        <v>333</v>
      </c>
      <c r="F189" s="630">
        <v>2016</v>
      </c>
      <c r="G189" s="645">
        <v>42487</v>
      </c>
      <c r="H189" s="632" t="s">
        <v>808</v>
      </c>
      <c r="I189" s="643" t="s">
        <v>2019</v>
      </c>
      <c r="J189" s="643" t="s">
        <v>30</v>
      </c>
      <c r="K189" s="643" t="s">
        <v>2020</v>
      </c>
      <c r="L189" s="643" t="s">
        <v>2021</v>
      </c>
      <c r="M189" s="642">
        <v>143034.48000000001</v>
      </c>
      <c r="N189" s="642">
        <v>0</v>
      </c>
      <c r="O189" s="642">
        <v>4965.5200000000004</v>
      </c>
      <c r="P189" s="642">
        <v>148000</v>
      </c>
      <c r="Q189" s="542" t="s">
        <v>994</v>
      </c>
      <c r="R189" s="486" t="s">
        <v>565</v>
      </c>
      <c r="S189" s="151"/>
      <c r="T189" t="s">
        <v>575</v>
      </c>
      <c r="U189" s="382">
        <v>5000</v>
      </c>
      <c r="V189" s="58">
        <v>42485</v>
      </c>
      <c r="X189" t="s">
        <v>570</v>
      </c>
    </row>
    <row r="190" spans="1:24" s="151" customFormat="1" x14ac:dyDescent="0.25">
      <c r="A190" s="488">
        <v>42461</v>
      </c>
      <c r="B190" s="626" t="s">
        <v>2018</v>
      </c>
      <c r="C190" s="643"/>
      <c r="D190" s="644"/>
      <c r="E190" s="643"/>
      <c r="F190" s="630"/>
      <c r="G190" s="645"/>
      <c r="H190" s="632"/>
      <c r="I190" s="643" t="s">
        <v>2019</v>
      </c>
      <c r="J190" s="643"/>
      <c r="K190" s="643"/>
      <c r="L190" s="643"/>
      <c r="M190" s="642"/>
      <c r="N190" s="642"/>
      <c r="O190" s="642"/>
      <c r="P190" s="642"/>
      <c r="Q190" s="542"/>
      <c r="R190" s="486" t="s">
        <v>565</v>
      </c>
      <c r="T190" s="151" t="s">
        <v>575</v>
      </c>
      <c r="U190" s="382">
        <v>1000</v>
      </c>
      <c r="V190" s="58">
        <v>42488</v>
      </c>
      <c r="X190" s="151" t="s">
        <v>570</v>
      </c>
    </row>
    <row r="191" spans="1:24" s="151" customFormat="1" x14ac:dyDescent="0.25">
      <c r="A191" s="488">
        <v>42461</v>
      </c>
      <c r="B191" s="626" t="s">
        <v>2018</v>
      </c>
      <c r="C191" s="643"/>
      <c r="D191" s="644"/>
      <c r="E191" s="643"/>
      <c r="F191" s="630"/>
      <c r="G191" s="645"/>
      <c r="H191" s="632"/>
      <c r="I191" s="643" t="s">
        <v>2019</v>
      </c>
      <c r="J191" s="643"/>
      <c r="K191" s="643"/>
      <c r="L191" s="643"/>
      <c r="M191" s="642"/>
      <c r="N191" s="642"/>
      <c r="O191" s="642"/>
      <c r="P191" s="642"/>
      <c r="Q191" s="542"/>
      <c r="R191" s="486" t="s">
        <v>565</v>
      </c>
      <c r="T191" s="151" t="s">
        <v>575</v>
      </c>
      <c r="U191" s="382">
        <v>142000</v>
      </c>
      <c r="V191" s="58">
        <v>42486</v>
      </c>
      <c r="X191" s="151" t="s">
        <v>570</v>
      </c>
    </row>
    <row r="192" spans="1:24" x14ac:dyDescent="0.25">
      <c r="A192" s="488">
        <v>42461</v>
      </c>
      <c r="B192" s="626" t="s">
        <v>1601</v>
      </c>
      <c r="C192" s="627">
        <v>520112</v>
      </c>
      <c r="D192" s="628">
        <v>2593</v>
      </c>
      <c r="E192" s="629" t="s">
        <v>627</v>
      </c>
      <c r="F192" s="630">
        <v>2016</v>
      </c>
      <c r="G192" s="631">
        <v>42490</v>
      </c>
      <c r="H192" s="632" t="s">
        <v>1602</v>
      </c>
      <c r="I192" s="633" t="s">
        <v>1603</v>
      </c>
      <c r="J192" s="633" t="s">
        <v>241</v>
      </c>
      <c r="K192" s="634" t="s">
        <v>1604</v>
      </c>
      <c r="L192" s="635" t="s">
        <v>1605</v>
      </c>
      <c r="M192" s="636">
        <v>295190.23</v>
      </c>
      <c r="N192" s="636">
        <v>7999.43</v>
      </c>
      <c r="O192" s="636">
        <v>48510.34</v>
      </c>
      <c r="P192" s="636">
        <v>351700</v>
      </c>
      <c r="Q192" s="545" t="s">
        <v>33</v>
      </c>
      <c r="R192" s="485" t="s">
        <v>559</v>
      </c>
      <c r="S192" s="151"/>
      <c r="T192" t="s">
        <v>572</v>
      </c>
      <c r="U192" s="382">
        <v>10000</v>
      </c>
      <c r="V192" s="58">
        <v>42485</v>
      </c>
      <c r="X192" t="s">
        <v>570</v>
      </c>
    </row>
    <row r="193" spans="1:24" s="151" customFormat="1" x14ac:dyDescent="0.25">
      <c r="A193" s="488">
        <v>42461</v>
      </c>
      <c r="B193" s="626" t="s">
        <v>1601</v>
      </c>
      <c r="C193" s="627"/>
      <c r="D193" s="628"/>
      <c r="E193" s="629"/>
      <c r="F193" s="630"/>
      <c r="G193" s="631"/>
      <c r="H193" s="632"/>
      <c r="I193" s="633" t="s">
        <v>1603</v>
      </c>
      <c r="J193" s="633"/>
      <c r="K193" s="634"/>
      <c r="L193" s="635"/>
      <c r="M193" s="636"/>
      <c r="N193" s="636"/>
      <c r="O193" s="636"/>
      <c r="P193" s="636"/>
      <c r="Q193" s="545"/>
      <c r="R193" s="485" t="s">
        <v>559</v>
      </c>
      <c r="T193" s="151" t="s">
        <v>581</v>
      </c>
      <c r="U193" s="382">
        <v>25000</v>
      </c>
      <c r="V193" s="58">
        <v>42492</v>
      </c>
      <c r="X193" s="151" t="s">
        <v>570</v>
      </c>
    </row>
    <row r="194" spans="1:24" s="151" customFormat="1" x14ac:dyDescent="0.25">
      <c r="A194" s="488">
        <v>42461</v>
      </c>
      <c r="B194" s="626" t="s">
        <v>1601</v>
      </c>
      <c r="C194" s="627"/>
      <c r="D194" s="628"/>
      <c r="E194" s="629"/>
      <c r="F194" s="630"/>
      <c r="G194" s="631"/>
      <c r="H194" s="632"/>
      <c r="I194" s="633" t="s">
        <v>1603</v>
      </c>
      <c r="J194" s="633"/>
      <c r="K194" s="634"/>
      <c r="L194" s="635"/>
      <c r="M194" s="636"/>
      <c r="N194" s="636"/>
      <c r="O194" s="636"/>
      <c r="P194" s="636"/>
      <c r="Q194" s="545"/>
      <c r="R194" s="485" t="s">
        <v>559</v>
      </c>
      <c r="T194" s="151" t="s">
        <v>581</v>
      </c>
      <c r="U194" s="382">
        <v>35340</v>
      </c>
      <c r="V194" s="58">
        <v>42492</v>
      </c>
      <c r="X194" s="151" t="s">
        <v>570</v>
      </c>
    </row>
    <row r="195" spans="1:24" s="151" customFormat="1" x14ac:dyDescent="0.25">
      <c r="A195" s="488">
        <v>42461</v>
      </c>
      <c r="B195" s="626" t="s">
        <v>1601</v>
      </c>
      <c r="C195" s="627"/>
      <c r="D195" s="628"/>
      <c r="E195" s="629"/>
      <c r="F195" s="630"/>
      <c r="G195" s="631"/>
      <c r="H195" s="632"/>
      <c r="I195" s="633" t="s">
        <v>1603</v>
      </c>
      <c r="J195" s="633"/>
      <c r="K195" s="634"/>
      <c r="L195" s="635"/>
      <c r="M195" s="636"/>
      <c r="N195" s="636"/>
      <c r="O195" s="636"/>
      <c r="P195" s="636"/>
      <c r="Q195" s="545"/>
      <c r="R195" s="485" t="s">
        <v>559</v>
      </c>
      <c r="T195" s="151" t="s">
        <v>579</v>
      </c>
      <c r="U195" s="382">
        <v>277191.13</v>
      </c>
      <c r="V195" s="58">
        <v>42493</v>
      </c>
      <c r="X195" s="151" t="s">
        <v>570</v>
      </c>
    </row>
    <row r="196" spans="1:24" s="151" customFormat="1" x14ac:dyDescent="0.25">
      <c r="A196" s="488">
        <v>42461</v>
      </c>
      <c r="B196" s="626" t="s">
        <v>1601</v>
      </c>
      <c r="C196" s="627"/>
      <c r="D196" s="628"/>
      <c r="E196" s="629"/>
      <c r="F196" s="630"/>
      <c r="G196" s="631"/>
      <c r="H196" s="632"/>
      <c r="I196" s="633" t="s">
        <v>1603</v>
      </c>
      <c r="J196" s="633"/>
      <c r="K196" s="634"/>
      <c r="L196" s="635"/>
      <c r="M196" s="636"/>
      <c r="N196" s="636"/>
      <c r="O196" s="636"/>
      <c r="P196" s="636"/>
      <c r="Q196" s="545"/>
      <c r="R196" s="485" t="s">
        <v>559</v>
      </c>
      <c r="T196" s="151" t="s">
        <v>1067</v>
      </c>
      <c r="U196" s="382">
        <v>4168.87</v>
      </c>
      <c r="V196" s="58">
        <v>42493</v>
      </c>
      <c r="X196" s="151" t="s">
        <v>570</v>
      </c>
    </row>
    <row r="197" spans="1:24" x14ac:dyDescent="0.25">
      <c r="A197" s="488">
        <v>42461</v>
      </c>
      <c r="B197" s="626" t="s">
        <v>1852</v>
      </c>
      <c r="C197" s="627">
        <v>1520105</v>
      </c>
      <c r="D197" s="628">
        <v>7494</v>
      </c>
      <c r="E197" s="629" t="s">
        <v>270</v>
      </c>
      <c r="F197" s="630">
        <v>2016</v>
      </c>
      <c r="G197" s="631">
        <v>42487</v>
      </c>
      <c r="H197" s="632" t="s">
        <v>28</v>
      </c>
      <c r="I197" s="633" t="s">
        <v>1853</v>
      </c>
      <c r="J197" s="633" t="s">
        <v>241</v>
      </c>
      <c r="K197" s="634" t="s">
        <v>1854</v>
      </c>
      <c r="L197" s="635" t="s">
        <v>1855</v>
      </c>
      <c r="M197" s="636">
        <v>207963.88</v>
      </c>
      <c r="N197" s="636">
        <v>10398.19</v>
      </c>
      <c r="O197" s="636">
        <v>34937.93</v>
      </c>
      <c r="P197" s="636">
        <v>253300</v>
      </c>
      <c r="Q197" s="542" t="s">
        <v>33</v>
      </c>
      <c r="R197" s="485" t="s">
        <v>559</v>
      </c>
      <c r="S197" s="151"/>
      <c r="T197" t="s">
        <v>576</v>
      </c>
      <c r="U197" s="382">
        <v>37212.35</v>
      </c>
      <c r="V197" s="58">
        <v>42493</v>
      </c>
      <c r="X197" t="s">
        <v>570</v>
      </c>
    </row>
    <row r="198" spans="1:24" s="151" customFormat="1" x14ac:dyDescent="0.25">
      <c r="A198" s="488">
        <v>42461</v>
      </c>
      <c r="B198" s="626" t="s">
        <v>1852</v>
      </c>
      <c r="C198" s="627"/>
      <c r="D198" s="628"/>
      <c r="E198" s="629"/>
      <c r="F198" s="630"/>
      <c r="G198" s="631"/>
      <c r="H198" s="632"/>
      <c r="I198" s="633" t="s">
        <v>1853</v>
      </c>
      <c r="J198" s="633"/>
      <c r="K198" s="634"/>
      <c r="L198" s="635"/>
      <c r="M198" s="636"/>
      <c r="N198" s="636"/>
      <c r="O198" s="636"/>
      <c r="P198" s="636"/>
      <c r="Q198" s="542"/>
      <c r="R198" s="485" t="s">
        <v>559</v>
      </c>
      <c r="T198" s="151" t="s">
        <v>580</v>
      </c>
      <c r="U198" s="382">
        <v>10000</v>
      </c>
      <c r="V198" s="58">
        <v>42493</v>
      </c>
      <c r="X198" s="151" t="s">
        <v>570</v>
      </c>
    </row>
    <row r="199" spans="1:24" s="151" customFormat="1" x14ac:dyDescent="0.25">
      <c r="A199" s="488">
        <v>42461</v>
      </c>
      <c r="B199" s="626" t="s">
        <v>1852</v>
      </c>
      <c r="C199" s="627"/>
      <c r="D199" s="628"/>
      <c r="E199" s="629"/>
      <c r="F199" s="630"/>
      <c r="G199" s="631"/>
      <c r="H199" s="632"/>
      <c r="I199" s="633" t="s">
        <v>1853</v>
      </c>
      <c r="J199" s="633"/>
      <c r="K199" s="634"/>
      <c r="L199" s="635"/>
      <c r="M199" s="636"/>
      <c r="N199" s="636"/>
      <c r="O199" s="636"/>
      <c r="P199" s="636"/>
      <c r="Q199" s="542"/>
      <c r="R199" s="485" t="s">
        <v>559</v>
      </c>
      <c r="T199" s="151" t="s">
        <v>579</v>
      </c>
      <c r="U199" s="382">
        <v>206087.85</v>
      </c>
      <c r="V199" s="58">
        <v>42493</v>
      </c>
      <c r="X199" s="151" t="s">
        <v>570</v>
      </c>
    </row>
    <row r="200" spans="1:24" x14ac:dyDescent="0.25">
      <c r="A200" s="488">
        <v>42461</v>
      </c>
      <c r="B200" s="626" t="s">
        <v>1816</v>
      </c>
      <c r="C200" s="627">
        <v>521908</v>
      </c>
      <c r="D200" s="628">
        <v>6980</v>
      </c>
      <c r="E200" s="629" t="s">
        <v>227</v>
      </c>
      <c r="F200" s="630">
        <v>2016</v>
      </c>
      <c r="G200" s="631">
        <v>42471</v>
      </c>
      <c r="H200" s="632" t="s">
        <v>1114</v>
      </c>
      <c r="I200" s="633" t="s">
        <v>1817</v>
      </c>
      <c r="J200" s="633" t="s">
        <v>30</v>
      </c>
      <c r="K200" s="634" t="s">
        <v>1818</v>
      </c>
      <c r="L200" s="635" t="s">
        <v>1819</v>
      </c>
      <c r="M200" s="636">
        <v>451343.49</v>
      </c>
      <c r="N200" s="636">
        <v>29863.41</v>
      </c>
      <c r="O200" s="636">
        <v>76993.100000000006</v>
      </c>
      <c r="P200" s="636">
        <v>558200</v>
      </c>
      <c r="Q200" s="542" t="s">
        <v>33</v>
      </c>
      <c r="R200" s="487" t="s">
        <v>564</v>
      </c>
      <c r="S200" s="487" t="s">
        <v>564</v>
      </c>
      <c r="T200" t="s">
        <v>575</v>
      </c>
      <c r="U200" s="382">
        <v>20000</v>
      </c>
      <c r="V200" s="58">
        <v>42470</v>
      </c>
      <c r="X200" t="s">
        <v>570</v>
      </c>
    </row>
    <row r="201" spans="1:24" s="151" customFormat="1" x14ac:dyDescent="0.25">
      <c r="A201" s="488">
        <v>42461</v>
      </c>
      <c r="B201" s="626" t="s">
        <v>1816</v>
      </c>
      <c r="C201" s="627"/>
      <c r="D201" s="628"/>
      <c r="E201" s="629"/>
      <c r="F201" s="630"/>
      <c r="G201" s="631"/>
      <c r="H201" s="632"/>
      <c r="I201" s="633" t="s">
        <v>1817</v>
      </c>
      <c r="J201" s="633"/>
      <c r="K201" s="634"/>
      <c r="L201" s="635"/>
      <c r="M201" s="636"/>
      <c r="N201" s="636"/>
      <c r="O201" s="636"/>
      <c r="P201" s="636"/>
      <c r="Q201" s="542"/>
      <c r="R201" s="487" t="s">
        <v>564</v>
      </c>
      <c r="S201" s="487" t="s">
        <v>564</v>
      </c>
      <c r="T201" s="151" t="s">
        <v>580</v>
      </c>
      <c r="U201" s="382">
        <v>160000</v>
      </c>
      <c r="V201" s="58">
        <v>42480</v>
      </c>
      <c r="X201" s="151" t="s">
        <v>570</v>
      </c>
    </row>
    <row r="202" spans="1:24" s="151" customFormat="1" x14ac:dyDescent="0.25">
      <c r="A202" s="488">
        <v>42461</v>
      </c>
      <c r="B202" s="626" t="s">
        <v>1816</v>
      </c>
      <c r="C202" s="627"/>
      <c r="D202" s="628"/>
      <c r="E202" s="629"/>
      <c r="F202" s="630"/>
      <c r="G202" s="631"/>
      <c r="H202" s="632"/>
      <c r="I202" s="633" t="s">
        <v>1817</v>
      </c>
      <c r="J202" s="633"/>
      <c r="K202" s="634"/>
      <c r="L202" s="635"/>
      <c r="M202" s="636"/>
      <c r="N202" s="636"/>
      <c r="O202" s="636"/>
      <c r="P202" s="636"/>
      <c r="Q202" s="542"/>
      <c r="R202" s="487" t="s">
        <v>564</v>
      </c>
      <c r="S202" s="487" t="s">
        <v>564</v>
      </c>
      <c r="T202" s="151" t="s">
        <v>581</v>
      </c>
      <c r="U202" s="382">
        <v>378200</v>
      </c>
      <c r="V202" s="151" t="s">
        <v>2030</v>
      </c>
      <c r="X202" s="151" t="s">
        <v>570</v>
      </c>
    </row>
    <row r="203" spans="1:24" x14ac:dyDescent="0.25">
      <c r="A203" s="488">
        <v>42461</v>
      </c>
      <c r="B203" s="626" t="s">
        <v>1615</v>
      </c>
      <c r="C203" s="627">
        <v>520220</v>
      </c>
      <c r="D203" s="628">
        <v>1794</v>
      </c>
      <c r="E203" s="629" t="s">
        <v>27</v>
      </c>
      <c r="F203" s="630">
        <v>2016</v>
      </c>
      <c r="G203" s="631">
        <v>42483</v>
      </c>
      <c r="H203" s="632" t="s">
        <v>61</v>
      </c>
      <c r="I203" s="633" t="s">
        <v>1616</v>
      </c>
      <c r="J203" s="633" t="s">
        <v>30</v>
      </c>
      <c r="K203" s="634" t="s">
        <v>1617</v>
      </c>
      <c r="L203" s="635" t="s">
        <v>1618</v>
      </c>
      <c r="M203" s="636">
        <v>239411.69</v>
      </c>
      <c r="N203" s="636">
        <v>2398.65</v>
      </c>
      <c r="O203" s="636">
        <v>38689.660000000003</v>
      </c>
      <c r="P203" s="636">
        <v>280500</v>
      </c>
      <c r="Q203" s="542" t="s">
        <v>33</v>
      </c>
      <c r="R203" s="485" t="s">
        <v>559</v>
      </c>
      <c r="S203" s="151"/>
      <c r="T203" t="s">
        <v>580</v>
      </c>
      <c r="U203" s="382">
        <v>25000</v>
      </c>
      <c r="V203" s="58">
        <v>42485</v>
      </c>
      <c r="X203" t="s">
        <v>570</v>
      </c>
    </row>
    <row r="204" spans="1:24" s="151" customFormat="1" x14ac:dyDescent="0.25">
      <c r="A204" s="488">
        <v>42461</v>
      </c>
      <c r="B204" s="626" t="s">
        <v>1615</v>
      </c>
      <c r="C204" s="627"/>
      <c r="D204" s="628"/>
      <c r="E204" s="629"/>
      <c r="F204" s="630"/>
      <c r="G204" s="631"/>
      <c r="H204" s="632"/>
      <c r="I204" s="633" t="s">
        <v>2031</v>
      </c>
      <c r="J204" s="633"/>
      <c r="K204" s="634"/>
      <c r="L204" s="635"/>
      <c r="M204" s="636"/>
      <c r="N204" s="636"/>
      <c r="O204" s="636"/>
      <c r="P204" s="636"/>
      <c r="Q204" s="542"/>
      <c r="R204" s="485" t="s">
        <v>559</v>
      </c>
      <c r="T204" s="151" t="s">
        <v>572</v>
      </c>
      <c r="U204" s="382">
        <v>20000</v>
      </c>
      <c r="V204" s="58">
        <v>42483</v>
      </c>
      <c r="X204" s="151" t="s">
        <v>570</v>
      </c>
    </row>
    <row r="205" spans="1:24" s="151" customFormat="1" x14ac:dyDescent="0.25">
      <c r="A205" s="488">
        <v>42461</v>
      </c>
      <c r="B205" s="626" t="s">
        <v>1615</v>
      </c>
      <c r="C205" s="627"/>
      <c r="D205" s="628"/>
      <c r="E205" s="629"/>
      <c r="F205" s="630"/>
      <c r="G205" s="631"/>
      <c r="H205" s="632"/>
      <c r="I205" s="633" t="s">
        <v>2032</v>
      </c>
      <c r="J205" s="633"/>
      <c r="K205" s="634"/>
      <c r="L205" s="635"/>
      <c r="M205" s="636"/>
      <c r="N205" s="636"/>
      <c r="O205" s="636"/>
      <c r="P205" s="636"/>
      <c r="Q205" s="542"/>
      <c r="R205" s="485" t="s">
        <v>559</v>
      </c>
      <c r="T205" s="151" t="s">
        <v>575</v>
      </c>
      <c r="U205" s="382">
        <v>5000</v>
      </c>
      <c r="V205" s="58">
        <v>42481</v>
      </c>
      <c r="X205" s="151" t="s">
        <v>570</v>
      </c>
    </row>
    <row r="206" spans="1:24" s="151" customFormat="1" x14ac:dyDescent="0.25">
      <c r="A206" s="488">
        <v>42461</v>
      </c>
      <c r="B206" s="626" t="s">
        <v>1615</v>
      </c>
      <c r="C206" s="627"/>
      <c r="D206" s="628"/>
      <c r="E206" s="629"/>
      <c r="F206" s="630"/>
      <c r="G206" s="631"/>
      <c r="H206" s="632"/>
      <c r="I206" s="633" t="s">
        <v>2033</v>
      </c>
      <c r="J206" s="633"/>
      <c r="K206" s="634"/>
      <c r="L206" s="635"/>
      <c r="M206" s="636"/>
      <c r="N206" s="636"/>
      <c r="O206" s="636"/>
      <c r="P206" s="636"/>
      <c r="Q206" s="542"/>
      <c r="R206" s="485" t="s">
        <v>559</v>
      </c>
      <c r="T206" s="151" t="s">
        <v>579</v>
      </c>
      <c r="U206" s="382">
        <v>227183.99</v>
      </c>
      <c r="V206" s="58">
        <v>42486</v>
      </c>
      <c r="X206" s="151" t="s">
        <v>570</v>
      </c>
    </row>
    <row r="207" spans="1:24" s="151" customFormat="1" x14ac:dyDescent="0.25">
      <c r="A207" s="488">
        <v>42461</v>
      </c>
      <c r="B207" s="626" t="s">
        <v>1615</v>
      </c>
      <c r="C207" s="627"/>
      <c r="D207" s="628"/>
      <c r="E207" s="629"/>
      <c r="F207" s="630"/>
      <c r="G207" s="631"/>
      <c r="H207" s="632"/>
      <c r="I207" s="633" t="s">
        <v>2034</v>
      </c>
      <c r="J207" s="633"/>
      <c r="K207" s="634"/>
      <c r="L207" s="635"/>
      <c r="M207" s="636"/>
      <c r="N207" s="636"/>
      <c r="O207" s="636"/>
      <c r="P207" s="636"/>
      <c r="Q207" s="542"/>
      <c r="R207" s="485" t="s">
        <v>559</v>
      </c>
      <c r="T207" s="151" t="s">
        <v>1067</v>
      </c>
      <c r="U207" s="382">
        <v>3316.01</v>
      </c>
      <c r="V207" s="58">
        <v>42486</v>
      </c>
      <c r="X207" s="151" t="s">
        <v>570</v>
      </c>
    </row>
    <row r="208" spans="1:24" x14ac:dyDescent="0.25">
      <c r="A208" s="488">
        <v>42461</v>
      </c>
      <c r="B208" s="626" t="s">
        <v>1738</v>
      </c>
      <c r="C208" s="627">
        <v>521101</v>
      </c>
      <c r="D208" s="628">
        <v>1251</v>
      </c>
      <c r="E208" s="629" t="s">
        <v>1739</v>
      </c>
      <c r="F208" s="630">
        <v>2016</v>
      </c>
      <c r="G208" s="631">
        <v>42490</v>
      </c>
      <c r="H208" s="632" t="s">
        <v>1222</v>
      </c>
      <c r="I208" s="633" t="s">
        <v>1740</v>
      </c>
      <c r="J208" s="633" t="s">
        <v>241</v>
      </c>
      <c r="K208" s="634" t="s">
        <v>1741</v>
      </c>
      <c r="L208" s="635" t="s">
        <v>1742</v>
      </c>
      <c r="M208" s="636">
        <v>292844.83</v>
      </c>
      <c r="N208" s="636">
        <v>0</v>
      </c>
      <c r="O208" s="636">
        <v>46855.17</v>
      </c>
      <c r="P208" s="636">
        <v>339700</v>
      </c>
      <c r="Q208" s="545" t="s">
        <v>33</v>
      </c>
      <c r="R208" s="485" t="s">
        <v>559</v>
      </c>
      <c r="S208" s="151"/>
      <c r="T208" t="s">
        <v>581</v>
      </c>
      <c r="U208" s="382">
        <v>339700</v>
      </c>
      <c r="V208" s="58">
        <v>42489</v>
      </c>
      <c r="X208" t="s">
        <v>570</v>
      </c>
    </row>
    <row r="209" spans="1:24" x14ac:dyDescent="0.25">
      <c r="A209" s="488">
        <v>42461</v>
      </c>
      <c r="B209" s="626" t="s">
        <v>1986</v>
      </c>
      <c r="C209" s="643">
        <v>521902</v>
      </c>
      <c r="D209" s="644" t="s">
        <v>518</v>
      </c>
      <c r="E209" s="643" t="s">
        <v>333</v>
      </c>
      <c r="F209" s="630">
        <v>2016</v>
      </c>
      <c r="G209" s="645">
        <v>42467</v>
      </c>
      <c r="H209" s="632" t="s">
        <v>505</v>
      </c>
      <c r="I209" s="643" t="s">
        <v>1987</v>
      </c>
      <c r="J209" s="643" t="s">
        <v>30</v>
      </c>
      <c r="K209" s="643" t="s">
        <v>1988</v>
      </c>
      <c r="L209" s="643" t="s">
        <v>1989</v>
      </c>
      <c r="M209" s="642">
        <v>262586.21000000002</v>
      </c>
      <c r="N209" s="642">
        <v>0</v>
      </c>
      <c r="O209" s="642">
        <v>12413.79</v>
      </c>
      <c r="P209" s="642">
        <v>275000</v>
      </c>
      <c r="Q209" s="542" t="s">
        <v>994</v>
      </c>
      <c r="R209" s="485" t="s">
        <v>559</v>
      </c>
      <c r="S209" s="151"/>
      <c r="T209" t="s">
        <v>580</v>
      </c>
      <c r="U209" s="382">
        <v>10000</v>
      </c>
      <c r="V209" s="58">
        <v>42461</v>
      </c>
      <c r="X209" t="s">
        <v>570</v>
      </c>
    </row>
    <row r="210" spans="1:24" s="151" customFormat="1" x14ac:dyDescent="0.25">
      <c r="A210" s="488"/>
      <c r="B210" s="626"/>
      <c r="C210" s="643"/>
      <c r="D210" s="644"/>
      <c r="E210" s="643"/>
      <c r="F210" s="630"/>
      <c r="G210" s="645"/>
      <c r="H210" s="632"/>
      <c r="I210" s="643"/>
      <c r="J210" s="643"/>
      <c r="K210" s="643"/>
      <c r="L210" s="643"/>
      <c r="M210" s="642"/>
      <c r="N210" s="642"/>
      <c r="O210" s="642"/>
      <c r="P210" s="642"/>
      <c r="Q210" s="542"/>
      <c r="R210" s="485"/>
      <c r="T210" s="151" t="s">
        <v>580</v>
      </c>
      <c r="U210" s="382">
        <v>70005.350000000006</v>
      </c>
      <c r="V210" s="58">
        <v>42473</v>
      </c>
      <c r="X210" s="151" t="s">
        <v>570</v>
      </c>
    </row>
    <row r="211" spans="1:24" s="151" customFormat="1" x14ac:dyDescent="0.25">
      <c r="A211" s="488"/>
      <c r="B211" s="626"/>
      <c r="C211" s="643"/>
      <c r="D211" s="644"/>
      <c r="E211" s="643"/>
      <c r="F211" s="630"/>
      <c r="G211" s="645"/>
      <c r="H211" s="632"/>
      <c r="I211" s="643"/>
      <c r="J211" s="643"/>
      <c r="K211" s="643"/>
      <c r="L211" s="643"/>
      <c r="M211" s="642"/>
      <c r="N211" s="642"/>
      <c r="O211" s="642"/>
      <c r="P211" s="642"/>
      <c r="Q211" s="542"/>
      <c r="R211" s="485"/>
      <c r="T211" s="151" t="s">
        <v>579</v>
      </c>
      <c r="U211" s="382">
        <v>194994.65</v>
      </c>
      <c r="V211" s="58">
        <v>42473</v>
      </c>
      <c r="X211" s="151" t="s">
        <v>570</v>
      </c>
    </row>
    <row r="212" spans="1:24" x14ac:dyDescent="0.25">
      <c r="A212" s="488">
        <v>42461</v>
      </c>
      <c r="B212" s="626" t="s">
        <v>1674</v>
      </c>
      <c r="C212" s="627">
        <v>520515</v>
      </c>
      <c r="D212" s="628">
        <v>5399</v>
      </c>
      <c r="E212" s="629" t="s">
        <v>81</v>
      </c>
      <c r="F212" s="630">
        <v>2016</v>
      </c>
      <c r="G212" s="631">
        <v>42486</v>
      </c>
      <c r="H212" s="632" t="s">
        <v>55</v>
      </c>
      <c r="I212" s="633" t="s">
        <v>1675</v>
      </c>
      <c r="J212" s="633" t="s">
        <v>241</v>
      </c>
      <c r="K212" s="634" t="s">
        <v>1676</v>
      </c>
      <c r="L212" s="635" t="s">
        <v>1677</v>
      </c>
      <c r="M212" s="636">
        <v>564517.67000000004</v>
      </c>
      <c r="N212" s="636">
        <v>49103.02</v>
      </c>
      <c r="O212" s="636">
        <v>98179.31</v>
      </c>
      <c r="P212" s="636">
        <v>711800</v>
      </c>
      <c r="Q212" s="542" t="s">
        <v>33</v>
      </c>
      <c r="R212" s="487" t="s">
        <v>564</v>
      </c>
      <c r="S212" s="487" t="s">
        <v>564</v>
      </c>
      <c r="X212" t="s">
        <v>569</v>
      </c>
    </row>
    <row r="213" spans="1:24" x14ac:dyDescent="0.25">
      <c r="A213" s="488">
        <v>42461</v>
      </c>
      <c r="B213" s="626" t="s">
        <v>1606</v>
      </c>
      <c r="C213" s="627">
        <v>520112</v>
      </c>
      <c r="D213" s="628">
        <v>2594</v>
      </c>
      <c r="E213" s="629" t="s">
        <v>983</v>
      </c>
      <c r="F213" s="630">
        <v>2016</v>
      </c>
      <c r="G213" s="631">
        <v>42481</v>
      </c>
      <c r="H213" s="632" t="s">
        <v>1607</v>
      </c>
      <c r="I213" s="633" t="s">
        <v>1608</v>
      </c>
      <c r="J213" s="633" t="s">
        <v>30</v>
      </c>
      <c r="K213" s="634" t="s">
        <v>1609</v>
      </c>
      <c r="L213" s="635" t="s">
        <v>1610</v>
      </c>
      <c r="M213" s="636">
        <v>317917.51</v>
      </c>
      <c r="N213" s="636">
        <v>10272.15</v>
      </c>
      <c r="O213" s="636">
        <v>52510.34</v>
      </c>
      <c r="P213" s="636">
        <v>380700</v>
      </c>
      <c r="Q213" s="542" t="s">
        <v>33</v>
      </c>
      <c r="R213" s="485" t="s">
        <v>559</v>
      </c>
      <c r="S213" s="151"/>
      <c r="T213" t="s">
        <v>575</v>
      </c>
      <c r="U213" s="382">
        <v>100000</v>
      </c>
      <c r="V213" s="58">
        <v>42506</v>
      </c>
      <c r="X213" t="s">
        <v>570</v>
      </c>
    </row>
    <row r="214" spans="1:24" s="151" customFormat="1" x14ac:dyDescent="0.25">
      <c r="A214" s="488">
        <v>42461</v>
      </c>
      <c r="B214" s="626" t="s">
        <v>1606</v>
      </c>
      <c r="C214" s="627"/>
      <c r="D214" s="628"/>
      <c r="E214" s="629"/>
      <c r="F214" s="630"/>
      <c r="G214" s="631"/>
      <c r="H214" s="632"/>
      <c r="I214" s="633" t="s">
        <v>1608</v>
      </c>
      <c r="J214" s="633"/>
      <c r="K214" s="634"/>
      <c r="L214" s="635"/>
      <c r="M214" s="636"/>
      <c r="N214" s="636"/>
      <c r="O214" s="636"/>
      <c r="P214" s="636"/>
      <c r="Q214" s="542"/>
      <c r="R214" s="485" t="s">
        <v>559</v>
      </c>
      <c r="T214" s="151" t="s">
        <v>579</v>
      </c>
      <c r="U214" s="382">
        <v>276737.07</v>
      </c>
      <c r="V214" s="58">
        <v>42507</v>
      </c>
      <c r="X214" s="151" t="s">
        <v>570</v>
      </c>
    </row>
    <row r="215" spans="1:24" s="151" customFormat="1" x14ac:dyDescent="0.25">
      <c r="A215" s="488">
        <v>42461</v>
      </c>
      <c r="B215" s="626" t="s">
        <v>1606</v>
      </c>
      <c r="C215" s="627"/>
      <c r="D215" s="628"/>
      <c r="E215" s="629"/>
      <c r="F215" s="630"/>
      <c r="G215" s="631"/>
      <c r="H215" s="632"/>
      <c r="I215" s="633" t="s">
        <v>1608</v>
      </c>
      <c r="J215" s="633"/>
      <c r="K215" s="634"/>
      <c r="L215" s="635"/>
      <c r="M215" s="636"/>
      <c r="N215" s="636"/>
      <c r="O215" s="636"/>
      <c r="P215" s="636"/>
      <c r="Q215" s="542"/>
      <c r="R215" s="485" t="s">
        <v>559</v>
      </c>
      <c r="T215" s="151" t="s">
        <v>1067</v>
      </c>
      <c r="U215" s="382">
        <v>3962.93</v>
      </c>
      <c r="V215" s="58">
        <v>42507</v>
      </c>
      <c r="X215" s="151" t="s">
        <v>570</v>
      </c>
    </row>
    <row r="216" spans="1:24" x14ac:dyDescent="0.25">
      <c r="A216" s="488">
        <v>42461</v>
      </c>
      <c r="B216" s="626" t="s">
        <v>1990</v>
      </c>
      <c r="C216" s="627">
        <v>44706</v>
      </c>
      <c r="D216" s="628" t="s">
        <v>472</v>
      </c>
      <c r="E216" s="629" t="s">
        <v>1974</v>
      </c>
      <c r="F216" s="630">
        <v>2016</v>
      </c>
      <c r="G216" s="631">
        <v>42464</v>
      </c>
      <c r="H216" s="632" t="s">
        <v>532</v>
      </c>
      <c r="I216" s="633" t="s">
        <v>1991</v>
      </c>
      <c r="J216" s="633" t="s">
        <v>30</v>
      </c>
      <c r="K216" s="634" t="s">
        <v>1992</v>
      </c>
      <c r="L216" s="635" t="s">
        <v>1993</v>
      </c>
      <c r="M216" s="636">
        <v>144137.93</v>
      </c>
      <c r="N216" s="636">
        <v>0</v>
      </c>
      <c r="O216" s="636">
        <v>3862.07</v>
      </c>
      <c r="P216" s="636">
        <v>148000</v>
      </c>
      <c r="Q216" s="542" t="s">
        <v>994</v>
      </c>
      <c r="R216" s="486" t="s">
        <v>565</v>
      </c>
      <c r="S216" s="151"/>
      <c r="T216" t="s">
        <v>580</v>
      </c>
      <c r="U216" s="382">
        <v>143000</v>
      </c>
      <c r="V216" s="58">
        <v>42467</v>
      </c>
      <c r="X216" t="s">
        <v>570</v>
      </c>
    </row>
    <row r="217" spans="1:24" s="151" customFormat="1" x14ac:dyDescent="0.25">
      <c r="A217" s="488">
        <v>42461</v>
      </c>
      <c r="B217" s="626" t="s">
        <v>1990</v>
      </c>
      <c r="C217" s="627"/>
      <c r="D217" s="628"/>
      <c r="E217" s="629"/>
      <c r="F217" s="630"/>
      <c r="G217" s="631"/>
      <c r="H217" s="632"/>
      <c r="I217" s="633" t="s">
        <v>1991</v>
      </c>
      <c r="J217" s="633"/>
      <c r="K217" s="634"/>
      <c r="L217" s="635"/>
      <c r="M217" s="636"/>
      <c r="N217" s="636"/>
      <c r="O217" s="636"/>
      <c r="P217" s="636"/>
      <c r="Q217" s="542"/>
      <c r="R217" s="486" t="s">
        <v>565</v>
      </c>
      <c r="T217" s="151" t="s">
        <v>573</v>
      </c>
      <c r="U217" s="382">
        <v>5000</v>
      </c>
      <c r="V217" s="58">
        <v>42464</v>
      </c>
      <c r="X217" s="151" t="s">
        <v>570</v>
      </c>
    </row>
    <row r="218" spans="1:24" x14ac:dyDescent="0.25">
      <c r="A218" s="488">
        <v>42461</v>
      </c>
      <c r="B218" s="626" t="s">
        <v>1639</v>
      </c>
      <c r="C218" s="627">
        <v>520224</v>
      </c>
      <c r="D218" s="628">
        <v>1781</v>
      </c>
      <c r="E218" s="629" t="s">
        <v>663</v>
      </c>
      <c r="F218" s="630">
        <v>2016</v>
      </c>
      <c r="G218" s="631">
        <v>42479</v>
      </c>
      <c r="H218" s="632" t="s">
        <v>1602</v>
      </c>
      <c r="I218" s="633" t="s">
        <v>1640</v>
      </c>
      <c r="J218" s="633" t="s">
        <v>241</v>
      </c>
      <c r="K218" s="634" t="s">
        <v>1641</v>
      </c>
      <c r="L218" s="635" t="s">
        <v>1642</v>
      </c>
      <c r="M218" s="636">
        <v>243869.22</v>
      </c>
      <c r="N218" s="636">
        <v>2510.09</v>
      </c>
      <c r="O218" s="636">
        <v>39420.69</v>
      </c>
      <c r="P218" s="636">
        <v>285800</v>
      </c>
      <c r="Q218" s="545" t="s">
        <v>33</v>
      </c>
      <c r="R218" s="485" t="s">
        <v>559</v>
      </c>
      <c r="S218" s="151"/>
      <c r="T218" t="s">
        <v>580</v>
      </c>
      <c r="U218" s="382">
        <v>85000</v>
      </c>
      <c r="V218" s="58">
        <v>42479</v>
      </c>
      <c r="X218" t="s">
        <v>570</v>
      </c>
    </row>
    <row r="219" spans="1:24" s="151" customFormat="1" x14ac:dyDescent="0.25">
      <c r="A219" s="488">
        <v>42461</v>
      </c>
      <c r="B219" s="626" t="s">
        <v>1639</v>
      </c>
      <c r="C219" s="627"/>
      <c r="D219" s="628"/>
      <c r="E219" s="629"/>
      <c r="F219" s="630"/>
      <c r="G219" s="631"/>
      <c r="H219" s="632"/>
      <c r="I219" s="633" t="s">
        <v>1640</v>
      </c>
      <c r="J219" s="633"/>
      <c r="K219" s="634"/>
      <c r="L219" s="635"/>
      <c r="M219" s="636"/>
      <c r="N219" s="636"/>
      <c r="O219" s="636"/>
      <c r="P219" s="636"/>
      <c r="Q219" s="545"/>
      <c r="R219" s="485" t="s">
        <v>559</v>
      </c>
      <c r="T219" s="151" t="s">
        <v>579</v>
      </c>
      <c r="U219" s="382">
        <v>197661.82</v>
      </c>
      <c r="V219" s="58">
        <v>42482</v>
      </c>
      <c r="X219" s="151" t="s">
        <v>570</v>
      </c>
    </row>
    <row r="220" spans="1:24" s="151" customFormat="1" x14ac:dyDescent="0.25">
      <c r="A220" s="488">
        <v>42461</v>
      </c>
      <c r="B220" s="626" t="s">
        <v>1639</v>
      </c>
      <c r="C220" s="627"/>
      <c r="D220" s="628"/>
      <c r="E220" s="629"/>
      <c r="F220" s="630"/>
      <c r="G220" s="631"/>
      <c r="H220" s="632"/>
      <c r="I220" s="633" t="s">
        <v>1640</v>
      </c>
      <c r="J220" s="633"/>
      <c r="K220" s="634"/>
      <c r="L220" s="635"/>
      <c r="M220" s="636"/>
      <c r="N220" s="636"/>
      <c r="O220" s="636"/>
      <c r="P220" s="636"/>
      <c r="Q220" s="545"/>
      <c r="R220" s="485" t="s">
        <v>559</v>
      </c>
      <c r="T220" s="151" t="s">
        <v>1067</v>
      </c>
      <c r="U220" s="382">
        <v>3138.18</v>
      </c>
      <c r="V220" s="58">
        <v>42482</v>
      </c>
      <c r="X220" s="151" t="s">
        <v>570</v>
      </c>
    </row>
    <row r="221" spans="1:24" x14ac:dyDescent="0.25">
      <c r="A221" s="488">
        <v>42461</v>
      </c>
      <c r="B221" s="626" t="s">
        <v>1845</v>
      </c>
      <c r="C221" s="627">
        <v>1520104</v>
      </c>
      <c r="D221" s="628">
        <v>7493</v>
      </c>
      <c r="E221" s="629" t="s">
        <v>258</v>
      </c>
      <c r="F221" s="630">
        <v>2016</v>
      </c>
      <c r="G221" s="631">
        <v>42482</v>
      </c>
      <c r="H221" s="632" t="s">
        <v>664</v>
      </c>
      <c r="I221" s="633" t="s">
        <v>1846</v>
      </c>
      <c r="J221" s="633" t="s">
        <v>241</v>
      </c>
      <c r="K221" s="634" t="s">
        <v>1847</v>
      </c>
      <c r="L221" s="635" t="s">
        <v>1848</v>
      </c>
      <c r="M221" s="636">
        <v>225205.26</v>
      </c>
      <c r="N221" s="636">
        <v>11260.26</v>
      </c>
      <c r="O221" s="636">
        <v>37834.480000000003</v>
      </c>
      <c r="P221" s="636">
        <v>274300</v>
      </c>
      <c r="Q221" s="542" t="s">
        <v>33</v>
      </c>
      <c r="R221" s="485" t="s">
        <v>559</v>
      </c>
      <c r="S221" s="151"/>
      <c r="T221" t="s">
        <v>580</v>
      </c>
      <c r="U221" s="382">
        <v>274300</v>
      </c>
      <c r="V221" s="58">
        <v>42482</v>
      </c>
      <c r="X221" t="s">
        <v>570</v>
      </c>
    </row>
    <row r="222" spans="1:24" x14ac:dyDescent="0.25">
      <c r="A222" s="488">
        <v>42461</v>
      </c>
      <c r="B222" s="626" t="s">
        <v>1698</v>
      </c>
      <c r="C222" s="627">
        <v>520815</v>
      </c>
      <c r="D222" s="628">
        <v>4492</v>
      </c>
      <c r="E222" s="629" t="s">
        <v>92</v>
      </c>
      <c r="F222" s="630">
        <v>2016</v>
      </c>
      <c r="G222" s="631">
        <v>42486</v>
      </c>
      <c r="H222" s="632" t="s">
        <v>61</v>
      </c>
      <c r="I222" s="633" t="s">
        <v>1699</v>
      </c>
      <c r="J222" s="633" t="s">
        <v>241</v>
      </c>
      <c r="K222" s="634" t="s">
        <v>1700</v>
      </c>
      <c r="L222" s="635" t="s">
        <v>1701</v>
      </c>
      <c r="M222" s="636">
        <v>322776.43</v>
      </c>
      <c r="N222" s="636">
        <v>10758.05</v>
      </c>
      <c r="O222" s="636">
        <v>53365.52</v>
      </c>
      <c r="P222" s="636">
        <v>386900</v>
      </c>
      <c r="Q222" s="542" t="s">
        <v>33</v>
      </c>
      <c r="R222" s="485" t="s">
        <v>559</v>
      </c>
      <c r="S222" s="151"/>
      <c r="T222" t="s">
        <v>580</v>
      </c>
      <c r="U222" s="382">
        <v>202000</v>
      </c>
      <c r="V222" s="58">
        <v>42479</v>
      </c>
      <c r="X222" t="s">
        <v>570</v>
      </c>
    </row>
    <row r="223" spans="1:24" s="151" customFormat="1" x14ac:dyDescent="0.25">
      <c r="A223" s="488">
        <v>42461</v>
      </c>
      <c r="B223" s="626" t="s">
        <v>1698</v>
      </c>
      <c r="C223" s="627"/>
      <c r="D223" s="628"/>
      <c r="E223" s="629"/>
      <c r="F223" s="630"/>
      <c r="G223" s="631"/>
      <c r="H223" s="632"/>
      <c r="I223" s="633" t="s">
        <v>1699</v>
      </c>
      <c r="J223" s="633"/>
      <c r="K223" s="634"/>
      <c r="L223" s="635"/>
      <c r="M223" s="636"/>
      <c r="N223" s="636"/>
      <c r="O223" s="636"/>
      <c r="P223" s="636"/>
      <c r="Q223" s="542"/>
      <c r="R223" s="485" t="s">
        <v>559</v>
      </c>
      <c r="T223" s="151" t="s">
        <v>579</v>
      </c>
      <c r="U223" s="382">
        <v>184899.7</v>
      </c>
      <c r="V223" s="58">
        <v>42484</v>
      </c>
      <c r="X223" s="151" t="s">
        <v>570</v>
      </c>
    </row>
    <row r="224" spans="1:24" s="151" customFormat="1" x14ac:dyDescent="0.25">
      <c r="A224" s="488">
        <v>42461</v>
      </c>
      <c r="B224" s="626" t="s">
        <v>1698</v>
      </c>
      <c r="C224" s="627"/>
      <c r="D224" s="628"/>
      <c r="E224" s="629"/>
      <c r="F224" s="630"/>
      <c r="G224" s="631"/>
      <c r="H224" s="632"/>
      <c r="I224" s="633" t="s">
        <v>1699</v>
      </c>
      <c r="J224" s="633"/>
      <c r="K224" s="634"/>
      <c r="L224" s="635"/>
      <c r="M224" s="636"/>
      <c r="N224" s="636"/>
      <c r="O224" s="636"/>
      <c r="P224" s="636"/>
      <c r="Q224" s="542"/>
      <c r="R224" s="485" t="s">
        <v>559</v>
      </c>
      <c r="T224" s="151" t="s">
        <v>1068</v>
      </c>
      <c r="U224" s="382">
        <v>0.3</v>
      </c>
      <c r="V224" s="58">
        <v>42484</v>
      </c>
      <c r="X224" s="151" t="s">
        <v>570</v>
      </c>
    </row>
    <row r="225" spans="1:24" x14ac:dyDescent="0.25">
      <c r="A225" s="488">
        <v>42461</v>
      </c>
      <c r="B225" s="626" t="s">
        <v>1627</v>
      </c>
      <c r="C225" s="627">
        <v>520222</v>
      </c>
      <c r="D225" s="628">
        <v>1797</v>
      </c>
      <c r="E225" s="629" t="s">
        <v>44</v>
      </c>
      <c r="F225" s="630">
        <v>2016</v>
      </c>
      <c r="G225" s="631">
        <v>42479</v>
      </c>
      <c r="H225" s="632" t="s">
        <v>1214</v>
      </c>
      <c r="I225" s="633" t="s">
        <v>1628</v>
      </c>
      <c r="J225" s="633" t="s">
        <v>241</v>
      </c>
      <c r="K225" s="634" t="s">
        <v>1629</v>
      </c>
      <c r="L225" s="635" t="s">
        <v>1630</v>
      </c>
      <c r="M225" s="636">
        <v>211206.9</v>
      </c>
      <c r="N225" s="636">
        <v>0</v>
      </c>
      <c r="O225" s="636">
        <v>33793.1</v>
      </c>
      <c r="P225" s="636">
        <v>245000</v>
      </c>
      <c r="Q225" s="545" t="s">
        <v>33</v>
      </c>
      <c r="R225" s="485" t="s">
        <v>559</v>
      </c>
      <c r="S225" s="151"/>
      <c r="T225" t="s">
        <v>581</v>
      </c>
      <c r="U225" s="382">
        <v>245000</v>
      </c>
      <c r="V225" s="58">
        <v>42482</v>
      </c>
      <c r="X225" t="s">
        <v>570</v>
      </c>
    </row>
    <row r="226" spans="1:24" x14ac:dyDescent="0.25">
      <c r="A226" s="488">
        <v>42461</v>
      </c>
      <c r="B226" s="626" t="s">
        <v>1743</v>
      </c>
      <c r="C226" s="627">
        <v>521101</v>
      </c>
      <c r="D226" s="628">
        <v>1253</v>
      </c>
      <c r="E226" s="629" t="s">
        <v>144</v>
      </c>
      <c r="F226" s="630">
        <v>2015</v>
      </c>
      <c r="G226" s="631">
        <v>42481</v>
      </c>
      <c r="H226" s="632" t="s">
        <v>1214</v>
      </c>
      <c r="I226" s="633" t="s">
        <v>1744</v>
      </c>
      <c r="J226" s="633" t="s">
        <v>241</v>
      </c>
      <c r="K226" s="634" t="s">
        <v>1745</v>
      </c>
      <c r="L226" s="635" t="s">
        <v>1746</v>
      </c>
      <c r="M226" s="636">
        <v>324310.34000000003</v>
      </c>
      <c r="N226" s="636">
        <v>0</v>
      </c>
      <c r="O226" s="636">
        <v>51889.66</v>
      </c>
      <c r="P226" s="636">
        <v>376200</v>
      </c>
      <c r="Q226" s="545" t="s">
        <v>33</v>
      </c>
      <c r="R226" s="485" t="s">
        <v>559</v>
      </c>
      <c r="S226" s="151"/>
      <c r="T226" t="s">
        <v>581</v>
      </c>
      <c r="U226" s="382">
        <v>70240</v>
      </c>
      <c r="V226" s="58">
        <v>42485</v>
      </c>
      <c r="X226" t="s">
        <v>570</v>
      </c>
    </row>
    <row r="227" spans="1:24" s="151" customFormat="1" x14ac:dyDescent="0.25">
      <c r="A227" s="488">
        <v>42461</v>
      </c>
      <c r="B227" s="626" t="s">
        <v>1743</v>
      </c>
      <c r="C227" s="627"/>
      <c r="D227" s="628"/>
      <c r="E227" s="629"/>
      <c r="F227" s="630"/>
      <c r="G227" s="631"/>
      <c r="H227" s="632"/>
      <c r="I227" s="633" t="s">
        <v>1744</v>
      </c>
      <c r="J227" s="633"/>
      <c r="K227" s="634"/>
      <c r="L227" s="635"/>
      <c r="M227" s="636"/>
      <c r="N227" s="636"/>
      <c r="O227" s="636"/>
      <c r="P227" s="636"/>
      <c r="Q227" s="545"/>
      <c r="R227" s="485" t="s">
        <v>559</v>
      </c>
      <c r="T227" s="151" t="s">
        <v>573</v>
      </c>
      <c r="U227" s="382">
        <v>5000</v>
      </c>
      <c r="V227" s="58">
        <v>42475</v>
      </c>
      <c r="X227" s="151" t="s">
        <v>570</v>
      </c>
    </row>
    <row r="228" spans="1:24" s="151" customFormat="1" x14ac:dyDescent="0.25">
      <c r="A228" s="488">
        <v>42461</v>
      </c>
      <c r="B228" s="626" t="s">
        <v>1743</v>
      </c>
      <c r="C228" s="627"/>
      <c r="D228" s="628"/>
      <c r="E228" s="629"/>
      <c r="F228" s="630"/>
      <c r="G228" s="631"/>
      <c r="H228" s="632"/>
      <c r="I228" s="633" t="s">
        <v>1744</v>
      </c>
      <c r="J228" s="633"/>
      <c r="K228" s="634"/>
      <c r="L228" s="635"/>
      <c r="M228" s="636"/>
      <c r="N228" s="636"/>
      <c r="O228" s="636"/>
      <c r="P228" s="636"/>
      <c r="Q228" s="545"/>
      <c r="R228" s="485" t="s">
        <v>559</v>
      </c>
      <c r="T228" s="151" t="s">
        <v>579</v>
      </c>
      <c r="U228" s="382">
        <v>297867.92</v>
      </c>
      <c r="V228" s="58">
        <v>42486</v>
      </c>
      <c r="X228" s="151" t="s">
        <v>570</v>
      </c>
    </row>
    <row r="229" spans="1:24" s="151" customFormat="1" x14ac:dyDescent="0.25">
      <c r="A229" s="488">
        <v>42461</v>
      </c>
      <c r="B229" s="626" t="s">
        <v>1743</v>
      </c>
      <c r="C229" s="627"/>
      <c r="D229" s="628"/>
      <c r="E229" s="629"/>
      <c r="F229" s="630"/>
      <c r="G229" s="631"/>
      <c r="H229" s="632"/>
      <c r="I229" s="633" t="s">
        <v>1744</v>
      </c>
      <c r="J229" s="633"/>
      <c r="K229" s="634"/>
      <c r="L229" s="635"/>
      <c r="M229" s="636"/>
      <c r="N229" s="636"/>
      <c r="O229" s="636"/>
      <c r="P229" s="636"/>
      <c r="Q229" s="545"/>
      <c r="R229" s="485" t="s">
        <v>559</v>
      </c>
      <c r="T229" s="151" t="s">
        <v>1067</v>
      </c>
      <c r="U229" s="382">
        <v>3092.08</v>
      </c>
      <c r="V229" s="58">
        <v>42485</v>
      </c>
      <c r="X229" s="151" t="s">
        <v>570</v>
      </c>
    </row>
    <row r="230" spans="1:24" x14ac:dyDescent="0.25">
      <c r="A230" s="488">
        <v>42461</v>
      </c>
      <c r="B230" s="626" t="s">
        <v>1973</v>
      </c>
      <c r="C230" s="627">
        <v>490504</v>
      </c>
      <c r="D230" s="628" t="s">
        <v>472</v>
      </c>
      <c r="E230" s="629" t="s">
        <v>1974</v>
      </c>
      <c r="F230" s="630">
        <v>2016</v>
      </c>
      <c r="G230" s="631">
        <v>42465</v>
      </c>
      <c r="H230" s="632" t="s">
        <v>536</v>
      </c>
      <c r="I230" s="633" t="s">
        <v>1975</v>
      </c>
      <c r="J230" s="633" t="s">
        <v>30</v>
      </c>
      <c r="K230" s="634" t="s">
        <v>1976</v>
      </c>
      <c r="L230" s="635" t="s">
        <v>1977</v>
      </c>
      <c r="M230" s="636">
        <v>156523.28</v>
      </c>
      <c r="N230" s="636">
        <v>0</v>
      </c>
      <c r="O230" s="636">
        <v>243.72</v>
      </c>
      <c r="P230" s="636">
        <v>156767</v>
      </c>
      <c r="Q230" s="542" t="s">
        <v>994</v>
      </c>
      <c r="R230" s="486" t="s">
        <v>565</v>
      </c>
      <c r="S230" s="151"/>
      <c r="T230" t="s">
        <v>581</v>
      </c>
      <c r="U230" s="382">
        <v>156767</v>
      </c>
      <c r="V230" s="58">
        <v>42483</v>
      </c>
      <c r="X230" t="s">
        <v>570</v>
      </c>
    </row>
    <row r="231" spans="1:24" x14ac:dyDescent="0.25">
      <c r="A231" s="488">
        <v>42461</v>
      </c>
      <c r="B231" s="626" t="s">
        <v>1682</v>
      </c>
      <c r="C231" s="627">
        <v>520815</v>
      </c>
      <c r="D231" s="628">
        <v>4492</v>
      </c>
      <c r="E231" s="629" t="s">
        <v>92</v>
      </c>
      <c r="F231" s="630">
        <v>2016</v>
      </c>
      <c r="G231" s="631">
        <v>42465</v>
      </c>
      <c r="H231" s="632" t="s">
        <v>121</v>
      </c>
      <c r="I231" s="633" t="s">
        <v>1683</v>
      </c>
      <c r="J231" s="633" t="s">
        <v>30</v>
      </c>
      <c r="K231" s="634" t="s">
        <v>1684</v>
      </c>
      <c r="L231" s="635" t="s">
        <v>1685</v>
      </c>
      <c r="M231" s="636">
        <v>322776.43</v>
      </c>
      <c r="N231" s="636">
        <v>10758.05</v>
      </c>
      <c r="O231" s="636">
        <v>53365.52</v>
      </c>
      <c r="P231" s="636">
        <v>386900</v>
      </c>
      <c r="Q231" s="542" t="s">
        <v>33</v>
      </c>
      <c r="R231" s="485" t="s">
        <v>559</v>
      </c>
      <c r="S231" s="151"/>
      <c r="T231" t="s">
        <v>573</v>
      </c>
      <c r="U231" s="382">
        <v>20000</v>
      </c>
      <c r="V231" s="58">
        <v>42447</v>
      </c>
      <c r="X231" t="s">
        <v>570</v>
      </c>
    </row>
    <row r="232" spans="1:24" s="151" customFormat="1" x14ac:dyDescent="0.25">
      <c r="A232" s="488">
        <v>42461</v>
      </c>
      <c r="B232" s="626" t="s">
        <v>1682</v>
      </c>
      <c r="C232" s="627"/>
      <c r="D232" s="628"/>
      <c r="E232" s="629"/>
      <c r="F232" s="630"/>
      <c r="G232" s="631"/>
      <c r="H232" s="632"/>
      <c r="I232" s="633" t="s">
        <v>1683</v>
      </c>
      <c r="J232" s="633"/>
      <c r="K232" s="634"/>
      <c r="L232" s="635"/>
      <c r="M232" s="636"/>
      <c r="N232" s="636"/>
      <c r="O232" s="636"/>
      <c r="P232" s="636"/>
      <c r="Q232" s="542"/>
      <c r="R232" s="485" t="s">
        <v>559</v>
      </c>
      <c r="T232" s="151" t="s">
        <v>580</v>
      </c>
      <c r="U232" s="382">
        <v>366900</v>
      </c>
      <c r="V232" s="58">
        <v>42468</v>
      </c>
      <c r="X232" s="151" t="s">
        <v>570</v>
      </c>
    </row>
    <row r="233" spans="1:24" x14ac:dyDescent="0.25">
      <c r="A233" s="488">
        <v>42461</v>
      </c>
      <c r="B233" s="626" t="s">
        <v>1690</v>
      </c>
      <c r="C233" s="627">
        <v>520815</v>
      </c>
      <c r="D233" s="628">
        <v>4492</v>
      </c>
      <c r="E233" s="629" t="s">
        <v>92</v>
      </c>
      <c r="F233" s="630">
        <v>2016</v>
      </c>
      <c r="G233" s="631">
        <v>42468</v>
      </c>
      <c r="H233" s="632" t="s">
        <v>39</v>
      </c>
      <c r="I233" s="633" t="s">
        <v>1691</v>
      </c>
      <c r="J233" s="633" t="s">
        <v>30</v>
      </c>
      <c r="K233" s="634" t="s">
        <v>1692</v>
      </c>
      <c r="L233" s="635" t="s">
        <v>1693</v>
      </c>
      <c r="M233" s="636">
        <v>322776.43</v>
      </c>
      <c r="N233" s="636">
        <v>10758.05</v>
      </c>
      <c r="O233" s="636">
        <v>53365.52</v>
      </c>
      <c r="P233" s="636">
        <v>386900</v>
      </c>
      <c r="Q233" s="542" t="s">
        <v>33</v>
      </c>
      <c r="R233" s="485" t="s">
        <v>559</v>
      </c>
      <c r="S233" s="151"/>
      <c r="T233" t="s">
        <v>581</v>
      </c>
      <c r="U233" s="382">
        <v>280006.32</v>
      </c>
      <c r="V233" s="58">
        <v>42481</v>
      </c>
      <c r="X233" t="s">
        <v>570</v>
      </c>
    </row>
    <row r="234" spans="1:24" s="151" customFormat="1" x14ac:dyDescent="0.25">
      <c r="A234" s="488">
        <v>42461</v>
      </c>
      <c r="B234" s="626" t="s">
        <v>1690</v>
      </c>
      <c r="C234" s="627"/>
      <c r="D234" s="628"/>
      <c r="E234" s="629"/>
      <c r="F234" s="630"/>
      <c r="G234" s="631"/>
      <c r="H234" s="632"/>
      <c r="I234" s="633" t="s">
        <v>1691</v>
      </c>
      <c r="J234" s="633"/>
      <c r="K234" s="479"/>
      <c r="L234" s="635"/>
      <c r="M234" s="636"/>
      <c r="N234" s="636"/>
      <c r="O234" s="636"/>
      <c r="P234" s="636"/>
      <c r="Q234" s="542"/>
      <c r="R234" s="485" t="s">
        <v>559</v>
      </c>
      <c r="T234" s="151" t="s">
        <v>572</v>
      </c>
      <c r="U234" s="382">
        <v>20000</v>
      </c>
      <c r="V234" s="58">
        <v>42466</v>
      </c>
      <c r="X234" s="151" t="s">
        <v>570</v>
      </c>
    </row>
    <row r="235" spans="1:24" s="151" customFormat="1" x14ac:dyDescent="0.25">
      <c r="A235" s="488">
        <v>42461</v>
      </c>
      <c r="B235" s="626" t="s">
        <v>1690</v>
      </c>
      <c r="C235" s="627"/>
      <c r="D235" s="628"/>
      <c r="E235" s="629"/>
      <c r="F235" s="630"/>
      <c r="G235" s="631"/>
      <c r="H235" s="632"/>
      <c r="I235" s="633" t="s">
        <v>1691</v>
      </c>
      <c r="J235" s="633"/>
      <c r="K235" s="479"/>
      <c r="L235" s="635"/>
      <c r="M235" s="636"/>
      <c r="N235" s="636"/>
      <c r="O235" s="636"/>
      <c r="P235" s="636"/>
      <c r="Q235" s="542"/>
      <c r="R235" s="485" t="s">
        <v>559</v>
      </c>
      <c r="T235" s="151" t="s">
        <v>579</v>
      </c>
      <c r="U235" s="382">
        <v>86893.69</v>
      </c>
      <c r="V235" s="58">
        <v>42489</v>
      </c>
      <c r="X235" s="151" t="s">
        <v>570</v>
      </c>
    </row>
    <row r="236" spans="1:24" x14ac:dyDescent="0.25">
      <c r="A236" s="488">
        <v>42461</v>
      </c>
      <c r="B236" s="626" t="s">
        <v>1643</v>
      </c>
      <c r="C236" s="627">
        <v>520224</v>
      </c>
      <c r="D236" s="628">
        <v>1781</v>
      </c>
      <c r="E236" s="629" t="s">
        <v>663</v>
      </c>
      <c r="F236" s="630">
        <v>2016</v>
      </c>
      <c r="G236" s="631">
        <v>42476</v>
      </c>
      <c r="H236" s="632" t="s">
        <v>1166</v>
      </c>
      <c r="I236" s="633" t="s">
        <v>1644</v>
      </c>
      <c r="J236" s="633" t="s">
        <v>30</v>
      </c>
      <c r="K236" s="479" t="s">
        <v>1645</v>
      </c>
      <c r="L236" s="635" t="s">
        <v>1646</v>
      </c>
      <c r="M236" s="636">
        <v>243869.22</v>
      </c>
      <c r="N236" s="636">
        <v>2510.09</v>
      </c>
      <c r="O236" s="636">
        <v>39420.69</v>
      </c>
      <c r="P236" s="636">
        <v>285800</v>
      </c>
      <c r="Q236" s="545" t="s">
        <v>33</v>
      </c>
      <c r="R236" s="485" t="s">
        <v>559</v>
      </c>
      <c r="S236" s="151"/>
      <c r="T236" t="s">
        <v>581</v>
      </c>
      <c r="U236" s="382">
        <v>70000</v>
      </c>
      <c r="V236" s="58">
        <v>42473</v>
      </c>
      <c r="X236" t="s">
        <v>570</v>
      </c>
    </row>
    <row r="237" spans="1:24" s="151" customFormat="1" x14ac:dyDescent="0.25">
      <c r="A237" s="488">
        <v>42461</v>
      </c>
      <c r="B237" s="626" t="s">
        <v>1643</v>
      </c>
      <c r="C237" s="627"/>
      <c r="D237" s="628"/>
      <c r="E237" s="629"/>
      <c r="F237" s="630"/>
      <c r="G237" s="631"/>
      <c r="H237" s="632"/>
      <c r="I237" s="633" t="s">
        <v>1644</v>
      </c>
      <c r="J237" s="484"/>
      <c r="K237" s="467"/>
      <c r="L237" s="483"/>
      <c r="M237" s="636"/>
      <c r="N237" s="636"/>
      <c r="O237" s="636"/>
      <c r="P237" s="636"/>
      <c r="Q237" s="545"/>
      <c r="R237" s="485" t="s">
        <v>559</v>
      </c>
      <c r="T237" s="151" t="s">
        <v>579</v>
      </c>
      <c r="U237" s="382">
        <v>212634.53</v>
      </c>
      <c r="V237" s="58">
        <v>42479</v>
      </c>
      <c r="X237" s="151" t="s">
        <v>570</v>
      </c>
    </row>
    <row r="238" spans="1:24" s="151" customFormat="1" ht="15.75" thickBot="1" x14ac:dyDescent="0.3">
      <c r="A238" s="488">
        <v>42461</v>
      </c>
      <c r="B238" s="626" t="s">
        <v>1643</v>
      </c>
      <c r="C238" s="627"/>
      <c r="D238" s="628"/>
      <c r="E238" s="629"/>
      <c r="F238" s="630"/>
      <c r="G238" s="631"/>
      <c r="H238" s="632"/>
      <c r="I238" s="633" t="s">
        <v>1644</v>
      </c>
      <c r="J238" s="484"/>
      <c r="K238" s="467"/>
      <c r="L238" s="483"/>
      <c r="M238" s="636"/>
      <c r="N238" s="636"/>
      <c r="O238" s="636"/>
      <c r="P238" s="636"/>
      <c r="Q238" s="545"/>
      <c r="R238" s="485" t="s">
        <v>559</v>
      </c>
      <c r="T238" s="151" t="s">
        <v>1067</v>
      </c>
      <c r="U238" s="382">
        <v>3165.47</v>
      </c>
      <c r="V238" s="58">
        <v>42480</v>
      </c>
      <c r="X238" s="151" t="s">
        <v>570</v>
      </c>
    </row>
    <row r="239" spans="1:24" x14ac:dyDescent="0.25">
      <c r="A239" s="488">
        <v>42461</v>
      </c>
      <c r="B239" s="626" t="s">
        <v>1789</v>
      </c>
      <c r="C239" s="627">
        <v>521705</v>
      </c>
      <c r="D239" s="628">
        <v>1094</v>
      </c>
      <c r="E239" s="629" t="s">
        <v>186</v>
      </c>
      <c r="F239" s="630">
        <v>2016</v>
      </c>
      <c r="G239" s="631">
        <v>42483</v>
      </c>
      <c r="H239" s="632" t="s">
        <v>28</v>
      </c>
      <c r="I239" s="633" t="s">
        <v>1790</v>
      </c>
      <c r="J239" s="484" t="s">
        <v>30</v>
      </c>
      <c r="K239" s="481" t="s">
        <v>1764</v>
      </c>
      <c r="L239" s="483" t="s">
        <v>1791</v>
      </c>
      <c r="M239" s="636">
        <v>168879.31</v>
      </c>
      <c r="N239" s="636">
        <v>0</v>
      </c>
      <c r="O239" s="636">
        <v>27020.69</v>
      </c>
      <c r="P239" s="636">
        <v>195900</v>
      </c>
      <c r="Q239" s="542" t="s">
        <v>33</v>
      </c>
      <c r="R239" s="486" t="s">
        <v>565</v>
      </c>
      <c r="T239" t="s">
        <v>580</v>
      </c>
      <c r="U239" s="382">
        <v>52500</v>
      </c>
      <c r="V239" s="58">
        <v>42489</v>
      </c>
      <c r="X239" t="s">
        <v>570</v>
      </c>
    </row>
    <row r="240" spans="1:24" s="151" customFormat="1" x14ac:dyDescent="0.25">
      <c r="A240" s="488">
        <v>42461</v>
      </c>
      <c r="B240" s="626" t="s">
        <v>1789</v>
      </c>
      <c r="C240" s="627"/>
      <c r="D240" s="628"/>
      <c r="E240" s="629"/>
      <c r="F240" s="630"/>
      <c r="G240" s="631"/>
      <c r="H240" s="632"/>
      <c r="I240" s="633" t="s">
        <v>1790</v>
      </c>
      <c r="J240" s="484"/>
      <c r="K240" s="435"/>
      <c r="L240" s="483"/>
      <c r="M240" s="636"/>
      <c r="N240" s="636"/>
      <c r="O240" s="636"/>
      <c r="P240" s="636"/>
      <c r="Q240" s="542"/>
      <c r="R240" s="486" t="s">
        <v>565</v>
      </c>
      <c r="T240" s="151" t="s">
        <v>579</v>
      </c>
      <c r="U240" s="382">
        <v>141360.84</v>
      </c>
      <c r="V240" s="58">
        <v>42489</v>
      </c>
      <c r="X240" s="151" t="s">
        <v>570</v>
      </c>
    </row>
    <row r="241" spans="1:24" s="151" customFormat="1" x14ac:dyDescent="0.25">
      <c r="A241" s="488">
        <v>42461</v>
      </c>
      <c r="B241" s="626" t="s">
        <v>1789</v>
      </c>
      <c r="C241" s="627"/>
      <c r="D241" s="628"/>
      <c r="E241" s="629"/>
      <c r="F241" s="630"/>
      <c r="G241" s="631"/>
      <c r="H241" s="632"/>
      <c r="I241" s="633" t="s">
        <v>1790</v>
      </c>
      <c r="J241" s="484"/>
      <c r="K241" s="435"/>
      <c r="L241" s="483"/>
      <c r="M241" s="636"/>
      <c r="N241" s="636"/>
      <c r="O241" s="636"/>
      <c r="P241" s="636"/>
      <c r="Q241" s="542"/>
      <c r="R241" s="486" t="s">
        <v>565</v>
      </c>
      <c r="T241" s="151" t="s">
        <v>1067</v>
      </c>
      <c r="U241" s="382">
        <v>2039.16</v>
      </c>
      <c r="V241" s="58">
        <v>42489</v>
      </c>
      <c r="X241" s="151" t="s">
        <v>570</v>
      </c>
    </row>
    <row r="242" spans="1:24" ht="15.75" thickBot="1" x14ac:dyDescent="0.3">
      <c r="A242" s="488">
        <v>42461</v>
      </c>
      <c r="B242" s="626" t="s">
        <v>1762</v>
      </c>
      <c r="C242" s="627">
        <v>521702</v>
      </c>
      <c r="D242" s="628">
        <v>1091</v>
      </c>
      <c r="E242" s="629" t="s">
        <v>177</v>
      </c>
      <c r="F242" s="630">
        <v>2016</v>
      </c>
      <c r="G242" s="631">
        <v>42478</v>
      </c>
      <c r="H242" s="632" t="s">
        <v>28</v>
      </c>
      <c r="I242" s="633" t="s">
        <v>1763</v>
      </c>
      <c r="J242" s="484" t="s">
        <v>241</v>
      </c>
      <c r="K242" s="480" t="s">
        <v>1764</v>
      </c>
      <c r="L242" s="483" t="s">
        <v>1765</v>
      </c>
      <c r="M242" s="636">
        <v>155258.62</v>
      </c>
      <c r="N242" s="636">
        <v>0</v>
      </c>
      <c r="O242" s="636">
        <v>24841.38</v>
      </c>
      <c r="P242" s="636">
        <v>180100</v>
      </c>
      <c r="Q242" s="545" t="s">
        <v>33</v>
      </c>
      <c r="R242" s="486" t="s">
        <v>565</v>
      </c>
      <c r="S242" s="151"/>
      <c r="T242" t="s">
        <v>581</v>
      </c>
      <c r="U242" s="382">
        <v>52500</v>
      </c>
      <c r="V242" s="58">
        <v>42480</v>
      </c>
      <c r="X242" t="s">
        <v>570</v>
      </c>
    </row>
    <row r="243" spans="1:24" s="151" customFormat="1" x14ac:dyDescent="0.25">
      <c r="A243" s="488">
        <v>42461</v>
      </c>
      <c r="B243" s="626" t="s">
        <v>1762</v>
      </c>
      <c r="C243" s="627"/>
      <c r="D243" s="628"/>
      <c r="E243" s="629"/>
      <c r="F243" s="630"/>
      <c r="G243" s="631"/>
      <c r="H243" s="632"/>
      <c r="I243" s="633" t="s">
        <v>1763</v>
      </c>
      <c r="J243" s="484"/>
      <c r="K243" s="467"/>
      <c r="L243" s="483"/>
      <c r="M243" s="636"/>
      <c r="N243" s="636"/>
      <c r="O243" s="636"/>
      <c r="P243" s="636"/>
      <c r="Q243" s="545"/>
      <c r="R243" s="486" t="s">
        <v>565</v>
      </c>
      <c r="T243" s="151" t="s">
        <v>579</v>
      </c>
      <c r="U243" s="382">
        <v>125754.81</v>
      </c>
      <c r="V243" s="58">
        <v>42481</v>
      </c>
      <c r="X243" s="151" t="s">
        <v>570</v>
      </c>
    </row>
    <row r="244" spans="1:24" s="151" customFormat="1" x14ac:dyDescent="0.25">
      <c r="A244" s="488">
        <v>42461</v>
      </c>
      <c r="B244" s="626" t="s">
        <v>1762</v>
      </c>
      <c r="C244" s="627"/>
      <c r="D244" s="628"/>
      <c r="E244" s="629"/>
      <c r="F244" s="630"/>
      <c r="G244" s="631"/>
      <c r="H244" s="632"/>
      <c r="I244" s="633" t="s">
        <v>1763</v>
      </c>
      <c r="J244" s="484"/>
      <c r="K244" s="467"/>
      <c r="L244" s="483"/>
      <c r="M244" s="636"/>
      <c r="N244" s="636"/>
      <c r="O244" s="636"/>
      <c r="P244" s="636"/>
      <c r="Q244" s="545"/>
      <c r="R244" s="486" t="s">
        <v>565</v>
      </c>
      <c r="T244" s="151" t="s">
        <v>1067</v>
      </c>
      <c r="U244" s="382">
        <v>1845.19</v>
      </c>
      <c r="V244" s="58">
        <v>42482</v>
      </c>
      <c r="X244" s="151" t="s">
        <v>570</v>
      </c>
    </row>
    <row r="245" spans="1:24" ht="15.75" thickBot="1" x14ac:dyDescent="0.3">
      <c r="A245" s="488">
        <v>42461</v>
      </c>
      <c r="B245" s="626" t="s">
        <v>1593</v>
      </c>
      <c r="C245" s="627">
        <v>520112</v>
      </c>
      <c r="D245" s="628">
        <v>2593</v>
      </c>
      <c r="E245" s="629" t="s">
        <v>627</v>
      </c>
      <c r="F245" s="630">
        <v>2016</v>
      </c>
      <c r="G245" s="631">
        <v>42474</v>
      </c>
      <c r="H245" s="632" t="s">
        <v>45</v>
      </c>
      <c r="I245" s="633" t="s">
        <v>1594</v>
      </c>
      <c r="J245" s="633" t="s">
        <v>30</v>
      </c>
      <c r="K245" s="473" t="s">
        <v>1595</v>
      </c>
      <c r="L245" s="635" t="s">
        <v>1596</v>
      </c>
      <c r="M245" s="636">
        <v>295190.23</v>
      </c>
      <c r="N245" s="636">
        <v>7999.43</v>
      </c>
      <c r="O245" s="636">
        <v>48510.34</v>
      </c>
      <c r="P245" s="636">
        <v>351700</v>
      </c>
      <c r="Q245" s="542" t="s">
        <v>33</v>
      </c>
      <c r="R245" s="485" t="s">
        <v>559</v>
      </c>
      <c r="S245" s="151"/>
      <c r="T245" t="s">
        <v>581</v>
      </c>
      <c r="U245" s="382">
        <v>351700</v>
      </c>
      <c r="V245" s="58">
        <v>42482</v>
      </c>
      <c r="X245" t="s">
        <v>570</v>
      </c>
    </row>
    <row r="246" spans="1:24" x14ac:dyDescent="0.25">
      <c r="A246" s="488">
        <v>42461</v>
      </c>
      <c r="B246" s="626" t="s">
        <v>1945</v>
      </c>
      <c r="C246" s="627">
        <v>520815</v>
      </c>
      <c r="D246" s="628">
        <v>4492</v>
      </c>
      <c r="E246" s="629" t="s">
        <v>92</v>
      </c>
      <c r="F246" s="630">
        <v>2016</v>
      </c>
      <c r="G246" s="631">
        <v>42472</v>
      </c>
      <c r="H246" s="632"/>
      <c r="I246" s="633" t="s">
        <v>1946</v>
      </c>
      <c r="J246" s="484" t="s">
        <v>241</v>
      </c>
      <c r="K246" s="481" t="s">
        <v>398</v>
      </c>
      <c r="L246" s="483" t="s">
        <v>1947</v>
      </c>
      <c r="M246" s="636">
        <v>283156.14</v>
      </c>
      <c r="N246" s="636">
        <v>0</v>
      </c>
      <c r="O246" s="636">
        <v>45304.98</v>
      </c>
      <c r="P246" s="636">
        <v>328461.12</v>
      </c>
      <c r="Q246" s="545" t="s">
        <v>365</v>
      </c>
      <c r="R246" s="487" t="s">
        <v>564</v>
      </c>
      <c r="S246" s="487" t="s">
        <v>564</v>
      </c>
      <c r="W246" t="s">
        <v>566</v>
      </c>
    </row>
    <row r="247" spans="1:24" x14ac:dyDescent="0.25">
      <c r="A247" s="488">
        <v>42461</v>
      </c>
      <c r="B247" s="626" t="s">
        <v>1880</v>
      </c>
      <c r="C247" s="627">
        <v>522403</v>
      </c>
      <c r="D247" s="628">
        <v>1060</v>
      </c>
      <c r="E247" s="629" t="s">
        <v>1841</v>
      </c>
      <c r="F247" s="630">
        <v>2016</v>
      </c>
      <c r="G247" s="631">
        <v>42489</v>
      </c>
      <c r="H247" s="632"/>
      <c r="I247" s="633" t="s">
        <v>1881</v>
      </c>
      <c r="J247" s="484" t="s">
        <v>241</v>
      </c>
      <c r="K247" s="478" t="s">
        <v>398</v>
      </c>
      <c r="L247" s="483" t="s">
        <v>1882</v>
      </c>
      <c r="M247" s="636">
        <v>175509.66</v>
      </c>
      <c r="N247" s="636">
        <v>0</v>
      </c>
      <c r="O247" s="636">
        <v>28081.55</v>
      </c>
      <c r="P247" s="636">
        <v>203591.21</v>
      </c>
      <c r="Q247" s="545" t="s">
        <v>365</v>
      </c>
      <c r="R247" s="487" t="s">
        <v>564</v>
      </c>
      <c r="S247" s="487" t="s">
        <v>564</v>
      </c>
      <c r="W247" t="s">
        <v>566</v>
      </c>
    </row>
    <row r="248" spans="1:24" x14ac:dyDescent="0.25">
      <c r="A248" s="488">
        <v>42461</v>
      </c>
      <c r="B248" s="626" t="s">
        <v>1887</v>
      </c>
      <c r="C248" s="627">
        <v>521704</v>
      </c>
      <c r="D248" s="628">
        <v>1092</v>
      </c>
      <c r="E248" s="629" t="s">
        <v>899</v>
      </c>
      <c r="F248" s="630">
        <v>2016</v>
      </c>
      <c r="G248" s="631">
        <v>42479</v>
      </c>
      <c r="H248" s="632"/>
      <c r="I248" s="633" t="s">
        <v>1888</v>
      </c>
      <c r="J248" s="484" t="s">
        <v>241</v>
      </c>
      <c r="K248" s="478" t="s">
        <v>398</v>
      </c>
      <c r="L248" s="483" t="s">
        <v>1889</v>
      </c>
      <c r="M248" s="636">
        <v>149613.70000000001</v>
      </c>
      <c r="N248" s="636">
        <v>0</v>
      </c>
      <c r="O248" s="636">
        <v>23938.19</v>
      </c>
      <c r="P248" s="636">
        <v>173551.89</v>
      </c>
      <c r="Q248" s="545" t="s">
        <v>365</v>
      </c>
      <c r="R248" s="487" t="s">
        <v>564</v>
      </c>
      <c r="S248" s="487" t="s">
        <v>564</v>
      </c>
      <c r="W248" t="s">
        <v>566</v>
      </c>
    </row>
    <row r="249" spans="1:24" ht="15.75" thickBot="1" x14ac:dyDescent="0.3">
      <c r="A249" s="488">
        <v>42461</v>
      </c>
      <c r="B249" s="626" t="s">
        <v>1896</v>
      </c>
      <c r="C249" s="627">
        <v>521705</v>
      </c>
      <c r="D249" s="628">
        <v>1094</v>
      </c>
      <c r="E249" s="629" t="s">
        <v>186</v>
      </c>
      <c r="F249" s="630">
        <v>2016</v>
      </c>
      <c r="G249" s="631">
        <v>42479</v>
      </c>
      <c r="H249" s="632"/>
      <c r="I249" s="633" t="s">
        <v>1897</v>
      </c>
      <c r="J249" s="484" t="s">
        <v>241</v>
      </c>
      <c r="K249" s="480" t="s">
        <v>398</v>
      </c>
      <c r="L249" s="483" t="s">
        <v>1898</v>
      </c>
      <c r="M249" s="636">
        <v>157218</v>
      </c>
      <c r="N249" s="636">
        <v>0</v>
      </c>
      <c r="O249" s="636">
        <v>25154.880000000001</v>
      </c>
      <c r="P249" s="636">
        <v>182372.88</v>
      </c>
      <c r="Q249" s="545" t="s">
        <v>365</v>
      </c>
      <c r="R249" s="487" t="s">
        <v>564</v>
      </c>
      <c r="S249" s="487" t="s">
        <v>564</v>
      </c>
      <c r="W249" t="s">
        <v>566</v>
      </c>
    </row>
    <row r="250" spans="1:24" x14ac:dyDescent="0.25">
      <c r="A250" s="488">
        <v>42461</v>
      </c>
      <c r="B250" s="626" t="s">
        <v>1893</v>
      </c>
      <c r="C250" s="627">
        <v>521705</v>
      </c>
      <c r="D250" s="628">
        <v>1094</v>
      </c>
      <c r="E250" s="629" t="s">
        <v>186</v>
      </c>
      <c r="F250" s="630">
        <v>2016</v>
      </c>
      <c r="G250" s="631">
        <v>42475</v>
      </c>
      <c r="H250" s="632"/>
      <c r="I250" s="633" t="s">
        <v>1894</v>
      </c>
      <c r="J250" s="633" t="s">
        <v>30</v>
      </c>
      <c r="K250" s="482" t="s">
        <v>876</v>
      </c>
      <c r="L250" s="635" t="s">
        <v>1895</v>
      </c>
      <c r="M250" s="636">
        <v>157217.93</v>
      </c>
      <c r="N250" s="636">
        <v>0</v>
      </c>
      <c r="O250" s="636">
        <v>25154.87</v>
      </c>
      <c r="P250" s="636">
        <v>182372.8</v>
      </c>
      <c r="Q250" s="545" t="s">
        <v>365</v>
      </c>
      <c r="R250" s="487" t="s">
        <v>564</v>
      </c>
      <c r="S250" s="487" t="s">
        <v>564</v>
      </c>
      <c r="W250" t="s">
        <v>566</v>
      </c>
    </row>
    <row r="251" spans="1:24" x14ac:dyDescent="0.25">
      <c r="A251" s="488">
        <v>42461</v>
      </c>
      <c r="B251" s="626" t="s">
        <v>1813</v>
      </c>
      <c r="C251" s="627">
        <v>521802</v>
      </c>
      <c r="D251" s="628">
        <v>2202</v>
      </c>
      <c r="E251" s="629" t="s">
        <v>206</v>
      </c>
      <c r="F251" s="630">
        <v>2016</v>
      </c>
      <c r="G251" s="631">
        <v>42488</v>
      </c>
      <c r="H251" s="632" t="s">
        <v>121</v>
      </c>
      <c r="I251" s="633" t="s">
        <v>1814</v>
      </c>
      <c r="J251" s="633" t="s">
        <v>30</v>
      </c>
      <c r="K251" s="634" t="s">
        <v>613</v>
      </c>
      <c r="L251" s="635" t="s">
        <v>1815</v>
      </c>
      <c r="M251" s="636">
        <v>185172.41</v>
      </c>
      <c r="N251" s="636">
        <v>0</v>
      </c>
      <c r="O251" s="636">
        <v>29627.59</v>
      </c>
      <c r="P251" s="636">
        <v>214800</v>
      </c>
      <c r="Q251" s="542" t="s">
        <v>33</v>
      </c>
      <c r="R251" s="486" t="s">
        <v>565</v>
      </c>
      <c r="T251" t="s">
        <v>581</v>
      </c>
      <c r="U251" s="382">
        <v>55419.89</v>
      </c>
      <c r="V251" s="58">
        <v>42488</v>
      </c>
      <c r="X251" t="s">
        <v>570</v>
      </c>
    </row>
    <row r="252" spans="1:24" s="151" customFormat="1" x14ac:dyDescent="0.25">
      <c r="A252" s="488">
        <v>42461</v>
      </c>
      <c r="B252" s="626" t="s">
        <v>1813</v>
      </c>
      <c r="C252" s="627"/>
      <c r="D252" s="628"/>
      <c r="E252" s="629"/>
      <c r="F252" s="630"/>
      <c r="G252" s="631"/>
      <c r="H252" s="632"/>
      <c r="I252" s="633" t="s">
        <v>1814</v>
      </c>
      <c r="J252" s="633"/>
      <c r="K252" s="634"/>
      <c r="L252" s="635"/>
      <c r="M252" s="636"/>
      <c r="N252" s="636"/>
      <c r="O252" s="636"/>
      <c r="P252" s="636"/>
      <c r="Q252" s="542"/>
      <c r="R252" s="486" t="s">
        <v>565</v>
      </c>
      <c r="T252" s="151" t="s">
        <v>579</v>
      </c>
      <c r="U252" s="382">
        <v>159380.1</v>
      </c>
      <c r="V252" s="58">
        <v>42482</v>
      </c>
      <c r="X252" s="151" t="s">
        <v>570</v>
      </c>
    </row>
    <row r="253" spans="1:24" x14ac:dyDescent="0.25">
      <c r="A253" s="488">
        <v>42461</v>
      </c>
      <c r="B253" s="626" t="s">
        <v>1778</v>
      </c>
      <c r="C253" s="627">
        <v>521705</v>
      </c>
      <c r="D253" s="628">
        <v>1094</v>
      </c>
      <c r="E253" s="629" t="s">
        <v>186</v>
      </c>
      <c r="F253" s="630">
        <v>2016</v>
      </c>
      <c r="G253" s="631">
        <v>42479</v>
      </c>
      <c r="H253" s="632" t="s">
        <v>55</v>
      </c>
      <c r="I253" s="633" t="s">
        <v>1779</v>
      </c>
      <c r="J253" s="633" t="s">
        <v>241</v>
      </c>
      <c r="K253" s="634" t="s">
        <v>1780</v>
      </c>
      <c r="L253" s="635" t="s">
        <v>1781</v>
      </c>
      <c r="M253" s="636">
        <v>168879.31</v>
      </c>
      <c r="N253" s="636">
        <v>0</v>
      </c>
      <c r="O253" s="636">
        <v>27020.69</v>
      </c>
      <c r="P253" s="636">
        <v>195900</v>
      </c>
      <c r="Q253" s="542" t="s">
        <v>33</v>
      </c>
      <c r="R253" s="486" t="s">
        <v>565</v>
      </c>
      <c r="T253" t="s">
        <v>581</v>
      </c>
      <c r="U253" s="382">
        <v>195900</v>
      </c>
      <c r="V253" s="58">
        <v>42480</v>
      </c>
      <c r="X253" t="s">
        <v>570</v>
      </c>
    </row>
    <row r="254" spans="1:24" x14ac:dyDescent="0.25">
      <c r="A254" s="488">
        <v>42461</v>
      </c>
      <c r="B254" s="626" t="s">
        <v>1933</v>
      </c>
      <c r="C254" s="627">
        <v>521802</v>
      </c>
      <c r="D254" s="628">
        <v>2202</v>
      </c>
      <c r="E254" s="629" t="s">
        <v>206</v>
      </c>
      <c r="F254" s="630">
        <v>2016</v>
      </c>
      <c r="G254" s="631">
        <v>42486</v>
      </c>
      <c r="H254" s="632"/>
      <c r="I254" s="633" t="s">
        <v>1934</v>
      </c>
      <c r="J254" s="633" t="s">
        <v>241</v>
      </c>
      <c r="K254" s="634" t="s">
        <v>1491</v>
      </c>
      <c r="L254" s="635" t="s">
        <v>1935</v>
      </c>
      <c r="M254" s="636">
        <v>171930.59</v>
      </c>
      <c r="N254" s="636">
        <v>0</v>
      </c>
      <c r="O254" s="636">
        <v>27508.89</v>
      </c>
      <c r="P254" s="636">
        <v>199439.48</v>
      </c>
      <c r="Q254" s="545" t="s">
        <v>365</v>
      </c>
      <c r="R254" s="487" t="s">
        <v>564</v>
      </c>
      <c r="S254" s="487" t="s">
        <v>564</v>
      </c>
      <c r="W254" t="s">
        <v>566</v>
      </c>
    </row>
    <row r="255" spans="1:24" x14ac:dyDescent="0.25">
      <c r="A255" s="488">
        <v>42461</v>
      </c>
      <c r="B255" s="626" t="s">
        <v>1960</v>
      </c>
      <c r="C255" s="627">
        <v>521502</v>
      </c>
      <c r="D255" s="628">
        <v>5611</v>
      </c>
      <c r="E255" s="629" t="s">
        <v>149</v>
      </c>
      <c r="F255" s="630">
        <v>2016</v>
      </c>
      <c r="G255" s="631">
        <v>42489</v>
      </c>
      <c r="H255" s="632"/>
      <c r="I255" s="633" t="s">
        <v>1961</v>
      </c>
      <c r="J255" s="633" t="s">
        <v>241</v>
      </c>
      <c r="K255" s="634" t="s">
        <v>891</v>
      </c>
      <c r="L255" s="635" t="s">
        <v>1962</v>
      </c>
      <c r="M255" s="636">
        <v>324435.19</v>
      </c>
      <c r="N255" s="636">
        <v>0</v>
      </c>
      <c r="O255" s="636">
        <v>51909.63</v>
      </c>
      <c r="P255" s="636">
        <v>376344.82</v>
      </c>
      <c r="Q255" s="545" t="s">
        <v>365</v>
      </c>
      <c r="R255" s="487" t="s">
        <v>564</v>
      </c>
      <c r="S255" s="487" t="s">
        <v>564</v>
      </c>
      <c r="W255" t="s">
        <v>566</v>
      </c>
    </row>
    <row r="256" spans="1:24" x14ac:dyDescent="0.25">
      <c r="A256" s="488">
        <v>42461</v>
      </c>
      <c r="B256" s="626" t="s">
        <v>1890</v>
      </c>
      <c r="C256" s="627">
        <v>521704</v>
      </c>
      <c r="D256" s="628">
        <v>1092</v>
      </c>
      <c r="E256" s="629" t="s">
        <v>899</v>
      </c>
      <c r="F256" s="630">
        <v>2016</v>
      </c>
      <c r="G256" s="631">
        <v>42479</v>
      </c>
      <c r="H256" s="632"/>
      <c r="I256" s="633" t="s">
        <v>1891</v>
      </c>
      <c r="J256" s="633" t="s">
        <v>241</v>
      </c>
      <c r="K256" s="634" t="s">
        <v>1495</v>
      </c>
      <c r="L256" s="635" t="s">
        <v>1892</v>
      </c>
      <c r="M256" s="636">
        <v>149614.56</v>
      </c>
      <c r="N256" s="636">
        <v>0</v>
      </c>
      <c r="O256" s="636">
        <v>23938.33</v>
      </c>
      <c r="P256" s="636">
        <v>173552.89</v>
      </c>
      <c r="Q256" s="545" t="s">
        <v>365</v>
      </c>
      <c r="R256" s="487" t="s">
        <v>564</v>
      </c>
      <c r="S256" s="487" t="s">
        <v>564</v>
      </c>
      <c r="W256" t="s">
        <v>566</v>
      </c>
    </row>
    <row r="257" spans="1:24" x14ac:dyDescent="0.25">
      <c r="A257" s="488">
        <v>42461</v>
      </c>
      <c r="B257" s="626" t="s">
        <v>1824</v>
      </c>
      <c r="C257" s="627">
        <v>522401</v>
      </c>
      <c r="D257" s="628">
        <v>1062</v>
      </c>
      <c r="E257" s="629" t="s">
        <v>239</v>
      </c>
      <c r="F257" s="630">
        <v>2016</v>
      </c>
      <c r="G257" s="631">
        <v>42471</v>
      </c>
      <c r="H257" s="632" t="s">
        <v>39</v>
      </c>
      <c r="I257" s="633" t="s">
        <v>1825</v>
      </c>
      <c r="J257" s="633" t="s">
        <v>241</v>
      </c>
      <c r="K257" s="634" t="s">
        <v>1826</v>
      </c>
      <c r="L257" s="635" t="s">
        <v>1827</v>
      </c>
      <c r="M257" s="636">
        <v>212068.97</v>
      </c>
      <c r="N257" s="636">
        <v>0</v>
      </c>
      <c r="O257" s="636">
        <v>33931.03</v>
      </c>
      <c r="P257" s="636">
        <v>246000</v>
      </c>
      <c r="Q257" s="542" t="s">
        <v>33</v>
      </c>
      <c r="R257" s="485" t="s">
        <v>559</v>
      </c>
      <c r="T257" t="s">
        <v>575</v>
      </c>
      <c r="U257" s="382">
        <v>30000</v>
      </c>
      <c r="V257" s="58">
        <v>42472</v>
      </c>
      <c r="X257" t="s">
        <v>570</v>
      </c>
    </row>
    <row r="258" spans="1:24" s="151" customFormat="1" x14ac:dyDescent="0.25">
      <c r="A258" s="488">
        <v>42461</v>
      </c>
      <c r="B258" s="626" t="s">
        <v>1824</v>
      </c>
      <c r="C258" s="627"/>
      <c r="D258" s="628"/>
      <c r="E258" s="629"/>
      <c r="F258" s="630"/>
      <c r="G258" s="631"/>
      <c r="H258" s="632"/>
      <c r="I258" s="633" t="s">
        <v>1825</v>
      </c>
      <c r="J258" s="633"/>
      <c r="K258" s="479"/>
      <c r="L258" s="635"/>
      <c r="M258" s="636"/>
      <c r="N258" s="636"/>
      <c r="O258" s="636"/>
      <c r="P258" s="636"/>
      <c r="Q258" s="542"/>
      <c r="R258" s="485" t="s">
        <v>559</v>
      </c>
      <c r="T258" s="151" t="s">
        <v>572</v>
      </c>
      <c r="U258" s="382">
        <v>20000</v>
      </c>
      <c r="V258" s="58">
        <v>42472</v>
      </c>
      <c r="X258" s="151" t="s">
        <v>570</v>
      </c>
    </row>
    <row r="259" spans="1:24" s="151" customFormat="1" x14ac:dyDescent="0.25">
      <c r="A259" s="488">
        <v>42461</v>
      </c>
      <c r="B259" s="626" t="s">
        <v>1824</v>
      </c>
      <c r="C259" s="627"/>
      <c r="D259" s="628"/>
      <c r="E259" s="629"/>
      <c r="F259" s="630"/>
      <c r="G259" s="631"/>
      <c r="H259" s="632"/>
      <c r="I259" s="633" t="s">
        <v>1825</v>
      </c>
      <c r="J259" s="633"/>
      <c r="K259" s="479"/>
      <c r="L259" s="635"/>
      <c r="M259" s="636"/>
      <c r="N259" s="636"/>
      <c r="O259" s="636"/>
      <c r="P259" s="636"/>
      <c r="Q259" s="542"/>
      <c r="R259" s="485" t="s">
        <v>559</v>
      </c>
      <c r="T259" s="151" t="s">
        <v>572</v>
      </c>
      <c r="U259" s="382">
        <v>20000</v>
      </c>
      <c r="V259" s="58">
        <v>42469</v>
      </c>
      <c r="X259" s="151" t="s">
        <v>570</v>
      </c>
    </row>
    <row r="260" spans="1:24" s="151" customFormat="1" x14ac:dyDescent="0.25">
      <c r="A260" s="488">
        <v>42461</v>
      </c>
      <c r="B260" s="626" t="s">
        <v>1824</v>
      </c>
      <c r="C260" s="627"/>
      <c r="D260" s="628"/>
      <c r="E260" s="629"/>
      <c r="F260" s="630"/>
      <c r="G260" s="631"/>
      <c r="H260" s="632"/>
      <c r="I260" s="633" t="s">
        <v>1825</v>
      </c>
      <c r="J260" s="633"/>
      <c r="K260" s="479"/>
      <c r="L260" s="635"/>
      <c r="M260" s="636"/>
      <c r="N260" s="636"/>
      <c r="O260" s="636"/>
      <c r="P260" s="636"/>
      <c r="Q260" s="542"/>
      <c r="R260" s="485" t="s">
        <v>559</v>
      </c>
      <c r="T260" s="151" t="s">
        <v>580</v>
      </c>
      <c r="U260" s="382">
        <v>80006.19</v>
      </c>
      <c r="V260" s="58">
        <v>42472</v>
      </c>
      <c r="X260" s="151" t="s">
        <v>570</v>
      </c>
    </row>
    <row r="261" spans="1:24" s="151" customFormat="1" x14ac:dyDescent="0.25">
      <c r="A261" s="488">
        <v>42461</v>
      </c>
      <c r="B261" s="626" t="s">
        <v>1824</v>
      </c>
      <c r="C261" s="627"/>
      <c r="D261" s="628"/>
      <c r="E261" s="629"/>
      <c r="F261" s="630"/>
      <c r="G261" s="631"/>
      <c r="H261" s="632"/>
      <c r="I261" s="633" t="s">
        <v>1825</v>
      </c>
      <c r="J261" s="633"/>
      <c r="K261" s="479"/>
      <c r="L261" s="635"/>
      <c r="M261" s="636"/>
      <c r="N261" s="636"/>
      <c r="O261" s="636"/>
      <c r="P261" s="636"/>
      <c r="Q261" s="542"/>
      <c r="R261" s="485" t="s">
        <v>559</v>
      </c>
      <c r="T261" s="151" t="s">
        <v>579</v>
      </c>
      <c r="U261" s="382">
        <v>95993.81</v>
      </c>
      <c r="V261" s="58">
        <v>42473</v>
      </c>
      <c r="X261" s="151" t="s">
        <v>570</v>
      </c>
    </row>
    <row r="262" spans="1:24" x14ac:dyDescent="0.25">
      <c r="A262" s="488">
        <v>42461</v>
      </c>
      <c r="B262" s="626" t="s">
        <v>1840</v>
      </c>
      <c r="C262" s="627">
        <v>522403</v>
      </c>
      <c r="D262" s="628">
        <v>1060</v>
      </c>
      <c r="E262" s="629" t="s">
        <v>1841</v>
      </c>
      <c r="F262" s="630">
        <v>2016</v>
      </c>
      <c r="G262" s="631">
        <v>42473</v>
      </c>
      <c r="H262" s="632" t="s">
        <v>1166</v>
      </c>
      <c r="I262" s="633" t="s">
        <v>1842</v>
      </c>
      <c r="J262" s="633" t="s">
        <v>30</v>
      </c>
      <c r="K262" s="479" t="s">
        <v>1843</v>
      </c>
      <c r="L262" s="635" t="s">
        <v>1844</v>
      </c>
      <c r="M262" s="636">
        <v>193620.69</v>
      </c>
      <c r="N262" s="636">
        <v>0</v>
      </c>
      <c r="O262" s="636">
        <v>30979.31</v>
      </c>
      <c r="P262" s="636">
        <v>224600</v>
      </c>
      <c r="Q262" s="545" t="s">
        <v>33</v>
      </c>
      <c r="R262" s="486" t="s">
        <v>565</v>
      </c>
      <c r="T262" t="s">
        <v>572</v>
      </c>
      <c r="U262" s="382">
        <v>16000</v>
      </c>
      <c r="V262" s="58">
        <v>42461</v>
      </c>
      <c r="X262" t="s">
        <v>570</v>
      </c>
    </row>
    <row r="263" spans="1:24" s="151" customFormat="1" x14ac:dyDescent="0.25">
      <c r="A263" s="488">
        <v>42461</v>
      </c>
      <c r="B263" s="626" t="s">
        <v>1840</v>
      </c>
      <c r="C263" s="627"/>
      <c r="D263" s="628"/>
      <c r="E263" s="629"/>
      <c r="F263" s="630"/>
      <c r="G263" s="631"/>
      <c r="H263" s="632"/>
      <c r="I263" s="633" t="s">
        <v>1842</v>
      </c>
      <c r="J263" s="484"/>
      <c r="K263" s="467"/>
      <c r="L263" s="483"/>
      <c r="M263" s="636"/>
      <c r="N263" s="636"/>
      <c r="O263" s="636"/>
      <c r="P263" s="636"/>
      <c r="Q263" s="545"/>
      <c r="R263" s="486" t="s">
        <v>565</v>
      </c>
      <c r="T263" s="151" t="s">
        <v>575</v>
      </c>
      <c r="U263" s="382">
        <v>52000</v>
      </c>
      <c r="V263" s="58">
        <v>42473</v>
      </c>
      <c r="X263" s="151" t="s">
        <v>570</v>
      </c>
    </row>
    <row r="264" spans="1:24" s="151" customFormat="1" ht="15.75" thickBot="1" x14ac:dyDescent="0.3">
      <c r="A264" s="488">
        <v>42461</v>
      </c>
      <c r="B264" s="626" t="s">
        <v>1840</v>
      </c>
      <c r="C264" s="627"/>
      <c r="D264" s="628"/>
      <c r="E264" s="629"/>
      <c r="F264" s="630"/>
      <c r="G264" s="631"/>
      <c r="H264" s="632"/>
      <c r="I264" s="633" t="s">
        <v>1842</v>
      </c>
      <c r="J264" s="484"/>
      <c r="K264" s="467"/>
      <c r="L264" s="483"/>
      <c r="M264" s="636"/>
      <c r="N264" s="636"/>
      <c r="O264" s="636"/>
      <c r="P264" s="636"/>
      <c r="Q264" s="545"/>
      <c r="R264" s="486" t="s">
        <v>565</v>
      </c>
      <c r="T264" s="151" t="s">
        <v>581</v>
      </c>
      <c r="U264" s="382">
        <v>156600</v>
      </c>
      <c r="V264" s="58">
        <v>42479</v>
      </c>
      <c r="X264" s="151" t="s">
        <v>570</v>
      </c>
    </row>
    <row r="265" spans="1:24" x14ac:dyDescent="0.25">
      <c r="A265" s="488">
        <v>42461</v>
      </c>
      <c r="B265" s="626" t="s">
        <v>1755</v>
      </c>
      <c r="C265" s="627">
        <v>521502</v>
      </c>
      <c r="D265" s="628">
        <v>5611</v>
      </c>
      <c r="E265" s="629" t="s">
        <v>149</v>
      </c>
      <c r="F265" s="630">
        <v>2016</v>
      </c>
      <c r="G265" s="631">
        <v>42482</v>
      </c>
      <c r="H265" s="632" t="s">
        <v>611</v>
      </c>
      <c r="I265" s="633" t="s">
        <v>1756</v>
      </c>
      <c r="J265" s="484" t="s">
        <v>241</v>
      </c>
      <c r="K265" s="481" t="s">
        <v>1749</v>
      </c>
      <c r="L265" s="483" t="s">
        <v>1757</v>
      </c>
      <c r="M265" s="636">
        <v>365875.75</v>
      </c>
      <c r="N265" s="636">
        <v>16624.25</v>
      </c>
      <c r="O265" s="636">
        <v>61200</v>
      </c>
      <c r="P265" s="636">
        <v>443700</v>
      </c>
      <c r="Q265" s="542" t="s">
        <v>33</v>
      </c>
      <c r="R265" s="485" t="s">
        <v>559</v>
      </c>
      <c r="S265" s="487" t="s">
        <v>564</v>
      </c>
      <c r="T265" t="s">
        <v>580</v>
      </c>
      <c r="U265" s="382">
        <v>150000</v>
      </c>
      <c r="V265" s="58">
        <v>42474</v>
      </c>
      <c r="X265" t="s">
        <v>570</v>
      </c>
    </row>
    <row r="266" spans="1:24" s="151" customFormat="1" x14ac:dyDescent="0.25">
      <c r="A266" s="488">
        <v>42461</v>
      </c>
      <c r="B266" s="626" t="s">
        <v>1755</v>
      </c>
      <c r="C266" s="627"/>
      <c r="D266" s="628"/>
      <c r="E266" s="629"/>
      <c r="F266" s="630"/>
      <c r="G266" s="631"/>
      <c r="H266" s="632"/>
      <c r="I266" s="633" t="s">
        <v>1756</v>
      </c>
      <c r="J266" s="484"/>
      <c r="K266" s="435"/>
      <c r="L266" s="483"/>
      <c r="M266" s="636"/>
      <c r="N266" s="636"/>
      <c r="O266" s="636"/>
      <c r="P266" s="636"/>
      <c r="Q266" s="542"/>
      <c r="R266" s="485" t="s">
        <v>559</v>
      </c>
      <c r="T266" s="151" t="s">
        <v>581</v>
      </c>
      <c r="U266" s="382">
        <v>193700</v>
      </c>
      <c r="V266" s="58">
        <v>42476</v>
      </c>
      <c r="X266" s="151" t="s">
        <v>570</v>
      </c>
    </row>
    <row r="267" spans="1:24" s="151" customFormat="1" x14ac:dyDescent="0.25">
      <c r="A267" s="488">
        <v>42461</v>
      </c>
      <c r="B267" s="626" t="s">
        <v>1755</v>
      </c>
      <c r="C267" s="627"/>
      <c r="D267" s="628"/>
      <c r="E267" s="629"/>
      <c r="F267" s="630"/>
      <c r="G267" s="631"/>
      <c r="H267" s="632"/>
      <c r="I267" s="633" t="s">
        <v>1756</v>
      </c>
      <c r="J267" s="484"/>
      <c r="K267" s="435"/>
      <c r="L267" s="483"/>
      <c r="M267" s="636"/>
      <c r="N267" s="636"/>
      <c r="O267" s="636"/>
      <c r="P267" s="636"/>
      <c r="Q267" s="542"/>
      <c r="R267" s="485" t="s">
        <v>559</v>
      </c>
      <c r="T267" s="151" t="s">
        <v>576</v>
      </c>
      <c r="U267" s="382">
        <v>100000</v>
      </c>
      <c r="V267" s="58">
        <v>42431</v>
      </c>
      <c r="X267" s="151" t="s">
        <v>570</v>
      </c>
    </row>
    <row r="268" spans="1:24" ht="15.75" thickBot="1" x14ac:dyDescent="0.3">
      <c r="A268" s="488">
        <v>42461</v>
      </c>
      <c r="B268" s="626" t="s">
        <v>1747</v>
      </c>
      <c r="C268" s="627">
        <v>521502</v>
      </c>
      <c r="D268" s="628">
        <v>5611</v>
      </c>
      <c r="E268" s="629" t="s">
        <v>149</v>
      </c>
      <c r="F268" s="630">
        <v>2016</v>
      </c>
      <c r="G268" s="631">
        <v>42486</v>
      </c>
      <c r="H268" s="632" t="s">
        <v>611</v>
      </c>
      <c r="I268" s="633" t="s">
        <v>1748</v>
      </c>
      <c r="J268" s="484" t="s">
        <v>241</v>
      </c>
      <c r="K268" s="480" t="s">
        <v>1749</v>
      </c>
      <c r="L268" s="483" t="s">
        <v>1750</v>
      </c>
      <c r="M268" s="636">
        <v>365875.75</v>
      </c>
      <c r="N268" s="636">
        <v>16624.25</v>
      </c>
      <c r="O268" s="636">
        <v>61200</v>
      </c>
      <c r="P268" s="636">
        <v>443700</v>
      </c>
      <c r="Q268" s="542" t="s">
        <v>33</v>
      </c>
      <c r="R268" s="485" t="s">
        <v>559</v>
      </c>
      <c r="S268" s="487" t="s">
        <v>564</v>
      </c>
      <c r="T268" t="s">
        <v>581</v>
      </c>
      <c r="U268" s="382">
        <v>3000</v>
      </c>
      <c r="V268" s="58">
        <v>42468</v>
      </c>
      <c r="X268" t="s">
        <v>570</v>
      </c>
    </row>
    <row r="269" spans="1:24" s="151" customFormat="1" x14ac:dyDescent="0.25">
      <c r="A269" s="488">
        <v>42461</v>
      </c>
      <c r="B269" s="626" t="s">
        <v>1747</v>
      </c>
      <c r="C269" s="627"/>
      <c r="D269" s="628"/>
      <c r="E269" s="629"/>
      <c r="F269" s="630"/>
      <c r="G269" s="631"/>
      <c r="H269" s="632"/>
      <c r="I269" s="633" t="s">
        <v>1748</v>
      </c>
      <c r="J269" s="484"/>
      <c r="K269" s="467"/>
      <c r="L269" s="483"/>
      <c r="M269" s="636"/>
      <c r="N269" s="636"/>
      <c r="O269" s="636"/>
      <c r="P269" s="636"/>
      <c r="Q269" s="542"/>
      <c r="R269" s="485" t="s">
        <v>559</v>
      </c>
      <c r="T269" s="151" t="s">
        <v>580</v>
      </c>
      <c r="U269" s="382">
        <v>7242</v>
      </c>
      <c r="V269" s="58">
        <v>42468</v>
      </c>
      <c r="X269" s="151" t="s">
        <v>570</v>
      </c>
    </row>
    <row r="270" spans="1:24" s="151" customFormat="1" x14ac:dyDescent="0.25">
      <c r="A270" s="488">
        <v>42461</v>
      </c>
      <c r="B270" s="626" t="s">
        <v>1747</v>
      </c>
      <c r="C270" s="627"/>
      <c r="D270" s="628"/>
      <c r="E270" s="629"/>
      <c r="F270" s="630"/>
      <c r="G270" s="631"/>
      <c r="H270" s="632"/>
      <c r="I270" s="633" t="s">
        <v>1748</v>
      </c>
      <c r="J270" s="484"/>
      <c r="K270" s="467"/>
      <c r="L270" s="483"/>
      <c r="M270" s="636"/>
      <c r="N270" s="636"/>
      <c r="O270" s="636"/>
      <c r="P270" s="636"/>
      <c r="Q270" s="542"/>
      <c r="R270" s="485" t="s">
        <v>559</v>
      </c>
      <c r="T270" s="151" t="s">
        <v>581</v>
      </c>
      <c r="U270" s="382">
        <v>30000</v>
      </c>
      <c r="V270" s="58">
        <v>42486</v>
      </c>
      <c r="X270" s="151" t="s">
        <v>570</v>
      </c>
    </row>
    <row r="271" spans="1:24" s="151" customFormat="1" x14ac:dyDescent="0.25">
      <c r="A271" s="488">
        <v>42461</v>
      </c>
      <c r="B271" s="626" t="s">
        <v>1747</v>
      </c>
      <c r="C271" s="627"/>
      <c r="D271" s="628"/>
      <c r="E271" s="629"/>
      <c r="F271" s="630"/>
      <c r="G271" s="631"/>
      <c r="H271" s="632"/>
      <c r="I271" s="633" t="s">
        <v>1748</v>
      </c>
      <c r="J271" s="484"/>
      <c r="K271" s="467"/>
      <c r="L271" s="483"/>
      <c r="M271" s="636"/>
      <c r="N271" s="636"/>
      <c r="O271" s="636"/>
      <c r="P271" s="636"/>
      <c r="Q271" s="542"/>
      <c r="R271" s="485" t="s">
        <v>559</v>
      </c>
      <c r="T271" s="151" t="s">
        <v>580</v>
      </c>
      <c r="U271" s="382">
        <v>177000</v>
      </c>
      <c r="V271" s="58">
        <v>42480</v>
      </c>
      <c r="X271" s="151" t="s">
        <v>570</v>
      </c>
    </row>
    <row r="272" spans="1:24" s="151" customFormat="1" x14ac:dyDescent="0.25">
      <c r="A272" s="488">
        <v>42461</v>
      </c>
      <c r="B272" s="626" t="s">
        <v>1747</v>
      </c>
      <c r="C272" s="627"/>
      <c r="D272" s="628"/>
      <c r="E272" s="629"/>
      <c r="F272" s="630"/>
      <c r="G272" s="631"/>
      <c r="H272" s="632"/>
      <c r="I272" s="633" t="s">
        <v>1748</v>
      </c>
      <c r="J272" s="484"/>
      <c r="K272" s="467"/>
      <c r="L272" s="483"/>
      <c r="M272" s="636"/>
      <c r="N272" s="636"/>
      <c r="O272" s="636"/>
      <c r="P272" s="636"/>
      <c r="Q272" s="542"/>
      <c r="R272" s="485" t="s">
        <v>559</v>
      </c>
      <c r="T272" s="151" t="s">
        <v>579</v>
      </c>
      <c r="U272" s="382">
        <v>186458.03</v>
      </c>
      <c r="V272" s="58">
        <v>42488</v>
      </c>
      <c r="X272" s="151" t="s">
        <v>570</v>
      </c>
    </row>
    <row r="273" spans="1:24" s="151" customFormat="1" x14ac:dyDescent="0.25">
      <c r="A273" s="488">
        <v>42461</v>
      </c>
      <c r="B273" s="626" t="s">
        <v>1747</v>
      </c>
      <c r="C273" s="627"/>
      <c r="D273" s="628"/>
      <c r="E273" s="629"/>
      <c r="F273" s="630"/>
      <c r="G273" s="631"/>
      <c r="H273" s="632"/>
      <c r="I273" s="633" t="s">
        <v>1748</v>
      </c>
      <c r="J273" s="484"/>
      <c r="K273" s="467"/>
      <c r="L273" s="483"/>
      <c r="M273" s="636"/>
      <c r="N273" s="636"/>
      <c r="O273" s="636"/>
      <c r="P273" s="636"/>
      <c r="Q273" s="542"/>
      <c r="R273" s="485" t="s">
        <v>559</v>
      </c>
      <c r="T273" s="151" t="s">
        <v>576</v>
      </c>
      <c r="U273" s="382">
        <v>40000</v>
      </c>
      <c r="V273" s="58">
        <v>42402</v>
      </c>
      <c r="X273" s="151" t="s">
        <v>570</v>
      </c>
    </row>
    <row r="274" spans="1:24" x14ac:dyDescent="0.25">
      <c r="A274" s="488">
        <v>42461</v>
      </c>
      <c r="B274" s="626" t="s">
        <v>1828</v>
      </c>
      <c r="C274" s="627">
        <v>522401</v>
      </c>
      <c r="D274" s="628">
        <v>1062</v>
      </c>
      <c r="E274" s="629" t="s">
        <v>239</v>
      </c>
      <c r="F274" s="630">
        <v>2016</v>
      </c>
      <c r="G274" s="631">
        <v>42472</v>
      </c>
      <c r="H274" s="632" t="s">
        <v>45</v>
      </c>
      <c r="I274" s="633" t="s">
        <v>1829</v>
      </c>
      <c r="J274" s="633" t="s">
        <v>30</v>
      </c>
      <c r="K274" s="482" t="s">
        <v>1830</v>
      </c>
      <c r="L274" s="635" t="s">
        <v>1831</v>
      </c>
      <c r="M274" s="636">
        <v>212068.97</v>
      </c>
      <c r="N274" s="636">
        <v>0</v>
      </c>
      <c r="O274" s="636">
        <v>33931.03</v>
      </c>
      <c r="P274" s="636">
        <v>246000</v>
      </c>
      <c r="Q274" s="545" t="s">
        <v>33</v>
      </c>
      <c r="R274" s="485" t="s">
        <v>559</v>
      </c>
      <c r="T274" t="s">
        <v>575</v>
      </c>
      <c r="U274" s="382">
        <v>5022.8900000000003</v>
      </c>
      <c r="V274" s="58">
        <v>42473</v>
      </c>
      <c r="X274" t="s">
        <v>570</v>
      </c>
    </row>
    <row r="275" spans="1:24" s="151" customFormat="1" x14ac:dyDescent="0.25">
      <c r="A275" s="488">
        <v>42461</v>
      </c>
      <c r="B275" s="626" t="s">
        <v>1828</v>
      </c>
      <c r="C275" s="627"/>
      <c r="D275" s="628"/>
      <c r="E275" s="629"/>
      <c r="F275" s="630"/>
      <c r="G275" s="631"/>
      <c r="H275" s="632"/>
      <c r="I275" s="633" t="s">
        <v>1829</v>
      </c>
      <c r="J275" s="633"/>
      <c r="K275" s="482"/>
      <c r="L275" s="635"/>
      <c r="M275" s="636"/>
      <c r="N275" s="636"/>
      <c r="O275" s="636"/>
      <c r="P275" s="636"/>
      <c r="Q275" s="545"/>
      <c r="R275" s="485" t="s">
        <v>559</v>
      </c>
      <c r="T275" s="151" t="s">
        <v>575</v>
      </c>
      <c r="U275" s="382">
        <v>43000</v>
      </c>
      <c r="V275" s="58">
        <v>42472</v>
      </c>
      <c r="X275" s="151" t="s">
        <v>570</v>
      </c>
    </row>
    <row r="276" spans="1:24" s="151" customFormat="1" x14ac:dyDescent="0.25">
      <c r="A276" s="488">
        <v>42461</v>
      </c>
      <c r="B276" s="626" t="s">
        <v>1828</v>
      </c>
      <c r="C276" s="627"/>
      <c r="D276" s="628"/>
      <c r="E276" s="629"/>
      <c r="F276" s="630"/>
      <c r="G276" s="631"/>
      <c r="H276" s="632"/>
      <c r="I276" s="633" t="s">
        <v>1829</v>
      </c>
      <c r="J276" s="633"/>
      <c r="K276" s="482"/>
      <c r="L276" s="635"/>
      <c r="M276" s="636"/>
      <c r="N276" s="636"/>
      <c r="O276" s="636"/>
      <c r="P276" s="636"/>
      <c r="Q276" s="545"/>
      <c r="R276" s="485" t="s">
        <v>559</v>
      </c>
      <c r="T276" s="151" t="s">
        <v>575</v>
      </c>
      <c r="U276" s="382">
        <v>2000</v>
      </c>
      <c r="V276" s="58">
        <v>42466</v>
      </c>
      <c r="X276" s="151" t="s">
        <v>570</v>
      </c>
    </row>
    <row r="277" spans="1:24" s="151" customFormat="1" x14ac:dyDescent="0.25">
      <c r="A277" s="488">
        <v>42461</v>
      </c>
      <c r="B277" s="626" t="s">
        <v>1828</v>
      </c>
      <c r="C277" s="627"/>
      <c r="D277" s="628"/>
      <c r="E277" s="629"/>
      <c r="F277" s="630"/>
      <c r="G277" s="631"/>
      <c r="H277" s="632"/>
      <c r="I277" s="633" t="s">
        <v>1829</v>
      </c>
      <c r="J277" s="633"/>
      <c r="K277" s="482"/>
      <c r="L277" s="635"/>
      <c r="M277" s="636"/>
      <c r="N277" s="636"/>
      <c r="O277" s="636"/>
      <c r="P277" s="636"/>
      <c r="Q277" s="545"/>
      <c r="R277" s="485" t="s">
        <v>559</v>
      </c>
      <c r="T277" s="151" t="s">
        <v>575</v>
      </c>
      <c r="U277" s="382">
        <v>30000</v>
      </c>
      <c r="V277" s="58">
        <v>42467</v>
      </c>
      <c r="X277" s="151" t="s">
        <v>570</v>
      </c>
    </row>
    <row r="278" spans="1:24" s="151" customFormat="1" x14ac:dyDescent="0.25">
      <c r="A278" s="488">
        <v>42461</v>
      </c>
      <c r="B278" s="626" t="s">
        <v>1828</v>
      </c>
      <c r="C278" s="627"/>
      <c r="D278" s="628"/>
      <c r="E278" s="629"/>
      <c r="F278" s="630"/>
      <c r="G278" s="631"/>
      <c r="H278" s="632"/>
      <c r="I278" s="633" t="s">
        <v>1829</v>
      </c>
      <c r="J278" s="633"/>
      <c r="K278" s="482"/>
      <c r="L278" s="635"/>
      <c r="M278" s="636"/>
      <c r="N278" s="636"/>
      <c r="O278" s="636"/>
      <c r="P278" s="636"/>
      <c r="Q278" s="545"/>
      <c r="R278" s="485" t="s">
        <v>559</v>
      </c>
      <c r="T278" s="151" t="s">
        <v>579</v>
      </c>
      <c r="U278" s="382">
        <v>171858.35</v>
      </c>
      <c r="V278" s="58">
        <v>42474</v>
      </c>
      <c r="X278" s="151" t="s">
        <v>570</v>
      </c>
    </row>
    <row r="279" spans="1:24" s="151" customFormat="1" x14ac:dyDescent="0.25">
      <c r="A279" s="488">
        <v>42461</v>
      </c>
      <c r="B279" s="626" t="s">
        <v>1828</v>
      </c>
      <c r="C279" s="627"/>
      <c r="D279" s="628"/>
      <c r="E279" s="629"/>
      <c r="F279" s="630"/>
      <c r="G279" s="631"/>
      <c r="H279" s="632"/>
      <c r="I279" s="633" t="s">
        <v>1829</v>
      </c>
      <c r="J279" s="633"/>
      <c r="K279" s="482"/>
      <c r="L279" s="635"/>
      <c r="M279" s="636"/>
      <c r="N279" s="636"/>
      <c r="O279" s="636"/>
      <c r="P279" s="636"/>
      <c r="Q279" s="545"/>
      <c r="R279" s="485" t="s">
        <v>559</v>
      </c>
      <c r="T279" s="151" t="s">
        <v>552</v>
      </c>
      <c r="U279" s="393">
        <f>+U274+U275+U276+U277+U278-P274</f>
        <v>5881.2399999999907</v>
      </c>
      <c r="V279" s="58"/>
      <c r="X279" s="151" t="s">
        <v>570</v>
      </c>
    </row>
    <row r="280" spans="1:24" x14ac:dyDescent="0.25">
      <c r="A280" s="488">
        <v>42461</v>
      </c>
      <c r="B280" s="626" t="s">
        <v>1702</v>
      </c>
      <c r="C280" s="627">
        <v>520818</v>
      </c>
      <c r="D280" s="628">
        <v>4495</v>
      </c>
      <c r="E280" s="629" t="s">
        <v>111</v>
      </c>
      <c r="F280" s="630">
        <v>2016</v>
      </c>
      <c r="G280" s="631">
        <v>42462</v>
      </c>
      <c r="H280" s="632" t="s">
        <v>664</v>
      </c>
      <c r="I280" s="633" t="s">
        <v>1703</v>
      </c>
      <c r="J280" s="633" t="s">
        <v>30</v>
      </c>
      <c r="K280" s="634" t="s">
        <v>1704</v>
      </c>
      <c r="L280" s="635" t="s">
        <v>1705</v>
      </c>
      <c r="M280" s="636">
        <v>347959.7</v>
      </c>
      <c r="N280" s="636">
        <v>13936.85</v>
      </c>
      <c r="O280" s="636">
        <v>57903.45</v>
      </c>
      <c r="P280" s="636">
        <v>419800</v>
      </c>
      <c r="Q280" s="542" t="s">
        <v>33</v>
      </c>
      <c r="R280" s="485" t="s">
        <v>559</v>
      </c>
      <c r="T280" t="s">
        <v>580</v>
      </c>
      <c r="U280" s="382">
        <v>347000</v>
      </c>
      <c r="V280" s="58">
        <v>42462</v>
      </c>
      <c r="X280" t="s">
        <v>570</v>
      </c>
    </row>
    <row r="281" spans="1:24" s="151" customFormat="1" x14ac:dyDescent="0.25">
      <c r="A281" s="488">
        <v>42461</v>
      </c>
      <c r="B281" s="626" t="s">
        <v>1702</v>
      </c>
      <c r="C281" s="627"/>
      <c r="D281" s="628"/>
      <c r="E281" s="629"/>
      <c r="F281" s="630"/>
      <c r="G281" s="631"/>
      <c r="H281" s="632"/>
      <c r="I281" s="633" t="s">
        <v>1703</v>
      </c>
      <c r="J281" s="633"/>
      <c r="K281" s="634"/>
      <c r="L281" s="635"/>
      <c r="M281" s="636"/>
      <c r="N281" s="636"/>
      <c r="O281" s="636"/>
      <c r="P281" s="636"/>
      <c r="Q281" s="542"/>
      <c r="R281" s="485" t="s">
        <v>559</v>
      </c>
      <c r="T281" s="151" t="s">
        <v>573</v>
      </c>
      <c r="U281" s="382">
        <v>72800</v>
      </c>
      <c r="V281" s="58">
        <v>42462</v>
      </c>
      <c r="X281" s="151" t="s">
        <v>570</v>
      </c>
    </row>
    <row r="282" spans="1:24" x14ac:dyDescent="0.25">
      <c r="A282" s="488">
        <v>42461</v>
      </c>
      <c r="B282" s="626" t="s">
        <v>1726</v>
      </c>
      <c r="C282" s="627">
        <v>520907</v>
      </c>
      <c r="D282" s="628">
        <v>1081</v>
      </c>
      <c r="E282" s="629" t="s">
        <v>139</v>
      </c>
      <c r="F282" s="630">
        <v>2016</v>
      </c>
      <c r="G282" s="631">
        <v>42468</v>
      </c>
      <c r="H282" s="632" t="s">
        <v>82</v>
      </c>
      <c r="I282" s="633" t="s">
        <v>1727</v>
      </c>
      <c r="J282" s="633" t="s">
        <v>241</v>
      </c>
      <c r="K282" s="634" t="s">
        <v>1728</v>
      </c>
      <c r="L282" s="635" t="s">
        <v>1729</v>
      </c>
      <c r="M282" s="636">
        <v>187413.79</v>
      </c>
      <c r="N282" s="636">
        <v>0</v>
      </c>
      <c r="O282" s="636">
        <v>29986.21</v>
      </c>
      <c r="P282" s="636">
        <v>217400</v>
      </c>
      <c r="Q282" s="545" t="s">
        <v>33</v>
      </c>
      <c r="R282" s="486" t="s">
        <v>565</v>
      </c>
      <c r="T282" t="s">
        <v>572</v>
      </c>
      <c r="U282" s="382">
        <v>1000</v>
      </c>
      <c r="V282" s="58">
        <v>42468</v>
      </c>
      <c r="X282" t="s">
        <v>570</v>
      </c>
    </row>
    <row r="283" spans="1:24" s="151" customFormat="1" x14ac:dyDescent="0.25">
      <c r="A283" s="488">
        <v>42461</v>
      </c>
      <c r="B283" s="626" t="s">
        <v>1726</v>
      </c>
      <c r="C283" s="627"/>
      <c r="D283" s="628"/>
      <c r="E283" s="629"/>
      <c r="F283" s="630"/>
      <c r="G283" s="631"/>
      <c r="H283" s="632"/>
      <c r="I283" s="633" t="s">
        <v>1727</v>
      </c>
      <c r="J283" s="633"/>
      <c r="K283" s="634"/>
      <c r="L283" s="635"/>
      <c r="M283" s="636"/>
      <c r="N283" s="636"/>
      <c r="O283" s="636"/>
      <c r="P283" s="636"/>
      <c r="Q283" s="545"/>
      <c r="R283" s="486" t="s">
        <v>565</v>
      </c>
      <c r="T283" s="151" t="s">
        <v>575</v>
      </c>
      <c r="U283" s="382">
        <v>20740</v>
      </c>
      <c r="V283" s="58">
        <v>42471</v>
      </c>
      <c r="X283" s="151" t="s">
        <v>570</v>
      </c>
    </row>
    <row r="284" spans="1:24" s="151" customFormat="1" x14ac:dyDescent="0.25">
      <c r="A284" s="488">
        <v>42461</v>
      </c>
      <c r="B284" s="626" t="s">
        <v>1726</v>
      </c>
      <c r="C284" s="627"/>
      <c r="D284" s="628"/>
      <c r="E284" s="629"/>
      <c r="F284" s="630"/>
      <c r="G284" s="631"/>
      <c r="H284" s="632"/>
      <c r="I284" s="633" t="s">
        <v>1727</v>
      </c>
      <c r="J284" s="633"/>
      <c r="K284" s="634"/>
      <c r="L284" s="635"/>
      <c r="M284" s="636"/>
      <c r="N284" s="636"/>
      <c r="O284" s="636"/>
      <c r="P284" s="636"/>
      <c r="Q284" s="545"/>
      <c r="R284" s="486" t="s">
        <v>565</v>
      </c>
      <c r="T284" s="151" t="s">
        <v>579</v>
      </c>
      <c r="U284" s="382">
        <v>192983.4</v>
      </c>
      <c r="V284" s="58">
        <v>42471</v>
      </c>
      <c r="X284" s="151" t="s">
        <v>570</v>
      </c>
    </row>
    <row r="285" spans="1:24" s="151" customFormat="1" x14ac:dyDescent="0.25">
      <c r="A285" s="488">
        <v>42461</v>
      </c>
      <c r="B285" s="626" t="s">
        <v>1726</v>
      </c>
      <c r="C285" s="627"/>
      <c r="D285" s="628"/>
      <c r="E285" s="629"/>
      <c r="F285" s="630"/>
      <c r="G285" s="631"/>
      <c r="H285" s="632"/>
      <c r="I285" s="633" t="s">
        <v>1727</v>
      </c>
      <c r="J285" s="633"/>
      <c r="K285" s="634"/>
      <c r="L285" s="635"/>
      <c r="M285" s="636"/>
      <c r="N285" s="636"/>
      <c r="O285" s="636"/>
      <c r="P285" s="636"/>
      <c r="Q285" s="545"/>
      <c r="R285" s="486" t="s">
        <v>565</v>
      </c>
      <c r="T285" s="151" t="s">
        <v>1067</v>
      </c>
      <c r="U285" s="382">
        <v>2676.9</v>
      </c>
      <c r="V285" s="58">
        <v>42471</v>
      </c>
      <c r="X285" s="151" t="s">
        <v>570</v>
      </c>
    </row>
    <row r="286" spans="1:24" x14ac:dyDescent="0.25">
      <c r="A286" s="488">
        <v>42461</v>
      </c>
      <c r="B286" s="626" t="s">
        <v>1597</v>
      </c>
      <c r="C286" s="627">
        <v>520112</v>
      </c>
      <c r="D286" s="628">
        <v>2593</v>
      </c>
      <c r="E286" s="629" t="s">
        <v>627</v>
      </c>
      <c r="F286" s="630">
        <v>2016</v>
      </c>
      <c r="G286" s="631">
        <v>42479</v>
      </c>
      <c r="H286" s="632" t="s">
        <v>1114</v>
      </c>
      <c r="I286" s="633" t="s">
        <v>1598</v>
      </c>
      <c r="J286" s="633" t="s">
        <v>241</v>
      </c>
      <c r="K286" s="634" t="s">
        <v>1599</v>
      </c>
      <c r="L286" s="635" t="s">
        <v>1600</v>
      </c>
      <c r="M286" s="636">
        <v>295190.23</v>
      </c>
      <c r="N286" s="636">
        <v>7999.43</v>
      </c>
      <c r="O286" s="636">
        <v>48510.34</v>
      </c>
      <c r="P286" s="636">
        <v>351700</v>
      </c>
      <c r="Q286" s="542" t="s">
        <v>33</v>
      </c>
      <c r="R286" s="485" t="s">
        <v>559</v>
      </c>
      <c r="T286" t="s">
        <v>571</v>
      </c>
      <c r="U286" s="382">
        <v>263000</v>
      </c>
      <c r="V286" s="58">
        <v>42473</v>
      </c>
      <c r="X286" t="s">
        <v>570</v>
      </c>
    </row>
    <row r="287" spans="1:24" s="151" customFormat="1" x14ac:dyDescent="0.25">
      <c r="A287" s="488">
        <v>42461</v>
      </c>
      <c r="B287" s="626" t="s">
        <v>1597</v>
      </c>
      <c r="C287" s="627"/>
      <c r="D287" s="628"/>
      <c r="E287" s="629"/>
      <c r="F287" s="630"/>
      <c r="G287" s="631"/>
      <c r="H287" s="632"/>
      <c r="I287" s="633" t="s">
        <v>1598</v>
      </c>
      <c r="J287" s="633"/>
      <c r="K287" s="634"/>
      <c r="L287" s="635"/>
      <c r="M287" s="636"/>
      <c r="N287" s="636"/>
      <c r="O287" s="636"/>
      <c r="P287" s="636"/>
      <c r="Q287" s="542"/>
      <c r="R287" s="485" t="s">
        <v>559</v>
      </c>
      <c r="T287" s="151" t="s">
        <v>579</v>
      </c>
      <c r="U287" s="382">
        <v>165997.49</v>
      </c>
      <c r="V287" s="58">
        <v>42482</v>
      </c>
      <c r="X287" s="151" t="s">
        <v>570</v>
      </c>
    </row>
    <row r="288" spans="1:24" s="151" customFormat="1" x14ac:dyDescent="0.25">
      <c r="A288" s="488">
        <v>42461</v>
      </c>
      <c r="B288" s="626" t="s">
        <v>1597</v>
      </c>
      <c r="C288" s="627"/>
      <c r="D288" s="628"/>
      <c r="E288" s="629"/>
      <c r="F288" s="630"/>
      <c r="G288" s="631"/>
      <c r="H288" s="632"/>
      <c r="I288" s="633" t="s">
        <v>1598</v>
      </c>
      <c r="J288" s="633"/>
      <c r="K288" s="634"/>
      <c r="L288" s="635"/>
      <c r="M288" s="636"/>
      <c r="N288" s="636"/>
      <c r="O288" s="636"/>
      <c r="P288" s="636"/>
      <c r="Q288" s="542"/>
      <c r="R288" s="485" t="s">
        <v>559</v>
      </c>
      <c r="T288" s="151" t="s">
        <v>1067</v>
      </c>
      <c r="U288" s="382">
        <v>2702.51</v>
      </c>
      <c r="V288" s="58">
        <v>42482</v>
      </c>
      <c r="X288" s="151" t="s">
        <v>570</v>
      </c>
    </row>
    <row r="289" spans="1:24" s="151" customFormat="1" x14ac:dyDescent="0.25">
      <c r="A289" s="488">
        <v>42461</v>
      </c>
      <c r="B289" s="626" t="s">
        <v>1597</v>
      </c>
      <c r="C289" s="627"/>
      <c r="D289" s="628"/>
      <c r="E289" s="629"/>
      <c r="F289" s="630"/>
      <c r="G289" s="631"/>
      <c r="H289" s="632"/>
      <c r="I289" s="633" t="s">
        <v>1598</v>
      </c>
      <c r="J289" s="633"/>
      <c r="K289" s="634"/>
      <c r="L289" s="635"/>
      <c r="M289" s="636"/>
      <c r="N289" s="636"/>
      <c r="O289" s="636"/>
      <c r="P289" s="636"/>
      <c r="Q289" s="542"/>
      <c r="R289" s="485" t="s">
        <v>559</v>
      </c>
      <c r="T289" s="151" t="s">
        <v>552</v>
      </c>
      <c r="U289" s="393">
        <f>+U286+U287+U288-P286</f>
        <v>80000</v>
      </c>
      <c r="X289" s="151" t="s">
        <v>570</v>
      </c>
    </row>
    <row r="290" spans="1:24" x14ac:dyDescent="0.25">
      <c r="A290" s="488">
        <v>42461</v>
      </c>
      <c r="B290" s="626" t="s">
        <v>1836</v>
      </c>
      <c r="C290" s="627">
        <v>522401</v>
      </c>
      <c r="D290" s="628">
        <v>1062</v>
      </c>
      <c r="E290" s="629" t="s">
        <v>239</v>
      </c>
      <c r="F290" s="630">
        <v>2016</v>
      </c>
      <c r="G290" s="631">
        <v>42481</v>
      </c>
      <c r="H290" s="632" t="s">
        <v>73</v>
      </c>
      <c r="I290" s="633" t="s">
        <v>1837</v>
      </c>
      <c r="J290" s="633" t="s">
        <v>30</v>
      </c>
      <c r="K290" s="634" t="s">
        <v>1838</v>
      </c>
      <c r="L290" s="635" t="s">
        <v>1839</v>
      </c>
      <c r="M290" s="636">
        <v>212068.97</v>
      </c>
      <c r="N290" s="636">
        <v>0</v>
      </c>
      <c r="O290" s="636">
        <v>33931.03</v>
      </c>
      <c r="P290" s="636">
        <v>246000</v>
      </c>
      <c r="Q290" s="542" t="s">
        <v>33</v>
      </c>
      <c r="R290" s="485" t="s">
        <v>559</v>
      </c>
      <c r="S290" s="151"/>
      <c r="T290" t="s">
        <v>573</v>
      </c>
      <c r="U290" s="382">
        <v>9000</v>
      </c>
      <c r="V290" s="58">
        <v>42485</v>
      </c>
      <c r="X290" t="s">
        <v>570</v>
      </c>
    </row>
    <row r="291" spans="1:24" x14ac:dyDescent="0.25">
      <c r="A291" s="488">
        <v>42461</v>
      </c>
      <c r="B291" s="626" t="s">
        <v>1836</v>
      </c>
      <c r="C291" s="643"/>
      <c r="D291" s="644"/>
      <c r="E291" s="643"/>
      <c r="F291" s="641"/>
      <c r="G291" s="645"/>
      <c r="H291" s="643"/>
      <c r="I291" s="633" t="s">
        <v>1837</v>
      </c>
      <c r="J291" s="643"/>
      <c r="K291" s="643"/>
      <c r="L291" s="643"/>
      <c r="M291" s="646"/>
      <c r="N291" s="643"/>
      <c r="O291" s="646"/>
      <c r="P291" s="646"/>
      <c r="Q291" s="545"/>
      <c r="R291" s="485" t="s">
        <v>559</v>
      </c>
      <c r="T291" t="s">
        <v>580</v>
      </c>
      <c r="U291" s="382">
        <v>150000</v>
      </c>
      <c r="V291" s="58">
        <v>42488</v>
      </c>
      <c r="X291" t="s">
        <v>570</v>
      </c>
    </row>
    <row r="292" spans="1:24" x14ac:dyDescent="0.25">
      <c r="A292" s="488">
        <v>42461</v>
      </c>
      <c r="B292" s="626" t="s">
        <v>1836</v>
      </c>
      <c r="C292" s="643"/>
      <c r="D292" s="644"/>
      <c r="E292" s="643"/>
      <c r="F292" s="641"/>
      <c r="G292" s="645"/>
      <c r="H292" s="643"/>
      <c r="I292" s="633" t="s">
        <v>1837</v>
      </c>
      <c r="J292" s="643"/>
      <c r="K292" s="643"/>
      <c r="L292" s="643"/>
      <c r="M292" s="646"/>
      <c r="N292" s="643"/>
      <c r="O292" s="646"/>
      <c r="P292" s="646"/>
      <c r="Q292" s="545"/>
      <c r="R292" s="485" t="s">
        <v>559</v>
      </c>
      <c r="T292" t="s">
        <v>573</v>
      </c>
      <c r="U292" s="382">
        <v>1000</v>
      </c>
      <c r="V292" s="58">
        <v>42480</v>
      </c>
      <c r="X292" t="s">
        <v>570</v>
      </c>
    </row>
    <row r="293" spans="1:24" ht="15.75" thickBot="1" x14ac:dyDescent="0.3">
      <c r="A293" s="488">
        <v>42461</v>
      </c>
      <c r="B293" s="626" t="s">
        <v>1836</v>
      </c>
      <c r="C293" s="647"/>
      <c r="D293" s="647"/>
      <c r="E293" s="648"/>
      <c r="F293" s="648"/>
      <c r="G293" s="649"/>
      <c r="H293" s="648"/>
      <c r="I293" s="633" t="s">
        <v>1837</v>
      </c>
      <c r="J293" s="648"/>
      <c r="K293" s="648"/>
      <c r="L293" s="648"/>
      <c r="M293" s="650"/>
      <c r="N293" s="651"/>
      <c r="O293" s="651"/>
      <c r="P293" s="651"/>
      <c r="Q293" s="545"/>
      <c r="R293" s="485" t="s">
        <v>559</v>
      </c>
      <c r="T293" t="s">
        <v>575</v>
      </c>
      <c r="U293" s="382">
        <v>3.5</v>
      </c>
      <c r="V293" s="58">
        <v>42485</v>
      </c>
      <c r="X293" t="s">
        <v>570</v>
      </c>
    </row>
    <row r="294" spans="1:24" s="151" customFormat="1" ht="15.75" thickBot="1" x14ac:dyDescent="0.3">
      <c r="A294" s="488">
        <v>42461</v>
      </c>
      <c r="B294" s="626" t="s">
        <v>1836</v>
      </c>
      <c r="C294" s="656"/>
      <c r="D294" s="656"/>
      <c r="E294" s="657"/>
      <c r="F294" s="657"/>
      <c r="G294" s="658"/>
      <c r="H294" s="657"/>
      <c r="I294" s="633" t="s">
        <v>1837</v>
      </c>
      <c r="J294" s="657"/>
      <c r="K294" s="657"/>
      <c r="L294" s="657"/>
      <c r="M294" s="659"/>
      <c r="N294" s="660"/>
      <c r="O294" s="660"/>
      <c r="P294" s="660"/>
      <c r="Q294" s="545"/>
      <c r="R294" s="485" t="s">
        <v>559</v>
      </c>
      <c r="T294" s="151" t="s">
        <v>579</v>
      </c>
      <c r="U294" s="382">
        <v>85997.67</v>
      </c>
      <c r="V294" s="58">
        <v>42489</v>
      </c>
      <c r="X294" s="151" t="s">
        <v>570</v>
      </c>
    </row>
    <row r="295" spans="1:24" ht="15.75" thickBot="1" x14ac:dyDescent="0.3">
      <c r="A295" s="541"/>
      <c r="B295" s="550"/>
      <c r="C295" s="551"/>
      <c r="D295" s="552"/>
      <c r="E295" s="553"/>
      <c r="F295" s="553"/>
      <c r="G295" s="554"/>
      <c r="H295" s="553"/>
      <c r="I295" s="553"/>
      <c r="J295" s="553"/>
      <c r="K295" s="553"/>
      <c r="L295" s="553"/>
      <c r="M295" s="555"/>
      <c r="N295" s="555"/>
      <c r="O295" s="555"/>
      <c r="P295" s="555"/>
      <c r="Q295" s="544"/>
    </row>
    <row r="296" spans="1:24" x14ac:dyDescent="0.25">
      <c r="A296" s="541"/>
      <c r="B296" s="556"/>
      <c r="C296" s="557"/>
      <c r="D296" s="557"/>
      <c r="E296" s="557"/>
      <c r="F296" s="558"/>
      <c r="G296" s="559"/>
      <c r="H296" s="560"/>
      <c r="I296" s="561"/>
      <c r="J296" s="562"/>
      <c r="K296" s="562"/>
      <c r="L296" s="558"/>
      <c r="M296" s="563"/>
      <c r="N296" s="564"/>
      <c r="O296" s="565"/>
      <c r="P296" s="565"/>
      <c r="Q296" s="544"/>
    </row>
    <row r="297" spans="1:24" x14ac:dyDescent="0.25">
      <c r="A297" s="541"/>
      <c r="B297" s="566"/>
      <c r="C297" s="567"/>
      <c r="D297" s="567"/>
      <c r="E297" s="568"/>
      <c r="F297" s="569"/>
      <c r="G297" s="570"/>
      <c r="H297" s="571"/>
      <c r="I297" s="572"/>
      <c r="J297" s="572"/>
      <c r="K297" s="572"/>
      <c r="L297" s="569"/>
      <c r="M297" s="573">
        <v>28153131.100000013</v>
      </c>
      <c r="N297" s="573">
        <v>605232.41999999993</v>
      </c>
      <c r="O297" s="573">
        <v>4298778.1599999964</v>
      </c>
      <c r="P297" s="573">
        <v>33057141.679999996</v>
      </c>
      <c r="Q297" s="544"/>
    </row>
    <row r="298" spans="1:24" ht="15.75" thickBot="1" x14ac:dyDescent="0.3">
      <c r="A298" s="541"/>
      <c r="B298" s="574"/>
      <c r="C298" s="575"/>
      <c r="D298" s="575"/>
      <c r="E298" s="575"/>
      <c r="F298" s="576"/>
      <c r="G298" s="577"/>
      <c r="H298" s="578"/>
      <c r="I298" s="579"/>
      <c r="J298" s="580"/>
      <c r="K298" s="580"/>
      <c r="L298" s="576"/>
      <c r="M298" s="581"/>
      <c r="N298" s="582"/>
      <c r="O298" s="583"/>
      <c r="P298" s="583"/>
      <c r="Q298" s="544"/>
    </row>
    <row r="299" spans="1:24" x14ac:dyDescent="0.25">
      <c r="A299" s="541"/>
      <c r="B299" s="489"/>
      <c r="C299" s="585"/>
      <c r="D299" s="585"/>
      <c r="E299" s="508"/>
      <c r="F299" s="586"/>
      <c r="G299" s="587"/>
      <c r="H299" s="588"/>
      <c r="I299" s="589" t="s">
        <v>545</v>
      </c>
      <c r="J299" s="590"/>
      <c r="K299" s="590"/>
      <c r="L299" s="509" t="s">
        <v>546</v>
      </c>
      <c r="M299" s="591">
        <v>18895591.699999999</v>
      </c>
      <c r="N299" s="591"/>
      <c r="O299" s="592"/>
      <c r="P299" s="593"/>
      <c r="Q299" s="544">
        <v>24231158.280000001</v>
      </c>
    </row>
    <row r="300" spans="1:24" x14ac:dyDescent="0.25">
      <c r="A300" s="541"/>
      <c r="B300" s="489"/>
      <c r="C300" s="585"/>
      <c r="D300" s="585"/>
      <c r="E300" s="508"/>
      <c r="F300" s="586"/>
      <c r="G300" s="587"/>
      <c r="H300" s="588"/>
      <c r="I300" s="589" t="s">
        <v>548</v>
      </c>
      <c r="J300" s="590"/>
      <c r="K300" s="590"/>
      <c r="L300" s="509" t="s">
        <v>546</v>
      </c>
      <c r="M300" s="591">
        <v>6735016</v>
      </c>
      <c r="N300" s="592"/>
      <c r="O300" s="592"/>
      <c r="P300" s="593"/>
      <c r="Q300" s="544"/>
    </row>
    <row r="301" spans="1:24" x14ac:dyDescent="0.25">
      <c r="A301" s="541"/>
      <c r="B301" s="489"/>
      <c r="C301" s="585"/>
      <c r="D301" s="585"/>
      <c r="E301" s="508"/>
      <c r="F301" s="586"/>
      <c r="G301" s="587"/>
      <c r="H301" s="588"/>
      <c r="I301" s="589" t="s">
        <v>549</v>
      </c>
      <c r="J301" s="590"/>
      <c r="K301" s="590"/>
      <c r="L301" s="509" t="s">
        <v>546</v>
      </c>
      <c r="M301" s="591">
        <v>2522523.2799999998</v>
      </c>
      <c r="N301" s="591"/>
      <c r="O301" s="591"/>
      <c r="P301" s="594"/>
      <c r="Q301" s="544"/>
    </row>
    <row r="302" spans="1:24" x14ac:dyDescent="0.25">
      <c r="A302" s="541"/>
      <c r="B302" s="489"/>
      <c r="C302" s="585"/>
      <c r="D302" s="585"/>
      <c r="E302" s="508"/>
      <c r="F302" s="586"/>
      <c r="G302" s="587"/>
      <c r="H302" s="588"/>
      <c r="I302" s="589"/>
      <c r="J302" s="590"/>
      <c r="K302" s="590"/>
      <c r="L302" s="509" t="s">
        <v>546</v>
      </c>
      <c r="M302" s="595"/>
      <c r="N302" s="595"/>
      <c r="O302" s="595"/>
      <c r="P302" s="596"/>
      <c r="Q302" s="544"/>
    </row>
    <row r="303" spans="1:24" x14ac:dyDescent="0.25">
      <c r="A303" s="541"/>
      <c r="B303" s="489"/>
      <c r="C303" s="585"/>
      <c r="D303" s="585"/>
      <c r="E303" s="508"/>
      <c r="F303" s="586"/>
      <c r="G303" s="597"/>
      <c r="H303" s="598"/>
      <c r="I303" s="589" t="s">
        <v>550</v>
      </c>
      <c r="J303" s="590"/>
      <c r="K303" s="590"/>
      <c r="L303" s="509" t="s">
        <v>546</v>
      </c>
      <c r="M303" s="599">
        <v>28153130.979999997</v>
      </c>
      <c r="N303" s="599"/>
      <c r="O303" s="599"/>
      <c r="P303" s="599"/>
      <c r="Q303" s="544"/>
    </row>
    <row r="304" spans="1:24" x14ac:dyDescent="0.25">
      <c r="A304" s="541"/>
      <c r="B304" s="489"/>
      <c r="C304" s="585"/>
      <c r="D304" s="585"/>
      <c r="E304" s="508"/>
      <c r="F304" s="586"/>
      <c r="G304" s="587"/>
      <c r="H304" s="588"/>
      <c r="I304" s="510"/>
      <c r="J304" s="590"/>
      <c r="K304" s="590"/>
      <c r="L304" s="509" t="s">
        <v>551</v>
      </c>
      <c r="M304" s="600"/>
      <c r="N304" s="592"/>
      <c r="O304" s="601"/>
      <c r="P304" s="602"/>
      <c r="Q304" s="544"/>
    </row>
    <row r="305" spans="1:17" x14ac:dyDescent="0.25">
      <c r="A305" s="541"/>
      <c r="B305" s="489"/>
      <c r="C305" s="585"/>
      <c r="D305" s="585"/>
      <c r="E305" s="508"/>
      <c r="F305" s="586"/>
      <c r="G305" s="587"/>
      <c r="H305" s="588"/>
      <c r="I305" s="510"/>
      <c r="J305" s="590"/>
      <c r="K305" s="590"/>
      <c r="L305" s="509" t="s">
        <v>552</v>
      </c>
      <c r="M305" s="603">
        <v>0.12000001594424248</v>
      </c>
      <c r="N305" s="603">
        <v>605232.41999999993</v>
      </c>
      <c r="O305" s="601"/>
      <c r="P305" s="602"/>
      <c r="Q305" s="544"/>
    </row>
    <row r="306" spans="1:17" x14ac:dyDescent="0.25">
      <c r="A306" s="541"/>
      <c r="B306" s="604"/>
      <c r="C306" s="548"/>
      <c r="D306" s="542"/>
      <c r="E306" s="542"/>
      <c r="F306" s="542"/>
      <c r="G306" s="605"/>
      <c r="H306" s="606"/>
      <c r="I306" s="542"/>
      <c r="J306" s="542"/>
      <c r="K306" s="542"/>
      <c r="L306" s="542"/>
      <c r="M306" s="543"/>
      <c r="N306" s="543"/>
      <c r="O306" s="543"/>
      <c r="P306" s="543"/>
      <c r="Q306" s="547"/>
    </row>
    <row r="307" spans="1:17" x14ac:dyDescent="0.25">
      <c r="A307" s="541"/>
      <c r="B307" s="604"/>
      <c r="C307" s="548"/>
      <c r="D307" s="542"/>
      <c r="E307" s="542"/>
      <c r="F307" s="542"/>
      <c r="G307" s="605"/>
      <c r="H307" s="606"/>
      <c r="I307" s="542"/>
      <c r="J307" s="542"/>
      <c r="K307" s="542"/>
      <c r="L307" s="542"/>
      <c r="M307" s="543"/>
      <c r="N307" s="543"/>
      <c r="O307" s="543">
        <v>0</v>
      </c>
      <c r="P307" s="543"/>
      <c r="Q307" s="547"/>
    </row>
    <row r="308" spans="1:17" x14ac:dyDescent="0.25">
      <c r="A308" s="541"/>
      <c r="B308" s="604"/>
      <c r="C308" s="548"/>
      <c r="D308" s="542"/>
      <c r="E308" s="542"/>
      <c r="F308" s="542"/>
      <c r="G308" s="605"/>
      <c r="H308" s="607"/>
      <c r="I308" s="542"/>
      <c r="J308" s="542"/>
      <c r="K308" s="542"/>
      <c r="L308" s="542"/>
      <c r="M308" s="543"/>
      <c r="N308" s="543"/>
      <c r="O308" s="543" t="s">
        <v>554</v>
      </c>
      <c r="P308" s="543">
        <v>28758363.520000011</v>
      </c>
      <c r="Q308" s="547"/>
    </row>
    <row r="309" spans="1:17" ht="15.75" thickBot="1" x14ac:dyDescent="0.3">
      <c r="A309" s="541"/>
      <c r="B309" s="604"/>
      <c r="C309" s="548"/>
      <c r="D309" s="542"/>
      <c r="E309" s="542"/>
      <c r="F309" s="542"/>
      <c r="G309" s="605"/>
      <c r="H309" s="606"/>
      <c r="I309" s="536"/>
      <c r="J309" s="489"/>
      <c r="K309" s="542"/>
      <c r="L309" s="536"/>
      <c r="M309" s="600"/>
      <c r="N309" s="543"/>
      <c r="O309" s="543" t="s">
        <v>553</v>
      </c>
      <c r="P309" s="654">
        <v>28687289.499999955</v>
      </c>
      <c r="Q309" s="547"/>
    </row>
    <row r="310" spans="1:17" x14ac:dyDescent="0.25">
      <c r="A310" s="541"/>
      <c r="B310" s="604"/>
      <c r="C310" s="548"/>
      <c r="D310" s="542"/>
      <c r="E310" s="542"/>
      <c r="F310" s="542"/>
      <c r="G310" s="605"/>
      <c r="H310" s="606"/>
      <c r="I310" s="536"/>
      <c r="J310" s="489"/>
      <c r="K310" s="542"/>
      <c r="L310" s="536"/>
      <c r="M310" s="600"/>
      <c r="N310" s="543"/>
      <c r="O310" s="543"/>
      <c r="P310" s="543">
        <v>71074.020000055432</v>
      </c>
      <c r="Q310" s="547"/>
    </row>
    <row r="311" spans="1:17" x14ac:dyDescent="0.25">
      <c r="A311" s="541"/>
      <c r="B311" s="604"/>
      <c r="C311" s="548"/>
      <c r="D311" s="542"/>
      <c r="E311" s="542"/>
      <c r="F311" s="542"/>
      <c r="G311" s="605"/>
      <c r="H311" s="606"/>
      <c r="I311" s="536"/>
      <c r="J311" s="489"/>
      <c r="K311" s="542"/>
      <c r="L311" s="536"/>
      <c r="M311" s="536"/>
      <c r="N311" s="609"/>
      <c r="O311" s="493"/>
      <c r="P311" s="543"/>
      <c r="Q311" s="547"/>
    </row>
    <row r="312" spans="1:17" x14ac:dyDescent="0.25">
      <c r="A312" s="541"/>
      <c r="B312" s="604"/>
      <c r="C312" s="548"/>
      <c r="D312" s="542"/>
      <c r="E312" s="542"/>
      <c r="F312" s="542"/>
      <c r="G312" s="605"/>
      <c r="H312" s="606"/>
      <c r="I312" s="536"/>
      <c r="J312" s="489"/>
      <c r="K312" s="542"/>
      <c r="L312" s="536"/>
      <c r="M312" s="489"/>
      <c r="N312" s="609"/>
      <c r="O312" s="543"/>
      <c r="P312" s="543"/>
      <c r="Q312" s="547"/>
    </row>
    <row r="313" spans="1:17" x14ac:dyDescent="0.25">
      <c r="A313" s="541"/>
      <c r="B313" s="604"/>
      <c r="C313" s="548"/>
      <c r="D313" s="542"/>
      <c r="E313" s="542"/>
      <c r="F313" s="542"/>
      <c r="G313" s="605"/>
      <c r="H313" s="606"/>
      <c r="I313" s="536"/>
      <c r="J313" s="489"/>
      <c r="K313" s="542"/>
      <c r="L313" s="536"/>
      <c r="M313" s="543"/>
      <c r="N313" s="1088" t="s">
        <v>1058</v>
      </c>
      <c r="O313" s="652" t="s">
        <v>2023</v>
      </c>
      <c r="P313" s="653">
        <v>17538.41</v>
      </c>
      <c r="Q313" s="547"/>
    </row>
    <row r="314" spans="1:17" x14ac:dyDescent="0.25">
      <c r="A314" s="541"/>
      <c r="B314" s="604"/>
      <c r="C314" s="548"/>
      <c r="D314" s="542"/>
      <c r="E314" s="542"/>
      <c r="F314" s="542"/>
      <c r="G314" s="605"/>
      <c r="H314" s="606"/>
      <c r="I314" s="536"/>
      <c r="J314" s="489"/>
      <c r="K314" s="542"/>
      <c r="L314" s="536"/>
      <c r="M314" s="543"/>
      <c r="N314" s="1088"/>
      <c r="O314" s="652" t="s">
        <v>2024</v>
      </c>
      <c r="P314" s="653">
        <v>29362.07</v>
      </c>
      <c r="Q314" s="547"/>
    </row>
    <row r="315" spans="1:17" x14ac:dyDescent="0.25">
      <c r="A315" s="541"/>
      <c r="B315" s="604"/>
      <c r="C315" s="548"/>
      <c r="D315" s="542"/>
      <c r="E315" s="542"/>
      <c r="F315" s="542"/>
      <c r="G315" s="605"/>
      <c r="H315" s="606"/>
      <c r="I315" s="546"/>
      <c r="J315" s="489"/>
      <c r="K315" s="542"/>
      <c r="L315" s="536"/>
      <c r="M315" s="543"/>
      <c r="N315" s="1088"/>
      <c r="O315" s="652" t="s">
        <v>2025</v>
      </c>
      <c r="P315" s="653">
        <v>5070.09</v>
      </c>
      <c r="Q315" s="547"/>
    </row>
    <row r="316" spans="1:17" x14ac:dyDescent="0.25">
      <c r="A316" s="541"/>
      <c r="B316" s="604"/>
      <c r="C316" s="548"/>
      <c r="D316" s="542"/>
      <c r="E316" s="542"/>
      <c r="F316" s="542"/>
      <c r="G316" s="605"/>
      <c r="H316" s="606"/>
      <c r="I316" s="546"/>
      <c r="J316" s="489"/>
      <c r="K316" s="542"/>
      <c r="L316" s="536"/>
      <c r="M316" s="543"/>
      <c r="N316" s="1088"/>
      <c r="O316" s="652" t="s">
        <v>2026</v>
      </c>
      <c r="P316" s="653">
        <v>3879.31</v>
      </c>
      <c r="Q316" s="547"/>
    </row>
    <row r="317" spans="1:17" x14ac:dyDescent="0.25">
      <c r="A317" s="541"/>
      <c r="B317" s="604"/>
      <c r="C317" s="548"/>
      <c r="D317" s="542"/>
      <c r="E317" s="542"/>
      <c r="F317" s="542"/>
      <c r="G317" s="605"/>
      <c r="H317" s="606"/>
      <c r="I317" s="546"/>
      <c r="J317" s="489"/>
      <c r="K317" s="542"/>
      <c r="L317" s="536"/>
      <c r="M317" s="543"/>
      <c r="N317" s="1088"/>
      <c r="O317" s="652" t="s">
        <v>2027</v>
      </c>
      <c r="P317" s="653">
        <v>3879.31</v>
      </c>
      <c r="Q317" s="547"/>
    </row>
    <row r="318" spans="1:17" ht="15.75" thickBot="1" x14ac:dyDescent="0.3">
      <c r="A318" s="541"/>
      <c r="B318" s="604"/>
      <c r="C318" s="548"/>
      <c r="D318" s="542"/>
      <c r="E318" s="542"/>
      <c r="F318" s="542"/>
      <c r="G318" s="605"/>
      <c r="H318" s="606"/>
      <c r="I318" s="546"/>
      <c r="J318" s="489"/>
      <c r="K318" s="542"/>
      <c r="L318" s="536"/>
      <c r="M318" s="543"/>
      <c r="N318" s="1088"/>
      <c r="O318" s="652" t="s">
        <v>2028</v>
      </c>
      <c r="P318" s="655">
        <v>2241.38</v>
      </c>
      <c r="Q318" s="547"/>
    </row>
    <row r="319" spans="1:17" x14ac:dyDescent="0.25">
      <c r="A319" s="541"/>
      <c r="B319" s="604"/>
      <c r="C319" s="548"/>
      <c r="D319" s="610"/>
      <c r="E319" s="548"/>
      <c r="F319" s="547"/>
      <c r="G319" s="611"/>
      <c r="H319" s="612"/>
      <c r="I319" s="546"/>
      <c r="J319" s="542"/>
      <c r="K319" s="542"/>
      <c r="L319" s="547"/>
      <c r="M319" s="489"/>
      <c r="N319" s="609"/>
      <c r="O319" s="543"/>
      <c r="P319" s="543">
        <v>61970.569999999985</v>
      </c>
      <c r="Q319" s="547"/>
    </row>
    <row r="320" spans="1:17" x14ac:dyDescent="0.25">
      <c r="A320" s="541"/>
      <c r="B320" s="604"/>
      <c r="C320" s="548"/>
      <c r="D320" s="542"/>
      <c r="E320" s="542"/>
      <c r="F320" s="542"/>
      <c r="G320" s="605"/>
      <c r="H320" s="606"/>
      <c r="I320" s="546"/>
      <c r="J320" s="489"/>
      <c r="K320" s="542"/>
      <c r="L320" s="536"/>
      <c r="M320" s="489"/>
      <c r="N320" s="609"/>
      <c r="O320" s="536"/>
      <c r="P320" s="536"/>
      <c r="Q320" s="547"/>
    </row>
    <row r="321" spans="1:17" x14ac:dyDescent="0.25">
      <c r="A321" s="541"/>
      <c r="B321" s="604"/>
      <c r="C321" s="548"/>
      <c r="D321" s="542"/>
      <c r="E321" s="542"/>
      <c r="F321" s="542"/>
      <c r="G321" s="605"/>
      <c r="H321" s="606"/>
      <c r="I321" s="546"/>
      <c r="J321" s="489"/>
      <c r="K321" s="542"/>
      <c r="L321" s="536"/>
      <c r="M321" s="489"/>
      <c r="N321" s="609"/>
      <c r="O321" s="536"/>
      <c r="P321" s="600"/>
      <c r="Q321" s="547"/>
    </row>
    <row r="322" spans="1:17" x14ac:dyDescent="0.25">
      <c r="A322" s="541"/>
      <c r="B322" s="604"/>
      <c r="C322" s="548"/>
      <c r="D322" s="542"/>
      <c r="E322" s="542"/>
      <c r="F322" s="542"/>
      <c r="G322" s="605"/>
      <c r="H322" s="606"/>
      <c r="I322" s="546"/>
      <c r="J322" s="489"/>
      <c r="K322" s="489"/>
      <c r="L322" s="536"/>
      <c r="M322" s="489"/>
      <c r="N322" s="609"/>
      <c r="O322" s="536"/>
      <c r="P322" s="536"/>
      <c r="Q322" s="547"/>
    </row>
    <row r="323" spans="1:17" x14ac:dyDescent="0.25">
      <c r="A323" s="541"/>
      <c r="B323" s="604"/>
      <c r="C323" s="548"/>
      <c r="D323" s="542"/>
      <c r="E323" s="542"/>
      <c r="F323" s="542"/>
      <c r="G323" s="605"/>
      <c r="H323" s="606"/>
      <c r="I323" s="546"/>
      <c r="J323" s="489"/>
      <c r="K323" s="489"/>
      <c r="L323" s="536"/>
      <c r="M323" s="489"/>
      <c r="N323" s="609"/>
      <c r="O323" s="536"/>
      <c r="P323" s="536"/>
      <c r="Q323" s="547"/>
    </row>
    <row r="324" spans="1:17" x14ac:dyDescent="0.25">
      <c r="A324" s="541"/>
      <c r="B324" s="604"/>
      <c r="C324" s="548"/>
      <c r="D324" s="542"/>
      <c r="E324" s="542"/>
      <c r="F324" s="542"/>
      <c r="G324" s="605"/>
      <c r="H324" s="606"/>
      <c r="I324" s="546"/>
      <c r="J324" s="489"/>
      <c r="K324" s="489"/>
      <c r="L324" s="536"/>
      <c r="M324" s="489"/>
      <c r="N324" s="609"/>
      <c r="O324" s="536"/>
      <c r="P324" s="536"/>
      <c r="Q324" s="547"/>
    </row>
    <row r="325" spans="1:17" x14ac:dyDescent="0.25">
      <c r="A325" s="541"/>
      <c r="B325" s="604"/>
      <c r="C325" s="548"/>
      <c r="D325" s="542"/>
      <c r="E325" s="542"/>
      <c r="F325" s="542"/>
      <c r="G325" s="605"/>
      <c r="H325" s="606"/>
      <c r="I325" s="546"/>
      <c r="J325" s="489"/>
      <c r="K325" s="489"/>
      <c r="L325" s="536"/>
      <c r="M325" s="489"/>
      <c r="N325" s="609"/>
      <c r="O325" s="536"/>
      <c r="P325" s="536"/>
      <c r="Q325" s="547"/>
    </row>
    <row r="326" spans="1:17" x14ac:dyDescent="0.25">
      <c r="A326" s="541"/>
      <c r="B326" s="604"/>
      <c r="C326" s="548"/>
      <c r="D326" s="542"/>
      <c r="E326" s="542"/>
      <c r="F326" s="542"/>
      <c r="G326" s="605"/>
      <c r="H326" s="606"/>
      <c r="I326" s="546"/>
      <c r="J326" s="489"/>
      <c r="K326" s="489"/>
      <c r="L326" s="536"/>
      <c r="M326" s="489"/>
      <c r="N326" s="609"/>
      <c r="O326" s="536"/>
      <c r="P326" s="536"/>
      <c r="Q326" s="547"/>
    </row>
    <row r="327" spans="1:17" x14ac:dyDescent="0.25">
      <c r="A327" s="541"/>
      <c r="B327" s="604"/>
      <c r="C327" s="548"/>
      <c r="D327" s="542"/>
      <c r="E327" s="542"/>
      <c r="F327" s="542"/>
      <c r="G327" s="605"/>
      <c r="H327" s="606"/>
      <c r="I327" s="546"/>
      <c r="J327" s="489"/>
      <c r="K327" s="489"/>
      <c r="L327" s="536"/>
      <c r="M327" s="489"/>
      <c r="N327" s="609"/>
      <c r="O327" s="536"/>
      <c r="P327" s="536"/>
      <c r="Q327" s="547"/>
    </row>
    <row r="328" spans="1:17" x14ac:dyDescent="0.25">
      <c r="A328" s="541"/>
      <c r="B328" s="604"/>
      <c r="C328" s="548"/>
      <c r="D328" s="542"/>
      <c r="E328" s="542"/>
      <c r="F328" s="542"/>
      <c r="G328" s="605"/>
      <c r="H328" s="606"/>
      <c r="I328" s="546"/>
      <c r="J328" s="489"/>
      <c r="K328" s="489"/>
      <c r="L328" s="536"/>
      <c r="M328" s="489"/>
      <c r="N328" s="609"/>
      <c r="O328" s="536"/>
      <c r="P328" s="536"/>
      <c r="Q328" s="547"/>
    </row>
    <row r="329" spans="1:17" x14ac:dyDescent="0.25">
      <c r="A329" s="541"/>
      <c r="B329" s="604"/>
      <c r="C329" s="548"/>
      <c r="D329" s="542"/>
      <c r="E329" s="542"/>
      <c r="F329" s="542"/>
      <c r="G329" s="605"/>
      <c r="H329" s="606"/>
      <c r="I329" s="546"/>
      <c r="J329" s="489"/>
      <c r="K329" s="489"/>
      <c r="L329" s="536"/>
      <c r="M329" s="489"/>
      <c r="N329" s="609"/>
      <c r="O329" s="536"/>
      <c r="P329" s="536"/>
      <c r="Q329" s="547"/>
    </row>
    <row r="330" spans="1:17" x14ac:dyDescent="0.25">
      <c r="A330" s="541"/>
      <c r="B330" s="604"/>
      <c r="C330" s="548"/>
      <c r="D330" s="542"/>
      <c r="E330" s="542"/>
      <c r="F330" s="542"/>
      <c r="G330" s="605"/>
      <c r="H330" s="606"/>
      <c r="I330" s="546"/>
      <c r="J330" s="489"/>
      <c r="K330" s="489"/>
      <c r="L330" s="536"/>
      <c r="M330" s="489"/>
      <c r="N330" s="609"/>
      <c r="O330" s="489"/>
      <c r="P330" s="489"/>
      <c r="Q330" s="547"/>
    </row>
    <row r="331" spans="1:17" x14ac:dyDescent="0.25">
      <c r="A331" s="489"/>
      <c r="B331" s="604"/>
      <c r="C331" s="548"/>
      <c r="D331" s="542"/>
      <c r="E331" s="542"/>
      <c r="F331" s="542"/>
      <c r="G331" s="605"/>
      <c r="H331" s="606"/>
      <c r="I331" s="546"/>
      <c r="J331" s="489"/>
      <c r="K331" s="489"/>
      <c r="L331" s="536"/>
      <c r="M331" s="489"/>
      <c r="N331" s="609"/>
      <c r="O331" s="489"/>
      <c r="P331" s="489"/>
      <c r="Q331" s="547"/>
    </row>
    <row r="332" spans="1:17" x14ac:dyDescent="0.25">
      <c r="A332" s="489"/>
      <c r="B332" s="604"/>
      <c r="C332" s="548"/>
      <c r="D332" s="542"/>
      <c r="E332" s="542"/>
      <c r="F332" s="542"/>
      <c r="G332" s="605"/>
      <c r="H332" s="606"/>
      <c r="I332" s="546"/>
      <c r="J332" s="489"/>
      <c r="K332" s="489"/>
      <c r="L332" s="536"/>
      <c r="M332" s="489"/>
      <c r="N332" s="609"/>
      <c r="O332" s="489"/>
      <c r="P332" s="489"/>
      <c r="Q332" s="547"/>
    </row>
    <row r="333" spans="1:17" x14ac:dyDescent="0.25">
      <c r="A333" s="489"/>
      <c r="B333" s="604"/>
      <c r="C333" s="548"/>
      <c r="D333" s="542"/>
      <c r="E333" s="542"/>
      <c r="F333" s="542"/>
      <c r="G333" s="605"/>
      <c r="H333" s="606"/>
      <c r="I333" s="546"/>
      <c r="J333" s="489"/>
      <c r="K333" s="489"/>
      <c r="L333" s="536"/>
      <c r="M333" s="489"/>
      <c r="N333" s="609"/>
      <c r="O333" s="489"/>
      <c r="P333" s="489"/>
      <c r="Q333" s="547"/>
    </row>
    <row r="334" spans="1:17" x14ac:dyDescent="0.25">
      <c r="A334" s="489"/>
      <c r="B334" s="604"/>
      <c r="C334" s="548"/>
      <c r="D334" s="542"/>
      <c r="E334" s="542"/>
      <c r="F334" s="542"/>
      <c r="G334" s="605"/>
      <c r="H334" s="606"/>
      <c r="I334" s="546"/>
      <c r="J334" s="489"/>
      <c r="K334" s="489"/>
      <c r="L334" s="536"/>
      <c r="M334" s="489"/>
      <c r="N334" s="609"/>
      <c r="O334" s="489"/>
      <c r="P334" s="489"/>
      <c r="Q334" s="489"/>
    </row>
    <row r="335" spans="1:17" x14ac:dyDescent="0.25">
      <c r="A335" s="489"/>
      <c r="B335" s="604"/>
      <c r="C335" s="548"/>
      <c r="D335" s="542"/>
      <c r="E335" s="542"/>
      <c r="F335" s="542"/>
      <c r="G335" s="605"/>
      <c r="H335" s="606"/>
      <c r="I335" s="546"/>
      <c r="J335" s="489"/>
      <c r="K335" s="489"/>
      <c r="L335" s="536"/>
      <c r="M335" s="489"/>
      <c r="N335" s="609"/>
      <c r="O335" s="489"/>
      <c r="P335" s="489"/>
      <c r="Q335" s="489"/>
    </row>
    <row r="336" spans="1:17" x14ac:dyDescent="0.25">
      <c r="A336" s="489"/>
      <c r="B336" s="604"/>
      <c r="C336" s="548"/>
      <c r="D336" s="542"/>
      <c r="E336" s="542"/>
      <c r="F336" s="542"/>
      <c r="G336" s="605"/>
      <c r="H336" s="606"/>
      <c r="I336" s="546"/>
      <c r="J336" s="489"/>
      <c r="K336" s="489"/>
      <c r="L336" s="536"/>
      <c r="M336" s="489"/>
      <c r="N336" s="609"/>
      <c r="O336" s="489"/>
      <c r="P336" s="489"/>
      <c r="Q336" s="489"/>
    </row>
    <row r="337" spans="1:17" x14ac:dyDescent="0.25">
      <c r="A337" s="489"/>
      <c r="B337" s="604"/>
      <c r="C337" s="548"/>
      <c r="D337" s="542"/>
      <c r="E337" s="542"/>
      <c r="F337" s="542"/>
      <c r="G337" s="605"/>
      <c r="H337" s="606"/>
      <c r="I337" s="546"/>
      <c r="J337" s="489"/>
      <c r="K337" s="489"/>
      <c r="L337" s="536"/>
      <c r="M337" s="609"/>
      <c r="N337" s="609"/>
      <c r="O337" s="489"/>
      <c r="P337" s="489"/>
      <c r="Q337" s="489"/>
    </row>
    <row r="338" spans="1:17" x14ac:dyDescent="0.25">
      <c r="A338" s="489"/>
      <c r="B338" s="604"/>
      <c r="C338" s="548"/>
      <c r="D338" s="610"/>
      <c r="E338" s="548"/>
      <c r="F338" s="547"/>
      <c r="G338" s="611"/>
      <c r="H338" s="612"/>
      <c r="I338" s="494"/>
      <c r="J338" s="542"/>
      <c r="K338" s="542"/>
      <c r="L338" s="547"/>
      <c r="M338" s="543"/>
      <c r="N338" s="609"/>
      <c r="O338" s="489"/>
      <c r="P338" s="489"/>
      <c r="Q338" s="489"/>
    </row>
    <row r="339" spans="1:17" x14ac:dyDescent="0.25">
      <c r="A339" s="489"/>
      <c r="B339" s="489"/>
      <c r="C339" s="585"/>
      <c r="D339" s="585"/>
      <c r="E339" s="508"/>
      <c r="F339" s="586"/>
      <c r="G339" s="586"/>
      <c r="H339" s="508"/>
      <c r="I339" s="510"/>
      <c r="J339" s="489"/>
      <c r="K339" s="542"/>
      <c r="L339" s="489"/>
      <c r="M339" s="543"/>
      <c r="N339" s="609"/>
      <c r="O339" s="489"/>
      <c r="P339" s="489"/>
      <c r="Q339" s="489"/>
    </row>
    <row r="340" spans="1:17" x14ac:dyDescent="0.25">
      <c r="A340" s="489"/>
      <c r="B340" s="489"/>
      <c r="C340" s="585"/>
      <c r="D340" s="585"/>
      <c r="E340" s="508"/>
      <c r="F340" s="586"/>
      <c r="G340" s="586"/>
      <c r="H340" s="508"/>
      <c r="I340" s="510"/>
      <c r="J340" s="489"/>
      <c r="K340" s="489"/>
      <c r="L340" s="489"/>
      <c r="M340" s="543"/>
      <c r="N340" s="609"/>
      <c r="O340" s="489"/>
      <c r="P340" s="489"/>
      <c r="Q340" s="489"/>
    </row>
    <row r="341" spans="1:17" x14ac:dyDescent="0.25">
      <c r="A341" s="489"/>
      <c r="B341" s="489"/>
      <c r="C341" s="585"/>
      <c r="D341" s="585"/>
      <c r="E341" s="508"/>
      <c r="F341" s="586"/>
      <c r="G341" s="586"/>
      <c r="H341" s="508"/>
      <c r="I341" s="510"/>
      <c r="J341" s="489"/>
      <c r="K341" s="489"/>
      <c r="L341" s="489"/>
      <c r="M341" s="543"/>
      <c r="N341" s="609"/>
      <c r="O341" s="489"/>
      <c r="P341" s="489"/>
      <c r="Q341" s="489"/>
    </row>
    <row r="342" spans="1:17" x14ac:dyDescent="0.25">
      <c r="A342" s="489"/>
      <c r="B342" s="489"/>
      <c r="C342" s="585"/>
      <c r="D342" s="585"/>
      <c r="E342" s="508"/>
      <c r="F342" s="586"/>
      <c r="G342" s="586"/>
      <c r="H342" s="508"/>
      <c r="I342" s="510"/>
      <c r="J342" s="489"/>
      <c r="K342" s="489"/>
      <c r="L342" s="489"/>
      <c r="M342" s="543"/>
      <c r="N342" s="609"/>
      <c r="O342" s="489"/>
      <c r="P342" s="489"/>
      <c r="Q342" s="489"/>
    </row>
    <row r="343" spans="1:17" x14ac:dyDescent="0.25">
      <c r="A343" s="489"/>
      <c r="B343" s="489"/>
      <c r="C343" s="585"/>
      <c r="D343" s="585"/>
      <c r="E343" s="508"/>
      <c r="F343" s="586"/>
      <c r="G343" s="586"/>
      <c r="H343" s="508"/>
      <c r="I343" s="510"/>
      <c r="J343" s="489"/>
      <c r="K343" s="489"/>
      <c r="L343" s="489"/>
      <c r="M343" s="543"/>
      <c r="N343" s="609"/>
      <c r="O343" s="489"/>
      <c r="P343" s="489"/>
      <c r="Q343" s="489"/>
    </row>
    <row r="344" spans="1:17" x14ac:dyDescent="0.25">
      <c r="A344" s="489"/>
      <c r="B344" s="489"/>
      <c r="C344" s="585"/>
      <c r="D344" s="585"/>
      <c r="E344" s="508"/>
      <c r="F344" s="586"/>
      <c r="G344" s="586"/>
      <c r="H344" s="508"/>
      <c r="I344" s="510"/>
      <c r="J344" s="489"/>
      <c r="K344" s="489"/>
      <c r="L344" s="489"/>
      <c r="M344" s="543"/>
      <c r="N344" s="609"/>
      <c r="O344" s="489"/>
      <c r="P344" s="489"/>
      <c r="Q344" s="489"/>
    </row>
    <row r="345" spans="1:17" x14ac:dyDescent="0.25">
      <c r="C345" s="585"/>
      <c r="D345" s="585"/>
      <c r="E345" s="508"/>
      <c r="F345" s="586"/>
      <c r="G345" s="586"/>
      <c r="H345" s="508"/>
      <c r="I345" s="510"/>
      <c r="J345" s="489"/>
      <c r="K345" s="489"/>
      <c r="L345" s="489"/>
      <c r="M345" s="543"/>
      <c r="N345" s="609"/>
      <c r="O345" s="489"/>
      <c r="P345" s="489"/>
      <c r="Q345" s="489"/>
    </row>
    <row r="346" spans="1:17" x14ac:dyDescent="0.25">
      <c r="C346" s="585"/>
      <c r="D346" s="585"/>
      <c r="E346" s="508"/>
      <c r="F346" s="586"/>
      <c r="G346" s="586"/>
      <c r="H346" s="508"/>
      <c r="I346" s="510"/>
      <c r="J346" s="489"/>
      <c r="K346" s="489"/>
      <c r="L346" s="489"/>
      <c r="M346" s="543"/>
      <c r="N346" s="609"/>
      <c r="O346" s="489"/>
      <c r="P346" s="489"/>
      <c r="Q346" s="489"/>
    </row>
    <row r="347" spans="1:17" x14ac:dyDescent="0.25">
      <c r="C347" s="585"/>
      <c r="D347" s="585"/>
      <c r="E347" s="508"/>
      <c r="F347" s="586"/>
      <c r="G347" s="586"/>
      <c r="H347" s="508"/>
      <c r="I347" s="510"/>
      <c r="J347" s="489"/>
      <c r="K347" s="489"/>
      <c r="L347" s="489"/>
      <c r="M347" s="543"/>
      <c r="N347" s="609"/>
      <c r="O347" s="489"/>
      <c r="P347" s="489"/>
      <c r="Q347" s="489"/>
    </row>
    <row r="348" spans="1:17" x14ac:dyDescent="0.25">
      <c r="C348" s="585"/>
      <c r="D348" s="585"/>
      <c r="E348" s="508"/>
      <c r="F348" s="586"/>
      <c r="G348" s="586"/>
      <c r="H348" s="508"/>
      <c r="I348" s="510"/>
      <c r="J348" s="489"/>
      <c r="K348" s="489"/>
      <c r="L348" s="489"/>
      <c r="M348" s="543"/>
      <c r="N348" s="609"/>
      <c r="O348" s="489"/>
      <c r="P348" s="489"/>
      <c r="Q348" s="489"/>
    </row>
    <row r="349" spans="1:17" x14ac:dyDescent="0.25">
      <c r="C349" s="585"/>
      <c r="D349" s="585"/>
      <c r="E349" s="508"/>
      <c r="F349" s="586"/>
      <c r="G349" s="586"/>
      <c r="H349" s="508"/>
      <c r="I349" s="510"/>
      <c r="J349" s="489"/>
      <c r="K349" s="489"/>
      <c r="L349" s="489"/>
      <c r="M349" s="543"/>
      <c r="N349" s="609"/>
      <c r="O349" s="489"/>
      <c r="P349" s="489"/>
      <c r="Q349" s="489"/>
    </row>
    <row r="350" spans="1:17" x14ac:dyDescent="0.25">
      <c r="C350" s="585"/>
      <c r="D350" s="585"/>
      <c r="E350" s="508"/>
      <c r="F350" s="586"/>
      <c r="G350" s="586"/>
      <c r="H350" s="508"/>
      <c r="I350" s="510"/>
      <c r="J350" s="489"/>
      <c r="K350" s="489"/>
      <c r="L350" s="489"/>
      <c r="M350" s="543"/>
      <c r="N350" s="609"/>
      <c r="O350" s="489"/>
      <c r="P350" s="489"/>
      <c r="Q350" s="489"/>
    </row>
    <row r="351" spans="1:17" x14ac:dyDescent="0.25">
      <c r="C351" s="585"/>
      <c r="D351" s="585"/>
      <c r="E351" s="508"/>
      <c r="F351" s="586"/>
      <c r="G351" s="586"/>
      <c r="H351" s="508"/>
      <c r="I351" s="510"/>
      <c r="J351" s="489"/>
      <c r="K351" s="489"/>
      <c r="L351" s="489"/>
      <c r="M351" s="543"/>
      <c r="N351" s="609"/>
      <c r="O351" s="489"/>
      <c r="P351" s="489"/>
      <c r="Q351" s="489"/>
    </row>
    <row r="352" spans="1:17" x14ac:dyDescent="0.25">
      <c r="C352" s="585"/>
      <c r="D352" s="585"/>
      <c r="E352" s="508"/>
      <c r="F352" s="586"/>
      <c r="G352" s="586"/>
      <c r="H352" s="508"/>
      <c r="I352" s="510"/>
      <c r="J352" s="489"/>
      <c r="K352" s="489"/>
      <c r="L352" s="489"/>
      <c r="M352" s="543"/>
      <c r="N352" s="609"/>
      <c r="O352" s="489"/>
      <c r="P352" s="489"/>
      <c r="Q352" s="489"/>
    </row>
    <row r="353" spans="3:17" x14ac:dyDescent="0.25">
      <c r="C353" s="585"/>
      <c r="D353" s="585"/>
      <c r="E353" s="508"/>
      <c r="F353" s="586"/>
      <c r="G353" s="586"/>
      <c r="H353" s="508"/>
      <c r="I353" s="510"/>
      <c r="J353" s="489"/>
      <c r="K353" s="489"/>
      <c r="L353" s="489"/>
      <c r="M353" s="543"/>
      <c r="N353" s="609"/>
      <c r="O353" s="489"/>
      <c r="P353" s="489"/>
      <c r="Q353" s="489"/>
    </row>
    <row r="354" spans="3:17" x14ac:dyDescent="0.25">
      <c r="C354" s="585"/>
      <c r="D354" s="585"/>
      <c r="E354" s="489"/>
      <c r="F354" s="489"/>
      <c r="G354" s="489"/>
      <c r="H354" s="489"/>
      <c r="I354" s="489"/>
      <c r="J354" s="489"/>
      <c r="K354" s="489"/>
      <c r="L354" s="489"/>
      <c r="M354" s="543"/>
      <c r="N354" s="609"/>
      <c r="O354" s="489"/>
      <c r="P354" s="489"/>
      <c r="Q354" s="489"/>
    </row>
    <row r="355" spans="3:17" x14ac:dyDescent="0.25">
      <c r="C355" s="585"/>
      <c r="D355" s="585"/>
      <c r="E355" s="489"/>
      <c r="F355" s="489"/>
      <c r="G355" s="489"/>
      <c r="H355" s="489"/>
      <c r="I355" s="489"/>
      <c r="J355" s="489"/>
      <c r="K355" s="489"/>
      <c r="L355" s="489"/>
      <c r="M355" s="543"/>
      <c r="N355" s="609"/>
      <c r="O355" s="489"/>
      <c r="P355" s="489"/>
      <c r="Q355" s="489"/>
    </row>
    <row r="356" spans="3:17" x14ac:dyDescent="0.25">
      <c r="C356" s="585"/>
      <c r="D356" s="585"/>
      <c r="E356" s="489"/>
      <c r="F356" s="489"/>
      <c r="G356" s="489"/>
      <c r="H356" s="489"/>
      <c r="I356" s="489"/>
      <c r="J356" s="489"/>
      <c r="K356" s="489"/>
      <c r="L356" s="489"/>
      <c r="M356" s="543"/>
      <c r="N356" s="609"/>
      <c r="O356" s="489"/>
      <c r="P356" s="489"/>
      <c r="Q356" s="489"/>
    </row>
    <row r="357" spans="3:17" x14ac:dyDescent="0.25">
      <c r="C357" s="585"/>
      <c r="D357" s="585"/>
      <c r="E357" s="489"/>
      <c r="F357" s="489"/>
      <c r="G357" s="489"/>
      <c r="H357" s="489"/>
      <c r="I357" s="489"/>
      <c r="J357" s="489"/>
      <c r="K357" s="489"/>
      <c r="L357" s="489"/>
      <c r="M357" s="543"/>
      <c r="N357" s="609"/>
      <c r="O357" s="489"/>
      <c r="P357" s="489"/>
      <c r="Q357" s="489"/>
    </row>
    <row r="358" spans="3:17" x14ac:dyDescent="0.25">
      <c r="C358" s="585"/>
      <c r="D358" s="585"/>
      <c r="E358" s="489"/>
      <c r="F358" s="489"/>
      <c r="G358" s="489"/>
      <c r="H358" s="489"/>
      <c r="I358" s="489"/>
      <c r="J358" s="489"/>
      <c r="K358" s="489"/>
      <c r="L358" s="489"/>
      <c r="M358" s="543"/>
      <c r="N358" s="609"/>
      <c r="O358" s="489"/>
      <c r="P358" s="489"/>
      <c r="Q358" s="489"/>
    </row>
    <row r="359" spans="3:17" x14ac:dyDescent="0.25">
      <c r="C359" s="585"/>
      <c r="D359" s="585"/>
      <c r="E359" s="489"/>
      <c r="F359" s="489"/>
      <c r="G359" s="489"/>
      <c r="H359" s="489"/>
      <c r="I359" s="489"/>
      <c r="J359" s="489"/>
      <c r="K359" s="489"/>
      <c r="L359" s="489"/>
      <c r="M359" s="489"/>
      <c r="N359" s="609"/>
      <c r="O359" s="489"/>
      <c r="P359" s="489"/>
      <c r="Q359" s="489"/>
    </row>
    <row r="360" spans="3:17" x14ac:dyDescent="0.25">
      <c r="C360" s="585"/>
      <c r="D360" s="585"/>
      <c r="E360" s="489"/>
      <c r="F360" s="489"/>
      <c r="G360" s="489"/>
      <c r="H360" s="489"/>
      <c r="I360" s="489"/>
      <c r="J360" s="489"/>
      <c r="K360" s="489"/>
      <c r="L360" s="489"/>
      <c r="M360" s="489"/>
      <c r="N360" s="609"/>
      <c r="O360" s="489"/>
      <c r="P360" s="489"/>
      <c r="Q360" s="489"/>
    </row>
    <row r="361" spans="3:17" x14ac:dyDescent="0.25">
      <c r="C361" s="585"/>
      <c r="D361" s="585"/>
      <c r="E361" s="489"/>
      <c r="F361" s="489"/>
      <c r="G361" s="489"/>
      <c r="H361" s="489"/>
      <c r="I361" s="489"/>
      <c r="J361" s="489"/>
      <c r="K361" s="489"/>
      <c r="L361" s="489"/>
      <c r="M361" s="489"/>
      <c r="N361" s="609"/>
      <c r="O361" s="489"/>
      <c r="P361" s="489"/>
      <c r="Q361" s="489"/>
    </row>
    <row r="362" spans="3:17" x14ac:dyDescent="0.25">
      <c r="C362" s="585"/>
      <c r="D362" s="585"/>
      <c r="E362" s="489"/>
      <c r="F362" s="489"/>
      <c r="G362" s="489"/>
      <c r="H362" s="489"/>
      <c r="I362" s="489"/>
      <c r="J362" s="489"/>
      <c r="K362" s="489"/>
      <c r="L362" s="489"/>
      <c r="M362" s="489"/>
      <c r="N362" s="609"/>
      <c r="O362" s="489"/>
      <c r="P362" s="489"/>
      <c r="Q362" s="489"/>
    </row>
    <row r="363" spans="3:17" x14ac:dyDescent="0.25">
      <c r="C363" s="585"/>
      <c r="D363" s="585"/>
      <c r="E363" s="489"/>
      <c r="F363" s="489"/>
      <c r="G363" s="489"/>
      <c r="H363" s="489"/>
      <c r="I363" s="489"/>
      <c r="J363" s="489"/>
      <c r="K363" s="489"/>
      <c r="L363" s="489"/>
      <c r="M363" s="489"/>
      <c r="N363" s="609"/>
      <c r="O363" s="489"/>
      <c r="P363" s="489"/>
      <c r="Q363" s="489"/>
    </row>
    <row r="364" spans="3:17" x14ac:dyDescent="0.25">
      <c r="C364" s="585"/>
      <c r="D364" s="585"/>
      <c r="E364" s="489"/>
      <c r="F364" s="489"/>
      <c r="G364" s="489"/>
      <c r="H364" s="489"/>
      <c r="I364" s="489"/>
      <c r="J364" s="489"/>
      <c r="K364" s="489"/>
      <c r="L364" s="489"/>
      <c r="M364" s="489"/>
      <c r="N364" s="609"/>
      <c r="O364" s="489"/>
      <c r="P364" s="489"/>
      <c r="Q364" s="489"/>
    </row>
    <row r="365" spans="3:17" x14ac:dyDescent="0.25">
      <c r="C365" s="585"/>
      <c r="D365" s="585"/>
      <c r="E365" s="489"/>
      <c r="F365" s="489"/>
      <c r="G365" s="489"/>
      <c r="H365" s="489"/>
      <c r="I365" s="489"/>
      <c r="J365" s="489"/>
      <c r="K365" s="489"/>
      <c r="L365" s="489"/>
      <c r="M365" s="489"/>
      <c r="N365" s="609"/>
      <c r="O365" s="489"/>
      <c r="P365" s="489"/>
      <c r="Q365" s="489"/>
    </row>
    <row r="366" spans="3:17" x14ac:dyDescent="0.25">
      <c r="C366" s="585"/>
      <c r="D366" s="585"/>
      <c r="E366" s="489"/>
      <c r="F366" s="489"/>
      <c r="G366" s="489"/>
      <c r="H366" s="489"/>
      <c r="I366" s="489"/>
      <c r="J366" s="489"/>
      <c r="K366" s="489"/>
      <c r="L366" s="489"/>
      <c r="M366" s="489"/>
      <c r="N366" s="609"/>
      <c r="O366" s="489"/>
      <c r="P366" s="489"/>
      <c r="Q366" s="489"/>
    </row>
    <row r="367" spans="3:17" x14ac:dyDescent="0.25">
      <c r="C367" s="585"/>
      <c r="D367" s="585"/>
      <c r="E367" s="489"/>
      <c r="F367" s="489"/>
      <c r="G367" s="489"/>
      <c r="H367" s="489"/>
      <c r="I367" s="489"/>
      <c r="J367" s="489"/>
      <c r="K367" s="489"/>
      <c r="L367" s="489"/>
      <c r="M367" s="489"/>
      <c r="N367" s="489"/>
      <c r="O367" s="489"/>
      <c r="P367" s="489"/>
      <c r="Q367" s="489"/>
    </row>
    <row r="368" spans="3:17" x14ac:dyDescent="0.25">
      <c r="C368" s="585"/>
      <c r="D368" s="585"/>
      <c r="E368" s="489"/>
      <c r="F368" s="489"/>
      <c r="G368" s="489"/>
      <c r="H368" s="489"/>
      <c r="I368" s="489"/>
      <c r="J368" s="489"/>
      <c r="K368" s="489"/>
      <c r="L368" s="489"/>
      <c r="M368" s="489"/>
      <c r="N368" s="489"/>
      <c r="O368" s="489"/>
      <c r="P368" s="489"/>
      <c r="Q368" s="489"/>
    </row>
    <row r="369" spans="1:17" x14ac:dyDescent="0.25">
      <c r="C369" s="585"/>
      <c r="D369" s="585"/>
      <c r="E369" s="489"/>
      <c r="F369" s="489"/>
      <c r="G369" s="489"/>
      <c r="H369" s="489"/>
      <c r="I369" s="489"/>
      <c r="J369" s="489"/>
      <c r="K369" s="489"/>
      <c r="L369" s="489"/>
      <c r="M369" s="489"/>
      <c r="N369" s="489"/>
      <c r="O369" s="489"/>
      <c r="P369" s="489"/>
      <c r="Q369" s="489"/>
    </row>
    <row r="370" spans="1:17" x14ac:dyDescent="0.25">
      <c r="C370" s="585"/>
      <c r="D370" s="585"/>
      <c r="E370" s="489"/>
      <c r="F370" s="489"/>
      <c r="G370" s="489"/>
      <c r="H370" s="489"/>
      <c r="I370" s="489"/>
      <c r="J370" s="489"/>
      <c r="K370" s="489"/>
      <c r="L370" s="489"/>
      <c r="M370" s="489"/>
      <c r="N370" s="489"/>
      <c r="O370" s="489"/>
      <c r="P370" s="489"/>
      <c r="Q370" s="489"/>
    </row>
    <row r="371" spans="1:17" x14ac:dyDescent="0.25">
      <c r="C371" s="585"/>
      <c r="D371" s="585"/>
      <c r="E371" s="489"/>
      <c r="F371" s="489"/>
      <c r="G371" s="489"/>
      <c r="H371" s="489"/>
      <c r="I371" s="489"/>
      <c r="J371" s="489"/>
      <c r="K371" s="489"/>
      <c r="L371" s="489"/>
      <c r="M371" s="489"/>
      <c r="N371" s="489"/>
      <c r="O371" s="489"/>
      <c r="P371" s="489"/>
      <c r="Q371" s="489"/>
    </row>
    <row r="372" spans="1:17" x14ac:dyDescent="0.25">
      <c r="C372" s="585"/>
      <c r="D372" s="585"/>
      <c r="E372" s="489"/>
      <c r="F372" s="489"/>
      <c r="G372" s="489"/>
      <c r="H372" s="489"/>
      <c r="I372" s="489"/>
      <c r="J372" s="489"/>
      <c r="K372" s="489"/>
      <c r="L372" s="489"/>
      <c r="M372" s="489"/>
      <c r="N372" s="489"/>
      <c r="O372" s="489"/>
      <c r="P372" s="489"/>
      <c r="Q372" s="489"/>
    </row>
    <row r="373" spans="1:17" x14ac:dyDescent="0.25">
      <c r="C373" s="585"/>
      <c r="D373" s="585"/>
      <c r="E373" s="489"/>
      <c r="F373" s="489"/>
      <c r="G373" s="489"/>
      <c r="H373" s="489"/>
      <c r="I373" s="489"/>
      <c r="J373" s="489"/>
      <c r="K373" s="489"/>
      <c r="L373" s="489"/>
      <c r="M373" s="489"/>
      <c r="N373" s="489"/>
      <c r="O373" s="489"/>
      <c r="P373" s="489"/>
      <c r="Q373" s="489"/>
    </row>
    <row r="374" spans="1:17" x14ac:dyDescent="0.25">
      <c r="C374" s="585"/>
      <c r="D374" s="585"/>
      <c r="E374" s="489"/>
      <c r="F374" s="489"/>
      <c r="G374" s="489"/>
      <c r="H374" s="489"/>
      <c r="I374" s="489"/>
      <c r="J374" s="489"/>
      <c r="K374" s="489"/>
      <c r="L374" s="489"/>
      <c r="M374" s="489"/>
      <c r="N374" s="489"/>
      <c r="O374" s="489"/>
      <c r="P374" s="489"/>
      <c r="Q374" s="489"/>
    </row>
    <row r="375" spans="1:17" x14ac:dyDescent="0.25">
      <c r="C375" s="585"/>
      <c r="D375" s="585"/>
      <c r="E375" s="489"/>
      <c r="F375" s="489"/>
      <c r="G375" s="489"/>
      <c r="H375" s="489"/>
      <c r="I375" s="489"/>
      <c r="J375" s="489"/>
      <c r="K375" s="489"/>
      <c r="L375" s="489"/>
      <c r="M375" s="489"/>
      <c r="N375" s="489"/>
      <c r="O375" s="489"/>
      <c r="P375" s="489"/>
      <c r="Q375" s="489"/>
    </row>
    <row r="376" spans="1:17" x14ac:dyDescent="0.25">
      <c r="C376" s="585"/>
      <c r="D376" s="585"/>
      <c r="E376" s="489"/>
      <c r="F376" s="489"/>
      <c r="G376" s="489"/>
      <c r="H376" s="489"/>
      <c r="I376" s="489"/>
      <c r="J376" s="489"/>
      <c r="K376" s="489"/>
      <c r="L376" s="489"/>
      <c r="M376" s="489"/>
      <c r="N376" s="489"/>
      <c r="O376" s="489"/>
      <c r="P376" s="489"/>
      <c r="Q376" s="489"/>
    </row>
    <row r="377" spans="1:17" x14ac:dyDescent="0.25">
      <c r="A377" s="489"/>
      <c r="B377" s="489"/>
      <c r="C377" s="585"/>
      <c r="D377" s="585"/>
      <c r="E377" s="489"/>
      <c r="F377" s="489"/>
      <c r="G377" s="489"/>
      <c r="H377" s="489"/>
      <c r="I377" s="489"/>
      <c r="J377" s="489"/>
      <c r="K377" s="489"/>
      <c r="L377" s="489"/>
      <c r="M377" s="489"/>
      <c r="N377" s="489"/>
      <c r="O377" s="489"/>
      <c r="P377" s="489"/>
      <c r="Q377" s="489"/>
    </row>
    <row r="378" spans="1:17" x14ac:dyDescent="0.25">
      <c r="A378" s="489"/>
      <c r="B378" s="489"/>
      <c r="C378" s="585"/>
      <c r="D378" s="585"/>
      <c r="E378" s="489"/>
      <c r="F378" s="489"/>
      <c r="G378" s="489"/>
      <c r="H378" s="489"/>
      <c r="I378" s="489"/>
      <c r="J378" s="489"/>
      <c r="K378" s="489"/>
      <c r="L378" s="489"/>
      <c r="M378" s="489"/>
      <c r="N378" s="489"/>
      <c r="O378" s="489"/>
      <c r="P378" s="489"/>
      <c r="Q378" s="489"/>
    </row>
    <row r="379" spans="1:17" x14ac:dyDescent="0.25">
      <c r="A379" s="520"/>
      <c r="B379" s="584"/>
      <c r="C379" s="585"/>
      <c r="D379" s="585"/>
      <c r="E379" s="613"/>
      <c r="F379" s="520"/>
      <c r="G379" s="520"/>
      <c r="H379" s="613"/>
      <c r="I379" s="549"/>
      <c r="J379" s="536"/>
      <c r="K379" s="536"/>
      <c r="L379" s="520"/>
      <c r="M379" s="546"/>
      <c r="N379" s="608"/>
      <c r="O379" s="546"/>
      <c r="P379" s="546"/>
      <c r="Q379" s="520"/>
    </row>
    <row r="380" spans="1:17" x14ac:dyDescent="0.25">
      <c r="A380" s="520"/>
      <c r="B380" s="584"/>
      <c r="C380" s="585"/>
      <c r="D380" s="585"/>
      <c r="E380" s="613"/>
      <c r="F380" s="520"/>
      <c r="G380" s="520"/>
      <c r="H380" s="613"/>
      <c r="I380" s="549"/>
      <c r="J380" s="536"/>
      <c r="K380" s="536"/>
      <c r="L380" s="520"/>
      <c r="M380" s="546"/>
      <c r="N380" s="608"/>
      <c r="O380" s="546"/>
      <c r="P380" s="546"/>
      <c r="Q380" s="520"/>
    </row>
    <row r="381" spans="1:17" x14ac:dyDescent="0.25">
      <c r="A381" s="520"/>
      <c r="B381" s="584"/>
      <c r="C381" s="585"/>
      <c r="D381" s="585"/>
      <c r="E381" s="613"/>
      <c r="F381" s="520"/>
      <c r="G381" s="520"/>
      <c r="H381" s="613"/>
      <c r="I381" s="549"/>
      <c r="J381" s="536"/>
      <c r="K381" s="536"/>
      <c r="L381" s="520"/>
      <c r="M381" s="546"/>
      <c r="N381" s="608"/>
      <c r="O381" s="546"/>
      <c r="P381" s="546"/>
      <c r="Q381" s="520"/>
    </row>
    <row r="382" spans="1:17" x14ac:dyDescent="0.25">
      <c r="A382" s="520"/>
      <c r="B382" s="584"/>
      <c r="C382" s="585"/>
      <c r="D382" s="585"/>
      <c r="E382" s="613"/>
      <c r="F382" s="520"/>
      <c r="G382" s="520"/>
      <c r="H382" s="613"/>
      <c r="I382" s="549"/>
      <c r="J382" s="536"/>
      <c r="K382" s="536"/>
      <c r="L382" s="520"/>
      <c r="M382" s="546"/>
      <c r="N382" s="608"/>
      <c r="O382" s="546"/>
      <c r="P382" s="546"/>
      <c r="Q382" s="520"/>
    </row>
    <row r="383" spans="1:17" x14ac:dyDescent="0.25">
      <c r="A383" s="520"/>
      <c r="B383" s="584"/>
      <c r="C383" s="585"/>
      <c r="D383" s="585"/>
      <c r="E383" s="613"/>
      <c r="F383" s="520"/>
      <c r="G383" s="520"/>
      <c r="H383" s="613"/>
      <c r="I383" s="549"/>
      <c r="J383" s="536"/>
      <c r="K383" s="536"/>
      <c r="L383" s="520"/>
      <c r="M383" s="546"/>
      <c r="N383" s="608"/>
      <c r="O383" s="546"/>
      <c r="P383" s="546"/>
      <c r="Q383" s="520"/>
    </row>
    <row r="384" spans="1:17" x14ac:dyDescent="0.25">
      <c r="A384" s="520"/>
      <c r="B384" s="584"/>
      <c r="C384" s="585"/>
      <c r="D384" s="585"/>
      <c r="E384" s="613"/>
      <c r="F384" s="520"/>
      <c r="G384" s="520"/>
      <c r="H384" s="613"/>
      <c r="I384" s="549"/>
      <c r="J384" s="536"/>
      <c r="K384" s="536"/>
      <c r="L384" s="520"/>
      <c r="M384" s="546"/>
      <c r="N384" s="608"/>
      <c r="O384" s="546"/>
      <c r="P384" s="546"/>
      <c r="Q384" s="520"/>
    </row>
    <row r="385" spans="1:17" x14ac:dyDescent="0.25">
      <c r="A385" s="520"/>
      <c r="B385" s="584"/>
      <c r="C385" s="585"/>
      <c r="D385" s="585"/>
      <c r="E385" s="613"/>
      <c r="F385" s="520"/>
      <c r="G385" s="520"/>
      <c r="H385" s="613"/>
      <c r="I385" s="549"/>
      <c r="J385" s="536"/>
      <c r="K385" s="536"/>
      <c r="L385" s="520"/>
      <c r="M385" s="546"/>
      <c r="N385" s="608"/>
      <c r="O385" s="546"/>
      <c r="P385" s="546"/>
      <c r="Q385" s="520"/>
    </row>
    <row r="386" spans="1:17" x14ac:dyDescent="0.25">
      <c r="A386" s="520"/>
      <c r="B386" s="584"/>
      <c r="C386" s="585"/>
      <c r="D386" s="585"/>
      <c r="E386" s="613"/>
      <c r="F386" s="520"/>
      <c r="G386" s="520"/>
      <c r="H386" s="613"/>
      <c r="I386" s="549"/>
      <c r="J386" s="536"/>
      <c r="K386" s="536"/>
      <c r="L386" s="520"/>
      <c r="M386" s="546"/>
      <c r="N386" s="608"/>
      <c r="O386" s="546"/>
      <c r="P386" s="546"/>
      <c r="Q386" s="520"/>
    </row>
    <row r="387" spans="1:17" x14ac:dyDescent="0.25">
      <c r="A387" s="520"/>
      <c r="B387" s="584"/>
      <c r="C387" s="585"/>
      <c r="D387" s="585"/>
      <c r="E387" s="613"/>
      <c r="F387" s="520"/>
      <c r="G387" s="520"/>
      <c r="H387" s="613"/>
      <c r="I387" s="549"/>
      <c r="J387" s="536"/>
      <c r="K387" s="536"/>
      <c r="L387" s="520"/>
      <c r="M387" s="546"/>
      <c r="N387" s="608"/>
      <c r="O387" s="546"/>
      <c r="P387" s="546"/>
      <c r="Q387" s="520"/>
    </row>
    <row r="388" spans="1:17" x14ac:dyDescent="0.25">
      <c r="A388" s="520"/>
      <c r="B388" s="584"/>
      <c r="C388" s="585"/>
      <c r="D388" s="585"/>
      <c r="E388" s="613"/>
      <c r="F388" s="520"/>
      <c r="G388" s="520"/>
      <c r="H388" s="613"/>
      <c r="I388" s="549"/>
      <c r="J388" s="536"/>
      <c r="K388" s="536"/>
      <c r="L388" s="520"/>
      <c r="M388" s="546"/>
      <c r="N388" s="608"/>
      <c r="O388" s="546"/>
      <c r="P388" s="546"/>
      <c r="Q388" s="520"/>
    </row>
    <row r="389" spans="1:17" x14ac:dyDescent="0.25">
      <c r="A389" s="520"/>
      <c r="B389" s="584"/>
      <c r="C389" s="585"/>
      <c r="D389" s="585"/>
      <c r="E389" s="613"/>
      <c r="F389" s="520"/>
      <c r="G389" s="520"/>
      <c r="H389" s="613"/>
      <c r="I389" s="549"/>
      <c r="J389" s="536"/>
      <c r="K389" s="536"/>
      <c r="L389" s="520"/>
      <c r="M389" s="546"/>
      <c r="N389" s="608"/>
      <c r="O389" s="546"/>
      <c r="P389" s="546"/>
      <c r="Q389" s="520"/>
    </row>
    <row r="390" spans="1:17" x14ac:dyDescent="0.25">
      <c r="A390" s="520"/>
      <c r="B390" s="584"/>
      <c r="C390" s="585"/>
      <c r="D390" s="585"/>
      <c r="E390" s="613"/>
      <c r="F390" s="520"/>
      <c r="G390" s="520"/>
      <c r="H390" s="613"/>
      <c r="I390" s="549"/>
      <c r="J390" s="536"/>
      <c r="K390" s="536"/>
      <c r="L390" s="520"/>
      <c r="M390" s="546"/>
      <c r="N390" s="608"/>
      <c r="O390" s="546"/>
      <c r="P390" s="546"/>
      <c r="Q390" s="520"/>
    </row>
    <row r="391" spans="1:17" x14ac:dyDescent="0.25">
      <c r="A391" s="520"/>
      <c r="B391" s="584"/>
      <c r="C391" s="585"/>
      <c r="D391" s="585"/>
      <c r="E391" s="613"/>
      <c r="F391" s="520"/>
      <c r="G391" s="520"/>
      <c r="H391" s="613"/>
      <c r="I391" s="549"/>
      <c r="J391" s="536"/>
      <c r="K391" s="536"/>
      <c r="L391" s="520"/>
      <c r="M391" s="546"/>
      <c r="N391" s="608"/>
      <c r="O391" s="546"/>
      <c r="P391" s="546"/>
      <c r="Q391" s="520"/>
    </row>
    <row r="392" spans="1:17" x14ac:dyDescent="0.25">
      <c r="A392" s="586"/>
      <c r="B392" s="584"/>
      <c r="C392" s="585"/>
      <c r="D392" s="585"/>
      <c r="E392" s="613"/>
      <c r="F392" s="520"/>
      <c r="G392" s="520"/>
      <c r="H392" s="613"/>
      <c r="I392" s="549"/>
      <c r="J392" s="536"/>
      <c r="K392" s="536"/>
      <c r="L392" s="520"/>
      <c r="M392" s="546"/>
      <c r="N392" s="520"/>
      <c r="O392" s="546"/>
      <c r="P392" s="546"/>
      <c r="Q392" s="520"/>
    </row>
    <row r="393" spans="1:17" x14ac:dyDescent="0.25">
      <c r="A393" s="586"/>
      <c r="B393" s="584"/>
      <c r="C393" s="585"/>
      <c r="D393" s="585"/>
      <c r="E393" s="613"/>
      <c r="F393" s="520"/>
      <c r="G393" s="520"/>
      <c r="H393" s="613"/>
      <c r="I393" s="549"/>
      <c r="J393" s="536"/>
      <c r="K393" s="536"/>
      <c r="L393" s="520"/>
      <c r="M393" s="546"/>
      <c r="N393" s="520"/>
      <c r="O393" s="546"/>
      <c r="P393" s="546"/>
      <c r="Q393" s="520"/>
    </row>
    <row r="394" spans="1:17" x14ac:dyDescent="0.25">
      <c r="A394" s="586"/>
      <c r="B394" s="584"/>
      <c r="C394" s="585"/>
      <c r="D394" s="585"/>
      <c r="E394" s="613"/>
      <c r="F394" s="520"/>
      <c r="G394" s="520"/>
      <c r="H394" s="613"/>
      <c r="I394" s="549"/>
      <c r="J394" s="536"/>
      <c r="K394" s="536"/>
      <c r="L394" s="520"/>
      <c r="M394" s="546"/>
      <c r="N394" s="608"/>
      <c r="O394" s="546"/>
      <c r="P394" s="546"/>
      <c r="Q394" s="520"/>
    </row>
    <row r="395" spans="1:17" x14ac:dyDescent="0.25">
      <c r="A395" s="586"/>
      <c r="B395" s="584"/>
      <c r="C395" s="585"/>
      <c r="D395" s="585"/>
      <c r="E395" s="613"/>
      <c r="F395" s="520"/>
      <c r="G395" s="520"/>
      <c r="H395" s="613"/>
      <c r="I395" s="549"/>
      <c r="J395" s="536"/>
      <c r="K395" s="536"/>
      <c r="L395" s="520"/>
      <c r="M395" s="546"/>
      <c r="N395" s="608"/>
      <c r="O395" s="546"/>
      <c r="P395" s="546"/>
      <c r="Q395" s="520"/>
    </row>
    <row r="396" spans="1:17" x14ac:dyDescent="0.25">
      <c r="A396" s="586"/>
      <c r="B396" s="584"/>
      <c r="C396" s="585"/>
      <c r="D396" s="585"/>
      <c r="E396" s="613"/>
      <c r="F396" s="520"/>
      <c r="G396" s="520"/>
      <c r="H396" s="613"/>
      <c r="I396" s="549"/>
      <c r="J396" s="536"/>
      <c r="K396" s="536"/>
      <c r="L396" s="520"/>
      <c r="M396" s="546"/>
      <c r="N396" s="608"/>
      <c r="O396" s="546"/>
      <c r="P396" s="546"/>
      <c r="Q396" s="520"/>
    </row>
    <row r="397" spans="1:17" x14ac:dyDescent="0.25">
      <c r="A397" s="586"/>
      <c r="B397" s="584"/>
      <c r="C397" s="585"/>
      <c r="D397" s="585"/>
      <c r="E397" s="613"/>
      <c r="F397" s="520"/>
      <c r="G397" s="520"/>
      <c r="H397" s="613"/>
      <c r="I397" s="549"/>
      <c r="J397" s="536"/>
      <c r="K397" s="536"/>
      <c r="L397" s="520"/>
      <c r="M397" s="546"/>
      <c r="N397" s="608"/>
      <c r="O397" s="546"/>
      <c r="P397" s="546"/>
      <c r="Q397" s="520"/>
    </row>
    <row r="398" spans="1:17" x14ac:dyDescent="0.25">
      <c r="A398" s="586"/>
      <c r="B398" s="584"/>
      <c r="C398" s="585"/>
      <c r="D398" s="585"/>
      <c r="E398" s="613"/>
      <c r="F398" s="520"/>
      <c r="G398" s="520"/>
      <c r="H398" s="613"/>
      <c r="I398" s="549"/>
      <c r="J398" s="536"/>
      <c r="K398" s="536"/>
      <c r="L398" s="520"/>
      <c r="M398" s="546"/>
      <c r="N398" s="608"/>
      <c r="O398" s="546"/>
      <c r="P398" s="546"/>
      <c r="Q398" s="520"/>
    </row>
    <row r="399" spans="1:17" x14ac:dyDescent="0.25">
      <c r="A399" s="586"/>
      <c r="B399" s="584"/>
      <c r="C399" s="585"/>
      <c r="D399" s="585"/>
      <c r="E399" s="613"/>
      <c r="F399" s="520"/>
      <c r="G399" s="520"/>
      <c r="H399" s="613"/>
      <c r="I399" s="549"/>
      <c r="J399" s="536"/>
      <c r="K399" s="536"/>
      <c r="L399" s="520"/>
      <c r="M399" s="546"/>
      <c r="N399" s="608"/>
      <c r="O399" s="546"/>
      <c r="P399" s="546"/>
      <c r="Q399" s="520"/>
    </row>
    <row r="400" spans="1:17" x14ac:dyDescent="0.25">
      <c r="A400" s="586"/>
      <c r="B400" s="584"/>
      <c r="C400" s="585"/>
      <c r="D400" s="585"/>
      <c r="E400" s="613"/>
      <c r="F400" s="520"/>
      <c r="G400" s="520"/>
      <c r="H400" s="613"/>
      <c r="I400" s="549"/>
      <c r="J400" s="536"/>
      <c r="K400" s="536"/>
      <c r="L400" s="520"/>
      <c r="M400" s="546"/>
      <c r="N400" s="537"/>
      <c r="O400" s="546"/>
      <c r="P400" s="546"/>
      <c r="Q400" s="520"/>
    </row>
    <row r="401" spans="1:17" x14ac:dyDescent="0.25">
      <c r="A401" s="586"/>
      <c r="B401" s="584"/>
      <c r="C401" s="585"/>
      <c r="D401" s="585"/>
      <c r="E401" s="613"/>
      <c r="F401" s="520"/>
      <c r="G401" s="520"/>
      <c r="H401" s="613"/>
      <c r="I401" s="549"/>
      <c r="J401" s="536"/>
      <c r="K401" s="536"/>
      <c r="L401" s="520"/>
      <c r="M401" s="546"/>
      <c r="N401" s="537"/>
      <c r="O401" s="546"/>
      <c r="P401" s="546"/>
      <c r="Q401" s="520"/>
    </row>
    <row r="402" spans="1:17" x14ac:dyDescent="0.25">
      <c r="A402" s="586"/>
      <c r="B402" s="584"/>
      <c r="C402" s="585"/>
      <c r="D402" s="585"/>
      <c r="E402" s="613"/>
      <c r="F402" s="520"/>
      <c r="G402" s="520"/>
      <c r="H402" s="613"/>
      <c r="I402" s="549"/>
      <c r="J402" s="536"/>
      <c r="K402" s="536"/>
      <c r="L402" s="520"/>
      <c r="M402" s="546"/>
      <c r="N402" s="613"/>
      <c r="O402" s="546"/>
      <c r="P402" s="546"/>
      <c r="Q402" s="520"/>
    </row>
    <row r="403" spans="1:17" x14ac:dyDescent="0.25">
      <c r="A403" s="586"/>
      <c r="B403" s="584"/>
      <c r="C403" s="585"/>
      <c r="D403" s="585"/>
      <c r="E403" s="613"/>
      <c r="F403" s="520"/>
      <c r="G403" s="520"/>
      <c r="H403" s="613"/>
      <c r="I403" s="549"/>
      <c r="J403" s="536"/>
      <c r="K403" s="536"/>
      <c r="L403" s="520"/>
      <c r="M403" s="546"/>
      <c r="N403" s="613"/>
      <c r="O403" s="546"/>
      <c r="P403" s="546"/>
      <c r="Q403" s="520"/>
    </row>
    <row r="404" spans="1:17" x14ac:dyDescent="0.25">
      <c r="A404" s="586"/>
      <c r="B404" s="584"/>
      <c r="C404" s="585"/>
      <c r="D404" s="585"/>
      <c r="E404" s="613"/>
      <c r="F404" s="520"/>
      <c r="G404" s="520"/>
      <c r="H404" s="613"/>
      <c r="I404" s="549"/>
      <c r="J404" s="536"/>
      <c r="K404" s="536"/>
      <c r="L404" s="520"/>
      <c r="M404" s="546"/>
      <c r="N404" s="613"/>
      <c r="O404" s="613"/>
      <c r="P404" s="613"/>
      <c r="Q404" s="520"/>
    </row>
    <row r="405" spans="1:17" x14ac:dyDescent="0.25">
      <c r="A405" s="586"/>
      <c r="B405" s="584"/>
      <c r="C405" s="585"/>
      <c r="D405" s="585"/>
      <c r="E405" s="613"/>
      <c r="F405" s="520"/>
      <c r="G405" s="520"/>
      <c r="H405" s="613"/>
      <c r="I405" s="549"/>
      <c r="J405" s="536"/>
      <c r="K405" s="536"/>
      <c r="L405" s="520"/>
      <c r="M405" s="546"/>
      <c r="N405" s="613"/>
      <c r="O405" s="613"/>
      <c r="P405" s="613"/>
      <c r="Q405" s="520"/>
    </row>
    <row r="406" spans="1:17" x14ac:dyDescent="0.25">
      <c r="A406" s="586"/>
      <c r="B406" s="584"/>
      <c r="C406" s="585"/>
      <c r="D406" s="585"/>
      <c r="E406" s="613"/>
      <c r="F406" s="520"/>
      <c r="G406" s="520"/>
      <c r="H406" s="613"/>
      <c r="I406" s="549"/>
      <c r="J406" s="536"/>
      <c r="K406" s="536"/>
      <c r="L406" s="520"/>
      <c r="M406" s="546"/>
      <c r="N406" s="613"/>
      <c r="O406" s="613"/>
      <c r="P406" s="613"/>
      <c r="Q406" s="520"/>
    </row>
    <row r="407" spans="1:17" x14ac:dyDescent="0.25">
      <c r="A407" s="586"/>
      <c r="B407" s="584"/>
      <c r="C407" s="585"/>
      <c r="D407" s="585"/>
      <c r="E407" s="613"/>
      <c r="F407" s="520"/>
      <c r="G407" s="520"/>
      <c r="H407" s="613"/>
      <c r="I407" s="549"/>
      <c r="J407" s="536"/>
      <c r="K407" s="536"/>
      <c r="L407" s="520"/>
      <c r="M407" s="546"/>
      <c r="N407" s="613"/>
      <c r="O407" s="613"/>
      <c r="P407" s="613"/>
      <c r="Q407" s="520"/>
    </row>
    <row r="408" spans="1:17" x14ac:dyDescent="0.25">
      <c r="A408" s="586"/>
      <c r="B408" s="584"/>
      <c r="C408" s="585"/>
      <c r="D408" s="585"/>
      <c r="E408" s="613"/>
      <c r="F408" s="520"/>
      <c r="G408" s="520"/>
      <c r="H408" s="613"/>
      <c r="I408" s="549"/>
      <c r="J408" s="536"/>
      <c r="K408" s="536"/>
      <c r="L408" s="520"/>
      <c r="M408" s="546"/>
      <c r="N408" s="613"/>
      <c r="O408" s="613"/>
      <c r="P408" s="613"/>
      <c r="Q408" s="520"/>
    </row>
    <row r="409" spans="1:17" x14ac:dyDescent="0.25">
      <c r="A409" s="586"/>
      <c r="B409" s="584"/>
      <c r="C409" s="585"/>
      <c r="D409" s="585"/>
      <c r="E409" s="613"/>
      <c r="F409" s="520"/>
      <c r="G409" s="520"/>
      <c r="H409" s="613"/>
      <c r="I409" s="549"/>
      <c r="J409" s="536"/>
      <c r="K409" s="536"/>
      <c r="L409" s="520"/>
      <c r="M409" s="546"/>
      <c r="N409" s="613"/>
      <c r="O409" s="613"/>
      <c r="P409" s="613"/>
      <c r="Q409" s="520"/>
    </row>
    <row r="410" spans="1:17" x14ac:dyDescent="0.25">
      <c r="A410" s="586"/>
      <c r="B410" s="584"/>
      <c r="C410" s="585"/>
      <c r="D410" s="585"/>
      <c r="E410" s="613"/>
      <c r="F410" s="520"/>
      <c r="G410" s="520"/>
      <c r="H410" s="613"/>
      <c r="I410" s="549"/>
      <c r="J410" s="536"/>
      <c r="K410" s="536"/>
      <c r="L410" s="520"/>
      <c r="M410" s="546"/>
      <c r="N410" s="613"/>
      <c r="O410" s="613"/>
      <c r="P410" s="613"/>
      <c r="Q410" s="520"/>
    </row>
    <row r="411" spans="1:17" x14ac:dyDescent="0.25">
      <c r="A411" s="586"/>
      <c r="B411" s="584"/>
      <c r="C411" s="585"/>
      <c r="D411" s="585"/>
      <c r="E411" s="613"/>
      <c r="F411" s="520"/>
      <c r="G411" s="520"/>
      <c r="H411" s="613"/>
      <c r="I411" s="549"/>
      <c r="J411" s="536"/>
      <c r="K411" s="536"/>
      <c r="L411" s="520"/>
      <c r="M411" s="546"/>
      <c r="N411" s="613"/>
      <c r="O411" s="613"/>
      <c r="P411" s="613"/>
      <c r="Q411" s="520"/>
    </row>
    <row r="412" spans="1:17" x14ac:dyDescent="0.25">
      <c r="A412" s="586"/>
      <c r="B412" s="584"/>
      <c r="C412" s="585"/>
      <c r="D412" s="585"/>
      <c r="E412" s="613"/>
      <c r="F412" s="520"/>
      <c r="G412" s="520"/>
      <c r="H412" s="613"/>
      <c r="I412" s="549"/>
      <c r="J412" s="536"/>
      <c r="K412" s="536"/>
      <c r="L412" s="520"/>
      <c r="M412" s="546"/>
      <c r="N412" s="613"/>
      <c r="O412" s="613"/>
      <c r="P412" s="613"/>
      <c r="Q412" s="520"/>
    </row>
    <row r="413" spans="1:17" x14ac:dyDescent="0.25">
      <c r="A413" s="586"/>
      <c r="B413" s="584"/>
      <c r="C413" s="585"/>
      <c r="D413" s="585"/>
      <c r="E413" s="613"/>
      <c r="F413" s="520"/>
      <c r="G413" s="520"/>
      <c r="H413" s="613"/>
      <c r="I413" s="549"/>
      <c r="J413" s="536"/>
      <c r="K413" s="536"/>
      <c r="L413" s="520"/>
      <c r="M413" s="546"/>
      <c r="N413" s="613"/>
      <c r="O413" s="613"/>
      <c r="P413" s="613"/>
      <c r="Q413" s="520"/>
    </row>
    <row r="414" spans="1:17" x14ac:dyDescent="0.25">
      <c r="A414" s="586"/>
      <c r="B414" s="584"/>
      <c r="C414" s="585"/>
      <c r="D414" s="585"/>
      <c r="E414" s="613"/>
      <c r="F414" s="520"/>
      <c r="G414" s="520"/>
      <c r="H414" s="613"/>
      <c r="I414" s="549"/>
      <c r="J414" s="536"/>
      <c r="K414" s="536"/>
      <c r="L414" s="520"/>
      <c r="M414" s="546"/>
      <c r="N414" s="608"/>
      <c r="O414" s="546"/>
      <c r="P414" s="546"/>
      <c r="Q414" s="520"/>
    </row>
    <row r="415" spans="1:17" x14ac:dyDescent="0.25">
      <c r="A415" s="586"/>
      <c r="B415" s="584"/>
      <c r="C415" s="585"/>
      <c r="D415" s="585"/>
      <c r="E415" s="613"/>
      <c r="F415" s="520"/>
      <c r="G415" s="520"/>
      <c r="H415" s="613"/>
      <c r="I415" s="549"/>
      <c r="J415" s="536"/>
      <c r="K415" s="536"/>
      <c r="L415" s="520"/>
      <c r="M415" s="546"/>
      <c r="N415" s="608"/>
      <c r="O415" s="546"/>
      <c r="P415" s="546"/>
      <c r="Q415" s="520"/>
    </row>
    <row r="416" spans="1:17" x14ac:dyDescent="0.25">
      <c r="A416" s="586"/>
      <c r="B416" s="584"/>
      <c r="C416" s="585"/>
      <c r="D416" s="585"/>
      <c r="E416" s="613"/>
      <c r="F416" s="520"/>
      <c r="G416" s="520"/>
      <c r="H416" s="613"/>
      <c r="I416" s="549"/>
      <c r="J416" s="536"/>
      <c r="K416" s="536"/>
      <c r="L416" s="520"/>
      <c r="M416" s="546"/>
      <c r="N416" s="608"/>
      <c r="O416" s="546"/>
      <c r="P416" s="546"/>
      <c r="Q416" s="520"/>
    </row>
    <row r="417" spans="1:17" x14ac:dyDescent="0.25">
      <c r="A417" s="586"/>
      <c r="B417" s="584"/>
      <c r="C417" s="585"/>
      <c r="D417" s="585"/>
      <c r="E417" s="613"/>
      <c r="F417" s="520"/>
      <c r="G417" s="520"/>
      <c r="H417" s="613"/>
      <c r="I417" s="549"/>
      <c r="J417" s="536"/>
      <c r="K417" s="536"/>
      <c r="L417" s="520"/>
      <c r="M417" s="546"/>
      <c r="N417" s="608"/>
      <c r="O417" s="546"/>
      <c r="P417" s="546"/>
      <c r="Q417" s="520"/>
    </row>
    <row r="418" spans="1:17" x14ac:dyDescent="0.25">
      <c r="A418" s="586"/>
      <c r="B418" s="584"/>
      <c r="C418" s="585"/>
      <c r="D418" s="585"/>
      <c r="E418" s="613"/>
      <c r="F418" s="520"/>
      <c r="G418" s="520"/>
      <c r="H418" s="613"/>
      <c r="I418" s="549"/>
      <c r="J418" s="536"/>
      <c r="K418" s="536"/>
      <c r="L418" s="520"/>
      <c r="M418" s="546"/>
      <c r="N418" s="608"/>
      <c r="O418" s="546"/>
      <c r="P418" s="546"/>
      <c r="Q418" s="520"/>
    </row>
    <row r="419" spans="1:17" x14ac:dyDescent="0.25">
      <c r="A419" s="586"/>
      <c r="B419" s="584"/>
      <c r="C419" s="585"/>
      <c r="D419" s="585"/>
      <c r="E419" s="613"/>
      <c r="F419" s="520"/>
      <c r="G419" s="520"/>
      <c r="H419" s="613"/>
      <c r="I419" s="549"/>
      <c r="J419" s="536"/>
      <c r="K419" s="536"/>
      <c r="L419" s="520"/>
      <c r="M419" s="546"/>
      <c r="N419" s="608"/>
      <c r="O419" s="546"/>
      <c r="P419" s="546"/>
      <c r="Q419" s="520"/>
    </row>
    <row r="420" spans="1:17" x14ac:dyDescent="0.25">
      <c r="A420" s="586"/>
      <c r="B420" s="584"/>
      <c r="C420" s="585"/>
      <c r="D420" s="585"/>
      <c r="E420" s="613"/>
      <c r="F420" s="520"/>
      <c r="G420" s="520"/>
      <c r="H420" s="613"/>
      <c r="I420" s="549"/>
      <c r="J420" s="536"/>
      <c r="K420" s="536"/>
      <c r="L420" s="520"/>
      <c r="M420" s="546"/>
      <c r="N420" s="608"/>
      <c r="O420" s="546"/>
      <c r="P420" s="546"/>
      <c r="Q420" s="520"/>
    </row>
    <row r="421" spans="1:17" x14ac:dyDescent="0.25">
      <c r="A421" s="586"/>
      <c r="B421" s="584"/>
      <c r="C421" s="585"/>
      <c r="D421" s="585"/>
      <c r="E421" s="613"/>
      <c r="F421" s="520"/>
      <c r="G421" s="520"/>
      <c r="H421" s="613"/>
      <c r="I421" s="549"/>
      <c r="J421" s="536"/>
      <c r="K421" s="536"/>
      <c r="L421" s="520"/>
      <c r="M421" s="546"/>
      <c r="N421" s="608"/>
      <c r="O421" s="546"/>
      <c r="P421" s="546"/>
      <c r="Q421" s="520"/>
    </row>
    <row r="422" spans="1:17" x14ac:dyDescent="0.25">
      <c r="A422" s="586"/>
      <c r="B422" s="584"/>
      <c r="C422" s="585"/>
      <c r="D422" s="585"/>
      <c r="E422" s="613"/>
      <c r="F422" s="520"/>
      <c r="G422" s="520"/>
      <c r="H422" s="613"/>
      <c r="I422" s="549"/>
      <c r="J422" s="536"/>
      <c r="K422" s="536"/>
      <c r="L422" s="520"/>
      <c r="M422" s="546"/>
      <c r="N422" s="608"/>
      <c r="O422" s="546"/>
      <c r="P422" s="546"/>
      <c r="Q422" s="520"/>
    </row>
    <row r="423" spans="1:17" x14ac:dyDescent="0.25">
      <c r="A423" s="586"/>
      <c r="B423" s="584"/>
      <c r="C423" s="585"/>
      <c r="D423" s="585"/>
      <c r="E423" s="613"/>
      <c r="F423" s="520"/>
      <c r="G423" s="520"/>
      <c r="H423" s="613"/>
      <c r="I423" s="549"/>
      <c r="J423" s="536"/>
      <c r="K423" s="536"/>
      <c r="L423" s="520"/>
      <c r="M423" s="546"/>
      <c r="N423" s="608"/>
      <c r="O423" s="546"/>
      <c r="P423" s="546"/>
      <c r="Q423" s="520"/>
    </row>
    <row r="424" spans="1:17" x14ac:dyDescent="0.25">
      <c r="A424" s="586"/>
      <c r="B424" s="584"/>
      <c r="C424" s="585"/>
      <c r="D424" s="585"/>
      <c r="E424" s="613"/>
      <c r="F424" s="520"/>
      <c r="G424" s="520"/>
      <c r="H424" s="613"/>
      <c r="I424" s="549"/>
      <c r="J424" s="536"/>
      <c r="K424" s="536"/>
      <c r="L424" s="520"/>
      <c r="M424" s="546"/>
      <c r="N424" s="608"/>
      <c r="O424" s="546"/>
      <c r="P424" s="546"/>
      <c r="Q424" s="520"/>
    </row>
    <row r="425" spans="1:17" x14ac:dyDescent="0.25">
      <c r="A425" s="586"/>
      <c r="B425" s="584"/>
      <c r="C425" s="585"/>
      <c r="D425" s="585"/>
      <c r="E425" s="613"/>
      <c r="F425" s="520"/>
      <c r="G425" s="520"/>
      <c r="H425" s="613"/>
      <c r="I425" s="549"/>
      <c r="J425" s="536"/>
      <c r="K425" s="536"/>
      <c r="L425" s="520"/>
      <c r="M425" s="546"/>
      <c r="N425" s="608"/>
      <c r="O425" s="546"/>
      <c r="P425" s="546"/>
      <c r="Q425" s="520"/>
    </row>
    <row r="426" spans="1:17" x14ac:dyDescent="0.25">
      <c r="A426" s="586"/>
      <c r="B426" s="584"/>
      <c r="C426" s="585"/>
      <c r="D426" s="585"/>
      <c r="E426" s="613"/>
      <c r="F426" s="520"/>
      <c r="G426" s="520"/>
      <c r="H426" s="613"/>
      <c r="I426" s="549"/>
      <c r="J426" s="536"/>
      <c r="K426" s="536"/>
      <c r="L426" s="520"/>
      <c r="M426" s="546"/>
      <c r="N426" s="608"/>
      <c r="O426" s="546"/>
      <c r="P426" s="546"/>
      <c r="Q426" s="520"/>
    </row>
    <row r="427" spans="1:17" x14ac:dyDescent="0.25">
      <c r="A427" s="586"/>
      <c r="B427" s="584"/>
      <c r="C427" s="585"/>
      <c r="D427" s="585"/>
      <c r="E427" s="613"/>
      <c r="F427" s="520"/>
      <c r="G427" s="520"/>
      <c r="H427" s="613"/>
      <c r="I427" s="549"/>
      <c r="J427" s="536"/>
      <c r="K427" s="536"/>
      <c r="L427" s="520"/>
      <c r="M427" s="546"/>
      <c r="N427" s="608"/>
      <c r="O427" s="546"/>
      <c r="P427" s="546"/>
      <c r="Q427" s="520"/>
    </row>
    <row r="428" spans="1:17" x14ac:dyDescent="0.25">
      <c r="A428" s="586"/>
      <c r="B428" s="584"/>
      <c r="C428" s="585"/>
      <c r="D428" s="585"/>
      <c r="E428" s="613"/>
      <c r="F428" s="520"/>
      <c r="G428" s="520"/>
      <c r="H428" s="613"/>
      <c r="I428" s="549"/>
      <c r="J428" s="536"/>
      <c r="K428" s="536"/>
      <c r="L428" s="520"/>
      <c r="M428" s="546"/>
      <c r="N428" s="608"/>
      <c r="O428" s="546"/>
      <c r="P428" s="546"/>
      <c r="Q428" s="520"/>
    </row>
    <row r="429" spans="1:17" x14ac:dyDescent="0.25">
      <c r="A429" s="586"/>
      <c r="B429" s="584"/>
      <c r="C429" s="585"/>
      <c r="D429" s="585"/>
      <c r="E429" s="613"/>
      <c r="F429" s="520"/>
      <c r="G429" s="520"/>
      <c r="H429" s="613"/>
      <c r="I429" s="549"/>
      <c r="J429" s="536"/>
      <c r="K429" s="536"/>
      <c r="L429" s="520"/>
      <c r="M429" s="546"/>
      <c r="N429" s="608"/>
      <c r="O429" s="546"/>
      <c r="P429" s="546"/>
      <c r="Q429" s="520"/>
    </row>
    <row r="430" spans="1:17" x14ac:dyDescent="0.25">
      <c r="A430" s="586"/>
      <c r="B430" s="584"/>
      <c r="C430" s="585"/>
      <c r="D430" s="585"/>
      <c r="E430" s="613"/>
      <c r="F430" s="520"/>
      <c r="G430" s="520"/>
      <c r="H430" s="613"/>
      <c r="I430" s="549"/>
      <c r="J430" s="536"/>
      <c r="K430" s="536"/>
      <c r="L430" s="520"/>
      <c r="M430" s="546"/>
      <c r="N430" s="608"/>
      <c r="O430" s="546"/>
      <c r="P430" s="546"/>
      <c r="Q430" s="520"/>
    </row>
    <row r="431" spans="1:17" x14ac:dyDescent="0.25">
      <c r="A431" s="586"/>
      <c r="B431" s="584"/>
      <c r="C431" s="585"/>
      <c r="D431" s="585"/>
      <c r="E431" s="613"/>
      <c r="F431" s="520"/>
      <c r="G431" s="520"/>
      <c r="H431" s="613"/>
      <c r="I431" s="549"/>
      <c r="J431" s="536"/>
      <c r="K431" s="536"/>
      <c r="L431" s="520"/>
      <c r="M431" s="546"/>
      <c r="N431" s="608"/>
      <c r="O431" s="546"/>
      <c r="P431" s="546"/>
      <c r="Q431" s="520"/>
    </row>
    <row r="432" spans="1:17" x14ac:dyDescent="0.25">
      <c r="A432" s="586"/>
      <c r="B432" s="584"/>
      <c r="C432" s="585"/>
      <c r="D432" s="585"/>
      <c r="E432" s="613"/>
      <c r="F432" s="520"/>
      <c r="G432" s="520"/>
      <c r="H432" s="613"/>
      <c r="I432" s="549"/>
      <c r="J432" s="536"/>
      <c r="K432" s="536"/>
      <c r="L432" s="520"/>
      <c r="M432" s="546"/>
      <c r="N432" s="608"/>
      <c r="O432" s="546"/>
      <c r="P432" s="546"/>
      <c r="Q432" s="520"/>
    </row>
    <row r="433" spans="1:17" x14ac:dyDescent="0.25">
      <c r="A433" s="586"/>
      <c r="B433" s="584"/>
      <c r="C433" s="585"/>
      <c r="D433" s="585"/>
      <c r="E433" s="613"/>
      <c r="F433" s="520"/>
      <c r="G433" s="520"/>
      <c r="H433" s="613"/>
      <c r="I433" s="549"/>
      <c r="J433" s="536"/>
      <c r="K433" s="536"/>
      <c r="L433" s="520"/>
      <c r="M433" s="546"/>
      <c r="N433" s="608"/>
      <c r="O433" s="546"/>
      <c r="P433" s="546"/>
      <c r="Q433" s="520"/>
    </row>
    <row r="434" spans="1:17" x14ac:dyDescent="0.25">
      <c r="A434" s="586"/>
      <c r="B434" s="584"/>
      <c r="C434" s="585"/>
      <c r="D434" s="585"/>
      <c r="E434" s="613"/>
      <c r="F434" s="520"/>
      <c r="G434" s="520"/>
      <c r="H434" s="613"/>
      <c r="I434" s="549"/>
      <c r="J434" s="536"/>
      <c r="K434" s="536"/>
      <c r="L434" s="520"/>
      <c r="M434" s="546"/>
      <c r="N434" s="608"/>
      <c r="O434" s="546"/>
      <c r="P434" s="546"/>
      <c r="Q434" s="520"/>
    </row>
    <row r="435" spans="1:17" x14ac:dyDescent="0.25">
      <c r="A435" s="586"/>
      <c r="B435" s="584"/>
      <c r="C435" s="585"/>
      <c r="D435" s="585"/>
      <c r="E435" s="613"/>
      <c r="F435" s="520"/>
      <c r="G435" s="520"/>
      <c r="H435" s="613"/>
      <c r="I435" s="549"/>
      <c r="J435" s="536"/>
      <c r="K435" s="536"/>
      <c r="L435" s="520"/>
      <c r="M435" s="546"/>
      <c r="N435" s="608"/>
      <c r="O435" s="546"/>
      <c r="P435" s="546"/>
      <c r="Q435" s="520"/>
    </row>
    <row r="436" spans="1:17" x14ac:dyDescent="0.25">
      <c r="A436" s="586"/>
      <c r="B436" s="584"/>
      <c r="C436" s="585"/>
      <c r="D436" s="585"/>
      <c r="E436" s="613"/>
      <c r="F436" s="520"/>
      <c r="G436" s="520"/>
      <c r="H436" s="613"/>
      <c r="I436" s="549"/>
      <c r="J436" s="536"/>
      <c r="K436" s="536"/>
      <c r="L436" s="520"/>
      <c r="M436" s="546"/>
      <c r="N436" s="608"/>
      <c r="O436" s="546"/>
      <c r="P436" s="546"/>
      <c r="Q436" s="520"/>
    </row>
    <row r="437" spans="1:17" x14ac:dyDescent="0.25">
      <c r="A437" s="586"/>
      <c r="B437" s="584"/>
      <c r="C437" s="585"/>
      <c r="D437" s="585"/>
      <c r="E437" s="613"/>
      <c r="F437" s="520"/>
      <c r="G437" s="520"/>
      <c r="H437" s="613"/>
      <c r="I437" s="549"/>
      <c r="J437" s="536"/>
      <c r="K437" s="536"/>
      <c r="L437" s="520"/>
      <c r="M437" s="546"/>
      <c r="N437" s="608"/>
      <c r="O437" s="546"/>
      <c r="P437" s="546"/>
      <c r="Q437" s="520"/>
    </row>
    <row r="438" spans="1:17" x14ac:dyDescent="0.25">
      <c r="A438" s="586"/>
      <c r="B438" s="584"/>
      <c r="C438" s="585"/>
      <c r="D438" s="585"/>
      <c r="E438" s="613"/>
      <c r="F438" s="520"/>
      <c r="G438" s="520"/>
      <c r="H438" s="613"/>
      <c r="I438" s="549"/>
      <c r="J438" s="536"/>
      <c r="K438" s="536"/>
      <c r="L438" s="520"/>
      <c r="M438" s="546"/>
      <c r="N438" s="608"/>
      <c r="O438" s="546"/>
      <c r="P438" s="546"/>
      <c r="Q438" s="520"/>
    </row>
    <row r="439" spans="1:17" x14ac:dyDescent="0.25">
      <c r="A439" s="586"/>
      <c r="B439" s="584"/>
      <c r="C439" s="585"/>
      <c r="D439" s="585"/>
      <c r="E439" s="613"/>
      <c r="F439" s="520"/>
      <c r="G439" s="520"/>
      <c r="H439" s="613"/>
      <c r="I439" s="549"/>
      <c r="J439" s="536"/>
      <c r="K439" s="536"/>
      <c r="L439" s="520"/>
      <c r="M439" s="546"/>
      <c r="N439" s="608"/>
      <c r="O439" s="546"/>
      <c r="P439" s="546"/>
      <c r="Q439" s="520"/>
    </row>
    <row r="440" spans="1:17" x14ac:dyDescent="0.25">
      <c r="A440" s="586"/>
      <c r="B440" s="584"/>
      <c r="C440" s="585"/>
      <c r="D440" s="585"/>
      <c r="E440" s="613"/>
      <c r="F440" s="520"/>
      <c r="G440" s="520"/>
      <c r="H440" s="613"/>
      <c r="I440" s="549"/>
      <c r="J440" s="536"/>
      <c r="K440" s="536"/>
      <c r="L440" s="520"/>
      <c r="M440" s="546"/>
      <c r="N440" s="608"/>
      <c r="O440" s="546"/>
      <c r="P440" s="546"/>
      <c r="Q440" s="520"/>
    </row>
    <row r="441" spans="1:17" x14ac:dyDescent="0.25">
      <c r="A441" s="586"/>
      <c r="B441" s="584"/>
      <c r="C441" s="585"/>
      <c r="D441" s="585"/>
      <c r="E441" s="613"/>
      <c r="F441" s="520"/>
      <c r="G441" s="520"/>
      <c r="H441" s="613"/>
      <c r="I441" s="549"/>
      <c r="J441" s="536"/>
      <c r="K441" s="536"/>
      <c r="L441" s="520"/>
      <c r="M441" s="546"/>
      <c r="N441" s="608"/>
      <c r="O441" s="546"/>
      <c r="P441" s="546"/>
      <c r="Q441" s="520"/>
    </row>
    <row r="442" spans="1:17" x14ac:dyDescent="0.25">
      <c r="A442" s="586"/>
      <c r="B442" s="584"/>
      <c r="C442" s="585"/>
      <c r="D442" s="585"/>
      <c r="E442" s="613"/>
      <c r="F442" s="520"/>
      <c r="G442" s="520"/>
      <c r="H442" s="613"/>
      <c r="I442" s="549"/>
      <c r="J442" s="536"/>
      <c r="K442" s="536"/>
      <c r="L442" s="520"/>
      <c r="M442" s="546"/>
      <c r="N442" s="608"/>
      <c r="O442" s="546"/>
      <c r="P442" s="546"/>
      <c r="Q442" s="520"/>
    </row>
    <row r="443" spans="1:17" x14ac:dyDescent="0.25">
      <c r="A443" s="586"/>
      <c r="B443" s="584"/>
      <c r="C443" s="585"/>
      <c r="D443" s="585"/>
      <c r="E443" s="613"/>
      <c r="F443" s="520"/>
      <c r="G443" s="520"/>
      <c r="H443" s="613"/>
      <c r="I443" s="549"/>
      <c r="J443" s="536"/>
      <c r="K443" s="536"/>
      <c r="L443" s="520"/>
      <c r="M443" s="546"/>
      <c r="N443" s="608"/>
      <c r="O443" s="546"/>
      <c r="P443" s="546"/>
      <c r="Q443" s="520"/>
    </row>
    <row r="444" spans="1:17" x14ac:dyDescent="0.25">
      <c r="A444" s="586"/>
      <c r="B444" s="584"/>
      <c r="C444" s="585"/>
      <c r="D444" s="585"/>
      <c r="E444" s="613"/>
      <c r="F444" s="520"/>
      <c r="G444" s="520"/>
      <c r="H444" s="613"/>
      <c r="I444" s="549"/>
      <c r="J444" s="536"/>
      <c r="K444" s="536"/>
      <c r="L444" s="520"/>
      <c r="M444" s="546"/>
      <c r="N444" s="608"/>
      <c r="O444" s="546"/>
      <c r="P444" s="546"/>
      <c r="Q444" s="520"/>
    </row>
    <row r="445" spans="1:17" x14ac:dyDescent="0.25">
      <c r="A445" s="586"/>
      <c r="B445" s="584"/>
      <c r="C445" s="585"/>
      <c r="D445" s="585"/>
      <c r="E445" s="613"/>
      <c r="F445" s="520"/>
      <c r="G445" s="520"/>
      <c r="H445" s="613"/>
      <c r="I445" s="549"/>
      <c r="J445" s="536"/>
      <c r="K445" s="536"/>
      <c r="L445" s="520"/>
      <c r="M445" s="546"/>
      <c r="N445" s="608"/>
      <c r="O445" s="546"/>
      <c r="P445" s="546"/>
      <c r="Q445" s="520"/>
    </row>
    <row r="446" spans="1:17" x14ac:dyDescent="0.25">
      <c r="A446" s="586"/>
      <c r="B446" s="584"/>
      <c r="C446" s="585"/>
      <c r="D446" s="585"/>
      <c r="E446" s="613"/>
      <c r="F446" s="520"/>
      <c r="G446" s="520"/>
      <c r="H446" s="613"/>
      <c r="I446" s="549"/>
      <c r="J446" s="536"/>
      <c r="K446" s="536"/>
      <c r="L446" s="520"/>
      <c r="M446" s="546"/>
      <c r="N446" s="608"/>
      <c r="O446" s="546"/>
      <c r="P446" s="546"/>
      <c r="Q446" s="520"/>
    </row>
    <row r="447" spans="1:17" x14ac:dyDescent="0.25">
      <c r="A447" s="586"/>
      <c r="B447" s="584"/>
      <c r="C447" s="585"/>
      <c r="D447" s="585"/>
      <c r="E447" s="613"/>
      <c r="F447" s="520"/>
      <c r="G447" s="520"/>
      <c r="H447" s="613"/>
      <c r="I447" s="549"/>
      <c r="J447" s="536"/>
      <c r="K447" s="536"/>
      <c r="L447" s="520"/>
      <c r="M447" s="546"/>
      <c r="N447" s="608"/>
      <c r="O447" s="546"/>
      <c r="P447" s="546"/>
      <c r="Q447" s="520"/>
    </row>
    <row r="448" spans="1:17" x14ac:dyDescent="0.25">
      <c r="A448" s="586"/>
      <c r="B448" s="584"/>
      <c r="C448" s="585"/>
      <c r="D448" s="585"/>
      <c r="E448" s="613"/>
      <c r="F448" s="520"/>
      <c r="G448" s="520"/>
      <c r="H448" s="613"/>
      <c r="I448" s="549"/>
      <c r="J448" s="536"/>
      <c r="K448" s="536"/>
      <c r="L448" s="520"/>
      <c r="M448" s="546"/>
      <c r="N448" s="608"/>
      <c r="O448" s="546"/>
      <c r="P448" s="546"/>
      <c r="Q448" s="520"/>
    </row>
    <row r="449" spans="1:17" x14ac:dyDescent="0.25">
      <c r="A449" s="586"/>
      <c r="B449" s="584"/>
      <c r="C449" s="585"/>
      <c r="D449" s="585"/>
      <c r="E449" s="613"/>
      <c r="F449" s="520"/>
      <c r="G449" s="520"/>
      <c r="H449" s="613"/>
      <c r="I449" s="549"/>
      <c r="J449" s="536"/>
      <c r="K449" s="536"/>
      <c r="L449" s="520"/>
      <c r="M449" s="546"/>
      <c r="N449" s="608"/>
      <c r="O449" s="546"/>
      <c r="P449" s="546"/>
      <c r="Q449" s="520"/>
    </row>
    <row r="450" spans="1:17" x14ac:dyDescent="0.25">
      <c r="A450" s="586"/>
      <c r="B450" s="584"/>
      <c r="C450" s="585"/>
      <c r="D450" s="585"/>
      <c r="E450" s="613"/>
      <c r="F450" s="520"/>
      <c r="G450" s="520"/>
      <c r="H450" s="613"/>
      <c r="I450" s="549"/>
      <c r="J450" s="536"/>
      <c r="K450" s="536"/>
      <c r="L450" s="520"/>
      <c r="M450" s="546"/>
      <c r="N450" s="608"/>
      <c r="O450" s="546"/>
      <c r="P450" s="546"/>
      <c r="Q450" s="520"/>
    </row>
    <row r="451" spans="1:17" x14ac:dyDescent="0.25">
      <c r="A451" s="586"/>
      <c r="B451" s="584"/>
      <c r="C451" s="585"/>
      <c r="D451" s="585"/>
      <c r="E451" s="613"/>
      <c r="F451" s="520"/>
      <c r="G451" s="520"/>
      <c r="H451" s="613"/>
      <c r="I451" s="549"/>
      <c r="J451" s="536"/>
      <c r="K451" s="536"/>
      <c r="L451" s="520"/>
      <c r="M451" s="546"/>
      <c r="N451" s="608"/>
      <c r="O451" s="546"/>
      <c r="P451" s="546"/>
      <c r="Q451" s="520"/>
    </row>
    <row r="452" spans="1:17" x14ac:dyDescent="0.25">
      <c r="A452" s="586"/>
      <c r="B452" s="584"/>
      <c r="C452" s="585"/>
      <c r="D452" s="585"/>
      <c r="E452" s="613"/>
      <c r="F452" s="520"/>
      <c r="G452" s="520"/>
      <c r="H452" s="613"/>
      <c r="I452" s="549"/>
      <c r="J452" s="536"/>
      <c r="K452" s="536"/>
      <c r="L452" s="520"/>
      <c r="M452" s="546"/>
      <c r="N452" s="608"/>
      <c r="O452" s="546"/>
      <c r="P452" s="546"/>
      <c r="Q452" s="520"/>
    </row>
    <row r="453" spans="1:17" x14ac:dyDescent="0.25">
      <c r="A453" s="586"/>
      <c r="B453" s="584"/>
      <c r="C453" s="585"/>
      <c r="D453" s="585"/>
      <c r="E453" s="613"/>
      <c r="F453" s="520"/>
      <c r="G453" s="520"/>
      <c r="H453" s="613"/>
      <c r="I453" s="549"/>
      <c r="J453" s="536"/>
      <c r="K453" s="536"/>
      <c r="L453" s="520"/>
      <c r="M453" s="546"/>
      <c r="N453" s="608"/>
      <c r="O453" s="546"/>
      <c r="P453" s="546"/>
      <c r="Q453" s="520"/>
    </row>
    <row r="454" spans="1:17" x14ac:dyDescent="0.25">
      <c r="A454" s="586"/>
      <c r="B454" s="584"/>
      <c r="C454" s="585"/>
      <c r="D454" s="585"/>
      <c r="E454" s="613"/>
      <c r="F454" s="520"/>
      <c r="G454" s="520"/>
      <c r="H454" s="613"/>
      <c r="I454" s="549"/>
      <c r="J454" s="536"/>
      <c r="K454" s="536"/>
      <c r="L454" s="520"/>
      <c r="M454" s="546"/>
      <c r="N454" s="608"/>
      <c r="O454" s="546"/>
      <c r="P454" s="546"/>
      <c r="Q454" s="520"/>
    </row>
    <row r="455" spans="1:17" x14ac:dyDescent="0.25">
      <c r="A455" s="586"/>
      <c r="B455" s="584"/>
      <c r="C455" s="585"/>
      <c r="D455" s="585"/>
      <c r="E455" s="613"/>
      <c r="F455" s="520"/>
      <c r="G455" s="520"/>
      <c r="H455" s="613"/>
      <c r="I455" s="549"/>
      <c r="J455" s="536"/>
      <c r="K455" s="536"/>
      <c r="L455" s="520"/>
      <c r="M455" s="546"/>
      <c r="N455" s="608"/>
      <c r="O455" s="546"/>
      <c r="P455" s="546"/>
      <c r="Q455" s="520"/>
    </row>
    <row r="456" spans="1:17" x14ac:dyDescent="0.25">
      <c r="A456" s="586"/>
      <c r="B456" s="584"/>
      <c r="C456" s="585"/>
      <c r="D456" s="585"/>
      <c r="E456" s="613"/>
      <c r="F456" s="520"/>
      <c r="G456" s="520"/>
      <c r="H456" s="613"/>
      <c r="I456" s="549"/>
      <c r="J456" s="536"/>
      <c r="K456" s="536"/>
      <c r="L456" s="520"/>
      <c r="M456" s="546"/>
      <c r="N456" s="608"/>
      <c r="O456" s="546"/>
      <c r="P456" s="546"/>
      <c r="Q456" s="520"/>
    </row>
    <row r="457" spans="1:17" x14ac:dyDescent="0.25">
      <c r="A457" s="586"/>
      <c r="B457" s="584"/>
      <c r="C457" s="585"/>
      <c r="D457" s="585"/>
      <c r="E457" s="613"/>
      <c r="F457" s="520"/>
      <c r="G457" s="520"/>
      <c r="H457" s="613"/>
      <c r="I457" s="549"/>
      <c r="J457" s="536"/>
      <c r="K457" s="536"/>
      <c r="L457" s="520"/>
      <c r="M457" s="546"/>
      <c r="N457" s="608"/>
      <c r="O457" s="546"/>
      <c r="P457" s="546"/>
      <c r="Q457" s="520"/>
    </row>
    <row r="458" spans="1:17" x14ac:dyDescent="0.25">
      <c r="A458" s="586"/>
      <c r="B458" s="584"/>
      <c r="C458" s="585"/>
      <c r="D458" s="585"/>
      <c r="E458" s="613"/>
      <c r="F458" s="520"/>
      <c r="G458" s="520"/>
      <c r="H458" s="613"/>
      <c r="I458" s="549"/>
      <c r="J458" s="536"/>
      <c r="K458" s="536"/>
      <c r="L458" s="520"/>
      <c r="M458" s="546"/>
      <c r="N458" s="608"/>
      <c r="O458" s="546"/>
      <c r="P458" s="546"/>
      <c r="Q458" s="520"/>
    </row>
    <row r="459" spans="1:17" x14ac:dyDescent="0.25">
      <c r="A459" s="586"/>
      <c r="B459" s="584"/>
      <c r="C459" s="585"/>
      <c r="D459" s="585"/>
      <c r="E459" s="613"/>
      <c r="F459" s="520"/>
      <c r="G459" s="520"/>
      <c r="H459" s="613"/>
      <c r="I459" s="549"/>
      <c r="J459" s="536"/>
      <c r="K459" s="536"/>
      <c r="L459" s="520"/>
      <c r="M459" s="546"/>
      <c r="N459" s="608"/>
      <c r="O459" s="546"/>
      <c r="P459" s="546"/>
      <c r="Q459" s="520"/>
    </row>
    <row r="460" spans="1:17" x14ac:dyDescent="0.25">
      <c r="A460" s="586"/>
      <c r="B460" s="584"/>
      <c r="C460" s="585"/>
      <c r="D460" s="585"/>
      <c r="E460" s="613"/>
      <c r="F460" s="520"/>
      <c r="G460" s="520"/>
      <c r="H460" s="613"/>
      <c r="I460" s="549"/>
      <c r="J460" s="536"/>
      <c r="K460" s="536"/>
      <c r="L460" s="520"/>
      <c r="M460" s="546"/>
      <c r="N460" s="608"/>
      <c r="O460" s="546"/>
      <c r="P460" s="546"/>
      <c r="Q460" s="520"/>
    </row>
    <row r="461" spans="1:17" x14ac:dyDescent="0.25">
      <c r="A461" s="586"/>
      <c r="B461" s="584"/>
      <c r="C461" s="585"/>
      <c r="D461" s="585"/>
      <c r="E461" s="613"/>
      <c r="F461" s="520"/>
      <c r="G461" s="520"/>
      <c r="H461" s="613"/>
      <c r="I461" s="549"/>
      <c r="J461" s="536"/>
      <c r="K461" s="536"/>
      <c r="L461" s="520"/>
      <c r="M461" s="546"/>
      <c r="N461" s="608"/>
      <c r="O461" s="546"/>
      <c r="P461" s="546"/>
      <c r="Q461" s="520"/>
    </row>
    <row r="462" spans="1:17" x14ac:dyDescent="0.25">
      <c r="A462" s="586"/>
      <c r="B462" s="584"/>
      <c r="C462" s="585"/>
      <c r="D462" s="585"/>
      <c r="E462" s="613"/>
      <c r="F462" s="520"/>
      <c r="G462" s="520"/>
      <c r="H462" s="613"/>
      <c r="I462" s="549"/>
      <c r="J462" s="536"/>
      <c r="K462" s="536"/>
      <c r="L462" s="520"/>
      <c r="M462" s="546"/>
      <c r="N462" s="608"/>
      <c r="O462" s="546"/>
      <c r="P462" s="546"/>
      <c r="Q462" s="520"/>
    </row>
    <row r="463" spans="1:17" x14ac:dyDescent="0.25">
      <c r="A463" s="586"/>
      <c r="B463" s="584"/>
      <c r="C463" s="585"/>
      <c r="D463" s="585"/>
      <c r="E463" s="613"/>
      <c r="F463" s="520"/>
      <c r="G463" s="520"/>
      <c r="H463" s="613"/>
      <c r="I463" s="549"/>
      <c r="J463" s="536"/>
      <c r="K463" s="536"/>
      <c r="L463" s="520"/>
      <c r="M463" s="546"/>
      <c r="N463" s="608"/>
      <c r="O463" s="546"/>
      <c r="P463" s="546"/>
      <c r="Q463" s="520"/>
    </row>
    <row r="464" spans="1:17" x14ac:dyDescent="0.25">
      <c r="A464" s="586"/>
      <c r="B464" s="584"/>
      <c r="C464" s="585"/>
      <c r="D464" s="585"/>
      <c r="E464" s="613"/>
      <c r="F464" s="520"/>
      <c r="G464" s="520"/>
      <c r="H464" s="613"/>
      <c r="I464" s="549"/>
      <c r="J464" s="536"/>
      <c r="K464" s="536"/>
      <c r="L464" s="520"/>
      <c r="M464" s="546"/>
      <c r="N464" s="608"/>
      <c r="O464" s="546"/>
      <c r="P464" s="546"/>
      <c r="Q464" s="520"/>
    </row>
    <row r="465" spans="1:17" x14ac:dyDescent="0.25">
      <c r="A465" s="586"/>
      <c r="B465" s="584"/>
      <c r="C465" s="585"/>
      <c r="D465" s="585"/>
      <c r="E465" s="613"/>
      <c r="F465" s="520"/>
      <c r="G465" s="520"/>
      <c r="H465" s="613"/>
      <c r="I465" s="549"/>
      <c r="J465" s="536"/>
      <c r="K465" s="536"/>
      <c r="L465" s="520"/>
      <c r="M465" s="546"/>
      <c r="N465" s="608"/>
      <c r="O465" s="546"/>
      <c r="P465" s="546"/>
      <c r="Q465" s="520"/>
    </row>
    <row r="466" spans="1:17" x14ac:dyDescent="0.25">
      <c r="A466" s="586"/>
      <c r="B466" s="584"/>
      <c r="C466" s="585"/>
      <c r="D466" s="585"/>
      <c r="E466" s="613"/>
      <c r="F466" s="520"/>
      <c r="G466" s="520"/>
      <c r="H466" s="613"/>
      <c r="I466" s="549"/>
      <c r="J466" s="536"/>
      <c r="K466" s="536"/>
      <c r="L466" s="520"/>
      <c r="M466" s="546"/>
      <c r="N466" s="608"/>
      <c r="O466" s="546"/>
      <c r="P466" s="546"/>
      <c r="Q466" s="520"/>
    </row>
    <row r="467" spans="1:17" x14ac:dyDescent="0.25">
      <c r="A467" s="586"/>
      <c r="B467" s="584"/>
      <c r="C467" s="585"/>
      <c r="D467" s="585"/>
      <c r="E467" s="613"/>
      <c r="F467" s="520"/>
      <c r="G467" s="520"/>
      <c r="H467" s="613"/>
      <c r="I467" s="549"/>
      <c r="J467" s="536"/>
      <c r="K467" s="536"/>
      <c r="L467" s="520"/>
      <c r="M467" s="546"/>
      <c r="N467" s="608"/>
      <c r="O467" s="546"/>
      <c r="P467" s="546"/>
      <c r="Q467" s="520"/>
    </row>
    <row r="468" spans="1:17" x14ac:dyDescent="0.25">
      <c r="A468" s="586"/>
      <c r="B468" s="584"/>
      <c r="C468" s="585"/>
      <c r="D468" s="585"/>
      <c r="E468" s="613"/>
      <c r="F468" s="520"/>
      <c r="G468" s="520"/>
      <c r="H468" s="613"/>
      <c r="I468" s="549"/>
      <c r="J468" s="536"/>
      <c r="K468" s="536"/>
      <c r="L468" s="520"/>
      <c r="M468" s="546"/>
      <c r="N468" s="608"/>
      <c r="O468" s="546"/>
      <c r="P468" s="546"/>
      <c r="Q468" s="520"/>
    </row>
    <row r="469" spans="1:17" x14ac:dyDescent="0.25">
      <c r="A469" s="586"/>
      <c r="B469" s="584"/>
      <c r="C469" s="585"/>
      <c r="D469" s="585"/>
      <c r="E469" s="613"/>
      <c r="F469" s="520"/>
      <c r="G469" s="520"/>
      <c r="H469" s="613"/>
      <c r="I469" s="549"/>
      <c r="J469" s="536"/>
      <c r="K469" s="536"/>
      <c r="L469" s="520"/>
      <c r="M469" s="546"/>
      <c r="N469" s="608"/>
      <c r="O469" s="546"/>
      <c r="P469" s="546"/>
      <c r="Q469" s="520"/>
    </row>
    <row r="470" spans="1:17" x14ac:dyDescent="0.25">
      <c r="A470" s="586"/>
      <c r="B470" s="584"/>
      <c r="C470" s="585"/>
      <c r="D470" s="585"/>
      <c r="E470" s="613"/>
      <c r="F470" s="520"/>
      <c r="G470" s="520"/>
      <c r="H470" s="613"/>
      <c r="I470" s="549"/>
      <c r="J470" s="536"/>
      <c r="K470" s="536"/>
      <c r="L470" s="520"/>
      <c r="M470" s="546"/>
      <c r="N470" s="608"/>
      <c r="O470" s="546"/>
      <c r="P470" s="546"/>
      <c r="Q470" s="520"/>
    </row>
    <row r="471" spans="1:17" x14ac:dyDescent="0.25">
      <c r="A471" s="586"/>
      <c r="B471" s="584"/>
      <c r="C471" s="585"/>
      <c r="D471" s="585"/>
      <c r="E471" s="613"/>
      <c r="F471" s="520"/>
      <c r="G471" s="520"/>
      <c r="H471" s="613"/>
      <c r="I471" s="549"/>
      <c r="J471" s="536"/>
      <c r="K471" s="536"/>
      <c r="L471" s="520"/>
      <c r="M471" s="546"/>
      <c r="N471" s="608"/>
      <c r="O471" s="546"/>
      <c r="P471" s="546"/>
      <c r="Q471" s="520"/>
    </row>
    <row r="472" spans="1:17" x14ac:dyDescent="0.25">
      <c r="A472" s="586"/>
      <c r="B472" s="584"/>
      <c r="C472" s="585"/>
      <c r="D472" s="585"/>
      <c r="E472" s="613"/>
      <c r="F472" s="520"/>
      <c r="G472" s="520"/>
      <c r="H472" s="613"/>
      <c r="I472" s="549"/>
      <c r="J472" s="536"/>
      <c r="K472" s="536"/>
      <c r="L472" s="520"/>
      <c r="M472" s="546"/>
      <c r="N472" s="608"/>
      <c r="O472" s="546"/>
      <c r="P472" s="546"/>
      <c r="Q472" s="520"/>
    </row>
    <row r="473" spans="1:17" x14ac:dyDescent="0.25">
      <c r="A473" s="586"/>
      <c r="B473" s="584"/>
      <c r="C473" s="585"/>
      <c r="D473" s="585"/>
      <c r="E473" s="613"/>
      <c r="F473" s="520"/>
      <c r="G473" s="520"/>
      <c r="H473" s="613"/>
      <c r="I473" s="549"/>
      <c r="J473" s="536"/>
      <c r="K473" s="536"/>
      <c r="L473" s="520"/>
      <c r="M473" s="546"/>
      <c r="N473" s="608"/>
      <c r="O473" s="546"/>
      <c r="P473" s="546"/>
      <c r="Q473" s="520"/>
    </row>
    <row r="474" spans="1:17" x14ac:dyDescent="0.25">
      <c r="A474" s="586"/>
      <c r="B474" s="584"/>
      <c r="C474" s="585"/>
      <c r="D474" s="585"/>
      <c r="E474" s="613"/>
      <c r="F474" s="520"/>
      <c r="G474" s="520"/>
      <c r="H474" s="613"/>
      <c r="I474" s="549"/>
      <c r="J474" s="536"/>
      <c r="K474" s="536"/>
      <c r="L474" s="520"/>
      <c r="M474" s="546"/>
      <c r="N474" s="608"/>
      <c r="O474" s="546"/>
      <c r="P474" s="546"/>
      <c r="Q474" s="520"/>
    </row>
    <row r="475" spans="1:17" x14ac:dyDescent="0.25">
      <c r="A475" s="586"/>
      <c r="B475" s="584"/>
      <c r="C475" s="585"/>
      <c r="D475" s="585"/>
      <c r="E475" s="613"/>
      <c r="F475" s="520"/>
      <c r="G475" s="520"/>
      <c r="H475" s="613"/>
      <c r="I475" s="549"/>
      <c r="J475" s="536"/>
      <c r="K475" s="536"/>
      <c r="L475" s="520"/>
      <c r="M475" s="546"/>
      <c r="N475" s="608"/>
      <c r="O475" s="546"/>
      <c r="P475" s="546"/>
      <c r="Q475" s="520"/>
    </row>
    <row r="476" spans="1:17" x14ac:dyDescent="0.25">
      <c r="A476" s="586"/>
      <c r="B476" s="584"/>
      <c r="C476" s="585"/>
      <c r="D476" s="585"/>
      <c r="E476" s="613"/>
      <c r="F476" s="520"/>
      <c r="G476" s="520"/>
      <c r="H476" s="613"/>
      <c r="I476" s="549"/>
      <c r="J476" s="536"/>
      <c r="K476" s="536"/>
      <c r="L476" s="520"/>
      <c r="M476" s="546"/>
      <c r="N476" s="608"/>
      <c r="O476" s="546"/>
      <c r="P476" s="546"/>
      <c r="Q476" s="520"/>
    </row>
    <row r="477" spans="1:17" x14ac:dyDescent="0.25">
      <c r="A477" s="586"/>
      <c r="B477" s="584"/>
      <c r="C477" s="585"/>
      <c r="D477" s="585"/>
      <c r="E477" s="613"/>
      <c r="F477" s="520"/>
      <c r="G477" s="520"/>
      <c r="H477" s="613"/>
      <c r="I477" s="549"/>
      <c r="J477" s="536"/>
      <c r="K477" s="536"/>
      <c r="L477" s="520"/>
      <c r="M477" s="546"/>
      <c r="N477" s="608"/>
      <c r="O477" s="546"/>
      <c r="P477" s="546"/>
      <c r="Q477" s="520"/>
    </row>
    <row r="478" spans="1:17" x14ac:dyDescent="0.25">
      <c r="A478" s="586"/>
      <c r="B478" s="584"/>
      <c r="C478" s="585"/>
      <c r="D478" s="585"/>
      <c r="E478" s="613"/>
      <c r="F478" s="520"/>
      <c r="G478" s="520"/>
      <c r="H478" s="613"/>
      <c r="I478" s="549"/>
      <c r="J478" s="536"/>
      <c r="K478" s="536"/>
      <c r="L478" s="520"/>
      <c r="M478" s="546"/>
      <c r="N478" s="608"/>
      <c r="O478" s="546"/>
      <c r="P478" s="546"/>
      <c r="Q478" s="520"/>
    </row>
    <row r="479" spans="1:17" x14ac:dyDescent="0.25">
      <c r="A479" s="586"/>
      <c r="B479" s="584"/>
      <c r="C479" s="585"/>
      <c r="D479" s="585"/>
      <c r="E479" s="613"/>
      <c r="F479" s="520"/>
      <c r="G479" s="520"/>
      <c r="H479" s="613"/>
      <c r="I479" s="549"/>
      <c r="J479" s="536"/>
      <c r="K479" s="536"/>
      <c r="L479" s="520"/>
      <c r="M479" s="546"/>
      <c r="N479" s="608"/>
      <c r="O479" s="546"/>
      <c r="P479" s="546"/>
      <c r="Q479" s="520"/>
    </row>
    <row r="480" spans="1:17" x14ac:dyDescent="0.25">
      <c r="A480" s="586"/>
      <c r="B480" s="584"/>
      <c r="C480" s="585"/>
      <c r="D480" s="585"/>
      <c r="E480" s="613"/>
      <c r="F480" s="520"/>
      <c r="G480" s="520"/>
      <c r="H480" s="613"/>
      <c r="I480" s="549"/>
      <c r="J480" s="536"/>
      <c r="K480" s="536"/>
      <c r="L480" s="520"/>
      <c r="M480" s="546"/>
      <c r="N480" s="608"/>
      <c r="O480" s="546"/>
      <c r="P480" s="546"/>
      <c r="Q480" s="520"/>
    </row>
    <row r="481" spans="1:17" x14ac:dyDescent="0.25">
      <c r="A481" s="586"/>
      <c r="B481" s="584"/>
      <c r="C481" s="585"/>
      <c r="D481" s="585"/>
      <c r="E481" s="613"/>
      <c r="F481" s="520"/>
      <c r="G481" s="520"/>
      <c r="H481" s="613"/>
      <c r="I481" s="549"/>
      <c r="J481" s="536"/>
      <c r="K481" s="536"/>
      <c r="L481" s="520"/>
      <c r="M481" s="546"/>
      <c r="N481" s="608"/>
      <c r="O481" s="546"/>
      <c r="P481" s="546"/>
      <c r="Q481" s="520"/>
    </row>
    <row r="482" spans="1:17" x14ac:dyDescent="0.25">
      <c r="A482" s="586"/>
      <c r="B482" s="584"/>
      <c r="C482" s="585"/>
      <c r="D482" s="585"/>
      <c r="E482" s="613"/>
      <c r="F482" s="520"/>
      <c r="G482" s="520"/>
      <c r="H482" s="613"/>
      <c r="I482" s="549"/>
      <c r="J482" s="536"/>
      <c r="K482" s="536"/>
      <c r="L482" s="520"/>
      <c r="M482" s="546"/>
      <c r="N482" s="608"/>
      <c r="O482" s="546"/>
      <c r="P482" s="546"/>
      <c r="Q482" s="520"/>
    </row>
    <row r="483" spans="1:17" x14ac:dyDescent="0.25">
      <c r="A483" s="586"/>
      <c r="B483" s="584"/>
      <c r="C483" s="585"/>
      <c r="D483" s="585"/>
      <c r="E483" s="613"/>
      <c r="F483" s="520"/>
      <c r="G483" s="520"/>
      <c r="H483" s="613"/>
      <c r="I483" s="549"/>
      <c r="J483" s="536"/>
      <c r="K483" s="536"/>
      <c r="L483" s="520"/>
      <c r="M483" s="546"/>
      <c r="N483" s="608"/>
      <c r="O483" s="546"/>
      <c r="P483" s="546"/>
      <c r="Q483" s="520"/>
    </row>
    <row r="484" spans="1:17" x14ac:dyDescent="0.25">
      <c r="A484" s="586"/>
      <c r="B484" s="584"/>
      <c r="C484" s="585"/>
      <c r="D484" s="585"/>
      <c r="E484" s="613"/>
      <c r="F484" s="520"/>
      <c r="G484" s="520"/>
      <c r="H484" s="613"/>
      <c r="I484" s="549"/>
      <c r="J484" s="536"/>
      <c r="K484" s="536"/>
      <c r="L484" s="520"/>
      <c r="M484" s="546"/>
      <c r="N484" s="608"/>
      <c r="O484" s="546"/>
      <c r="P484" s="546"/>
      <c r="Q484" s="520"/>
    </row>
    <row r="485" spans="1:17" x14ac:dyDescent="0.25">
      <c r="A485" s="586"/>
      <c r="B485" s="584"/>
      <c r="C485" s="585"/>
      <c r="D485" s="585"/>
      <c r="E485" s="613"/>
      <c r="F485" s="520"/>
      <c r="G485" s="520"/>
      <c r="H485" s="613"/>
      <c r="I485" s="549"/>
      <c r="J485" s="536"/>
      <c r="K485" s="536"/>
      <c r="L485" s="520"/>
      <c r="M485" s="546"/>
      <c r="N485" s="608"/>
      <c r="O485" s="546"/>
      <c r="P485" s="546"/>
      <c r="Q485" s="520"/>
    </row>
    <row r="486" spans="1:17" x14ac:dyDescent="0.25">
      <c r="A486" s="586"/>
      <c r="B486" s="584"/>
      <c r="C486" s="585"/>
      <c r="D486" s="585"/>
      <c r="E486" s="613"/>
      <c r="F486" s="520"/>
      <c r="G486" s="520"/>
      <c r="H486" s="613"/>
      <c r="I486" s="549"/>
      <c r="J486" s="536"/>
      <c r="K486" s="536"/>
      <c r="L486" s="520"/>
      <c r="M486" s="546"/>
      <c r="N486" s="608"/>
      <c r="O486" s="546"/>
      <c r="P486" s="546"/>
      <c r="Q486" s="520"/>
    </row>
    <row r="487" spans="1:17" x14ac:dyDescent="0.25">
      <c r="A487" s="586"/>
      <c r="B487" s="584"/>
      <c r="C487" s="585"/>
      <c r="D487" s="585"/>
      <c r="E487" s="613"/>
      <c r="F487" s="520"/>
      <c r="G487" s="520"/>
      <c r="H487" s="613"/>
      <c r="I487" s="549"/>
      <c r="J487" s="536"/>
      <c r="K487" s="536"/>
      <c r="L487" s="520"/>
      <c r="M487" s="546"/>
      <c r="N487" s="608"/>
      <c r="O487" s="546"/>
      <c r="P487" s="546"/>
      <c r="Q487" s="520"/>
    </row>
    <row r="488" spans="1:17" x14ac:dyDescent="0.25">
      <c r="A488" s="586"/>
      <c r="B488" s="584"/>
      <c r="C488" s="585"/>
      <c r="D488" s="585"/>
      <c r="E488" s="613"/>
      <c r="F488" s="520"/>
      <c r="G488" s="520"/>
      <c r="H488" s="613"/>
      <c r="I488" s="549"/>
      <c r="J488" s="536"/>
      <c r="K488" s="536"/>
      <c r="L488" s="520"/>
      <c r="M488" s="546"/>
      <c r="N488" s="608"/>
      <c r="O488" s="546"/>
      <c r="P488" s="546"/>
      <c r="Q488" s="520"/>
    </row>
    <row r="489" spans="1:17" x14ac:dyDescent="0.25">
      <c r="A489" s="586"/>
      <c r="B489" s="584"/>
      <c r="C489" s="585"/>
      <c r="D489" s="585"/>
      <c r="E489" s="613"/>
      <c r="F489" s="520"/>
      <c r="G489" s="520"/>
      <c r="H489" s="613"/>
      <c r="I489" s="549"/>
      <c r="J489" s="536"/>
      <c r="K489" s="536"/>
      <c r="L489" s="520"/>
      <c r="M489" s="546"/>
      <c r="N489" s="608"/>
      <c r="O489" s="546"/>
      <c r="P489" s="546"/>
      <c r="Q489" s="520"/>
    </row>
    <row r="490" spans="1:17" x14ac:dyDescent="0.25">
      <c r="A490" s="586"/>
      <c r="B490" s="584"/>
      <c r="C490" s="585"/>
      <c r="D490" s="585"/>
      <c r="E490" s="613"/>
      <c r="F490" s="520"/>
      <c r="G490" s="520"/>
      <c r="H490" s="613"/>
      <c r="I490" s="549"/>
      <c r="J490" s="536"/>
      <c r="K490" s="536"/>
      <c r="L490" s="520"/>
      <c r="M490" s="546"/>
      <c r="N490" s="608"/>
      <c r="O490" s="546"/>
      <c r="P490" s="546"/>
      <c r="Q490" s="520"/>
    </row>
    <row r="491" spans="1:17" x14ac:dyDescent="0.25">
      <c r="A491" s="586"/>
      <c r="B491" s="584"/>
      <c r="C491" s="585"/>
      <c r="D491" s="585"/>
      <c r="E491" s="613"/>
      <c r="F491" s="520"/>
      <c r="G491" s="520"/>
      <c r="H491" s="613"/>
      <c r="I491" s="549"/>
      <c r="J491" s="536"/>
      <c r="K491" s="536"/>
      <c r="L491" s="520"/>
      <c r="M491" s="546"/>
      <c r="N491" s="608"/>
      <c r="O491" s="546"/>
      <c r="P491" s="546"/>
      <c r="Q491" s="520"/>
    </row>
    <row r="492" spans="1:17" x14ac:dyDescent="0.25">
      <c r="A492" s="586"/>
      <c r="B492" s="584"/>
      <c r="C492" s="585"/>
      <c r="D492" s="585"/>
      <c r="E492" s="613"/>
      <c r="F492" s="520"/>
      <c r="G492" s="520"/>
      <c r="H492" s="613"/>
      <c r="I492" s="549"/>
      <c r="J492" s="536"/>
      <c r="K492" s="536"/>
      <c r="L492" s="520"/>
      <c r="M492" s="546"/>
      <c r="N492" s="608"/>
      <c r="O492" s="546"/>
      <c r="P492" s="546"/>
      <c r="Q492" s="520"/>
    </row>
    <row r="493" spans="1:17" x14ac:dyDescent="0.25">
      <c r="A493" s="586"/>
      <c r="B493" s="584"/>
      <c r="C493" s="585"/>
      <c r="D493" s="585"/>
      <c r="E493" s="613"/>
      <c r="F493" s="520"/>
      <c r="G493" s="520"/>
      <c r="H493" s="613"/>
      <c r="I493" s="549"/>
      <c r="J493" s="536"/>
      <c r="K493" s="536"/>
      <c r="L493" s="520"/>
      <c r="M493" s="546"/>
      <c r="N493" s="608"/>
      <c r="O493" s="546"/>
      <c r="P493" s="546"/>
      <c r="Q493" s="520"/>
    </row>
    <row r="494" spans="1:17" x14ac:dyDescent="0.25">
      <c r="A494" s="586"/>
      <c r="B494" s="584"/>
      <c r="C494" s="585"/>
      <c r="D494" s="585"/>
      <c r="E494" s="613"/>
      <c r="F494" s="520"/>
      <c r="G494" s="520"/>
      <c r="H494" s="613"/>
      <c r="I494" s="549"/>
      <c r="J494" s="536"/>
      <c r="K494" s="536"/>
      <c r="L494" s="520"/>
      <c r="M494" s="546"/>
      <c r="N494" s="608"/>
      <c r="O494" s="546"/>
      <c r="P494" s="546"/>
      <c r="Q494" s="520"/>
    </row>
    <row r="495" spans="1:17" x14ac:dyDescent="0.25">
      <c r="A495" s="586"/>
      <c r="B495" s="584"/>
      <c r="C495" s="585"/>
      <c r="D495" s="585"/>
      <c r="E495" s="613"/>
      <c r="F495" s="520"/>
      <c r="G495" s="520"/>
      <c r="H495" s="613"/>
      <c r="I495" s="549"/>
      <c r="J495" s="536"/>
      <c r="K495" s="536"/>
      <c r="L495" s="520"/>
      <c r="M495" s="546"/>
      <c r="N495" s="608"/>
      <c r="O495" s="546"/>
      <c r="P495" s="546"/>
      <c r="Q495" s="520"/>
    </row>
    <row r="496" spans="1:17" x14ac:dyDescent="0.25">
      <c r="A496" s="586"/>
      <c r="B496" s="584"/>
      <c r="C496" s="585"/>
      <c r="D496" s="585"/>
      <c r="E496" s="613"/>
      <c r="F496" s="520"/>
      <c r="G496" s="520"/>
      <c r="H496" s="613"/>
      <c r="I496" s="549"/>
      <c r="J496" s="536"/>
      <c r="K496" s="536"/>
      <c r="L496" s="520"/>
      <c r="M496" s="546"/>
      <c r="N496" s="608"/>
      <c r="O496" s="546"/>
      <c r="P496" s="546"/>
      <c r="Q496" s="520"/>
    </row>
    <row r="497" spans="1:17" x14ac:dyDescent="0.25">
      <c r="A497" s="586"/>
      <c r="B497" s="584"/>
      <c r="C497" s="585"/>
      <c r="D497" s="585"/>
      <c r="E497" s="613"/>
      <c r="F497" s="520"/>
      <c r="G497" s="520"/>
      <c r="H497" s="613"/>
      <c r="I497" s="549"/>
      <c r="J497" s="536"/>
      <c r="K497" s="536"/>
      <c r="L497" s="520"/>
      <c r="M497" s="546"/>
      <c r="N497" s="608"/>
      <c r="O497" s="546"/>
      <c r="P497" s="546"/>
      <c r="Q497" s="520"/>
    </row>
    <row r="498" spans="1:17" x14ac:dyDescent="0.25">
      <c r="A498" s="586"/>
      <c r="B498" s="584"/>
      <c r="C498" s="585"/>
      <c r="D498" s="585"/>
      <c r="E498" s="613"/>
      <c r="F498" s="520"/>
      <c r="G498" s="520"/>
      <c r="H498" s="613"/>
      <c r="I498" s="549"/>
      <c r="J498" s="536"/>
      <c r="K498" s="536"/>
      <c r="L498" s="520"/>
      <c r="M498" s="546"/>
      <c r="N498" s="608"/>
      <c r="O498" s="546"/>
      <c r="P498" s="546"/>
      <c r="Q498" s="520"/>
    </row>
    <row r="499" spans="1:17" x14ac:dyDescent="0.25">
      <c r="A499" s="586"/>
      <c r="B499" s="584"/>
      <c r="C499" s="585"/>
      <c r="D499" s="585"/>
      <c r="E499" s="613"/>
      <c r="F499" s="520"/>
      <c r="G499" s="520"/>
      <c r="H499" s="613"/>
      <c r="I499" s="549"/>
      <c r="J499" s="536"/>
      <c r="K499" s="536"/>
      <c r="L499" s="520"/>
      <c r="M499" s="546"/>
      <c r="N499" s="608"/>
      <c r="O499" s="546"/>
      <c r="P499" s="546"/>
      <c r="Q499" s="520"/>
    </row>
    <row r="500" spans="1:17" x14ac:dyDescent="0.25">
      <c r="A500" s="586"/>
      <c r="B500" s="584"/>
      <c r="C500" s="585"/>
      <c r="D500" s="585"/>
      <c r="E500" s="613"/>
      <c r="F500" s="520"/>
      <c r="G500" s="520"/>
      <c r="H500" s="613"/>
      <c r="I500" s="549"/>
      <c r="J500" s="536"/>
      <c r="K500" s="536"/>
      <c r="L500" s="520"/>
      <c r="M500" s="546"/>
      <c r="N500" s="608"/>
      <c r="O500" s="546"/>
      <c r="P500" s="546"/>
      <c r="Q500" s="520"/>
    </row>
    <row r="501" spans="1:17" x14ac:dyDescent="0.25">
      <c r="A501" s="586"/>
      <c r="B501" s="584"/>
      <c r="C501" s="585"/>
      <c r="D501" s="585"/>
      <c r="E501" s="613"/>
      <c r="F501" s="520"/>
      <c r="G501" s="520"/>
      <c r="H501" s="613"/>
      <c r="I501" s="549"/>
      <c r="J501" s="536"/>
      <c r="K501" s="536"/>
      <c r="L501" s="520"/>
      <c r="M501" s="546"/>
      <c r="N501" s="608"/>
      <c r="O501" s="546"/>
      <c r="P501" s="546"/>
      <c r="Q501" s="520"/>
    </row>
    <row r="502" spans="1:17" x14ac:dyDescent="0.25">
      <c r="A502" s="586"/>
      <c r="B502" s="584"/>
      <c r="C502" s="585"/>
      <c r="D502" s="585"/>
      <c r="E502" s="613"/>
      <c r="F502" s="520"/>
      <c r="G502" s="520"/>
      <c r="H502" s="613"/>
      <c r="I502" s="549"/>
      <c r="J502" s="536"/>
      <c r="K502" s="536"/>
      <c r="L502" s="520"/>
      <c r="M502" s="546"/>
      <c r="N502" s="608"/>
      <c r="O502" s="546"/>
      <c r="P502" s="546"/>
      <c r="Q502" s="520"/>
    </row>
    <row r="503" spans="1:17" x14ac:dyDescent="0.25">
      <c r="A503" s="586"/>
      <c r="B503" s="584"/>
      <c r="C503" s="585"/>
      <c r="D503" s="585"/>
      <c r="E503" s="613"/>
      <c r="F503" s="520"/>
      <c r="G503" s="520"/>
      <c r="H503" s="613"/>
      <c r="I503" s="549"/>
      <c r="J503" s="536"/>
      <c r="K503" s="536"/>
      <c r="L503" s="520"/>
      <c r="M503" s="546"/>
      <c r="N503" s="608"/>
      <c r="O503" s="546"/>
      <c r="P503" s="546"/>
      <c r="Q503" s="520"/>
    </row>
    <row r="504" spans="1:17" x14ac:dyDescent="0.25">
      <c r="A504" s="586"/>
      <c r="B504" s="584"/>
      <c r="C504" s="585"/>
      <c r="D504" s="585"/>
      <c r="E504" s="613"/>
      <c r="F504" s="520"/>
      <c r="G504" s="520"/>
      <c r="H504" s="613"/>
      <c r="I504" s="549"/>
      <c r="J504" s="536"/>
      <c r="K504" s="536"/>
      <c r="L504" s="520"/>
      <c r="M504" s="546"/>
      <c r="N504" s="608"/>
      <c r="O504" s="546"/>
      <c r="P504" s="546"/>
      <c r="Q504" s="520"/>
    </row>
    <row r="505" spans="1:17" x14ac:dyDescent="0.25">
      <c r="A505" s="586"/>
      <c r="B505" s="584"/>
      <c r="C505" s="585"/>
      <c r="D505" s="585"/>
      <c r="E505" s="613"/>
      <c r="F505" s="520"/>
      <c r="G505" s="520"/>
      <c r="H505" s="613"/>
      <c r="I505" s="549"/>
      <c r="J505" s="536"/>
      <c r="K505" s="536"/>
      <c r="L505" s="520"/>
      <c r="M505" s="546"/>
      <c r="N505" s="608"/>
      <c r="O505" s="546"/>
      <c r="P505" s="546"/>
      <c r="Q505" s="520"/>
    </row>
    <row r="506" spans="1:17" x14ac:dyDescent="0.25">
      <c r="A506" s="586"/>
      <c r="B506" s="584"/>
      <c r="C506" s="585"/>
      <c r="D506" s="585"/>
      <c r="E506" s="613"/>
      <c r="F506" s="520"/>
      <c r="G506" s="520"/>
      <c r="H506" s="613"/>
      <c r="I506" s="549"/>
      <c r="J506" s="536"/>
      <c r="K506" s="536"/>
      <c r="L506" s="520"/>
      <c r="M506" s="546"/>
      <c r="N506" s="608"/>
      <c r="O506" s="546"/>
      <c r="P506" s="546"/>
      <c r="Q506" s="520"/>
    </row>
    <row r="507" spans="1:17" x14ac:dyDescent="0.25">
      <c r="A507" s="586"/>
      <c r="B507" s="584"/>
      <c r="C507" s="585"/>
      <c r="D507" s="585"/>
      <c r="E507" s="613"/>
      <c r="F507" s="520"/>
      <c r="G507" s="520"/>
      <c r="H507" s="613"/>
      <c r="I507" s="549"/>
      <c r="J507" s="536"/>
      <c r="K507" s="536"/>
      <c r="L507" s="520"/>
      <c r="M507" s="546"/>
      <c r="N507" s="608"/>
      <c r="O507" s="546"/>
      <c r="P507" s="546"/>
      <c r="Q507" s="520"/>
    </row>
    <row r="508" spans="1:17" x14ac:dyDescent="0.25">
      <c r="A508" s="586"/>
      <c r="B508" s="584"/>
      <c r="C508" s="585"/>
      <c r="D508" s="585"/>
      <c r="E508" s="613"/>
      <c r="F508" s="520"/>
      <c r="G508" s="520"/>
      <c r="H508" s="613"/>
      <c r="I508" s="549"/>
      <c r="J508" s="536"/>
      <c r="K508" s="536"/>
      <c r="L508" s="520"/>
      <c r="M508" s="546"/>
      <c r="N508" s="608"/>
      <c r="O508" s="546"/>
      <c r="P508" s="546"/>
      <c r="Q508" s="520"/>
    </row>
    <row r="509" spans="1:17" x14ac:dyDescent="0.25">
      <c r="A509" s="586"/>
      <c r="B509" s="584"/>
      <c r="C509" s="585"/>
      <c r="D509" s="585"/>
      <c r="E509" s="613"/>
      <c r="F509" s="520"/>
      <c r="G509" s="520"/>
      <c r="H509" s="613"/>
      <c r="I509" s="549"/>
      <c r="J509" s="536"/>
      <c r="K509" s="536"/>
      <c r="L509" s="520"/>
      <c r="M509" s="546"/>
      <c r="N509" s="608"/>
      <c r="O509" s="546"/>
      <c r="P509" s="546"/>
      <c r="Q509" s="520"/>
    </row>
    <row r="510" spans="1:17" x14ac:dyDescent="0.25">
      <c r="A510" s="586"/>
      <c r="B510" s="584"/>
      <c r="C510" s="585"/>
      <c r="D510" s="585"/>
      <c r="E510" s="613"/>
      <c r="F510" s="520"/>
      <c r="G510" s="520"/>
      <c r="H510" s="613"/>
      <c r="I510" s="549"/>
      <c r="J510" s="536"/>
      <c r="K510" s="536"/>
      <c r="L510" s="520"/>
      <c r="M510" s="546"/>
      <c r="N510" s="608"/>
      <c r="O510" s="546"/>
      <c r="P510" s="546"/>
      <c r="Q510" s="520"/>
    </row>
    <row r="511" spans="1:17" x14ac:dyDescent="0.25">
      <c r="A511" s="586"/>
      <c r="B511" s="584"/>
      <c r="C511" s="585"/>
      <c r="D511" s="585"/>
      <c r="E511" s="613"/>
      <c r="F511" s="520"/>
      <c r="G511" s="520"/>
      <c r="H511" s="613"/>
      <c r="I511" s="549"/>
      <c r="J511" s="536"/>
      <c r="K511" s="536"/>
      <c r="L511" s="520"/>
      <c r="M511" s="546"/>
      <c r="N511" s="608"/>
      <c r="O511" s="546"/>
      <c r="P511" s="546"/>
      <c r="Q511" s="520"/>
    </row>
    <row r="512" spans="1:17" x14ac:dyDescent="0.25">
      <c r="A512" s="586"/>
      <c r="B512" s="584"/>
      <c r="C512" s="585"/>
      <c r="D512" s="585"/>
      <c r="E512" s="613"/>
      <c r="F512" s="520"/>
      <c r="G512" s="520"/>
      <c r="H512" s="613"/>
      <c r="I512" s="549"/>
      <c r="J512" s="536"/>
      <c r="K512" s="536"/>
      <c r="L512" s="520"/>
      <c r="M512" s="546"/>
      <c r="N512" s="608"/>
      <c r="O512" s="546"/>
      <c r="P512" s="546"/>
      <c r="Q512" s="520"/>
    </row>
    <row r="513" spans="1:17" x14ac:dyDescent="0.25">
      <c r="A513" s="586"/>
      <c r="B513" s="584"/>
      <c r="C513" s="585"/>
      <c r="D513" s="585"/>
      <c r="E513" s="613"/>
      <c r="F513" s="520"/>
      <c r="G513" s="520"/>
      <c r="H513" s="613"/>
      <c r="I513" s="549"/>
      <c r="J513" s="536"/>
      <c r="K513" s="536"/>
      <c r="L513" s="520"/>
      <c r="M513" s="546"/>
      <c r="N513" s="608"/>
      <c r="O513" s="546"/>
      <c r="P513" s="546"/>
      <c r="Q513" s="520"/>
    </row>
    <row r="514" spans="1:17" x14ac:dyDescent="0.25">
      <c r="A514" s="586"/>
      <c r="B514" s="584"/>
      <c r="C514" s="585"/>
      <c r="D514" s="585"/>
      <c r="E514" s="613"/>
      <c r="F514" s="520"/>
      <c r="G514" s="520"/>
      <c r="H514" s="613"/>
      <c r="I514" s="549"/>
      <c r="J514" s="536"/>
      <c r="K514" s="536"/>
      <c r="L514" s="520"/>
      <c r="M514" s="546"/>
      <c r="N514" s="608"/>
      <c r="O514" s="546"/>
      <c r="P514" s="546"/>
      <c r="Q514" s="520"/>
    </row>
    <row r="515" spans="1:17" x14ac:dyDescent="0.25">
      <c r="A515" s="586"/>
      <c r="B515" s="584"/>
      <c r="C515" s="585"/>
      <c r="D515" s="585"/>
      <c r="E515" s="613"/>
      <c r="F515" s="520"/>
      <c r="G515" s="520"/>
      <c r="H515" s="613"/>
      <c r="I515" s="549"/>
      <c r="J515" s="536"/>
      <c r="K515" s="536"/>
      <c r="L515" s="520"/>
      <c r="M515" s="546"/>
      <c r="N515" s="608"/>
      <c r="O515" s="546"/>
      <c r="P515" s="546"/>
      <c r="Q515" s="520"/>
    </row>
    <row r="516" spans="1:17" x14ac:dyDescent="0.25">
      <c r="A516" s="586"/>
      <c r="B516" s="584"/>
      <c r="C516" s="585"/>
      <c r="D516" s="585"/>
      <c r="E516" s="613"/>
      <c r="F516" s="520"/>
      <c r="G516" s="520"/>
      <c r="H516" s="613"/>
      <c r="I516" s="549"/>
      <c r="J516" s="536"/>
      <c r="K516" s="536"/>
      <c r="L516" s="520"/>
      <c r="M516" s="546"/>
      <c r="N516" s="608"/>
      <c r="O516" s="546"/>
      <c r="P516" s="546"/>
      <c r="Q516" s="520"/>
    </row>
    <row r="517" spans="1:17" x14ac:dyDescent="0.25">
      <c r="A517" s="586"/>
      <c r="B517" s="584"/>
      <c r="C517" s="585"/>
      <c r="D517" s="585"/>
      <c r="E517" s="613"/>
      <c r="F517" s="520"/>
      <c r="G517" s="520"/>
      <c r="H517" s="613"/>
      <c r="I517" s="549"/>
      <c r="J517" s="536"/>
      <c r="K517" s="536"/>
      <c r="L517" s="520"/>
      <c r="M517" s="546"/>
      <c r="N517" s="608"/>
      <c r="O517" s="546"/>
      <c r="P517" s="546"/>
      <c r="Q517" s="520"/>
    </row>
    <row r="518" spans="1:17" x14ac:dyDescent="0.25">
      <c r="A518" s="586"/>
      <c r="B518" s="584"/>
      <c r="C518" s="585"/>
      <c r="D518" s="585"/>
      <c r="E518" s="613"/>
      <c r="F518" s="520"/>
      <c r="G518" s="520"/>
      <c r="H518" s="613"/>
      <c r="I518" s="549"/>
      <c r="J518" s="536"/>
      <c r="K518" s="536"/>
      <c r="L518" s="520"/>
      <c r="M518" s="546"/>
      <c r="N518" s="608"/>
      <c r="O518" s="546"/>
      <c r="P518" s="546"/>
      <c r="Q518" s="520"/>
    </row>
    <row r="519" spans="1:17" x14ac:dyDescent="0.25">
      <c r="A519" s="586"/>
      <c r="B519" s="584"/>
      <c r="C519" s="585"/>
      <c r="D519" s="585"/>
      <c r="E519" s="613"/>
      <c r="F519" s="520"/>
      <c r="G519" s="520"/>
      <c r="H519" s="613"/>
      <c r="I519" s="549"/>
      <c r="J519" s="536"/>
      <c r="K519" s="536"/>
      <c r="L519" s="520"/>
      <c r="M519" s="546"/>
      <c r="N519" s="608"/>
      <c r="O519" s="546"/>
      <c r="P519" s="546"/>
      <c r="Q519" s="520"/>
    </row>
    <row r="520" spans="1:17" x14ac:dyDescent="0.25">
      <c r="A520" s="586"/>
      <c r="B520" s="584"/>
      <c r="C520" s="585"/>
      <c r="D520" s="585"/>
      <c r="E520" s="613"/>
      <c r="F520" s="520"/>
      <c r="G520" s="520"/>
      <c r="H520" s="613"/>
      <c r="I520" s="549"/>
      <c r="J520" s="536"/>
      <c r="K520" s="536"/>
      <c r="L520" s="520"/>
      <c r="M520" s="546"/>
      <c r="N520" s="608"/>
      <c r="O520" s="546"/>
      <c r="P520" s="546"/>
      <c r="Q520" s="520"/>
    </row>
    <row r="521" spans="1:17" x14ac:dyDescent="0.25">
      <c r="A521" s="586"/>
      <c r="B521" s="584"/>
      <c r="C521" s="585"/>
      <c r="D521" s="585"/>
      <c r="E521" s="613"/>
      <c r="F521" s="520"/>
      <c r="G521" s="520"/>
      <c r="H521" s="613"/>
      <c r="I521" s="549"/>
      <c r="J521" s="536"/>
      <c r="K521" s="536"/>
      <c r="L521" s="520"/>
      <c r="M521" s="546"/>
      <c r="N521" s="608"/>
      <c r="O521" s="546"/>
      <c r="P521" s="546"/>
      <c r="Q521" s="520"/>
    </row>
    <row r="522" spans="1:17" x14ac:dyDescent="0.25">
      <c r="A522" s="586"/>
      <c r="B522" s="584"/>
      <c r="C522" s="585"/>
      <c r="D522" s="585"/>
      <c r="E522" s="613"/>
      <c r="F522" s="520"/>
      <c r="G522" s="520"/>
      <c r="H522" s="613"/>
      <c r="I522" s="549"/>
      <c r="J522" s="536"/>
      <c r="K522" s="536"/>
      <c r="L522" s="520"/>
      <c r="M522" s="546"/>
      <c r="N522" s="608"/>
      <c r="O522" s="546"/>
      <c r="P522" s="546"/>
      <c r="Q522" s="520"/>
    </row>
    <row r="523" spans="1:17" x14ac:dyDescent="0.25">
      <c r="A523" s="586"/>
      <c r="B523" s="584"/>
      <c r="C523" s="585"/>
      <c r="D523" s="585"/>
      <c r="E523" s="613"/>
      <c r="F523" s="520"/>
      <c r="G523" s="520"/>
      <c r="H523" s="613"/>
      <c r="I523" s="549"/>
      <c r="J523" s="536"/>
      <c r="K523" s="536"/>
      <c r="L523" s="520"/>
      <c r="M523" s="546"/>
      <c r="N523" s="608"/>
      <c r="O523" s="546"/>
      <c r="P523" s="546"/>
      <c r="Q523" s="520"/>
    </row>
    <row r="524" spans="1:17" x14ac:dyDescent="0.25">
      <c r="A524" s="586"/>
      <c r="B524" s="584"/>
      <c r="C524" s="585"/>
      <c r="D524" s="585"/>
      <c r="E524" s="613"/>
      <c r="F524" s="520"/>
      <c r="G524" s="520"/>
      <c r="H524" s="613"/>
      <c r="I524" s="549"/>
      <c r="J524" s="536"/>
      <c r="K524" s="536"/>
      <c r="L524" s="520"/>
      <c r="M524" s="546"/>
      <c r="N524" s="608"/>
      <c r="O524" s="546"/>
      <c r="P524" s="546"/>
      <c r="Q524" s="520"/>
    </row>
    <row r="525" spans="1:17" x14ac:dyDescent="0.25">
      <c r="A525" s="586"/>
      <c r="B525" s="584"/>
      <c r="C525" s="585"/>
      <c r="D525" s="585"/>
      <c r="E525" s="613"/>
      <c r="F525" s="520"/>
      <c r="G525" s="520"/>
      <c r="H525" s="613"/>
      <c r="I525" s="549"/>
      <c r="J525" s="536"/>
      <c r="K525" s="536"/>
      <c r="L525" s="520"/>
      <c r="M525" s="546"/>
      <c r="N525" s="608"/>
      <c r="O525" s="546"/>
      <c r="P525" s="546"/>
      <c r="Q525" s="520"/>
    </row>
    <row r="526" spans="1:17" x14ac:dyDescent="0.25">
      <c r="A526" s="586"/>
      <c r="B526" s="584"/>
      <c r="C526" s="585"/>
      <c r="D526" s="585"/>
      <c r="E526" s="613"/>
      <c r="F526" s="520"/>
      <c r="G526" s="520"/>
      <c r="H526" s="613"/>
      <c r="I526" s="549"/>
      <c r="J526" s="536"/>
      <c r="K526" s="536"/>
      <c r="L526" s="520"/>
      <c r="M526" s="546"/>
      <c r="N526" s="608"/>
      <c r="O526" s="546"/>
      <c r="P526" s="546"/>
      <c r="Q526" s="520"/>
    </row>
    <row r="527" spans="1:17" x14ac:dyDescent="0.25">
      <c r="A527" s="586"/>
      <c r="B527" s="584"/>
      <c r="C527" s="585"/>
      <c r="D527" s="585"/>
      <c r="E527" s="613"/>
      <c r="F527" s="520"/>
      <c r="G527" s="520"/>
      <c r="H527" s="613"/>
      <c r="I527" s="549"/>
      <c r="J527" s="536"/>
      <c r="K527" s="536"/>
      <c r="L527" s="520"/>
      <c r="M527" s="546"/>
      <c r="N527" s="608"/>
      <c r="O527" s="546"/>
      <c r="P527" s="546"/>
      <c r="Q527" s="520"/>
    </row>
    <row r="528" spans="1:17" x14ac:dyDescent="0.25">
      <c r="A528" s="586"/>
      <c r="B528" s="584"/>
      <c r="C528" s="585"/>
      <c r="D528" s="585"/>
      <c r="E528" s="613"/>
      <c r="F528" s="520"/>
      <c r="G528" s="520"/>
      <c r="H528" s="613"/>
      <c r="I528" s="549"/>
      <c r="J528" s="536"/>
      <c r="K528" s="536"/>
      <c r="L528" s="520"/>
      <c r="M528" s="546"/>
      <c r="N528" s="608"/>
      <c r="O528" s="546"/>
      <c r="P528" s="546"/>
      <c r="Q528" s="520"/>
    </row>
    <row r="529" spans="1:17" x14ac:dyDescent="0.25">
      <c r="A529" s="586"/>
      <c r="B529" s="584"/>
      <c r="C529" s="585"/>
      <c r="D529" s="585"/>
      <c r="E529" s="613"/>
      <c r="F529" s="520"/>
      <c r="G529" s="520"/>
      <c r="H529" s="613"/>
      <c r="I529" s="549"/>
      <c r="J529" s="536"/>
      <c r="K529" s="536"/>
      <c r="L529" s="520"/>
      <c r="M529" s="546"/>
      <c r="N529" s="608"/>
      <c r="O529" s="546"/>
      <c r="P529" s="546"/>
      <c r="Q529" s="520"/>
    </row>
    <row r="530" spans="1:17" x14ac:dyDescent="0.25">
      <c r="A530" s="586"/>
      <c r="B530" s="584"/>
      <c r="C530" s="585"/>
      <c r="D530" s="585"/>
      <c r="E530" s="613"/>
      <c r="F530" s="520"/>
      <c r="G530" s="520"/>
      <c r="H530" s="613"/>
      <c r="I530" s="549"/>
      <c r="J530" s="536"/>
      <c r="K530" s="536"/>
      <c r="L530" s="520"/>
      <c r="M530" s="546"/>
      <c r="N530" s="608"/>
      <c r="O530" s="546"/>
      <c r="P530" s="546"/>
      <c r="Q530" s="520"/>
    </row>
    <row r="531" spans="1:17" x14ac:dyDescent="0.25">
      <c r="A531" s="586"/>
      <c r="B531" s="584"/>
      <c r="C531" s="585"/>
      <c r="D531" s="585"/>
      <c r="E531" s="613"/>
      <c r="F531" s="520"/>
      <c r="G531" s="520"/>
      <c r="H531" s="613"/>
      <c r="I531" s="549"/>
      <c r="J531" s="536"/>
      <c r="K531" s="536"/>
      <c r="L531" s="520"/>
      <c r="M531" s="546"/>
      <c r="N531" s="608"/>
      <c r="O531" s="546"/>
      <c r="P531" s="546"/>
      <c r="Q531" s="520"/>
    </row>
    <row r="532" spans="1:17" x14ac:dyDescent="0.25">
      <c r="A532" s="586"/>
      <c r="B532" s="584"/>
      <c r="C532" s="585"/>
      <c r="D532" s="585"/>
      <c r="E532" s="613"/>
      <c r="F532" s="520"/>
      <c r="G532" s="520"/>
      <c r="H532" s="613"/>
      <c r="I532" s="549"/>
      <c r="J532" s="536"/>
      <c r="K532" s="536"/>
      <c r="L532" s="520"/>
      <c r="M532" s="546"/>
      <c r="N532" s="608"/>
      <c r="O532" s="546"/>
      <c r="P532" s="546"/>
      <c r="Q532" s="520"/>
    </row>
    <row r="533" spans="1:17" x14ac:dyDescent="0.25">
      <c r="A533" s="586"/>
      <c r="B533" s="584"/>
      <c r="C533" s="585"/>
      <c r="D533" s="585"/>
      <c r="E533" s="613"/>
      <c r="F533" s="520"/>
      <c r="G533" s="520"/>
      <c r="H533" s="613"/>
      <c r="I533" s="549"/>
      <c r="J533" s="536"/>
      <c r="K533" s="536"/>
      <c r="L533" s="520"/>
      <c r="M533" s="546"/>
      <c r="N533" s="608"/>
      <c r="O533" s="546"/>
      <c r="P533" s="546"/>
      <c r="Q533" s="520"/>
    </row>
    <row r="534" spans="1:17" x14ac:dyDescent="0.25">
      <c r="A534" s="586"/>
      <c r="B534" s="584"/>
      <c r="C534" s="585"/>
      <c r="D534" s="585"/>
      <c r="E534" s="613"/>
      <c r="F534" s="520"/>
      <c r="G534" s="520"/>
      <c r="H534" s="613"/>
      <c r="I534" s="549"/>
      <c r="J534" s="536"/>
      <c r="K534" s="536"/>
      <c r="L534" s="520"/>
      <c r="M534" s="546"/>
      <c r="N534" s="608"/>
      <c r="O534" s="546"/>
      <c r="P534" s="546"/>
      <c r="Q534" s="520"/>
    </row>
    <row r="535" spans="1:17" x14ac:dyDescent="0.25">
      <c r="A535" s="586"/>
      <c r="B535" s="584"/>
      <c r="C535" s="585"/>
      <c r="D535" s="585"/>
      <c r="E535" s="613"/>
      <c r="F535" s="520"/>
      <c r="G535" s="520"/>
      <c r="H535" s="613"/>
      <c r="I535" s="549"/>
      <c r="J535" s="536"/>
      <c r="K535" s="536"/>
      <c r="L535" s="520"/>
      <c r="M535" s="546"/>
      <c r="N535" s="608"/>
      <c r="O535" s="546"/>
      <c r="P535" s="546"/>
      <c r="Q535" s="520"/>
    </row>
    <row r="536" spans="1:17" x14ac:dyDescent="0.25">
      <c r="A536" s="586"/>
      <c r="B536" s="584"/>
      <c r="C536" s="585"/>
      <c r="D536" s="585"/>
      <c r="E536" s="613"/>
      <c r="F536" s="520"/>
      <c r="G536" s="520"/>
      <c r="H536" s="613"/>
      <c r="I536" s="549"/>
      <c r="J536" s="536"/>
      <c r="K536" s="536"/>
      <c r="L536" s="520"/>
      <c r="M536" s="546"/>
      <c r="N536" s="608"/>
      <c r="O536" s="546"/>
      <c r="P536" s="546"/>
      <c r="Q536" s="520"/>
    </row>
    <row r="537" spans="1:17" x14ac:dyDescent="0.25">
      <c r="A537" s="586"/>
      <c r="B537" s="584"/>
      <c r="C537" s="585"/>
      <c r="D537" s="585"/>
      <c r="E537" s="613"/>
      <c r="F537" s="520"/>
      <c r="G537" s="520"/>
      <c r="H537" s="613"/>
      <c r="I537" s="549"/>
      <c r="J537" s="536"/>
      <c r="K537" s="536"/>
      <c r="L537" s="520"/>
      <c r="M537" s="546"/>
      <c r="N537" s="608"/>
      <c r="O537" s="546"/>
      <c r="P537" s="546"/>
      <c r="Q537" s="520"/>
    </row>
    <row r="538" spans="1:17" x14ac:dyDescent="0.25">
      <c r="A538" s="586"/>
      <c r="B538" s="584"/>
      <c r="C538" s="585"/>
      <c r="D538" s="585"/>
      <c r="E538" s="613"/>
      <c r="F538" s="520"/>
      <c r="G538" s="520"/>
      <c r="H538" s="613"/>
      <c r="I538" s="549"/>
      <c r="J538" s="536"/>
      <c r="K538" s="536"/>
      <c r="L538" s="520"/>
      <c r="M538" s="546"/>
      <c r="N538" s="608"/>
      <c r="O538" s="546"/>
      <c r="P538" s="546"/>
      <c r="Q538" s="520"/>
    </row>
    <row r="539" spans="1:17" x14ac:dyDescent="0.25">
      <c r="A539" s="586"/>
      <c r="B539" s="584"/>
      <c r="C539" s="585"/>
      <c r="D539" s="585"/>
      <c r="E539" s="613"/>
      <c r="F539" s="520"/>
      <c r="G539" s="520"/>
      <c r="H539" s="613"/>
      <c r="I539" s="549"/>
      <c r="J539" s="536"/>
      <c r="K539" s="536"/>
      <c r="L539" s="520"/>
      <c r="M539" s="546"/>
      <c r="N539" s="608"/>
      <c r="O539" s="546"/>
      <c r="P539" s="546"/>
      <c r="Q539" s="520"/>
    </row>
    <row r="540" spans="1:17" x14ac:dyDescent="0.25">
      <c r="A540" s="586"/>
      <c r="B540" s="584"/>
      <c r="C540" s="585"/>
      <c r="D540" s="585"/>
      <c r="E540" s="613"/>
      <c r="F540" s="520"/>
      <c r="G540" s="520"/>
      <c r="H540" s="613"/>
      <c r="I540" s="549"/>
      <c r="J540" s="536"/>
      <c r="K540" s="536"/>
      <c r="L540" s="520"/>
      <c r="M540" s="546"/>
      <c r="N540" s="608"/>
      <c r="O540" s="546"/>
      <c r="P540" s="546"/>
      <c r="Q540" s="520"/>
    </row>
    <row r="541" spans="1:17" x14ac:dyDescent="0.25">
      <c r="A541" s="586"/>
      <c r="B541" s="584"/>
      <c r="C541" s="585"/>
      <c r="D541" s="585"/>
      <c r="E541" s="613"/>
      <c r="F541" s="520"/>
      <c r="G541" s="520"/>
      <c r="H541" s="613"/>
      <c r="I541" s="549"/>
      <c r="J541" s="536"/>
      <c r="K541" s="536"/>
      <c r="L541" s="520"/>
      <c r="M541" s="546"/>
      <c r="N541" s="608"/>
      <c r="O541" s="546"/>
      <c r="P541" s="546"/>
      <c r="Q541" s="520"/>
    </row>
    <row r="542" spans="1:17" x14ac:dyDescent="0.25">
      <c r="A542" s="586"/>
      <c r="B542" s="584"/>
      <c r="C542" s="585"/>
      <c r="D542" s="585"/>
      <c r="E542" s="613"/>
      <c r="F542" s="520"/>
      <c r="G542" s="520"/>
      <c r="H542" s="613"/>
      <c r="I542" s="549"/>
      <c r="J542" s="536"/>
      <c r="K542" s="536"/>
      <c r="L542" s="520"/>
      <c r="M542" s="546"/>
      <c r="N542" s="608"/>
      <c r="O542" s="546"/>
      <c r="P542" s="546"/>
      <c r="Q542" s="520"/>
    </row>
    <row r="543" spans="1:17" x14ac:dyDescent="0.25">
      <c r="A543" s="586"/>
      <c r="B543" s="584"/>
      <c r="C543" s="585"/>
      <c r="D543" s="585"/>
      <c r="E543" s="613"/>
      <c r="F543" s="520"/>
      <c r="G543" s="520"/>
      <c r="H543" s="613"/>
      <c r="I543" s="549"/>
      <c r="J543" s="536"/>
      <c r="K543" s="536"/>
      <c r="L543" s="520"/>
      <c r="M543" s="546"/>
      <c r="N543" s="608"/>
      <c r="O543" s="546"/>
      <c r="P543" s="546"/>
      <c r="Q543" s="520"/>
    </row>
    <row r="544" spans="1:17" x14ac:dyDescent="0.25">
      <c r="A544" s="586"/>
      <c r="B544" s="584"/>
      <c r="C544" s="585"/>
      <c r="D544" s="585"/>
      <c r="E544" s="613"/>
      <c r="F544" s="520"/>
      <c r="G544" s="520"/>
      <c r="H544" s="613"/>
      <c r="I544" s="549"/>
      <c r="J544" s="536"/>
      <c r="K544" s="536"/>
      <c r="L544" s="520"/>
      <c r="M544" s="546"/>
      <c r="N544" s="608"/>
      <c r="O544" s="546"/>
      <c r="P544" s="546"/>
      <c r="Q544" s="520"/>
    </row>
    <row r="545" spans="1:17" x14ac:dyDescent="0.25">
      <c r="A545" s="586"/>
      <c r="B545" s="584"/>
      <c r="C545" s="585"/>
      <c r="D545" s="585"/>
      <c r="E545" s="613"/>
      <c r="F545" s="520"/>
      <c r="G545" s="520"/>
      <c r="H545" s="613"/>
      <c r="I545" s="549"/>
      <c r="J545" s="536"/>
      <c r="K545" s="536"/>
      <c r="L545" s="520"/>
      <c r="M545" s="546"/>
      <c r="N545" s="608"/>
      <c r="O545" s="546"/>
      <c r="P545" s="546"/>
      <c r="Q545" s="520"/>
    </row>
    <row r="546" spans="1:17" x14ac:dyDescent="0.25">
      <c r="A546" s="586"/>
      <c r="B546" s="584"/>
      <c r="C546" s="585"/>
      <c r="D546" s="585"/>
      <c r="E546" s="613"/>
      <c r="F546" s="520"/>
      <c r="G546" s="520"/>
      <c r="H546" s="613"/>
      <c r="I546" s="549"/>
      <c r="J546" s="536"/>
      <c r="K546" s="536"/>
      <c r="L546" s="520"/>
      <c r="M546" s="546"/>
      <c r="N546" s="608"/>
      <c r="O546" s="546"/>
      <c r="P546" s="546"/>
      <c r="Q546" s="520"/>
    </row>
    <row r="547" spans="1:17" x14ac:dyDescent="0.25">
      <c r="A547" s="586"/>
      <c r="B547" s="584"/>
      <c r="C547" s="585"/>
      <c r="D547" s="585"/>
      <c r="E547" s="613"/>
      <c r="F547" s="520"/>
      <c r="G547" s="520"/>
      <c r="H547" s="613"/>
      <c r="I547" s="549"/>
      <c r="J547" s="536"/>
      <c r="K547" s="536"/>
      <c r="L547" s="520"/>
      <c r="M547" s="546"/>
      <c r="N547" s="608"/>
      <c r="O547" s="546"/>
      <c r="P547" s="546"/>
      <c r="Q547" s="520"/>
    </row>
    <row r="548" spans="1:17" x14ac:dyDescent="0.25">
      <c r="A548" s="586"/>
      <c r="B548" s="584"/>
      <c r="C548" s="585"/>
      <c r="D548" s="585"/>
      <c r="E548" s="613"/>
      <c r="F548" s="520"/>
      <c r="G548" s="520"/>
      <c r="H548" s="613"/>
      <c r="I548" s="549"/>
      <c r="J548" s="536"/>
      <c r="K548" s="536"/>
      <c r="L548" s="520"/>
      <c r="M548" s="546"/>
      <c r="N548" s="608"/>
      <c r="O548" s="546"/>
      <c r="P548" s="546"/>
      <c r="Q548" s="520"/>
    </row>
    <row r="549" spans="1:17" x14ac:dyDescent="0.25">
      <c r="A549" s="586"/>
      <c r="B549" s="584"/>
      <c r="C549" s="585"/>
      <c r="D549" s="585"/>
      <c r="E549" s="613"/>
      <c r="F549" s="520"/>
      <c r="G549" s="520"/>
      <c r="H549" s="613"/>
      <c r="I549" s="549"/>
      <c r="J549" s="536"/>
      <c r="K549" s="536"/>
      <c r="L549" s="520"/>
      <c r="M549" s="546"/>
      <c r="N549" s="608"/>
      <c r="O549" s="546"/>
      <c r="P549" s="546"/>
      <c r="Q549" s="520"/>
    </row>
    <row r="550" spans="1:17" x14ac:dyDescent="0.25">
      <c r="A550" s="586"/>
      <c r="B550" s="584"/>
      <c r="C550" s="585"/>
      <c r="D550" s="585"/>
      <c r="E550" s="613"/>
      <c r="F550" s="520"/>
      <c r="G550" s="520"/>
      <c r="H550" s="613"/>
      <c r="I550" s="549"/>
      <c r="J550" s="536"/>
      <c r="K550" s="536"/>
      <c r="L550" s="520"/>
      <c r="M550" s="546"/>
      <c r="N550" s="608"/>
      <c r="O550" s="546"/>
      <c r="P550" s="546"/>
      <c r="Q550" s="520"/>
    </row>
    <row r="551" spans="1:17" x14ac:dyDescent="0.25">
      <c r="A551" s="586"/>
      <c r="B551" s="584"/>
      <c r="C551" s="585"/>
      <c r="D551" s="585"/>
      <c r="E551" s="613"/>
      <c r="F551" s="520"/>
      <c r="G551" s="520"/>
      <c r="H551" s="613"/>
      <c r="I551" s="549"/>
      <c r="J551" s="536"/>
      <c r="K551" s="536"/>
      <c r="L551" s="520"/>
      <c r="M551" s="546"/>
      <c r="N551" s="608"/>
      <c r="O551" s="546"/>
      <c r="P551" s="546"/>
      <c r="Q551" s="520"/>
    </row>
    <row r="552" spans="1:17" x14ac:dyDescent="0.25">
      <c r="A552" s="586"/>
      <c r="B552" s="584"/>
      <c r="C552" s="585"/>
      <c r="D552" s="585"/>
      <c r="E552" s="613"/>
      <c r="F552" s="520"/>
      <c r="G552" s="520"/>
      <c r="H552" s="613"/>
      <c r="I552" s="549"/>
      <c r="J552" s="536"/>
      <c r="K552" s="536"/>
      <c r="L552" s="520"/>
      <c r="M552" s="546"/>
      <c r="N552" s="608"/>
      <c r="O552" s="546"/>
      <c r="P552" s="546"/>
      <c r="Q552" s="520"/>
    </row>
    <row r="553" spans="1:17" x14ac:dyDescent="0.25">
      <c r="A553" s="586"/>
      <c r="B553" s="584"/>
      <c r="C553" s="585"/>
      <c r="D553" s="585"/>
      <c r="E553" s="613"/>
      <c r="F553" s="520"/>
      <c r="G553" s="520"/>
      <c r="H553" s="613"/>
      <c r="I553" s="549"/>
      <c r="J553" s="536"/>
      <c r="K553" s="536"/>
      <c r="L553" s="520"/>
      <c r="M553" s="546"/>
      <c r="N553" s="608"/>
      <c r="O553" s="546"/>
      <c r="P553" s="546"/>
      <c r="Q553" s="520"/>
    </row>
    <row r="554" spans="1:17" x14ac:dyDescent="0.25">
      <c r="A554" s="586"/>
      <c r="B554" s="584"/>
      <c r="C554" s="585"/>
      <c r="D554" s="585"/>
      <c r="E554" s="613"/>
      <c r="F554" s="520"/>
      <c r="G554" s="520"/>
      <c r="H554" s="613"/>
      <c r="I554" s="549"/>
      <c r="J554" s="536"/>
      <c r="K554" s="536"/>
      <c r="L554" s="520"/>
      <c r="M554" s="546"/>
      <c r="N554" s="608"/>
      <c r="O554" s="546"/>
      <c r="P554" s="546"/>
      <c r="Q554" s="520"/>
    </row>
    <row r="555" spans="1:17" x14ac:dyDescent="0.25">
      <c r="A555" s="586"/>
      <c r="B555" s="584"/>
      <c r="C555" s="585"/>
      <c r="D555" s="585"/>
      <c r="E555" s="613"/>
      <c r="F555" s="520"/>
      <c r="G555" s="520"/>
      <c r="H555" s="613"/>
      <c r="I555" s="549"/>
      <c r="J555" s="536"/>
      <c r="K555" s="536"/>
      <c r="L555" s="520"/>
      <c r="M555" s="546"/>
      <c r="N555" s="608"/>
      <c r="O555" s="546"/>
      <c r="P555" s="546"/>
      <c r="Q555" s="520"/>
    </row>
    <row r="556" spans="1:17" x14ac:dyDescent="0.25">
      <c r="A556" s="586"/>
      <c r="B556" s="584"/>
      <c r="C556" s="585"/>
      <c r="D556" s="585"/>
      <c r="E556" s="613"/>
      <c r="F556" s="520"/>
      <c r="G556" s="520"/>
      <c r="H556" s="613"/>
      <c r="I556" s="549"/>
      <c r="J556" s="536"/>
      <c r="K556" s="536"/>
      <c r="L556" s="520"/>
      <c r="M556" s="546"/>
      <c r="N556" s="608"/>
      <c r="O556" s="546"/>
      <c r="P556" s="546"/>
      <c r="Q556" s="520"/>
    </row>
    <row r="557" spans="1:17" x14ac:dyDescent="0.25">
      <c r="A557" s="586"/>
      <c r="B557" s="584"/>
      <c r="C557" s="585"/>
      <c r="D557" s="585"/>
      <c r="E557" s="613"/>
      <c r="F557" s="520"/>
      <c r="G557" s="520"/>
      <c r="H557" s="613"/>
      <c r="I557" s="549"/>
      <c r="J557" s="536"/>
      <c r="K557" s="536"/>
      <c r="L557" s="520"/>
      <c r="M557" s="546"/>
      <c r="N557" s="608"/>
      <c r="O557" s="546"/>
      <c r="P557" s="546"/>
      <c r="Q557" s="520"/>
    </row>
    <row r="558" spans="1:17" x14ac:dyDescent="0.25">
      <c r="A558" s="586"/>
      <c r="B558" s="584"/>
      <c r="C558" s="585"/>
      <c r="D558" s="585"/>
      <c r="E558" s="613"/>
      <c r="F558" s="520"/>
      <c r="G558" s="520"/>
      <c r="H558" s="613"/>
      <c r="I558" s="549"/>
      <c r="J558" s="536"/>
      <c r="K558" s="536"/>
      <c r="L558" s="520"/>
      <c r="M558" s="546"/>
      <c r="N558" s="608"/>
      <c r="O558" s="546"/>
      <c r="P558" s="546"/>
      <c r="Q558" s="520"/>
    </row>
    <row r="559" spans="1:17" x14ac:dyDescent="0.25">
      <c r="A559" s="586"/>
      <c r="B559" s="584"/>
      <c r="C559" s="585"/>
      <c r="D559" s="585"/>
      <c r="E559" s="613"/>
      <c r="F559" s="520"/>
      <c r="G559" s="520"/>
      <c r="H559" s="613"/>
      <c r="I559" s="549"/>
      <c r="J559" s="536"/>
      <c r="K559" s="536"/>
      <c r="L559" s="520"/>
      <c r="M559" s="546"/>
      <c r="N559" s="608"/>
      <c r="O559" s="546"/>
      <c r="P559" s="546"/>
      <c r="Q559" s="520"/>
    </row>
    <row r="560" spans="1:17" x14ac:dyDescent="0.25">
      <c r="A560" s="586"/>
      <c r="B560" s="584"/>
      <c r="C560" s="585"/>
      <c r="D560" s="585"/>
      <c r="E560" s="613"/>
      <c r="F560" s="520"/>
      <c r="G560" s="520"/>
      <c r="H560" s="613"/>
      <c r="I560" s="549"/>
      <c r="J560" s="536"/>
      <c r="K560" s="536"/>
      <c r="L560" s="520"/>
      <c r="M560" s="546"/>
      <c r="N560" s="608"/>
      <c r="O560" s="546"/>
      <c r="P560" s="546"/>
      <c r="Q560" s="520"/>
    </row>
    <row r="561" spans="1:17" x14ac:dyDescent="0.25">
      <c r="A561" s="586"/>
      <c r="B561" s="584"/>
      <c r="C561" s="585"/>
      <c r="D561" s="585"/>
      <c r="E561" s="613"/>
      <c r="F561" s="520"/>
      <c r="G561" s="520"/>
      <c r="H561" s="613"/>
      <c r="I561" s="549"/>
      <c r="J561" s="536"/>
      <c r="K561" s="536"/>
      <c r="L561" s="520"/>
      <c r="M561" s="546"/>
      <c r="N561" s="608"/>
      <c r="O561" s="546"/>
      <c r="P561" s="546"/>
      <c r="Q561" s="520"/>
    </row>
    <row r="562" spans="1:17" x14ac:dyDescent="0.25">
      <c r="A562" s="586"/>
      <c r="B562" s="584"/>
      <c r="C562" s="585"/>
      <c r="D562" s="585"/>
      <c r="E562" s="613"/>
      <c r="F562" s="520"/>
      <c r="G562" s="520"/>
      <c r="H562" s="613"/>
      <c r="I562" s="549"/>
      <c r="J562" s="536"/>
      <c r="K562" s="536"/>
      <c r="L562" s="520"/>
      <c r="M562" s="546"/>
      <c r="N562" s="608"/>
      <c r="O562" s="546"/>
      <c r="P562" s="546"/>
      <c r="Q562" s="520"/>
    </row>
    <row r="563" spans="1:17" x14ac:dyDescent="0.25">
      <c r="A563" s="586"/>
      <c r="B563" s="584"/>
      <c r="C563" s="585"/>
      <c r="D563" s="585"/>
      <c r="E563" s="613"/>
      <c r="F563" s="520"/>
      <c r="G563" s="520"/>
      <c r="H563" s="613"/>
      <c r="I563" s="549"/>
      <c r="J563" s="536"/>
      <c r="K563" s="536"/>
      <c r="L563" s="520"/>
      <c r="M563" s="546"/>
      <c r="N563" s="608"/>
      <c r="O563" s="546"/>
      <c r="P563" s="546"/>
      <c r="Q563" s="520"/>
    </row>
    <row r="564" spans="1:17" x14ac:dyDescent="0.25">
      <c r="A564" s="586"/>
      <c r="B564" s="584"/>
      <c r="C564" s="585"/>
      <c r="D564" s="585"/>
      <c r="E564" s="613"/>
      <c r="F564" s="520"/>
      <c r="G564" s="520"/>
      <c r="H564" s="613"/>
      <c r="I564" s="549"/>
      <c r="J564" s="536"/>
      <c r="K564" s="536"/>
      <c r="L564" s="520"/>
      <c r="M564" s="546"/>
      <c r="N564" s="608"/>
      <c r="O564" s="546"/>
      <c r="P564" s="546"/>
      <c r="Q564" s="520"/>
    </row>
    <row r="565" spans="1:17" x14ac:dyDescent="0.25">
      <c r="A565" s="586"/>
      <c r="B565" s="584"/>
      <c r="C565" s="585"/>
      <c r="D565" s="585"/>
      <c r="E565" s="613"/>
      <c r="F565" s="520"/>
      <c r="G565" s="520"/>
      <c r="H565" s="613"/>
      <c r="I565" s="549"/>
      <c r="J565" s="536"/>
      <c r="K565" s="536"/>
      <c r="L565" s="520"/>
      <c r="M565" s="546"/>
      <c r="N565" s="608"/>
      <c r="O565" s="546"/>
      <c r="P565" s="546"/>
      <c r="Q565" s="520"/>
    </row>
    <row r="566" spans="1:17" x14ac:dyDescent="0.25">
      <c r="A566" s="586"/>
      <c r="B566" s="584"/>
      <c r="C566" s="585"/>
      <c r="D566" s="585"/>
      <c r="E566" s="613"/>
      <c r="F566" s="520"/>
      <c r="G566" s="520"/>
      <c r="H566" s="613"/>
      <c r="I566" s="549"/>
      <c r="J566" s="536"/>
      <c r="K566" s="536"/>
      <c r="L566" s="520"/>
      <c r="M566" s="546"/>
      <c r="N566" s="608"/>
      <c r="O566" s="546"/>
      <c r="P566" s="546"/>
      <c r="Q566" s="520"/>
    </row>
    <row r="567" spans="1:17" x14ac:dyDescent="0.25">
      <c r="A567" s="586"/>
      <c r="B567" s="584"/>
      <c r="C567" s="585"/>
      <c r="D567" s="585"/>
      <c r="E567" s="613"/>
      <c r="F567" s="520"/>
      <c r="G567" s="520"/>
      <c r="H567" s="613"/>
      <c r="I567" s="549"/>
      <c r="J567" s="536"/>
      <c r="K567" s="536"/>
      <c r="L567" s="520"/>
      <c r="M567" s="546"/>
      <c r="N567" s="608"/>
      <c r="O567" s="546"/>
      <c r="P567" s="546"/>
      <c r="Q567" s="520"/>
    </row>
    <row r="568" spans="1:17" x14ac:dyDescent="0.25">
      <c r="A568" s="586"/>
      <c r="B568" s="584"/>
      <c r="C568" s="585"/>
      <c r="D568" s="585"/>
      <c r="E568" s="613"/>
      <c r="F568" s="520"/>
      <c r="G568" s="520"/>
      <c r="H568" s="613"/>
      <c r="I568" s="549"/>
      <c r="J568" s="536"/>
      <c r="K568" s="536"/>
      <c r="L568" s="520"/>
      <c r="M568" s="546"/>
      <c r="N568" s="608"/>
      <c r="O568" s="546"/>
      <c r="P568" s="546"/>
      <c r="Q568" s="520"/>
    </row>
    <row r="569" spans="1:17" x14ac:dyDescent="0.25">
      <c r="A569" s="586"/>
      <c r="B569" s="584"/>
      <c r="C569" s="585"/>
      <c r="D569" s="585"/>
      <c r="E569" s="613"/>
      <c r="F569" s="520"/>
      <c r="G569" s="520"/>
      <c r="H569" s="613"/>
      <c r="I569" s="549"/>
      <c r="J569" s="536"/>
      <c r="K569" s="536"/>
      <c r="L569" s="520"/>
      <c r="M569" s="546"/>
      <c r="N569" s="608"/>
      <c r="O569" s="546"/>
      <c r="P569" s="546"/>
      <c r="Q569" s="520"/>
    </row>
    <row r="570" spans="1:17" x14ac:dyDescent="0.25">
      <c r="A570" s="586"/>
      <c r="B570" s="584"/>
      <c r="C570" s="585"/>
      <c r="D570" s="585"/>
      <c r="E570" s="613"/>
      <c r="F570" s="520"/>
      <c r="G570" s="520"/>
      <c r="H570" s="613"/>
      <c r="I570" s="549"/>
      <c r="J570" s="536"/>
      <c r="K570" s="536"/>
      <c r="L570" s="520"/>
      <c r="M570" s="546"/>
      <c r="N570" s="608"/>
      <c r="O570" s="546"/>
      <c r="P570" s="546"/>
      <c r="Q570" s="520"/>
    </row>
    <row r="571" spans="1:17" x14ac:dyDescent="0.25">
      <c r="A571" s="586"/>
      <c r="B571" s="584"/>
      <c r="C571" s="585"/>
      <c r="D571" s="585"/>
      <c r="E571" s="613"/>
      <c r="F571" s="520"/>
      <c r="G571" s="520"/>
      <c r="H571" s="613"/>
      <c r="I571" s="549"/>
      <c r="J571" s="536"/>
      <c r="K571" s="536"/>
      <c r="L571" s="520"/>
      <c r="M571" s="546"/>
      <c r="N571" s="608"/>
      <c r="O571" s="546"/>
      <c r="P571" s="546"/>
      <c r="Q571" s="520"/>
    </row>
    <row r="572" spans="1:17" x14ac:dyDescent="0.25">
      <c r="A572" s="586"/>
      <c r="B572" s="584"/>
      <c r="C572" s="585"/>
      <c r="D572" s="585"/>
      <c r="E572" s="613"/>
      <c r="F572" s="520"/>
      <c r="G572" s="520"/>
      <c r="H572" s="613"/>
      <c r="I572" s="549"/>
      <c r="J572" s="536"/>
      <c r="K572" s="536"/>
      <c r="L572" s="520"/>
      <c r="M572" s="546"/>
      <c r="N572" s="608"/>
      <c r="O572" s="546"/>
      <c r="P572" s="546"/>
      <c r="Q572" s="520"/>
    </row>
    <row r="573" spans="1:17" x14ac:dyDescent="0.25">
      <c r="A573" s="586"/>
      <c r="B573" s="584"/>
      <c r="C573" s="585"/>
      <c r="D573" s="585"/>
      <c r="E573" s="613"/>
      <c r="F573" s="520"/>
      <c r="G573" s="520"/>
      <c r="H573" s="613"/>
      <c r="I573" s="549"/>
      <c r="J573" s="536"/>
      <c r="K573" s="536"/>
      <c r="L573" s="520"/>
      <c r="M573" s="546"/>
      <c r="N573" s="608"/>
      <c r="O573" s="546"/>
      <c r="P573" s="546"/>
      <c r="Q573" s="520"/>
    </row>
    <row r="574" spans="1:17" x14ac:dyDescent="0.25">
      <c r="A574" s="586"/>
      <c r="B574" s="584"/>
      <c r="C574" s="585"/>
      <c r="D574" s="585"/>
      <c r="E574" s="613"/>
      <c r="F574" s="520"/>
      <c r="G574" s="520"/>
      <c r="H574" s="613"/>
      <c r="I574" s="549"/>
      <c r="J574" s="536"/>
      <c r="K574" s="536"/>
      <c r="L574" s="520"/>
      <c r="M574" s="546"/>
      <c r="N574" s="608"/>
      <c r="O574" s="546"/>
      <c r="P574" s="546"/>
      <c r="Q574" s="520"/>
    </row>
    <row r="575" spans="1:17" x14ac:dyDescent="0.25">
      <c r="A575" s="586"/>
      <c r="B575" s="584"/>
      <c r="C575" s="585"/>
      <c r="D575" s="585"/>
      <c r="E575" s="613"/>
      <c r="F575" s="520"/>
      <c r="G575" s="520"/>
      <c r="H575" s="613"/>
      <c r="I575" s="549"/>
      <c r="J575" s="536"/>
      <c r="K575" s="536"/>
      <c r="L575" s="520"/>
      <c r="M575" s="546"/>
      <c r="N575" s="608"/>
      <c r="O575" s="546"/>
      <c r="P575" s="546"/>
      <c r="Q575" s="520"/>
    </row>
    <row r="576" spans="1:17" x14ac:dyDescent="0.25">
      <c r="A576" s="586"/>
      <c r="B576" s="584"/>
      <c r="C576" s="585"/>
      <c r="D576" s="585"/>
      <c r="E576" s="613"/>
      <c r="F576" s="520"/>
      <c r="G576" s="520"/>
      <c r="H576" s="613"/>
      <c r="I576" s="549"/>
      <c r="J576" s="536"/>
      <c r="K576" s="536"/>
      <c r="L576" s="520"/>
      <c r="M576" s="546"/>
      <c r="N576" s="608"/>
      <c r="O576" s="546"/>
      <c r="P576" s="546"/>
      <c r="Q576" s="520"/>
    </row>
    <row r="577" spans="1:17" x14ac:dyDescent="0.25">
      <c r="A577" s="586"/>
      <c r="B577" s="584"/>
      <c r="C577" s="585"/>
      <c r="D577" s="585"/>
      <c r="E577" s="613"/>
      <c r="F577" s="520"/>
      <c r="G577" s="520"/>
      <c r="H577" s="613"/>
      <c r="I577" s="549"/>
      <c r="J577" s="536"/>
      <c r="K577" s="536"/>
      <c r="L577" s="520"/>
      <c r="M577" s="546"/>
      <c r="N577" s="608"/>
      <c r="O577" s="546"/>
      <c r="P577" s="546"/>
      <c r="Q577" s="520"/>
    </row>
    <row r="578" spans="1:17" x14ac:dyDescent="0.25">
      <c r="A578" s="586"/>
      <c r="B578" s="584"/>
      <c r="C578" s="585"/>
      <c r="D578" s="585"/>
      <c r="E578" s="613"/>
      <c r="F578" s="520"/>
      <c r="G578" s="520"/>
      <c r="H578" s="613"/>
      <c r="I578" s="549"/>
      <c r="J578" s="536"/>
      <c r="K578" s="536"/>
      <c r="L578" s="520"/>
      <c r="M578" s="546"/>
      <c r="N578" s="608"/>
      <c r="O578" s="546"/>
      <c r="P578" s="546"/>
      <c r="Q578" s="520"/>
    </row>
    <row r="579" spans="1:17" x14ac:dyDescent="0.25">
      <c r="A579" s="586"/>
      <c r="B579" s="584"/>
      <c r="C579" s="585"/>
      <c r="D579" s="585"/>
      <c r="E579" s="613"/>
      <c r="F579" s="520"/>
      <c r="G579" s="520"/>
      <c r="H579" s="613"/>
      <c r="I579" s="549"/>
      <c r="J579" s="536"/>
      <c r="K579" s="536"/>
      <c r="L579" s="520"/>
      <c r="M579" s="546"/>
      <c r="N579" s="608"/>
      <c r="O579" s="546"/>
      <c r="P579" s="546"/>
      <c r="Q579" s="520"/>
    </row>
    <row r="580" spans="1:17" x14ac:dyDescent="0.25">
      <c r="A580" s="586"/>
      <c r="B580" s="584"/>
      <c r="C580" s="585"/>
      <c r="D580" s="585"/>
      <c r="E580" s="613"/>
      <c r="F580" s="520"/>
      <c r="G580" s="520"/>
      <c r="H580" s="613"/>
      <c r="I580" s="549"/>
      <c r="J580" s="536"/>
      <c r="K580" s="536"/>
      <c r="L580" s="520"/>
      <c r="M580" s="546"/>
      <c r="N580" s="608"/>
      <c r="O580" s="546"/>
      <c r="P580" s="546"/>
      <c r="Q580" s="520"/>
    </row>
    <row r="581" spans="1:17" x14ac:dyDescent="0.25">
      <c r="A581" s="586"/>
      <c r="B581" s="584"/>
      <c r="C581" s="585"/>
      <c r="D581" s="585"/>
      <c r="E581" s="613"/>
      <c r="F581" s="520"/>
      <c r="G581" s="520"/>
      <c r="H581" s="613"/>
      <c r="I581" s="549"/>
      <c r="J581" s="536"/>
      <c r="K581" s="536"/>
      <c r="L581" s="520"/>
      <c r="M581" s="546"/>
      <c r="N581" s="608"/>
      <c r="O581" s="546"/>
      <c r="P581" s="546"/>
      <c r="Q581" s="520"/>
    </row>
    <row r="582" spans="1:17" x14ac:dyDescent="0.25">
      <c r="A582" s="586"/>
      <c r="B582" s="584"/>
      <c r="C582" s="585"/>
      <c r="D582" s="585"/>
      <c r="E582" s="613"/>
      <c r="F582" s="520"/>
      <c r="G582" s="520"/>
      <c r="H582" s="613"/>
      <c r="I582" s="549"/>
      <c r="J582" s="536"/>
      <c r="K582" s="536"/>
      <c r="L582" s="520"/>
      <c r="M582" s="546"/>
      <c r="N582" s="608"/>
      <c r="O582" s="546"/>
      <c r="P582" s="546"/>
      <c r="Q582" s="520"/>
    </row>
    <row r="583" spans="1:17" x14ac:dyDescent="0.25">
      <c r="A583" s="586"/>
      <c r="B583" s="584"/>
      <c r="C583" s="585"/>
      <c r="D583" s="585"/>
      <c r="E583" s="613"/>
      <c r="F583" s="520"/>
      <c r="G583" s="520"/>
      <c r="H583" s="613"/>
      <c r="I583" s="549"/>
      <c r="J583" s="536"/>
      <c r="K583" s="536"/>
      <c r="L583" s="520"/>
      <c r="M583" s="546"/>
      <c r="N583" s="608"/>
      <c r="O583" s="546"/>
      <c r="P583" s="546"/>
      <c r="Q583" s="520"/>
    </row>
    <row r="584" spans="1:17" x14ac:dyDescent="0.25">
      <c r="A584" s="586"/>
      <c r="B584" s="489"/>
      <c r="C584" s="585"/>
      <c r="D584" s="585"/>
      <c r="E584" s="489"/>
      <c r="F584" s="489"/>
      <c r="G584" s="489"/>
      <c r="H584" s="489"/>
      <c r="I584" s="489"/>
      <c r="J584" s="489"/>
      <c r="K584" s="489"/>
      <c r="L584" s="489"/>
      <c r="M584" s="489"/>
      <c r="N584" s="489"/>
      <c r="O584" s="489"/>
      <c r="P584" s="489"/>
      <c r="Q584" s="489"/>
    </row>
    <row r="585" spans="1:17" x14ac:dyDescent="0.25">
      <c r="A585" s="586"/>
      <c r="B585" s="489"/>
      <c r="C585" s="585"/>
      <c r="D585" s="585"/>
      <c r="E585" s="489"/>
      <c r="F585" s="489"/>
      <c r="G585" s="489"/>
      <c r="H585" s="489"/>
      <c r="I585" s="489"/>
      <c r="J585" s="489"/>
      <c r="K585" s="489"/>
      <c r="L585" s="489"/>
      <c r="M585" s="489"/>
      <c r="N585" s="489"/>
      <c r="O585" s="489"/>
      <c r="P585" s="489"/>
      <c r="Q585" s="489"/>
    </row>
    <row r="586" spans="1:17" x14ac:dyDescent="0.25">
      <c r="A586" s="586"/>
      <c r="B586" s="489"/>
      <c r="C586" s="585"/>
      <c r="D586" s="585"/>
      <c r="E586" s="489"/>
      <c r="F586" s="489"/>
      <c r="G586" s="489"/>
      <c r="H586" s="489"/>
      <c r="I586" s="489"/>
      <c r="J586" s="489"/>
      <c r="K586" s="489"/>
      <c r="L586" s="489"/>
      <c r="M586" s="489"/>
      <c r="N586" s="489"/>
      <c r="O586" s="489"/>
      <c r="P586" s="489"/>
      <c r="Q586" s="489"/>
    </row>
    <row r="587" spans="1:17" x14ac:dyDescent="0.25">
      <c r="A587" s="586"/>
      <c r="B587" s="489"/>
      <c r="C587" s="585"/>
      <c r="D587" s="585"/>
      <c r="E587" s="489"/>
      <c r="F587" s="489"/>
      <c r="G587" s="489"/>
      <c r="H587" s="489"/>
      <c r="I587" s="489"/>
      <c r="J587" s="489"/>
      <c r="K587" s="489"/>
      <c r="L587" s="489"/>
      <c r="M587" s="489"/>
      <c r="N587" s="489"/>
      <c r="O587" s="489"/>
      <c r="P587" s="489"/>
      <c r="Q587" s="489"/>
    </row>
    <row r="588" spans="1:17" x14ac:dyDescent="0.25">
      <c r="A588" s="586"/>
      <c r="B588" s="489"/>
      <c r="C588" s="585"/>
      <c r="D588" s="585"/>
      <c r="E588" s="489"/>
      <c r="F588" s="489"/>
      <c r="G588" s="489"/>
      <c r="H588" s="489"/>
      <c r="I588" s="489"/>
      <c r="J588" s="489"/>
      <c r="K588" s="489"/>
      <c r="L588" s="489"/>
      <c r="M588" s="489"/>
      <c r="N588" s="489"/>
      <c r="O588" s="489"/>
      <c r="P588" s="489"/>
      <c r="Q588" s="489"/>
    </row>
    <row r="589" spans="1:17" x14ac:dyDescent="0.25">
      <c r="A589" s="586"/>
      <c r="B589" s="489"/>
      <c r="C589" s="585"/>
      <c r="D589" s="585"/>
      <c r="E589" s="489"/>
      <c r="F589" s="489"/>
      <c r="G589" s="489"/>
      <c r="H589" s="489"/>
      <c r="I589" s="489"/>
      <c r="J589" s="489"/>
      <c r="K589" s="489"/>
      <c r="L589" s="489"/>
      <c r="M589" s="489"/>
      <c r="N589" s="489"/>
      <c r="O589" s="489"/>
      <c r="P589" s="489"/>
      <c r="Q589" s="489"/>
    </row>
    <row r="590" spans="1:17" x14ac:dyDescent="0.25">
      <c r="A590" s="586"/>
      <c r="B590" s="489"/>
      <c r="C590" s="585"/>
      <c r="D590" s="585"/>
      <c r="E590" s="489"/>
      <c r="F590" s="489"/>
      <c r="G590" s="489"/>
      <c r="H590" s="489"/>
      <c r="I590" s="489"/>
      <c r="J590" s="489"/>
      <c r="K590" s="489"/>
      <c r="L590" s="489"/>
      <c r="M590" s="489"/>
      <c r="N590" s="489"/>
      <c r="O590" s="489"/>
      <c r="P590" s="489"/>
      <c r="Q590" s="489"/>
    </row>
    <row r="591" spans="1:17" x14ac:dyDescent="0.25">
      <c r="A591" s="586"/>
      <c r="B591" s="489"/>
      <c r="C591" s="585"/>
      <c r="D591" s="585"/>
      <c r="E591" s="489"/>
      <c r="F591" s="489"/>
      <c r="G591" s="489"/>
      <c r="H591" s="489"/>
      <c r="I591" s="489"/>
      <c r="J591" s="489"/>
      <c r="K591" s="489"/>
      <c r="L591" s="489"/>
      <c r="M591" s="489"/>
      <c r="N591" s="489"/>
      <c r="O591" s="489"/>
      <c r="P591" s="489"/>
      <c r="Q591" s="489"/>
    </row>
    <row r="592" spans="1:17" x14ac:dyDescent="0.25">
      <c r="A592" s="586"/>
      <c r="B592" s="489"/>
      <c r="C592" s="585"/>
      <c r="D592" s="585"/>
      <c r="E592" s="489"/>
      <c r="F592" s="489"/>
      <c r="G592" s="489"/>
      <c r="H592" s="489"/>
      <c r="I592" s="489"/>
      <c r="J592" s="489"/>
      <c r="K592" s="489"/>
      <c r="L592" s="489"/>
      <c r="M592" s="489"/>
      <c r="N592" s="489"/>
      <c r="O592" s="489"/>
      <c r="P592" s="489"/>
      <c r="Q592" s="489"/>
    </row>
    <row r="593" spans="1:17" x14ac:dyDescent="0.25">
      <c r="A593" s="586"/>
      <c r="B593" s="489"/>
      <c r="C593" s="585"/>
      <c r="D593" s="585"/>
      <c r="E593" s="489"/>
      <c r="F593" s="489"/>
      <c r="G593" s="489"/>
      <c r="H593" s="489"/>
      <c r="I593" s="489"/>
      <c r="J593" s="489"/>
      <c r="K593" s="489"/>
      <c r="L593" s="489"/>
      <c r="M593" s="489"/>
      <c r="N593" s="489"/>
      <c r="O593" s="489"/>
      <c r="P593" s="489"/>
      <c r="Q593" s="489"/>
    </row>
    <row r="594" spans="1:17" x14ac:dyDescent="0.25">
      <c r="A594" s="586"/>
      <c r="B594" s="584"/>
      <c r="C594" s="585"/>
      <c r="D594" s="585"/>
      <c r="E594" s="613"/>
      <c r="F594" s="520"/>
      <c r="G594" s="520"/>
      <c r="H594" s="613"/>
      <c r="I594" s="549"/>
      <c r="J594" s="536"/>
      <c r="K594" s="536"/>
      <c r="L594" s="520"/>
      <c r="M594" s="546"/>
      <c r="N594" s="608"/>
      <c r="O594" s="546"/>
      <c r="P594" s="546"/>
      <c r="Q594" s="520"/>
    </row>
    <row r="595" spans="1:17" x14ac:dyDescent="0.25">
      <c r="A595" s="586"/>
      <c r="B595" s="584"/>
      <c r="C595" s="585"/>
      <c r="D595" s="585"/>
      <c r="E595" s="613"/>
      <c r="F595" s="520"/>
      <c r="G595" s="520"/>
      <c r="H595" s="613"/>
      <c r="I595" s="549"/>
      <c r="J595" s="536"/>
      <c r="K595" s="536"/>
      <c r="L595" s="520"/>
      <c r="M595" s="546"/>
      <c r="N595" s="608"/>
      <c r="O595" s="546"/>
      <c r="P595" s="546"/>
      <c r="Q595" s="520"/>
    </row>
    <row r="596" spans="1:17" x14ac:dyDescent="0.25">
      <c r="A596" s="586"/>
      <c r="B596" s="584"/>
      <c r="C596" s="585"/>
      <c r="D596" s="585"/>
      <c r="E596" s="613"/>
      <c r="F596" s="520"/>
      <c r="G596" s="520"/>
      <c r="H596" s="613"/>
      <c r="I596" s="549"/>
      <c r="J596" s="536"/>
      <c r="K596" s="536"/>
      <c r="L596" s="520"/>
      <c r="M596" s="546"/>
      <c r="N596" s="608"/>
      <c r="O596" s="546"/>
      <c r="P596" s="546"/>
      <c r="Q596" s="520"/>
    </row>
    <row r="597" spans="1:17" x14ac:dyDescent="0.25">
      <c r="A597" s="586"/>
      <c r="B597" s="584"/>
      <c r="C597" s="585"/>
      <c r="D597" s="585"/>
      <c r="E597" s="613"/>
      <c r="F597" s="520"/>
      <c r="G597" s="520"/>
      <c r="H597" s="613"/>
      <c r="I597" s="549"/>
      <c r="J597" s="536"/>
      <c r="K597" s="536"/>
      <c r="L597" s="520"/>
      <c r="M597" s="546"/>
      <c r="N597" s="608"/>
      <c r="O597" s="546"/>
      <c r="P597" s="546"/>
      <c r="Q597" s="520"/>
    </row>
    <row r="598" spans="1:17" x14ac:dyDescent="0.25">
      <c r="A598" s="586"/>
      <c r="B598" s="584"/>
      <c r="C598" s="585"/>
      <c r="D598" s="585"/>
      <c r="E598" s="613"/>
      <c r="F598" s="520"/>
      <c r="G598" s="520"/>
      <c r="H598" s="613"/>
      <c r="I598" s="549"/>
      <c r="J598" s="536"/>
      <c r="K598" s="536"/>
      <c r="L598" s="520"/>
      <c r="M598" s="546"/>
      <c r="N598" s="608"/>
      <c r="O598" s="546"/>
      <c r="P598" s="546"/>
      <c r="Q598" s="520"/>
    </row>
    <row r="599" spans="1:17" x14ac:dyDescent="0.25">
      <c r="A599" s="586"/>
      <c r="B599" s="584"/>
      <c r="C599" s="585"/>
      <c r="D599" s="585"/>
      <c r="E599" s="613"/>
      <c r="F599" s="520"/>
      <c r="G599" s="520"/>
      <c r="H599" s="613"/>
      <c r="I599" s="549"/>
      <c r="J599" s="536"/>
      <c r="K599" s="536"/>
      <c r="L599" s="520"/>
      <c r="M599" s="546"/>
      <c r="N599" s="608"/>
      <c r="O599" s="546"/>
      <c r="P599" s="546"/>
      <c r="Q599" s="520"/>
    </row>
    <row r="600" spans="1:17" x14ac:dyDescent="0.25">
      <c r="A600" s="586"/>
      <c r="B600" s="584"/>
      <c r="C600" s="585"/>
      <c r="D600" s="585"/>
      <c r="E600" s="613"/>
      <c r="F600" s="520"/>
      <c r="G600" s="520"/>
      <c r="H600" s="613"/>
      <c r="I600" s="549"/>
      <c r="J600" s="536"/>
      <c r="K600" s="536"/>
      <c r="L600" s="520"/>
      <c r="M600" s="546"/>
      <c r="N600" s="608"/>
      <c r="O600" s="546"/>
      <c r="P600" s="546"/>
      <c r="Q600" s="520"/>
    </row>
    <row r="601" spans="1:17" x14ac:dyDescent="0.25">
      <c r="A601" s="586"/>
      <c r="B601" s="584"/>
      <c r="C601" s="585"/>
      <c r="D601" s="585"/>
      <c r="E601" s="613"/>
      <c r="F601" s="520"/>
      <c r="G601" s="520"/>
      <c r="H601" s="613"/>
      <c r="I601" s="549"/>
      <c r="J601" s="536"/>
      <c r="K601" s="536"/>
      <c r="L601" s="520"/>
      <c r="M601" s="546"/>
      <c r="N601" s="608"/>
      <c r="O601" s="546"/>
      <c r="P601" s="546"/>
      <c r="Q601" s="520"/>
    </row>
    <row r="602" spans="1:17" x14ac:dyDescent="0.25">
      <c r="A602" s="586"/>
      <c r="B602" s="584"/>
      <c r="C602" s="585"/>
      <c r="D602" s="585"/>
      <c r="E602" s="613"/>
      <c r="F602" s="520"/>
      <c r="G602" s="520"/>
      <c r="H602" s="613"/>
      <c r="I602" s="549"/>
      <c r="J602" s="536"/>
      <c r="K602" s="536"/>
      <c r="L602" s="520"/>
      <c r="M602" s="546"/>
      <c r="N602" s="608"/>
      <c r="O602" s="546"/>
      <c r="P602" s="546"/>
      <c r="Q602" s="520"/>
    </row>
    <row r="603" spans="1:17" x14ac:dyDescent="0.25">
      <c r="A603" s="586"/>
      <c r="B603" s="584"/>
      <c r="C603" s="585"/>
      <c r="D603" s="585"/>
      <c r="E603" s="613"/>
      <c r="F603" s="520"/>
      <c r="G603" s="520"/>
      <c r="H603" s="613"/>
      <c r="I603" s="549"/>
      <c r="J603" s="536"/>
      <c r="K603" s="536"/>
      <c r="L603" s="520"/>
      <c r="M603" s="546"/>
      <c r="N603" s="608"/>
      <c r="O603" s="546"/>
      <c r="P603" s="546"/>
      <c r="Q603" s="520"/>
    </row>
    <row r="604" spans="1:17" x14ac:dyDescent="0.25">
      <c r="A604" s="586"/>
      <c r="B604" s="584"/>
      <c r="C604" s="585"/>
      <c r="D604" s="585"/>
      <c r="E604" s="613"/>
      <c r="F604" s="520"/>
      <c r="G604" s="520"/>
      <c r="H604" s="613"/>
      <c r="I604" s="549"/>
      <c r="J604" s="536"/>
      <c r="K604" s="536"/>
      <c r="L604" s="520"/>
      <c r="M604" s="546"/>
      <c r="N604" s="608"/>
      <c r="O604" s="546"/>
      <c r="P604" s="546"/>
      <c r="Q604" s="520"/>
    </row>
    <row r="605" spans="1:17" x14ac:dyDescent="0.25">
      <c r="A605" s="586"/>
      <c r="B605" s="584"/>
      <c r="C605" s="585"/>
      <c r="D605" s="585"/>
      <c r="E605" s="613"/>
      <c r="F605" s="520"/>
      <c r="G605" s="520"/>
      <c r="H605" s="613"/>
      <c r="I605" s="549"/>
      <c r="J605" s="536"/>
      <c r="K605" s="536"/>
      <c r="L605" s="520"/>
      <c r="M605" s="546"/>
      <c r="N605" s="608"/>
      <c r="O605" s="546"/>
      <c r="P605" s="546"/>
      <c r="Q605" s="520"/>
    </row>
    <row r="606" spans="1:17" x14ac:dyDescent="0.25">
      <c r="A606" s="586"/>
      <c r="B606" s="584"/>
      <c r="C606" s="585"/>
      <c r="D606" s="585"/>
      <c r="E606" s="613"/>
      <c r="F606" s="520"/>
      <c r="G606" s="520"/>
      <c r="H606" s="613"/>
      <c r="I606" s="549"/>
      <c r="J606" s="536"/>
      <c r="K606" s="536"/>
      <c r="L606" s="520"/>
      <c r="M606" s="546"/>
      <c r="N606" s="608"/>
      <c r="O606" s="546"/>
      <c r="P606" s="546"/>
      <c r="Q606" s="520"/>
    </row>
    <row r="607" spans="1:17" x14ac:dyDescent="0.25">
      <c r="A607" s="586"/>
      <c r="B607" s="584"/>
      <c r="C607" s="585"/>
      <c r="D607" s="585"/>
      <c r="E607" s="613"/>
      <c r="F607" s="520"/>
      <c r="G607" s="520"/>
      <c r="H607" s="613"/>
      <c r="I607" s="549"/>
      <c r="J607" s="536"/>
      <c r="K607" s="536"/>
      <c r="L607" s="520"/>
      <c r="M607" s="546"/>
      <c r="N607" s="608"/>
      <c r="O607" s="546"/>
      <c r="P607" s="546"/>
      <c r="Q607" s="520"/>
    </row>
    <row r="608" spans="1:17" x14ac:dyDescent="0.25">
      <c r="A608" s="586"/>
      <c r="B608" s="584"/>
      <c r="C608" s="585"/>
      <c r="D608" s="585"/>
      <c r="E608" s="613"/>
      <c r="F608" s="520"/>
      <c r="G608" s="520"/>
      <c r="H608" s="613"/>
      <c r="I608" s="549"/>
      <c r="J608" s="536"/>
      <c r="K608" s="536"/>
      <c r="L608" s="520"/>
      <c r="M608" s="546"/>
      <c r="N608" s="608"/>
      <c r="O608" s="546"/>
      <c r="P608" s="546"/>
      <c r="Q608" s="520"/>
    </row>
    <row r="609" spans="1:17" x14ac:dyDescent="0.25">
      <c r="A609" s="586"/>
      <c r="B609" s="584"/>
      <c r="C609" s="585"/>
      <c r="D609" s="585"/>
      <c r="E609" s="613"/>
      <c r="F609" s="520"/>
      <c r="G609" s="520"/>
      <c r="H609" s="613"/>
      <c r="I609" s="549"/>
      <c r="J609" s="536"/>
      <c r="K609" s="536"/>
      <c r="L609" s="520"/>
      <c r="M609" s="546"/>
      <c r="N609" s="608"/>
      <c r="O609" s="546"/>
      <c r="P609" s="546"/>
      <c r="Q609" s="520"/>
    </row>
    <row r="610" spans="1:17" x14ac:dyDescent="0.25">
      <c r="A610" s="586"/>
      <c r="B610" s="584"/>
      <c r="C610" s="585"/>
      <c r="D610" s="585"/>
      <c r="E610" s="613"/>
      <c r="F610" s="520"/>
      <c r="G610" s="520"/>
      <c r="H610" s="613"/>
      <c r="I610" s="549"/>
      <c r="J610" s="536"/>
      <c r="K610" s="536"/>
      <c r="L610" s="520"/>
      <c r="M610" s="546"/>
      <c r="N610" s="608"/>
      <c r="O610" s="546"/>
      <c r="P610" s="546"/>
      <c r="Q610" s="520"/>
    </row>
    <row r="611" spans="1:17" x14ac:dyDescent="0.25">
      <c r="A611" s="586"/>
      <c r="B611" s="584"/>
      <c r="C611" s="585"/>
      <c r="D611" s="585"/>
      <c r="E611" s="613"/>
      <c r="F611" s="520"/>
      <c r="G611" s="520"/>
      <c r="H611" s="613"/>
      <c r="I611" s="549"/>
      <c r="J611" s="536"/>
      <c r="K611" s="536"/>
      <c r="L611" s="520"/>
      <c r="M611" s="546"/>
      <c r="N611" s="608"/>
      <c r="O611" s="546"/>
      <c r="P611" s="546"/>
      <c r="Q611" s="520"/>
    </row>
    <row r="612" spans="1:17" x14ac:dyDescent="0.25">
      <c r="A612" s="586"/>
      <c r="B612" s="584"/>
      <c r="C612" s="585"/>
      <c r="D612" s="585"/>
      <c r="E612" s="613"/>
      <c r="F612" s="520"/>
      <c r="G612" s="520"/>
      <c r="H612" s="613"/>
      <c r="I612" s="549"/>
      <c r="J612" s="536"/>
      <c r="K612" s="536"/>
      <c r="L612" s="520"/>
      <c r="M612" s="546"/>
      <c r="N612" s="608"/>
      <c r="O612" s="546"/>
      <c r="P612" s="546"/>
      <c r="Q612" s="520"/>
    </row>
    <row r="613" spans="1:17" x14ac:dyDescent="0.25">
      <c r="A613" s="586"/>
      <c r="B613" s="584"/>
      <c r="C613" s="585"/>
      <c r="D613" s="585"/>
      <c r="E613" s="613"/>
      <c r="F613" s="520"/>
      <c r="G613" s="520"/>
      <c r="H613" s="613"/>
      <c r="I613" s="549"/>
      <c r="J613" s="536"/>
      <c r="K613" s="536"/>
      <c r="L613" s="520"/>
      <c r="M613" s="546"/>
      <c r="N613" s="608"/>
      <c r="O613" s="546"/>
      <c r="P613" s="546"/>
      <c r="Q613" s="520"/>
    </row>
    <row r="614" spans="1:17" x14ac:dyDescent="0.25">
      <c r="A614" s="586"/>
      <c r="B614" s="584"/>
      <c r="C614" s="585"/>
      <c r="D614" s="585"/>
      <c r="E614" s="613"/>
      <c r="F614" s="520"/>
      <c r="G614" s="520"/>
      <c r="H614" s="613"/>
      <c r="I614" s="549"/>
      <c r="J614" s="536"/>
      <c r="K614" s="536"/>
      <c r="L614" s="520"/>
      <c r="M614" s="546"/>
      <c r="N614" s="608"/>
      <c r="O614" s="546"/>
      <c r="P614" s="546"/>
      <c r="Q614" s="520"/>
    </row>
    <row r="615" spans="1:17" x14ac:dyDescent="0.25">
      <c r="A615" s="586"/>
      <c r="B615" s="584"/>
      <c r="C615" s="585"/>
      <c r="D615" s="585"/>
      <c r="E615" s="613"/>
      <c r="F615" s="520"/>
      <c r="G615" s="520"/>
      <c r="H615" s="613"/>
      <c r="I615" s="549"/>
      <c r="J615" s="536"/>
      <c r="K615" s="536"/>
      <c r="L615" s="520"/>
      <c r="M615" s="546"/>
      <c r="N615" s="608"/>
      <c r="O615" s="546"/>
      <c r="P615" s="546"/>
      <c r="Q615" s="520"/>
    </row>
    <row r="616" spans="1:17" x14ac:dyDescent="0.25">
      <c r="A616" s="586"/>
      <c r="B616" s="584"/>
      <c r="C616" s="585"/>
      <c r="D616" s="585"/>
      <c r="E616" s="613"/>
      <c r="F616" s="520"/>
      <c r="G616" s="520"/>
      <c r="H616" s="613"/>
      <c r="I616" s="549"/>
      <c r="J616" s="536"/>
      <c r="K616" s="536"/>
      <c r="L616" s="520"/>
      <c r="M616" s="546"/>
      <c r="N616" s="608"/>
      <c r="O616" s="546"/>
      <c r="P616" s="546"/>
      <c r="Q616" s="520"/>
    </row>
    <row r="617" spans="1:17" x14ac:dyDescent="0.25">
      <c r="A617" s="586"/>
      <c r="B617" s="584"/>
      <c r="C617" s="585"/>
      <c r="D617" s="585"/>
      <c r="E617" s="613"/>
      <c r="F617" s="520"/>
      <c r="G617" s="520"/>
      <c r="H617" s="613"/>
      <c r="I617" s="549"/>
      <c r="J617" s="536"/>
      <c r="K617" s="536"/>
      <c r="L617" s="520"/>
      <c r="M617" s="546"/>
      <c r="N617" s="608"/>
      <c r="O617" s="546"/>
      <c r="P617" s="546"/>
      <c r="Q617" s="520"/>
    </row>
    <row r="618" spans="1:17" x14ac:dyDescent="0.25">
      <c r="A618" s="586"/>
      <c r="B618" s="584"/>
      <c r="C618" s="585"/>
      <c r="D618" s="585"/>
      <c r="E618" s="613"/>
      <c r="F618" s="520"/>
      <c r="G618" s="520"/>
      <c r="H618" s="613"/>
      <c r="I618" s="549"/>
      <c r="J618" s="536"/>
      <c r="K618" s="536"/>
      <c r="L618" s="520"/>
      <c r="M618" s="546"/>
      <c r="N618" s="608"/>
      <c r="O618" s="546"/>
      <c r="P618" s="546"/>
      <c r="Q618" s="520"/>
    </row>
    <row r="619" spans="1:17" x14ac:dyDescent="0.25">
      <c r="A619" s="586"/>
      <c r="B619" s="584"/>
      <c r="C619" s="585"/>
      <c r="D619" s="585"/>
      <c r="E619" s="613"/>
      <c r="F619" s="520"/>
      <c r="G619" s="520"/>
      <c r="H619" s="613"/>
      <c r="I619" s="549"/>
      <c r="J619" s="536"/>
      <c r="K619" s="536"/>
      <c r="L619" s="520"/>
      <c r="M619" s="546"/>
      <c r="N619" s="608"/>
      <c r="O619" s="546"/>
      <c r="P619" s="546"/>
      <c r="Q619" s="520"/>
    </row>
    <row r="620" spans="1:17" x14ac:dyDescent="0.25">
      <c r="A620" s="586"/>
      <c r="B620" s="584"/>
      <c r="C620" s="585"/>
      <c r="D620" s="585"/>
      <c r="E620" s="613"/>
      <c r="F620" s="520"/>
      <c r="G620" s="520"/>
      <c r="H620" s="613"/>
      <c r="I620" s="549"/>
      <c r="J620" s="536"/>
      <c r="K620" s="536"/>
      <c r="L620" s="520"/>
      <c r="M620" s="546"/>
      <c r="N620" s="608"/>
      <c r="O620" s="546"/>
      <c r="P620" s="546"/>
      <c r="Q620" s="520"/>
    </row>
    <row r="621" spans="1:17" x14ac:dyDescent="0.25">
      <c r="A621" s="586"/>
      <c r="B621" s="584"/>
      <c r="C621" s="585"/>
      <c r="D621" s="585"/>
      <c r="E621" s="613"/>
      <c r="F621" s="520"/>
      <c r="G621" s="520"/>
      <c r="H621" s="613"/>
      <c r="I621" s="549"/>
      <c r="J621" s="536"/>
      <c r="K621" s="536"/>
      <c r="L621" s="520"/>
      <c r="M621" s="546"/>
      <c r="N621" s="608"/>
      <c r="O621" s="546"/>
      <c r="P621" s="546"/>
      <c r="Q621" s="520"/>
    </row>
    <row r="622" spans="1:17" x14ac:dyDescent="0.25">
      <c r="A622" s="586"/>
      <c r="B622" s="584"/>
      <c r="C622" s="585"/>
      <c r="D622" s="585"/>
      <c r="E622" s="613"/>
      <c r="F622" s="520"/>
      <c r="G622" s="520"/>
      <c r="H622" s="613"/>
      <c r="I622" s="549"/>
      <c r="J622" s="536"/>
      <c r="K622" s="536"/>
      <c r="L622" s="520"/>
      <c r="M622" s="546"/>
      <c r="N622" s="608"/>
      <c r="O622" s="546"/>
      <c r="P622" s="546"/>
      <c r="Q622" s="520"/>
    </row>
    <row r="623" spans="1:17" x14ac:dyDescent="0.25">
      <c r="A623" s="586"/>
      <c r="B623" s="584"/>
      <c r="C623" s="585"/>
      <c r="D623" s="585"/>
      <c r="E623" s="613"/>
      <c r="F623" s="520"/>
      <c r="G623" s="520"/>
      <c r="H623" s="613"/>
      <c r="I623" s="549"/>
      <c r="J623" s="536"/>
      <c r="K623" s="536"/>
      <c r="L623" s="520"/>
      <c r="M623" s="546"/>
      <c r="N623" s="608"/>
      <c r="O623" s="546"/>
      <c r="P623" s="546"/>
      <c r="Q623" s="520"/>
    </row>
    <row r="624" spans="1:17" x14ac:dyDescent="0.25">
      <c r="A624" s="586"/>
      <c r="B624" s="584"/>
      <c r="C624" s="585"/>
      <c r="D624" s="585"/>
      <c r="E624" s="613"/>
      <c r="F624" s="520"/>
      <c r="G624" s="520"/>
      <c r="H624" s="613"/>
      <c r="I624" s="549"/>
      <c r="J624" s="536"/>
      <c r="K624" s="536"/>
      <c r="L624" s="520"/>
      <c r="M624" s="546"/>
      <c r="N624" s="608"/>
      <c r="O624" s="546"/>
      <c r="P624" s="546"/>
      <c r="Q624" s="520"/>
    </row>
    <row r="625" spans="1:17" x14ac:dyDescent="0.25">
      <c r="A625" s="586"/>
      <c r="B625" s="584"/>
      <c r="C625" s="585"/>
      <c r="D625" s="585"/>
      <c r="E625" s="613"/>
      <c r="F625" s="520"/>
      <c r="G625" s="520"/>
      <c r="H625" s="613"/>
      <c r="I625" s="549"/>
      <c r="J625" s="536"/>
      <c r="K625" s="536"/>
      <c r="L625" s="520"/>
      <c r="M625" s="546"/>
      <c r="N625" s="608"/>
      <c r="O625" s="546"/>
      <c r="P625" s="546"/>
      <c r="Q625" s="520"/>
    </row>
    <row r="626" spans="1:17" x14ac:dyDescent="0.25">
      <c r="A626" s="586"/>
      <c r="B626" s="584"/>
      <c r="C626" s="585"/>
      <c r="D626" s="585"/>
      <c r="E626" s="613"/>
      <c r="F626" s="520"/>
      <c r="G626" s="520"/>
      <c r="H626" s="613"/>
      <c r="I626" s="549"/>
      <c r="J626" s="536"/>
      <c r="K626" s="536"/>
      <c r="L626" s="520"/>
      <c r="M626" s="546"/>
      <c r="N626" s="608"/>
      <c r="O626" s="546"/>
      <c r="P626" s="546"/>
      <c r="Q626" s="520"/>
    </row>
    <row r="627" spans="1:17" x14ac:dyDescent="0.25">
      <c r="A627" s="586"/>
      <c r="B627" s="584"/>
      <c r="C627" s="585"/>
      <c r="D627" s="585"/>
      <c r="E627" s="613"/>
      <c r="F627" s="520"/>
      <c r="G627" s="520"/>
      <c r="H627" s="613"/>
      <c r="I627" s="549"/>
      <c r="J627" s="536"/>
      <c r="K627" s="536"/>
      <c r="L627" s="520"/>
      <c r="M627" s="546"/>
      <c r="N627" s="608"/>
      <c r="O627" s="546"/>
      <c r="P627" s="546"/>
      <c r="Q627" s="520"/>
    </row>
    <row r="628" spans="1:17" x14ac:dyDescent="0.25">
      <c r="A628" s="586"/>
      <c r="B628" s="584"/>
      <c r="C628" s="585"/>
      <c r="D628" s="585"/>
      <c r="E628" s="613"/>
      <c r="F628" s="520"/>
      <c r="G628" s="520"/>
      <c r="H628" s="613"/>
      <c r="I628" s="549"/>
      <c r="J628" s="536"/>
      <c r="K628" s="536"/>
      <c r="L628" s="520"/>
      <c r="M628" s="546"/>
      <c r="N628" s="608"/>
      <c r="O628" s="546"/>
      <c r="P628" s="546"/>
      <c r="Q628" s="520"/>
    </row>
    <row r="629" spans="1:17" x14ac:dyDescent="0.25">
      <c r="A629" s="586"/>
      <c r="B629" s="584"/>
      <c r="C629" s="585"/>
      <c r="D629" s="585"/>
      <c r="E629" s="613"/>
      <c r="F629" s="520"/>
      <c r="G629" s="520"/>
      <c r="H629" s="613"/>
      <c r="I629" s="549"/>
      <c r="J629" s="536"/>
      <c r="K629" s="536"/>
      <c r="L629" s="520"/>
      <c r="M629" s="546"/>
      <c r="N629" s="608"/>
      <c r="O629" s="546"/>
      <c r="P629" s="546"/>
      <c r="Q629" s="520"/>
    </row>
    <row r="630" spans="1:17" x14ac:dyDescent="0.25">
      <c r="A630" s="586"/>
      <c r="B630" s="584"/>
      <c r="C630" s="585"/>
      <c r="D630" s="585"/>
      <c r="E630" s="613"/>
      <c r="F630" s="520"/>
      <c r="G630" s="520"/>
      <c r="H630" s="613"/>
      <c r="I630" s="549"/>
      <c r="J630" s="536"/>
      <c r="K630" s="536"/>
      <c r="L630" s="520"/>
      <c r="M630" s="546"/>
      <c r="N630" s="608"/>
      <c r="O630" s="546"/>
      <c r="P630" s="546"/>
      <c r="Q630" s="520"/>
    </row>
    <row r="631" spans="1:17" x14ac:dyDescent="0.25">
      <c r="A631" s="586"/>
      <c r="B631" s="584"/>
      <c r="C631" s="585"/>
      <c r="D631" s="585"/>
      <c r="E631" s="613"/>
      <c r="F631" s="520"/>
      <c r="G631" s="520"/>
      <c r="H631" s="613"/>
      <c r="I631" s="549"/>
      <c r="J631" s="536"/>
      <c r="K631" s="536"/>
      <c r="L631" s="520"/>
      <c r="M631" s="546"/>
      <c r="N631" s="608"/>
      <c r="O631" s="546"/>
      <c r="P631" s="546"/>
      <c r="Q631" s="520"/>
    </row>
    <row r="632" spans="1:17" x14ac:dyDescent="0.25">
      <c r="A632" s="586"/>
      <c r="B632" s="584"/>
      <c r="C632" s="585"/>
      <c r="D632" s="585"/>
      <c r="E632" s="613"/>
      <c r="F632" s="520"/>
      <c r="G632" s="520"/>
      <c r="H632" s="613"/>
      <c r="I632" s="549"/>
      <c r="J632" s="536"/>
      <c r="K632" s="536"/>
      <c r="L632" s="520"/>
      <c r="M632" s="546"/>
      <c r="N632" s="608"/>
      <c r="O632" s="546"/>
      <c r="P632" s="546"/>
      <c r="Q632" s="520"/>
    </row>
    <row r="633" spans="1:17" x14ac:dyDescent="0.25">
      <c r="A633" s="586"/>
      <c r="B633" s="584"/>
      <c r="C633" s="585"/>
      <c r="D633" s="585"/>
      <c r="E633" s="613"/>
      <c r="F633" s="520"/>
      <c r="G633" s="520"/>
      <c r="H633" s="613"/>
      <c r="I633" s="549"/>
      <c r="J633" s="536"/>
      <c r="K633" s="536"/>
      <c r="L633" s="520"/>
      <c r="M633" s="546"/>
      <c r="N633" s="608"/>
      <c r="O633" s="546"/>
      <c r="P633" s="546"/>
      <c r="Q633" s="520"/>
    </row>
    <row r="634" spans="1:17" x14ac:dyDescent="0.25">
      <c r="A634" s="586"/>
      <c r="B634" s="584"/>
      <c r="C634" s="585"/>
      <c r="D634" s="585"/>
      <c r="E634" s="613"/>
      <c r="F634" s="520"/>
      <c r="G634" s="520"/>
      <c r="H634" s="613"/>
      <c r="I634" s="549"/>
      <c r="J634" s="536"/>
      <c r="K634" s="536"/>
      <c r="L634" s="520"/>
      <c r="M634" s="546"/>
      <c r="N634" s="608"/>
      <c r="O634" s="546"/>
      <c r="P634" s="546"/>
      <c r="Q634" s="520"/>
    </row>
    <row r="635" spans="1:17" x14ac:dyDescent="0.25">
      <c r="A635" s="586"/>
      <c r="B635" s="584"/>
      <c r="C635" s="585"/>
      <c r="D635" s="585"/>
      <c r="E635" s="613"/>
      <c r="F635" s="520"/>
      <c r="G635" s="520"/>
      <c r="H635" s="613"/>
      <c r="I635" s="549"/>
      <c r="J635" s="536"/>
      <c r="K635" s="536"/>
      <c r="L635" s="520"/>
      <c r="M635" s="546"/>
      <c r="N635" s="608"/>
      <c r="O635" s="546"/>
      <c r="P635" s="546"/>
      <c r="Q635" s="520"/>
    </row>
    <row r="636" spans="1:17" x14ac:dyDescent="0.25">
      <c r="A636" s="586"/>
      <c r="B636" s="584"/>
      <c r="C636" s="585"/>
      <c r="D636" s="585"/>
      <c r="E636" s="613"/>
      <c r="F636" s="520"/>
      <c r="G636" s="520"/>
      <c r="H636" s="613"/>
      <c r="I636" s="549"/>
      <c r="J636" s="536"/>
      <c r="K636" s="536"/>
      <c r="L636" s="520"/>
      <c r="M636" s="546"/>
      <c r="N636" s="608"/>
      <c r="O636" s="546"/>
      <c r="P636" s="546"/>
      <c r="Q636" s="520"/>
    </row>
    <row r="637" spans="1:17" x14ac:dyDescent="0.25">
      <c r="A637" s="586"/>
      <c r="B637" s="584"/>
      <c r="C637" s="585"/>
      <c r="D637" s="585"/>
      <c r="E637" s="613"/>
      <c r="F637" s="520"/>
      <c r="G637" s="520"/>
      <c r="H637" s="613"/>
      <c r="I637" s="549"/>
      <c r="J637" s="536"/>
      <c r="K637" s="536"/>
      <c r="L637" s="520"/>
      <c r="M637" s="546"/>
      <c r="N637" s="608"/>
      <c r="O637" s="546"/>
      <c r="P637" s="546"/>
      <c r="Q637" s="520"/>
    </row>
    <row r="638" spans="1:17" x14ac:dyDescent="0.25">
      <c r="A638" s="586"/>
      <c r="B638" s="584"/>
      <c r="C638" s="585"/>
      <c r="D638" s="585"/>
      <c r="E638" s="613"/>
      <c r="F638" s="520"/>
      <c r="G638" s="520"/>
      <c r="H638" s="613"/>
      <c r="I638" s="549"/>
      <c r="J638" s="536"/>
      <c r="K638" s="536"/>
      <c r="L638" s="520"/>
      <c r="M638" s="546"/>
      <c r="N638" s="608"/>
      <c r="O638" s="546"/>
      <c r="P638" s="546"/>
      <c r="Q638" s="520"/>
    </row>
    <row r="639" spans="1:17" x14ac:dyDescent="0.25">
      <c r="A639" s="586"/>
      <c r="B639" s="584"/>
      <c r="C639" s="585"/>
      <c r="D639" s="585"/>
      <c r="E639" s="613"/>
      <c r="F639" s="520"/>
      <c r="G639" s="520"/>
      <c r="H639" s="613"/>
      <c r="I639" s="549"/>
      <c r="J639" s="536"/>
      <c r="K639" s="536"/>
      <c r="L639" s="520"/>
      <c r="M639" s="546"/>
      <c r="N639" s="608"/>
      <c r="O639" s="546"/>
      <c r="P639" s="546"/>
      <c r="Q639" s="520"/>
    </row>
    <row r="640" spans="1:17" x14ac:dyDescent="0.25">
      <c r="A640" s="586"/>
      <c r="B640" s="584"/>
      <c r="C640" s="585"/>
      <c r="D640" s="585"/>
      <c r="E640" s="613"/>
      <c r="F640" s="520"/>
      <c r="G640" s="520"/>
      <c r="H640" s="613"/>
      <c r="I640" s="549"/>
      <c r="J640" s="536"/>
      <c r="K640" s="536"/>
      <c r="L640" s="520"/>
      <c r="M640" s="546"/>
      <c r="N640" s="608"/>
      <c r="O640" s="546"/>
      <c r="P640" s="546"/>
      <c r="Q640" s="520"/>
    </row>
    <row r="641" spans="1:17" x14ac:dyDescent="0.25">
      <c r="A641" s="586"/>
      <c r="B641" s="584"/>
      <c r="C641" s="585"/>
      <c r="D641" s="585"/>
      <c r="E641" s="613"/>
      <c r="F641" s="520"/>
      <c r="G641" s="520"/>
      <c r="H641" s="613"/>
      <c r="I641" s="549"/>
      <c r="J641" s="536"/>
      <c r="K641" s="536"/>
      <c r="L641" s="520"/>
      <c r="M641" s="546"/>
      <c r="N641" s="608"/>
      <c r="O641" s="546"/>
      <c r="P641" s="546"/>
      <c r="Q641" s="520"/>
    </row>
    <row r="642" spans="1:17" x14ac:dyDescent="0.25">
      <c r="A642" s="586"/>
      <c r="B642" s="584"/>
      <c r="C642" s="585"/>
      <c r="D642" s="585"/>
      <c r="E642" s="613"/>
      <c r="F642" s="520"/>
      <c r="G642" s="520"/>
      <c r="H642" s="613"/>
      <c r="I642" s="549"/>
      <c r="J642" s="536"/>
      <c r="K642" s="536"/>
      <c r="L642" s="520"/>
      <c r="M642" s="546"/>
      <c r="N642" s="608"/>
      <c r="O642" s="546"/>
      <c r="P642" s="546"/>
      <c r="Q642" s="520"/>
    </row>
    <row r="643" spans="1:17" x14ac:dyDescent="0.25">
      <c r="A643" s="586"/>
      <c r="B643" s="584"/>
      <c r="C643" s="585"/>
      <c r="D643" s="585"/>
      <c r="E643" s="613"/>
      <c r="F643" s="520"/>
      <c r="G643" s="520"/>
      <c r="H643" s="613"/>
      <c r="I643" s="549"/>
      <c r="J643" s="536"/>
      <c r="K643" s="536"/>
      <c r="L643" s="520"/>
      <c r="M643" s="546"/>
      <c r="N643" s="608"/>
      <c r="O643" s="546"/>
      <c r="P643" s="546"/>
      <c r="Q643" s="520"/>
    </row>
    <row r="644" spans="1:17" x14ac:dyDescent="0.25">
      <c r="A644" s="586"/>
      <c r="B644" s="584"/>
      <c r="C644" s="585"/>
      <c r="D644" s="585"/>
      <c r="E644" s="613"/>
      <c r="F644" s="520"/>
      <c r="G644" s="520"/>
      <c r="H644" s="613"/>
      <c r="I644" s="549"/>
      <c r="J644" s="536"/>
      <c r="K644" s="536"/>
      <c r="L644" s="520"/>
      <c r="M644" s="546"/>
      <c r="N644" s="608"/>
      <c r="O644" s="546"/>
      <c r="P644" s="546"/>
      <c r="Q644" s="520"/>
    </row>
    <row r="645" spans="1:17" x14ac:dyDescent="0.25">
      <c r="A645" s="586"/>
      <c r="B645" s="584"/>
      <c r="C645" s="585"/>
      <c r="D645" s="585"/>
      <c r="E645" s="613"/>
      <c r="F645" s="520"/>
      <c r="G645" s="520"/>
      <c r="H645" s="613"/>
      <c r="I645" s="549"/>
      <c r="J645" s="536"/>
      <c r="K645" s="536"/>
      <c r="L645" s="520"/>
      <c r="M645" s="546"/>
      <c r="N645" s="608"/>
      <c r="O645" s="546"/>
      <c r="P645" s="546"/>
      <c r="Q645" s="520"/>
    </row>
    <row r="646" spans="1:17" x14ac:dyDescent="0.25">
      <c r="A646" s="586"/>
      <c r="B646" s="584"/>
      <c r="C646" s="585"/>
      <c r="D646" s="585"/>
      <c r="E646" s="613"/>
      <c r="F646" s="520"/>
      <c r="G646" s="520"/>
      <c r="H646" s="613"/>
      <c r="I646" s="549"/>
      <c r="J646" s="536"/>
      <c r="K646" s="536"/>
      <c r="L646" s="520"/>
      <c r="M646" s="546"/>
      <c r="N646" s="608"/>
      <c r="O646" s="546"/>
      <c r="P646" s="546"/>
      <c r="Q646" s="520"/>
    </row>
    <row r="647" spans="1:17" x14ac:dyDescent="0.25">
      <c r="A647" s="586"/>
      <c r="B647" s="584"/>
      <c r="C647" s="585"/>
      <c r="D647" s="585"/>
      <c r="E647" s="613"/>
      <c r="F647" s="520"/>
      <c r="G647" s="520"/>
      <c r="H647" s="613"/>
      <c r="I647" s="549"/>
      <c r="J647" s="536"/>
      <c r="K647" s="536"/>
      <c r="L647" s="520"/>
      <c r="M647" s="546"/>
      <c r="N647" s="608"/>
      <c r="O647" s="546"/>
      <c r="P647" s="546"/>
      <c r="Q647" s="520"/>
    </row>
    <row r="648" spans="1:17" x14ac:dyDescent="0.25">
      <c r="A648" s="586"/>
      <c r="B648" s="584"/>
      <c r="C648" s="585"/>
      <c r="D648" s="585"/>
      <c r="E648" s="613"/>
      <c r="F648" s="520"/>
      <c r="G648" s="520"/>
      <c r="H648" s="613"/>
      <c r="I648" s="549"/>
      <c r="J648" s="536"/>
      <c r="K648" s="536"/>
      <c r="L648" s="520"/>
      <c r="M648" s="546"/>
      <c r="N648" s="608"/>
      <c r="O648" s="546"/>
      <c r="P648" s="546"/>
      <c r="Q648" s="520"/>
    </row>
    <row r="649" spans="1:17" x14ac:dyDescent="0.25">
      <c r="A649" s="586"/>
      <c r="B649" s="584"/>
      <c r="C649" s="585"/>
      <c r="D649" s="585"/>
      <c r="E649" s="613"/>
      <c r="F649" s="520"/>
      <c r="G649" s="520"/>
      <c r="H649" s="613"/>
      <c r="I649" s="549"/>
      <c r="J649" s="536"/>
      <c r="K649" s="536"/>
      <c r="L649" s="520"/>
      <c r="M649" s="546"/>
      <c r="N649" s="608"/>
      <c r="O649" s="546"/>
      <c r="P649" s="546"/>
      <c r="Q649" s="520"/>
    </row>
    <row r="650" spans="1:17" x14ac:dyDescent="0.25">
      <c r="A650" s="586"/>
      <c r="B650" s="584"/>
      <c r="C650" s="585"/>
      <c r="D650" s="585"/>
      <c r="E650" s="613"/>
      <c r="F650" s="520"/>
      <c r="G650" s="520"/>
      <c r="H650" s="613"/>
      <c r="I650" s="549"/>
      <c r="J650" s="536"/>
      <c r="K650" s="536"/>
      <c r="L650" s="520"/>
      <c r="M650" s="546"/>
      <c r="N650" s="608"/>
      <c r="O650" s="546"/>
      <c r="P650" s="546"/>
      <c r="Q650" s="520"/>
    </row>
    <row r="651" spans="1:17" x14ac:dyDescent="0.25">
      <c r="A651" s="586"/>
      <c r="B651" s="584"/>
      <c r="C651" s="585"/>
      <c r="D651" s="585"/>
      <c r="E651" s="613"/>
      <c r="F651" s="520"/>
      <c r="G651" s="520"/>
      <c r="H651" s="613"/>
      <c r="I651" s="549"/>
      <c r="J651" s="536"/>
      <c r="K651" s="536"/>
      <c r="L651" s="520"/>
      <c r="M651" s="546"/>
      <c r="N651" s="608"/>
      <c r="O651" s="546"/>
      <c r="P651" s="546"/>
      <c r="Q651" s="520"/>
    </row>
    <row r="652" spans="1:17" x14ac:dyDescent="0.25">
      <c r="A652" s="586"/>
      <c r="B652" s="584"/>
      <c r="C652" s="585"/>
      <c r="D652" s="585"/>
      <c r="E652" s="613"/>
      <c r="F652" s="520"/>
      <c r="G652" s="520"/>
      <c r="H652" s="613"/>
      <c r="I652" s="549"/>
      <c r="J652" s="536"/>
      <c r="K652" s="536"/>
      <c r="L652" s="520"/>
      <c r="M652" s="546"/>
      <c r="N652" s="608"/>
      <c r="O652" s="546"/>
      <c r="P652" s="546"/>
      <c r="Q652" s="520"/>
    </row>
    <row r="653" spans="1:17" x14ac:dyDescent="0.25">
      <c r="A653" s="586"/>
      <c r="B653" s="584"/>
      <c r="C653" s="585"/>
      <c r="D653" s="585"/>
      <c r="E653" s="613"/>
      <c r="F653" s="520"/>
      <c r="G653" s="520"/>
      <c r="H653" s="613"/>
      <c r="I653" s="549"/>
      <c r="J653" s="536"/>
      <c r="K653" s="536"/>
      <c r="L653" s="520"/>
      <c r="M653" s="546"/>
      <c r="N653" s="608"/>
      <c r="O653" s="546"/>
      <c r="P653" s="546"/>
      <c r="Q653" s="520"/>
    </row>
    <row r="654" spans="1:17" x14ac:dyDescent="0.25">
      <c r="A654" s="586"/>
      <c r="B654" s="584"/>
      <c r="C654" s="585"/>
      <c r="D654" s="585"/>
      <c r="E654" s="613"/>
      <c r="F654" s="520"/>
      <c r="G654" s="520"/>
      <c r="H654" s="613"/>
      <c r="I654" s="549"/>
      <c r="J654" s="536"/>
      <c r="K654" s="536"/>
      <c r="L654" s="520"/>
      <c r="M654" s="546"/>
      <c r="N654" s="608"/>
      <c r="O654" s="546"/>
      <c r="P654" s="546"/>
      <c r="Q654" s="520"/>
    </row>
    <row r="655" spans="1:17" x14ac:dyDescent="0.25">
      <c r="A655" s="586"/>
      <c r="B655" s="584"/>
      <c r="C655" s="585"/>
      <c r="D655" s="585"/>
      <c r="E655" s="613"/>
      <c r="F655" s="520"/>
      <c r="G655" s="520"/>
      <c r="H655" s="613"/>
      <c r="I655" s="549"/>
      <c r="J655" s="536"/>
      <c r="K655" s="536"/>
      <c r="L655" s="520"/>
      <c r="M655" s="546"/>
      <c r="N655" s="608"/>
      <c r="O655" s="546"/>
      <c r="P655" s="546"/>
      <c r="Q655" s="520"/>
    </row>
    <row r="656" spans="1:17" x14ac:dyDescent="0.25">
      <c r="A656" s="586"/>
      <c r="B656" s="584"/>
      <c r="C656" s="585"/>
      <c r="D656" s="585"/>
      <c r="E656" s="613"/>
      <c r="F656" s="520"/>
      <c r="G656" s="520"/>
      <c r="H656" s="613"/>
      <c r="I656" s="549"/>
      <c r="J656" s="536"/>
      <c r="K656" s="536"/>
      <c r="L656" s="520"/>
      <c r="M656" s="546"/>
      <c r="N656" s="608"/>
      <c r="O656" s="546"/>
      <c r="P656" s="546"/>
      <c r="Q656" s="520"/>
    </row>
    <row r="657" spans="1:17" x14ac:dyDescent="0.25">
      <c r="A657" s="586"/>
      <c r="B657" s="584"/>
      <c r="C657" s="585"/>
      <c r="D657" s="585"/>
      <c r="E657" s="613"/>
      <c r="F657" s="520"/>
      <c r="G657" s="520"/>
      <c r="H657" s="613"/>
      <c r="I657" s="549"/>
      <c r="J657" s="536"/>
      <c r="K657" s="536"/>
      <c r="L657" s="520"/>
      <c r="M657" s="546"/>
      <c r="N657" s="608"/>
      <c r="O657" s="546"/>
      <c r="P657" s="546"/>
      <c r="Q657" s="520"/>
    </row>
    <row r="658" spans="1:17" x14ac:dyDescent="0.25">
      <c r="A658" s="586"/>
      <c r="B658" s="584"/>
      <c r="C658" s="585"/>
      <c r="D658" s="585"/>
      <c r="E658" s="613"/>
      <c r="F658" s="520"/>
      <c r="G658" s="520"/>
      <c r="H658" s="613"/>
      <c r="I658" s="549"/>
      <c r="J658" s="536"/>
      <c r="K658" s="536"/>
      <c r="L658" s="520"/>
      <c r="M658" s="546"/>
      <c r="N658" s="608"/>
      <c r="O658" s="546"/>
      <c r="P658" s="546"/>
      <c r="Q658" s="520"/>
    </row>
    <row r="659" spans="1:17" x14ac:dyDescent="0.25">
      <c r="A659" s="586"/>
      <c r="B659" s="584"/>
      <c r="C659" s="585"/>
      <c r="D659" s="585"/>
      <c r="E659" s="613"/>
      <c r="F659" s="520"/>
      <c r="G659" s="520"/>
      <c r="H659" s="613"/>
      <c r="I659" s="549"/>
      <c r="J659" s="536"/>
      <c r="K659" s="536"/>
      <c r="L659" s="520"/>
      <c r="M659" s="546"/>
      <c r="N659" s="608"/>
      <c r="O659" s="546"/>
      <c r="P659" s="546"/>
      <c r="Q659" s="520"/>
    </row>
    <row r="660" spans="1:17" x14ac:dyDescent="0.25">
      <c r="A660" s="586"/>
      <c r="B660" s="584"/>
      <c r="C660" s="585"/>
      <c r="D660" s="585"/>
      <c r="E660" s="613"/>
      <c r="F660" s="520"/>
      <c r="G660" s="520"/>
      <c r="H660" s="613"/>
      <c r="I660" s="549"/>
      <c r="J660" s="536"/>
      <c r="K660" s="536"/>
      <c r="L660" s="520"/>
      <c r="M660" s="546"/>
      <c r="N660" s="608"/>
      <c r="O660" s="546"/>
      <c r="P660" s="546"/>
      <c r="Q660" s="520"/>
    </row>
    <row r="661" spans="1:17" x14ac:dyDescent="0.25">
      <c r="A661" s="586"/>
      <c r="B661" s="584"/>
      <c r="C661" s="585"/>
      <c r="D661" s="585"/>
      <c r="E661" s="613"/>
      <c r="F661" s="520"/>
      <c r="G661" s="520"/>
      <c r="H661" s="613"/>
      <c r="I661" s="549"/>
      <c r="J661" s="536"/>
      <c r="K661" s="536"/>
      <c r="L661" s="520"/>
      <c r="M661" s="546"/>
      <c r="N661" s="608"/>
      <c r="O661" s="546"/>
      <c r="P661" s="546"/>
      <c r="Q661" s="520"/>
    </row>
    <row r="662" spans="1:17" x14ac:dyDescent="0.25">
      <c r="A662" s="586"/>
      <c r="B662" s="584"/>
      <c r="C662" s="585"/>
      <c r="D662" s="585"/>
      <c r="E662" s="613"/>
      <c r="F662" s="520"/>
      <c r="G662" s="520"/>
      <c r="H662" s="613"/>
      <c r="I662" s="549"/>
      <c r="J662" s="536"/>
      <c r="K662" s="536"/>
      <c r="L662" s="520"/>
      <c r="M662" s="546"/>
      <c r="N662" s="608"/>
      <c r="O662" s="546"/>
      <c r="P662" s="546"/>
      <c r="Q662" s="520"/>
    </row>
    <row r="663" spans="1:17" x14ac:dyDescent="0.25">
      <c r="A663" s="586"/>
      <c r="B663" s="584"/>
      <c r="C663" s="585"/>
      <c r="D663" s="585"/>
      <c r="E663" s="613"/>
      <c r="F663" s="520"/>
      <c r="G663" s="520"/>
      <c r="H663" s="613"/>
      <c r="I663" s="549"/>
      <c r="J663" s="536"/>
      <c r="K663" s="536"/>
      <c r="L663" s="520"/>
      <c r="M663" s="546"/>
      <c r="N663" s="608"/>
      <c r="O663" s="546"/>
      <c r="P663" s="546"/>
      <c r="Q663" s="520"/>
    </row>
    <row r="664" spans="1:17" x14ac:dyDescent="0.25">
      <c r="A664" s="586"/>
      <c r="B664" s="584"/>
      <c r="C664" s="585"/>
      <c r="D664" s="585"/>
      <c r="E664" s="613"/>
      <c r="F664" s="520"/>
      <c r="G664" s="520"/>
      <c r="H664" s="613"/>
      <c r="I664" s="549"/>
      <c r="J664" s="536"/>
      <c r="K664" s="536"/>
      <c r="L664" s="520"/>
      <c r="M664" s="546"/>
      <c r="N664" s="608"/>
      <c r="O664" s="546"/>
      <c r="P664" s="546"/>
      <c r="Q664" s="520"/>
    </row>
    <row r="665" spans="1:17" x14ac:dyDescent="0.25">
      <c r="A665" s="586"/>
      <c r="B665" s="584"/>
      <c r="C665" s="585"/>
      <c r="D665" s="585"/>
      <c r="E665" s="613"/>
      <c r="F665" s="520"/>
      <c r="G665" s="520"/>
      <c r="H665" s="613"/>
      <c r="I665" s="549"/>
      <c r="J665" s="536"/>
      <c r="K665" s="536"/>
      <c r="L665" s="520"/>
      <c r="M665" s="546"/>
      <c r="N665" s="608"/>
      <c r="O665" s="546"/>
      <c r="P665" s="546"/>
      <c r="Q665" s="520"/>
    </row>
    <row r="666" spans="1:17" x14ac:dyDescent="0.25">
      <c r="A666" s="586"/>
      <c r="B666" s="584"/>
      <c r="C666" s="585"/>
      <c r="D666" s="585"/>
      <c r="E666" s="613"/>
      <c r="F666" s="520"/>
      <c r="G666" s="520"/>
      <c r="H666" s="613"/>
      <c r="I666" s="549"/>
      <c r="J666" s="536"/>
      <c r="K666" s="536"/>
      <c r="L666" s="520"/>
      <c r="M666" s="546"/>
      <c r="N666" s="608"/>
      <c r="O666" s="546"/>
      <c r="P666" s="546"/>
      <c r="Q666" s="520"/>
    </row>
    <row r="667" spans="1:17" x14ac:dyDescent="0.25">
      <c r="A667" s="586"/>
      <c r="B667" s="584"/>
      <c r="C667" s="585"/>
      <c r="D667" s="585"/>
      <c r="E667" s="613"/>
      <c r="F667" s="520"/>
      <c r="G667" s="520"/>
      <c r="H667" s="613"/>
      <c r="I667" s="549"/>
      <c r="J667" s="536"/>
      <c r="K667" s="536"/>
      <c r="L667" s="520"/>
      <c r="M667" s="546"/>
      <c r="N667" s="608"/>
      <c r="O667" s="546"/>
      <c r="P667" s="546"/>
      <c r="Q667" s="520"/>
    </row>
    <row r="668" spans="1:17" x14ac:dyDescent="0.25">
      <c r="A668" s="586"/>
      <c r="B668" s="584"/>
      <c r="C668" s="585"/>
      <c r="D668" s="585"/>
      <c r="E668" s="613"/>
      <c r="F668" s="520"/>
      <c r="G668" s="520"/>
      <c r="H668" s="613"/>
      <c r="I668" s="549"/>
      <c r="J668" s="536"/>
      <c r="K668" s="536"/>
      <c r="L668" s="520"/>
      <c r="M668" s="546"/>
      <c r="N668" s="608"/>
      <c r="O668" s="546"/>
      <c r="P668" s="546"/>
      <c r="Q668" s="520"/>
    </row>
    <row r="669" spans="1:17" x14ac:dyDescent="0.25">
      <c r="A669" s="586"/>
      <c r="B669" s="584"/>
      <c r="C669" s="585"/>
      <c r="D669" s="585"/>
      <c r="E669" s="613"/>
      <c r="F669" s="520"/>
      <c r="G669" s="520"/>
      <c r="H669" s="613"/>
      <c r="I669" s="549"/>
      <c r="J669" s="536"/>
      <c r="K669" s="536"/>
      <c r="L669" s="520"/>
      <c r="M669" s="546"/>
      <c r="N669" s="608"/>
      <c r="O669" s="546"/>
      <c r="P669" s="546"/>
      <c r="Q669" s="520"/>
    </row>
    <row r="670" spans="1:17" x14ac:dyDescent="0.25">
      <c r="A670" s="586"/>
      <c r="B670" s="584"/>
      <c r="C670" s="585"/>
      <c r="D670" s="585"/>
      <c r="E670" s="613"/>
      <c r="F670" s="520"/>
      <c r="G670" s="520"/>
      <c r="H670" s="613"/>
      <c r="I670" s="549"/>
      <c r="J670" s="536"/>
      <c r="K670" s="536"/>
      <c r="L670" s="520"/>
      <c r="M670" s="546"/>
      <c r="N670" s="608"/>
      <c r="O670" s="546"/>
      <c r="P670" s="546"/>
      <c r="Q670" s="520"/>
    </row>
    <row r="671" spans="1:17" x14ac:dyDescent="0.25">
      <c r="A671" s="586"/>
      <c r="B671" s="584"/>
      <c r="C671" s="585"/>
      <c r="D671" s="585"/>
      <c r="E671" s="613"/>
      <c r="F671" s="520"/>
      <c r="G671" s="520"/>
      <c r="H671" s="613"/>
      <c r="I671" s="549"/>
      <c r="J671" s="536"/>
      <c r="K671" s="536"/>
      <c r="L671" s="520"/>
      <c r="M671" s="546"/>
      <c r="N671" s="608"/>
      <c r="O671" s="546"/>
      <c r="P671" s="546"/>
      <c r="Q671" s="520"/>
    </row>
    <row r="672" spans="1:17" x14ac:dyDescent="0.25">
      <c r="A672" s="586"/>
      <c r="B672" s="584"/>
      <c r="C672" s="585"/>
      <c r="D672" s="585"/>
      <c r="E672" s="613"/>
      <c r="F672" s="520"/>
      <c r="G672" s="520"/>
      <c r="H672" s="613"/>
      <c r="I672" s="549"/>
      <c r="J672" s="536"/>
      <c r="K672" s="536"/>
      <c r="L672" s="520"/>
      <c r="M672" s="546"/>
      <c r="N672" s="608"/>
      <c r="O672" s="546"/>
      <c r="P672" s="546"/>
      <c r="Q672" s="520"/>
    </row>
    <row r="673" spans="1:17" x14ac:dyDescent="0.25">
      <c r="A673" s="586"/>
      <c r="B673" s="584"/>
      <c r="C673" s="585"/>
      <c r="D673" s="585"/>
      <c r="E673" s="613"/>
      <c r="F673" s="520"/>
      <c r="G673" s="520"/>
      <c r="H673" s="613"/>
      <c r="I673" s="549"/>
      <c r="J673" s="536"/>
      <c r="K673" s="536"/>
      <c r="L673" s="520"/>
      <c r="M673" s="546"/>
      <c r="N673" s="608"/>
      <c r="O673" s="546"/>
      <c r="P673" s="546"/>
      <c r="Q673" s="520"/>
    </row>
    <row r="674" spans="1:17" x14ac:dyDescent="0.25">
      <c r="A674" s="586"/>
      <c r="B674" s="584"/>
      <c r="C674" s="585"/>
      <c r="D674" s="585"/>
      <c r="E674" s="613"/>
      <c r="F674" s="520"/>
      <c r="G674" s="520"/>
      <c r="H674" s="613"/>
      <c r="I674" s="549"/>
      <c r="J674" s="536"/>
      <c r="K674" s="536"/>
      <c r="L674" s="520"/>
      <c r="M674" s="546"/>
      <c r="N674" s="608"/>
      <c r="O674" s="546"/>
      <c r="P674" s="546"/>
      <c r="Q674" s="520"/>
    </row>
    <row r="675" spans="1:17" x14ac:dyDescent="0.25">
      <c r="A675" s="586"/>
      <c r="B675" s="584"/>
      <c r="C675" s="585"/>
      <c r="D675" s="585"/>
      <c r="E675" s="613"/>
      <c r="F675" s="520"/>
      <c r="G675" s="520"/>
      <c r="H675" s="613"/>
      <c r="I675" s="549"/>
      <c r="J675" s="536"/>
      <c r="K675" s="536"/>
      <c r="L675" s="520"/>
      <c r="M675" s="546"/>
      <c r="N675" s="608"/>
      <c r="O675" s="546"/>
      <c r="P675" s="546"/>
      <c r="Q675" s="520"/>
    </row>
    <row r="676" spans="1:17" x14ac:dyDescent="0.25">
      <c r="A676" s="586"/>
      <c r="B676" s="584"/>
      <c r="C676" s="585"/>
      <c r="D676" s="585"/>
      <c r="E676" s="613"/>
      <c r="F676" s="520"/>
      <c r="G676" s="520"/>
      <c r="H676" s="613"/>
      <c r="I676" s="549"/>
      <c r="J676" s="536"/>
      <c r="K676" s="536"/>
      <c r="L676" s="520"/>
      <c r="M676" s="546"/>
      <c r="N676" s="608"/>
      <c r="O676" s="546"/>
      <c r="P676" s="546"/>
      <c r="Q676" s="520"/>
    </row>
    <row r="677" spans="1:17" x14ac:dyDescent="0.25">
      <c r="A677" s="586"/>
      <c r="B677" s="584"/>
      <c r="C677" s="585"/>
      <c r="D677" s="585"/>
      <c r="E677" s="613"/>
      <c r="F677" s="520"/>
      <c r="G677" s="520"/>
      <c r="H677" s="613"/>
      <c r="I677" s="549"/>
      <c r="J677" s="536"/>
      <c r="K677" s="536"/>
      <c r="L677" s="520"/>
      <c r="M677" s="546"/>
      <c r="N677" s="608"/>
      <c r="O677" s="546"/>
      <c r="P677" s="546"/>
      <c r="Q677" s="520"/>
    </row>
    <row r="678" spans="1:17" x14ac:dyDescent="0.25">
      <c r="A678" s="586"/>
      <c r="B678" s="584"/>
      <c r="C678" s="585"/>
      <c r="D678" s="585"/>
      <c r="E678" s="613"/>
      <c r="F678" s="520"/>
      <c r="G678" s="520"/>
      <c r="H678" s="613"/>
      <c r="I678" s="549"/>
      <c r="J678" s="536"/>
      <c r="K678" s="536"/>
      <c r="L678" s="520"/>
      <c r="M678" s="546"/>
      <c r="N678" s="608"/>
      <c r="O678" s="546"/>
      <c r="P678" s="546"/>
      <c r="Q678" s="520"/>
    </row>
    <row r="679" spans="1:17" x14ac:dyDescent="0.25">
      <c r="A679" s="586"/>
      <c r="B679" s="584"/>
      <c r="C679" s="585"/>
      <c r="D679" s="585"/>
      <c r="E679" s="613"/>
      <c r="F679" s="520"/>
      <c r="G679" s="520"/>
      <c r="H679" s="613"/>
      <c r="I679" s="549"/>
      <c r="J679" s="536"/>
      <c r="K679" s="536"/>
      <c r="L679" s="520"/>
      <c r="M679" s="546"/>
      <c r="N679" s="608"/>
      <c r="O679" s="546"/>
      <c r="P679" s="546"/>
      <c r="Q679" s="520"/>
    </row>
    <row r="680" spans="1:17" x14ac:dyDescent="0.25">
      <c r="A680" s="586"/>
      <c r="B680" s="584"/>
      <c r="C680" s="585"/>
      <c r="D680" s="585"/>
      <c r="E680" s="613"/>
      <c r="F680" s="520"/>
      <c r="G680" s="520"/>
      <c r="H680" s="613"/>
      <c r="I680" s="549"/>
      <c r="J680" s="536"/>
      <c r="K680" s="536"/>
      <c r="L680" s="520"/>
      <c r="M680" s="546"/>
      <c r="N680" s="608"/>
      <c r="O680" s="546"/>
      <c r="P680" s="546"/>
      <c r="Q680" s="520"/>
    </row>
    <row r="681" spans="1:17" x14ac:dyDescent="0.25">
      <c r="A681" s="586"/>
      <c r="B681" s="584"/>
      <c r="C681" s="585"/>
      <c r="D681" s="585"/>
      <c r="E681" s="613"/>
      <c r="F681" s="520"/>
      <c r="G681" s="520"/>
      <c r="H681" s="613"/>
      <c r="I681" s="549"/>
      <c r="J681" s="536"/>
      <c r="K681" s="536"/>
      <c r="L681" s="520"/>
      <c r="M681" s="546"/>
      <c r="N681" s="608"/>
      <c r="O681" s="546"/>
      <c r="P681" s="546"/>
      <c r="Q681" s="520"/>
    </row>
    <row r="682" spans="1:17" x14ac:dyDescent="0.25">
      <c r="A682" s="586"/>
      <c r="B682" s="584"/>
      <c r="C682" s="585"/>
      <c r="D682" s="585"/>
      <c r="E682" s="613"/>
      <c r="F682" s="520"/>
      <c r="G682" s="520"/>
      <c r="H682" s="613"/>
      <c r="I682" s="549"/>
      <c r="J682" s="536"/>
      <c r="K682" s="536"/>
      <c r="L682" s="520"/>
      <c r="M682" s="546"/>
      <c r="N682" s="608"/>
      <c r="O682" s="546"/>
      <c r="P682" s="546"/>
      <c r="Q682" s="520"/>
    </row>
    <row r="683" spans="1:17" x14ac:dyDescent="0.25">
      <c r="A683" s="586"/>
      <c r="B683" s="584"/>
      <c r="C683" s="585"/>
      <c r="D683" s="585"/>
      <c r="E683" s="613"/>
      <c r="F683" s="520"/>
      <c r="G683" s="520"/>
      <c r="H683" s="613"/>
      <c r="I683" s="549"/>
      <c r="J683" s="536"/>
      <c r="K683" s="536"/>
      <c r="L683" s="520"/>
      <c r="M683" s="546"/>
      <c r="N683" s="608"/>
      <c r="O683" s="546"/>
      <c r="P683" s="546"/>
      <c r="Q683" s="520"/>
    </row>
    <row r="684" spans="1:17" x14ac:dyDescent="0.25">
      <c r="A684" s="586"/>
      <c r="B684" s="584"/>
      <c r="C684" s="585"/>
      <c r="D684" s="585"/>
      <c r="E684" s="613"/>
      <c r="F684" s="520"/>
      <c r="G684" s="520"/>
      <c r="H684" s="613"/>
      <c r="I684" s="549"/>
      <c r="J684" s="536"/>
      <c r="K684" s="536"/>
      <c r="L684" s="520"/>
      <c r="M684" s="546"/>
      <c r="N684" s="608"/>
      <c r="O684" s="546"/>
      <c r="P684" s="546"/>
      <c r="Q684" s="520"/>
    </row>
    <row r="685" spans="1:17" x14ac:dyDescent="0.25">
      <c r="A685" s="586"/>
      <c r="B685" s="584"/>
      <c r="C685" s="585"/>
      <c r="D685" s="585"/>
      <c r="E685" s="613"/>
      <c r="F685" s="520"/>
      <c r="G685" s="520"/>
      <c r="H685" s="613"/>
      <c r="I685" s="549"/>
      <c r="J685" s="536"/>
      <c r="K685" s="536"/>
      <c r="L685" s="520"/>
      <c r="M685" s="546"/>
      <c r="N685" s="608"/>
      <c r="O685" s="546"/>
      <c r="P685" s="546"/>
      <c r="Q685" s="520"/>
    </row>
    <row r="686" spans="1:17" x14ac:dyDescent="0.25">
      <c r="A686" s="586"/>
      <c r="B686" s="584"/>
      <c r="C686" s="585"/>
      <c r="D686" s="585"/>
      <c r="E686" s="613"/>
      <c r="F686" s="520"/>
      <c r="G686" s="520"/>
      <c r="H686" s="613"/>
      <c r="I686" s="549"/>
      <c r="J686" s="536"/>
      <c r="K686" s="536"/>
      <c r="L686" s="520"/>
      <c r="M686" s="546"/>
      <c r="N686" s="608"/>
      <c r="O686" s="546"/>
      <c r="P686" s="546"/>
      <c r="Q686" s="520"/>
    </row>
    <row r="687" spans="1:17" x14ac:dyDescent="0.25">
      <c r="A687" s="586"/>
      <c r="B687" s="584"/>
      <c r="C687" s="585"/>
      <c r="D687" s="585"/>
      <c r="E687" s="613"/>
      <c r="F687" s="520"/>
      <c r="G687" s="520"/>
      <c r="H687" s="613"/>
      <c r="I687" s="549"/>
      <c r="J687" s="536"/>
      <c r="K687" s="536"/>
      <c r="L687" s="520"/>
      <c r="M687" s="546"/>
      <c r="N687" s="608"/>
      <c r="O687" s="546"/>
      <c r="P687" s="546"/>
      <c r="Q687" s="520"/>
    </row>
    <row r="688" spans="1:17" x14ac:dyDescent="0.25">
      <c r="A688" s="586"/>
      <c r="B688" s="584"/>
      <c r="C688" s="585"/>
      <c r="D688" s="585"/>
      <c r="E688" s="613"/>
      <c r="F688" s="520"/>
      <c r="G688" s="520"/>
      <c r="H688" s="613"/>
      <c r="I688" s="549"/>
      <c r="J688" s="536"/>
      <c r="K688" s="536"/>
      <c r="L688" s="520"/>
      <c r="M688" s="546"/>
      <c r="N688" s="608"/>
      <c r="O688" s="546"/>
      <c r="P688" s="546"/>
      <c r="Q688" s="520"/>
    </row>
    <row r="689" spans="1:17" x14ac:dyDescent="0.25">
      <c r="A689" s="586"/>
      <c r="B689" s="584"/>
      <c r="C689" s="585"/>
      <c r="D689" s="585"/>
      <c r="E689" s="613"/>
      <c r="F689" s="520"/>
      <c r="G689" s="520"/>
      <c r="H689" s="613"/>
      <c r="I689" s="549"/>
      <c r="J689" s="536"/>
      <c r="K689" s="536"/>
      <c r="L689" s="520"/>
      <c r="M689" s="546"/>
      <c r="N689" s="608"/>
      <c r="O689" s="546"/>
      <c r="P689" s="546"/>
      <c r="Q689" s="520"/>
    </row>
    <row r="690" spans="1:17" x14ac:dyDescent="0.25">
      <c r="A690" s="586"/>
      <c r="B690" s="584"/>
      <c r="C690" s="585"/>
      <c r="D690" s="585"/>
      <c r="E690" s="613"/>
      <c r="F690" s="520"/>
      <c r="G690" s="520"/>
      <c r="H690" s="613"/>
      <c r="I690" s="549"/>
      <c r="J690" s="536"/>
      <c r="K690" s="536"/>
      <c r="L690" s="520"/>
      <c r="M690" s="546"/>
      <c r="N690" s="608"/>
      <c r="O690" s="546"/>
      <c r="P690" s="546"/>
      <c r="Q690" s="520"/>
    </row>
    <row r="691" spans="1:17" x14ac:dyDescent="0.25">
      <c r="A691" s="586"/>
      <c r="B691" s="584"/>
      <c r="C691" s="585"/>
      <c r="D691" s="585"/>
      <c r="E691" s="613"/>
      <c r="F691" s="520"/>
      <c r="G691" s="520"/>
      <c r="H691" s="613"/>
      <c r="I691" s="549"/>
      <c r="J691" s="536"/>
      <c r="K691" s="536"/>
      <c r="L691" s="520"/>
      <c r="M691" s="546"/>
      <c r="N691" s="608"/>
      <c r="O691" s="546"/>
      <c r="P691" s="546"/>
      <c r="Q691" s="520"/>
    </row>
    <row r="692" spans="1:17" x14ac:dyDescent="0.25">
      <c r="A692" s="586"/>
      <c r="B692" s="584"/>
      <c r="C692" s="585"/>
      <c r="D692" s="585"/>
      <c r="E692" s="613"/>
      <c r="F692" s="520"/>
      <c r="G692" s="520"/>
      <c r="H692" s="613"/>
      <c r="I692" s="549"/>
      <c r="J692" s="536"/>
      <c r="K692" s="536"/>
      <c r="L692" s="520"/>
      <c r="M692" s="546"/>
      <c r="N692" s="608"/>
      <c r="O692" s="546"/>
      <c r="P692" s="546"/>
      <c r="Q692" s="520"/>
    </row>
    <row r="693" spans="1:17" x14ac:dyDescent="0.25">
      <c r="A693" s="586"/>
      <c r="B693" s="584"/>
      <c r="C693" s="585"/>
      <c r="D693" s="585"/>
      <c r="E693" s="613"/>
      <c r="F693" s="520"/>
      <c r="G693" s="520"/>
      <c r="H693" s="613"/>
      <c r="I693" s="549"/>
      <c r="J693" s="536"/>
      <c r="K693" s="536"/>
      <c r="L693" s="520"/>
      <c r="M693" s="546"/>
      <c r="N693" s="608"/>
      <c r="O693" s="546"/>
      <c r="P693" s="546"/>
      <c r="Q693" s="520"/>
    </row>
    <row r="694" spans="1:17" x14ac:dyDescent="0.25">
      <c r="A694" s="586"/>
      <c r="B694" s="584"/>
      <c r="C694" s="585"/>
      <c r="D694" s="585"/>
      <c r="E694" s="613"/>
      <c r="F694" s="520"/>
      <c r="G694" s="520"/>
      <c r="H694" s="613"/>
      <c r="I694" s="549"/>
      <c r="J694" s="536"/>
      <c r="K694" s="536"/>
      <c r="L694" s="520"/>
      <c r="M694" s="546"/>
      <c r="N694" s="608"/>
      <c r="O694" s="546"/>
      <c r="P694" s="546"/>
      <c r="Q694" s="520"/>
    </row>
    <row r="695" spans="1:17" x14ac:dyDescent="0.25">
      <c r="A695" s="586"/>
      <c r="B695" s="584"/>
      <c r="C695" s="585"/>
      <c r="D695" s="585"/>
      <c r="E695" s="613"/>
      <c r="F695" s="520"/>
      <c r="G695" s="520"/>
      <c r="H695" s="613"/>
      <c r="I695" s="549"/>
      <c r="J695" s="536"/>
      <c r="K695" s="536"/>
      <c r="L695" s="520"/>
      <c r="M695" s="546"/>
      <c r="N695" s="608"/>
      <c r="O695" s="546"/>
      <c r="P695" s="546"/>
      <c r="Q695" s="520"/>
    </row>
    <row r="696" spans="1:17" x14ac:dyDescent="0.25">
      <c r="A696" s="586"/>
      <c r="B696" s="584"/>
      <c r="C696" s="585"/>
      <c r="D696" s="585"/>
      <c r="E696" s="613"/>
      <c r="F696" s="520"/>
      <c r="G696" s="520"/>
      <c r="H696" s="613"/>
      <c r="I696" s="549"/>
      <c r="J696" s="536"/>
      <c r="K696" s="536"/>
      <c r="L696" s="520"/>
      <c r="M696" s="546"/>
      <c r="N696" s="608"/>
      <c r="O696" s="546"/>
      <c r="P696" s="546"/>
      <c r="Q696" s="520"/>
    </row>
    <row r="697" spans="1:17" x14ac:dyDescent="0.25">
      <c r="A697" s="586"/>
      <c r="B697" s="584"/>
      <c r="C697" s="585"/>
      <c r="D697" s="585"/>
      <c r="E697" s="613"/>
      <c r="F697" s="520"/>
      <c r="G697" s="520"/>
      <c r="H697" s="613"/>
      <c r="I697" s="549"/>
      <c r="J697" s="536"/>
      <c r="K697" s="536"/>
      <c r="L697" s="520"/>
      <c r="M697" s="546"/>
      <c r="N697" s="608"/>
      <c r="O697" s="546"/>
      <c r="P697" s="546"/>
      <c r="Q697" s="520"/>
    </row>
    <row r="698" spans="1:17" x14ac:dyDescent="0.25">
      <c r="A698" s="586"/>
      <c r="B698" s="584"/>
      <c r="C698" s="585"/>
      <c r="D698" s="585"/>
      <c r="E698" s="613"/>
      <c r="F698" s="520"/>
      <c r="G698" s="520"/>
      <c r="H698" s="613"/>
      <c r="I698" s="549"/>
      <c r="J698" s="536"/>
      <c r="K698" s="536"/>
      <c r="L698" s="520"/>
      <c r="M698" s="546"/>
      <c r="N698" s="608"/>
      <c r="O698" s="546"/>
      <c r="P698" s="546"/>
      <c r="Q698" s="520"/>
    </row>
    <row r="699" spans="1:17" x14ac:dyDescent="0.25">
      <c r="A699" s="586"/>
      <c r="B699" s="584"/>
      <c r="C699" s="585"/>
      <c r="D699" s="585"/>
      <c r="E699" s="613"/>
      <c r="F699" s="520"/>
      <c r="G699" s="520"/>
      <c r="H699" s="613"/>
      <c r="I699" s="549"/>
      <c r="J699" s="536"/>
      <c r="K699" s="536"/>
      <c r="L699" s="520"/>
      <c r="M699" s="546"/>
      <c r="N699" s="608"/>
      <c r="O699" s="546"/>
      <c r="P699" s="546"/>
      <c r="Q699" s="520"/>
    </row>
    <row r="700" spans="1:17" x14ac:dyDescent="0.25">
      <c r="A700" s="586"/>
      <c r="B700" s="584"/>
      <c r="C700" s="585"/>
      <c r="D700" s="585"/>
      <c r="E700" s="613"/>
      <c r="F700" s="520"/>
      <c r="G700" s="520"/>
      <c r="H700" s="613"/>
      <c r="I700" s="549"/>
      <c r="J700" s="536"/>
      <c r="K700" s="536"/>
      <c r="L700" s="520"/>
      <c r="M700" s="546"/>
      <c r="N700" s="608"/>
      <c r="O700" s="546"/>
      <c r="P700" s="546"/>
      <c r="Q700" s="520"/>
    </row>
    <row r="701" spans="1:17" x14ac:dyDescent="0.25">
      <c r="A701" s="586"/>
      <c r="B701" s="584"/>
      <c r="C701" s="614"/>
      <c r="D701" s="614"/>
      <c r="E701" s="613"/>
      <c r="F701" s="520"/>
      <c r="G701" s="520"/>
      <c r="H701" s="613"/>
      <c r="I701" s="549"/>
      <c r="J701" s="536"/>
      <c r="K701" s="536"/>
      <c r="L701" s="520"/>
      <c r="M701" s="546"/>
      <c r="N701" s="608"/>
      <c r="O701" s="546"/>
      <c r="P701" s="546"/>
      <c r="Q701" s="520"/>
    </row>
    <row r="702" spans="1:17" x14ac:dyDescent="0.25">
      <c r="A702" s="586"/>
      <c r="B702" s="584"/>
      <c r="C702" s="614"/>
      <c r="D702" s="614"/>
      <c r="E702" s="613"/>
      <c r="F702" s="520"/>
      <c r="G702" s="520"/>
      <c r="H702" s="613"/>
      <c r="I702" s="549"/>
      <c r="J702" s="536"/>
      <c r="K702" s="536"/>
      <c r="L702" s="520"/>
      <c r="M702" s="546"/>
      <c r="N702" s="608"/>
      <c r="O702" s="546"/>
      <c r="P702" s="546"/>
      <c r="Q702" s="520"/>
    </row>
    <row r="703" spans="1:17" x14ac:dyDescent="0.25">
      <c r="A703" s="586"/>
      <c r="B703" s="584"/>
      <c r="C703" s="614"/>
      <c r="D703" s="614"/>
      <c r="E703" s="613"/>
      <c r="F703" s="520"/>
      <c r="G703" s="520"/>
      <c r="H703" s="613"/>
      <c r="I703" s="549"/>
      <c r="J703" s="536"/>
      <c r="K703" s="536"/>
      <c r="L703" s="520"/>
      <c r="M703" s="546"/>
      <c r="N703" s="608"/>
      <c r="O703" s="546"/>
      <c r="P703" s="546"/>
      <c r="Q703" s="520"/>
    </row>
    <row r="704" spans="1:17" x14ac:dyDescent="0.25">
      <c r="A704" s="586"/>
      <c r="B704" s="584"/>
      <c r="C704" s="614"/>
      <c r="D704" s="614"/>
      <c r="E704" s="613"/>
      <c r="F704" s="520"/>
      <c r="G704" s="520"/>
      <c r="H704" s="613"/>
      <c r="I704" s="549"/>
      <c r="J704" s="536"/>
      <c r="K704" s="536"/>
      <c r="L704" s="520"/>
      <c r="M704" s="546"/>
      <c r="N704" s="608"/>
      <c r="O704" s="546"/>
      <c r="P704" s="546"/>
      <c r="Q704" s="520"/>
    </row>
    <row r="705" spans="1:17" x14ac:dyDescent="0.25">
      <c r="A705" s="586"/>
      <c r="B705" s="584"/>
      <c r="C705" s="614"/>
      <c r="D705" s="614"/>
      <c r="E705" s="613"/>
      <c r="F705" s="520"/>
      <c r="G705" s="520"/>
      <c r="H705" s="613"/>
      <c r="I705" s="549"/>
      <c r="J705" s="536"/>
      <c r="K705" s="536"/>
      <c r="L705" s="520"/>
      <c r="M705" s="546"/>
      <c r="N705" s="608"/>
      <c r="O705" s="546"/>
      <c r="P705" s="546"/>
      <c r="Q705" s="520"/>
    </row>
    <row r="706" spans="1:17" x14ac:dyDescent="0.25">
      <c r="A706" s="586"/>
      <c r="B706" s="584"/>
      <c r="C706" s="614"/>
      <c r="D706" s="614"/>
      <c r="E706" s="613"/>
      <c r="F706" s="520"/>
      <c r="G706" s="520"/>
      <c r="H706" s="613"/>
      <c r="I706" s="549"/>
      <c r="J706" s="536"/>
      <c r="K706" s="536"/>
      <c r="L706" s="520"/>
      <c r="M706" s="546"/>
      <c r="N706" s="608"/>
      <c r="O706" s="546"/>
      <c r="P706" s="546"/>
      <c r="Q706" s="520"/>
    </row>
    <row r="707" spans="1:17" x14ac:dyDescent="0.25">
      <c r="A707" s="586"/>
      <c r="B707" s="584"/>
      <c r="C707" s="614"/>
      <c r="D707" s="614"/>
      <c r="E707" s="613"/>
      <c r="F707" s="520"/>
      <c r="G707" s="520"/>
      <c r="H707" s="613"/>
      <c r="I707" s="549"/>
      <c r="J707" s="536"/>
      <c r="K707" s="536"/>
      <c r="L707" s="520"/>
      <c r="M707" s="546"/>
      <c r="N707" s="608"/>
      <c r="O707" s="546"/>
      <c r="P707" s="546"/>
      <c r="Q707" s="520"/>
    </row>
    <row r="708" spans="1:17" x14ac:dyDescent="0.25">
      <c r="A708" s="586"/>
      <c r="B708" s="584"/>
      <c r="C708" s="614"/>
      <c r="D708" s="614"/>
      <c r="E708" s="613"/>
      <c r="F708" s="520"/>
      <c r="G708" s="520"/>
      <c r="H708" s="613"/>
      <c r="I708" s="549"/>
      <c r="J708" s="536"/>
      <c r="K708" s="536"/>
      <c r="L708" s="520"/>
      <c r="M708" s="546"/>
      <c r="N708" s="608"/>
      <c r="O708" s="546"/>
      <c r="P708" s="546"/>
      <c r="Q708" s="520"/>
    </row>
    <row r="709" spans="1:17" x14ac:dyDescent="0.25">
      <c r="A709" s="586"/>
      <c r="B709" s="584"/>
      <c r="C709" s="614"/>
      <c r="D709" s="614"/>
      <c r="E709" s="613"/>
      <c r="F709" s="520"/>
      <c r="G709" s="520"/>
      <c r="H709" s="613"/>
      <c r="I709" s="549"/>
      <c r="J709" s="536"/>
      <c r="K709" s="536"/>
      <c r="L709" s="520"/>
      <c r="M709" s="546"/>
      <c r="N709" s="608"/>
      <c r="O709" s="546"/>
      <c r="P709" s="546"/>
      <c r="Q709" s="520"/>
    </row>
    <row r="710" spans="1:17" x14ac:dyDescent="0.25">
      <c r="A710" s="586"/>
      <c r="B710" s="584"/>
      <c r="C710" s="614"/>
      <c r="D710" s="614"/>
      <c r="E710" s="613"/>
      <c r="F710" s="520"/>
      <c r="G710" s="520"/>
      <c r="H710" s="613"/>
      <c r="I710" s="549"/>
      <c r="J710" s="536"/>
      <c r="K710" s="536"/>
      <c r="L710" s="520"/>
      <c r="M710" s="546"/>
      <c r="N710" s="608"/>
      <c r="O710" s="546"/>
      <c r="P710" s="546"/>
      <c r="Q710" s="520"/>
    </row>
    <row r="711" spans="1:17" x14ac:dyDescent="0.25">
      <c r="A711" s="586"/>
      <c r="B711" s="584"/>
      <c r="C711" s="614"/>
      <c r="D711" s="614"/>
      <c r="E711" s="613"/>
      <c r="F711" s="520"/>
      <c r="G711" s="520"/>
      <c r="H711" s="613"/>
      <c r="I711" s="549"/>
      <c r="J711" s="536"/>
      <c r="K711" s="536"/>
      <c r="L711" s="520"/>
      <c r="M711" s="546"/>
      <c r="N711" s="608"/>
      <c r="O711" s="546"/>
      <c r="P711" s="546"/>
      <c r="Q711" s="520"/>
    </row>
    <row r="712" spans="1:17" x14ac:dyDescent="0.25">
      <c r="A712" s="586"/>
      <c r="B712" s="584"/>
      <c r="C712" s="614"/>
      <c r="D712" s="614"/>
      <c r="E712" s="613"/>
      <c r="F712" s="520"/>
      <c r="G712" s="520"/>
      <c r="H712" s="613"/>
      <c r="I712" s="549"/>
      <c r="J712" s="536"/>
      <c r="K712" s="536"/>
      <c r="L712" s="520"/>
      <c r="M712" s="546"/>
      <c r="N712" s="608"/>
      <c r="O712" s="546"/>
      <c r="P712" s="546"/>
      <c r="Q712" s="520"/>
    </row>
    <row r="713" spans="1:17" x14ac:dyDescent="0.25">
      <c r="A713" s="586"/>
      <c r="B713" s="584"/>
      <c r="C713" s="614"/>
      <c r="D713" s="614"/>
      <c r="E713" s="613"/>
      <c r="F713" s="520"/>
      <c r="G713" s="520"/>
      <c r="H713" s="613"/>
      <c r="I713" s="549"/>
      <c r="J713" s="536"/>
      <c r="K713" s="536"/>
      <c r="L713" s="520"/>
      <c r="M713" s="546"/>
      <c r="N713" s="608"/>
      <c r="O713" s="546"/>
      <c r="P713" s="546"/>
      <c r="Q713" s="520"/>
    </row>
    <row r="714" spans="1:17" x14ac:dyDescent="0.25">
      <c r="A714" s="586"/>
      <c r="B714" s="584"/>
      <c r="C714" s="614"/>
      <c r="D714" s="614"/>
      <c r="E714" s="613"/>
      <c r="F714" s="520"/>
      <c r="G714" s="520"/>
      <c r="H714" s="613"/>
      <c r="I714" s="549"/>
      <c r="J714" s="536"/>
      <c r="K714" s="536"/>
      <c r="L714" s="520"/>
      <c r="M714" s="546"/>
      <c r="N714" s="608"/>
      <c r="O714" s="546"/>
      <c r="P714" s="546"/>
      <c r="Q714" s="520"/>
    </row>
    <row r="715" spans="1:17" x14ac:dyDescent="0.25">
      <c r="A715" s="586"/>
      <c r="B715" s="584"/>
      <c r="C715" s="614"/>
      <c r="D715" s="614"/>
      <c r="E715" s="613"/>
      <c r="F715" s="520"/>
      <c r="G715" s="520"/>
      <c r="H715" s="613"/>
      <c r="I715" s="549"/>
      <c r="J715" s="536"/>
      <c r="K715" s="536"/>
      <c r="L715" s="520"/>
      <c r="M715" s="546"/>
      <c r="N715" s="608"/>
      <c r="O715" s="546"/>
      <c r="P715" s="546"/>
      <c r="Q715" s="520"/>
    </row>
    <row r="716" spans="1:17" x14ac:dyDescent="0.25">
      <c r="A716" s="586"/>
      <c r="B716" s="584"/>
      <c r="C716" s="614"/>
      <c r="D716" s="614"/>
      <c r="E716" s="613"/>
      <c r="F716" s="520"/>
      <c r="G716" s="520"/>
      <c r="H716" s="613"/>
      <c r="I716" s="549"/>
      <c r="J716" s="536"/>
      <c r="K716" s="536"/>
      <c r="L716" s="520"/>
      <c r="M716" s="546"/>
      <c r="N716" s="608"/>
      <c r="O716" s="546"/>
      <c r="P716" s="546"/>
      <c r="Q716" s="520"/>
    </row>
    <row r="717" spans="1:17" x14ac:dyDescent="0.25">
      <c r="A717" s="586"/>
      <c r="B717" s="584"/>
      <c r="C717" s="614"/>
      <c r="D717" s="614"/>
      <c r="E717" s="613"/>
      <c r="F717" s="520"/>
      <c r="G717" s="520"/>
      <c r="H717" s="613"/>
      <c r="I717" s="549"/>
      <c r="J717" s="536"/>
      <c r="K717" s="536"/>
      <c r="L717" s="520"/>
      <c r="M717" s="546"/>
      <c r="N717" s="608"/>
      <c r="O717" s="546"/>
      <c r="P717" s="546"/>
      <c r="Q717" s="520"/>
    </row>
    <row r="718" spans="1:17" x14ac:dyDescent="0.25">
      <c r="A718" s="586"/>
      <c r="B718" s="584"/>
      <c r="C718" s="614"/>
      <c r="D718" s="614"/>
      <c r="E718" s="613"/>
      <c r="F718" s="520"/>
      <c r="G718" s="520"/>
      <c r="H718" s="613"/>
      <c r="I718" s="549"/>
      <c r="J718" s="536"/>
      <c r="K718" s="536"/>
      <c r="L718" s="520"/>
      <c r="M718" s="546"/>
      <c r="N718" s="608"/>
      <c r="O718" s="546"/>
      <c r="P718" s="546"/>
      <c r="Q718" s="520"/>
    </row>
    <row r="719" spans="1:17" x14ac:dyDescent="0.25">
      <c r="A719" s="586"/>
      <c r="B719" s="584"/>
      <c r="C719" s="614"/>
      <c r="D719" s="614"/>
      <c r="E719" s="613"/>
      <c r="F719" s="520"/>
      <c r="G719" s="520"/>
      <c r="H719" s="613"/>
      <c r="I719" s="549"/>
      <c r="J719" s="536"/>
      <c r="K719" s="536"/>
      <c r="L719" s="520"/>
      <c r="M719" s="546"/>
      <c r="N719" s="608"/>
      <c r="O719" s="546"/>
      <c r="P719" s="546"/>
      <c r="Q719" s="520"/>
    </row>
    <row r="720" spans="1:17" x14ac:dyDescent="0.25">
      <c r="A720" s="586"/>
      <c r="B720" s="584"/>
      <c r="C720" s="614"/>
      <c r="D720" s="614"/>
      <c r="E720" s="613"/>
      <c r="F720" s="520"/>
      <c r="G720" s="520"/>
      <c r="H720" s="613"/>
      <c r="I720" s="549"/>
      <c r="J720" s="536"/>
      <c r="K720" s="536"/>
      <c r="L720" s="520"/>
      <c r="M720" s="546"/>
      <c r="N720" s="608"/>
      <c r="O720" s="546"/>
      <c r="P720" s="546"/>
      <c r="Q720" s="520"/>
    </row>
    <row r="721" spans="1:17" x14ac:dyDescent="0.25">
      <c r="A721" s="586"/>
      <c r="B721" s="584"/>
      <c r="C721" s="614"/>
      <c r="D721" s="614"/>
      <c r="E721" s="613"/>
      <c r="F721" s="520"/>
      <c r="G721" s="520"/>
      <c r="H721" s="613"/>
      <c r="I721" s="549"/>
      <c r="J721" s="536"/>
      <c r="K721" s="536"/>
      <c r="L721" s="520"/>
      <c r="M721" s="546"/>
      <c r="N721" s="608"/>
      <c r="O721" s="546"/>
      <c r="P721" s="546"/>
      <c r="Q721" s="520"/>
    </row>
    <row r="722" spans="1:17" x14ac:dyDescent="0.25">
      <c r="A722" s="586"/>
      <c r="B722" s="584"/>
      <c r="C722" s="614"/>
      <c r="D722" s="614"/>
      <c r="E722" s="613"/>
      <c r="F722" s="520"/>
      <c r="G722" s="520"/>
      <c r="H722" s="613"/>
      <c r="I722" s="549"/>
      <c r="J722" s="536"/>
      <c r="K722" s="536"/>
      <c r="L722" s="520"/>
      <c r="M722" s="546"/>
      <c r="N722" s="608"/>
      <c r="O722" s="546"/>
      <c r="P722" s="546"/>
      <c r="Q722" s="520"/>
    </row>
    <row r="723" spans="1:17" x14ac:dyDescent="0.25">
      <c r="A723" s="586"/>
      <c r="B723" s="584"/>
      <c r="C723" s="614"/>
      <c r="D723" s="614"/>
      <c r="E723" s="613"/>
      <c r="F723" s="520"/>
      <c r="G723" s="520"/>
      <c r="H723" s="613"/>
      <c r="I723" s="549"/>
      <c r="J723" s="536"/>
      <c r="K723" s="536"/>
      <c r="L723" s="520"/>
      <c r="M723" s="546"/>
      <c r="N723" s="608"/>
      <c r="O723" s="546"/>
      <c r="P723" s="546"/>
      <c r="Q723" s="520"/>
    </row>
    <row r="724" spans="1:17" x14ac:dyDescent="0.25">
      <c r="A724" s="586"/>
      <c r="B724" s="584"/>
      <c r="C724" s="614"/>
      <c r="D724" s="614"/>
      <c r="E724" s="613"/>
      <c r="F724" s="520"/>
      <c r="G724" s="520"/>
      <c r="H724" s="613"/>
      <c r="I724" s="549"/>
      <c r="J724" s="536"/>
      <c r="K724" s="536"/>
      <c r="L724" s="520"/>
      <c r="M724" s="546"/>
      <c r="N724" s="608"/>
      <c r="O724" s="546"/>
      <c r="P724" s="546"/>
      <c r="Q724" s="520"/>
    </row>
    <row r="725" spans="1:17" x14ac:dyDescent="0.25">
      <c r="A725" s="586"/>
      <c r="B725" s="584"/>
      <c r="C725" s="614"/>
      <c r="D725" s="614"/>
      <c r="E725" s="613"/>
      <c r="F725" s="520"/>
      <c r="G725" s="520"/>
      <c r="H725" s="613"/>
      <c r="I725" s="549"/>
      <c r="J725" s="536"/>
      <c r="K725" s="536"/>
      <c r="L725" s="520"/>
      <c r="M725" s="546"/>
      <c r="N725" s="608"/>
      <c r="O725" s="546"/>
      <c r="P725" s="546"/>
      <c r="Q725" s="520"/>
    </row>
    <row r="726" spans="1:17" x14ac:dyDescent="0.25">
      <c r="A726" s="586"/>
      <c r="B726" s="584"/>
      <c r="C726" s="614"/>
      <c r="D726" s="614"/>
      <c r="E726" s="613"/>
      <c r="F726" s="520"/>
      <c r="G726" s="520"/>
      <c r="H726" s="613"/>
      <c r="I726" s="549"/>
      <c r="J726" s="536"/>
      <c r="K726" s="536"/>
      <c r="L726" s="520"/>
      <c r="M726" s="546"/>
      <c r="N726" s="608"/>
      <c r="O726" s="546"/>
      <c r="P726" s="546"/>
      <c r="Q726" s="520"/>
    </row>
    <row r="727" spans="1:17" x14ac:dyDescent="0.25">
      <c r="A727" s="586"/>
      <c r="B727" s="584"/>
      <c r="C727" s="614"/>
      <c r="D727" s="614"/>
      <c r="E727" s="613"/>
      <c r="F727" s="520"/>
      <c r="G727" s="520"/>
      <c r="H727" s="613"/>
      <c r="I727" s="549"/>
      <c r="J727" s="536"/>
      <c r="K727" s="536"/>
      <c r="L727" s="520"/>
      <c r="M727" s="546"/>
      <c r="N727" s="608"/>
      <c r="O727" s="546"/>
      <c r="P727" s="546"/>
      <c r="Q727" s="520"/>
    </row>
    <row r="728" spans="1:17" x14ac:dyDescent="0.25">
      <c r="A728" s="586"/>
      <c r="B728" s="584"/>
      <c r="C728" s="614"/>
      <c r="D728" s="614"/>
      <c r="E728" s="613"/>
      <c r="F728" s="520"/>
      <c r="G728" s="520"/>
      <c r="H728" s="613"/>
      <c r="I728" s="549"/>
      <c r="J728" s="536"/>
      <c r="K728" s="536"/>
      <c r="L728" s="520"/>
      <c r="M728" s="546"/>
      <c r="N728" s="608"/>
      <c r="O728" s="546"/>
      <c r="P728" s="546"/>
      <c r="Q728" s="520"/>
    </row>
    <row r="729" spans="1:17" x14ac:dyDescent="0.25">
      <c r="A729" s="586"/>
      <c r="B729" s="584"/>
      <c r="C729" s="614"/>
      <c r="D729" s="614"/>
      <c r="E729" s="613"/>
      <c r="F729" s="520"/>
      <c r="G729" s="520"/>
      <c r="H729" s="613"/>
      <c r="I729" s="549"/>
      <c r="J729" s="536"/>
      <c r="K729" s="536"/>
      <c r="L729" s="520"/>
      <c r="M729" s="546"/>
      <c r="N729" s="608"/>
      <c r="O729" s="546"/>
      <c r="P729" s="546"/>
      <c r="Q729" s="520"/>
    </row>
    <row r="730" spans="1:17" x14ac:dyDescent="0.25">
      <c r="A730" s="586"/>
      <c r="B730" s="584"/>
      <c r="C730" s="614"/>
      <c r="D730" s="614"/>
      <c r="E730" s="613"/>
      <c r="F730" s="520"/>
      <c r="G730" s="520"/>
      <c r="H730" s="613"/>
      <c r="I730" s="549"/>
      <c r="J730" s="536"/>
      <c r="K730" s="536"/>
      <c r="L730" s="520"/>
      <c r="M730" s="546"/>
      <c r="N730" s="608"/>
      <c r="O730" s="546"/>
      <c r="P730" s="546"/>
      <c r="Q730" s="520"/>
    </row>
    <row r="731" spans="1:17" x14ac:dyDescent="0.25">
      <c r="A731" s="586"/>
      <c r="B731" s="584"/>
      <c r="C731" s="614"/>
      <c r="D731" s="614"/>
      <c r="E731" s="613"/>
      <c r="F731" s="520"/>
      <c r="G731" s="520"/>
      <c r="H731" s="613"/>
      <c r="I731" s="549"/>
      <c r="J731" s="536"/>
      <c r="K731" s="536"/>
      <c r="L731" s="520"/>
      <c r="M731" s="546"/>
      <c r="N731" s="608"/>
      <c r="O731" s="546"/>
      <c r="P731" s="546"/>
      <c r="Q731" s="520"/>
    </row>
    <row r="732" spans="1:17" x14ac:dyDescent="0.25">
      <c r="A732" s="586"/>
      <c r="B732" s="584"/>
      <c r="C732" s="614"/>
      <c r="D732" s="614"/>
      <c r="E732" s="613"/>
      <c r="F732" s="520"/>
      <c r="G732" s="520"/>
      <c r="H732" s="613"/>
      <c r="I732" s="549"/>
      <c r="J732" s="536"/>
      <c r="K732" s="536"/>
      <c r="L732" s="520"/>
      <c r="M732" s="546"/>
      <c r="N732" s="608"/>
      <c r="O732" s="546"/>
      <c r="P732" s="546"/>
      <c r="Q732" s="520"/>
    </row>
    <row r="733" spans="1:17" x14ac:dyDescent="0.25">
      <c r="A733" s="586"/>
      <c r="B733" s="584"/>
      <c r="C733" s="614"/>
      <c r="D733" s="614"/>
      <c r="E733" s="613"/>
      <c r="F733" s="520"/>
      <c r="G733" s="520"/>
      <c r="H733" s="613"/>
      <c r="I733" s="549"/>
      <c r="J733" s="536"/>
      <c r="K733" s="536"/>
      <c r="L733" s="520"/>
      <c r="M733" s="546"/>
      <c r="N733" s="608"/>
      <c r="O733" s="546"/>
      <c r="P733" s="546"/>
      <c r="Q733" s="520"/>
    </row>
    <row r="734" spans="1:17" x14ac:dyDescent="0.25">
      <c r="A734" s="586"/>
      <c r="B734" s="584"/>
      <c r="C734" s="614"/>
      <c r="D734" s="614"/>
      <c r="E734" s="613"/>
      <c r="F734" s="520"/>
      <c r="G734" s="520"/>
      <c r="H734" s="613"/>
      <c r="I734" s="549"/>
      <c r="J734" s="536"/>
      <c r="K734" s="536"/>
      <c r="L734" s="520"/>
      <c r="M734" s="546"/>
      <c r="N734" s="608"/>
      <c r="O734" s="546"/>
      <c r="P734" s="546"/>
      <c r="Q734" s="520"/>
    </row>
    <row r="735" spans="1:17" x14ac:dyDescent="0.25">
      <c r="A735" s="586"/>
      <c r="B735" s="584"/>
      <c r="C735" s="614"/>
      <c r="D735" s="614"/>
      <c r="E735" s="613"/>
      <c r="F735" s="520"/>
      <c r="G735" s="520"/>
      <c r="H735" s="613"/>
      <c r="I735" s="549"/>
      <c r="J735" s="536"/>
      <c r="K735" s="536"/>
      <c r="L735" s="520"/>
      <c r="M735" s="546"/>
      <c r="N735" s="608"/>
      <c r="O735" s="546"/>
      <c r="P735" s="546"/>
      <c r="Q735" s="520"/>
    </row>
    <row r="736" spans="1:17" x14ac:dyDescent="0.25">
      <c r="A736" s="586"/>
      <c r="B736" s="584"/>
      <c r="C736" s="614"/>
      <c r="D736" s="614"/>
      <c r="E736" s="613"/>
      <c r="F736" s="520"/>
      <c r="G736" s="520"/>
      <c r="H736" s="613"/>
      <c r="I736" s="549"/>
      <c r="J736" s="536"/>
      <c r="K736" s="536"/>
      <c r="L736" s="520"/>
      <c r="M736" s="546"/>
      <c r="N736" s="608"/>
      <c r="O736" s="546"/>
      <c r="P736" s="546"/>
      <c r="Q736" s="520"/>
    </row>
    <row r="737" spans="1:17" x14ac:dyDescent="0.25">
      <c r="A737" s="586"/>
      <c r="B737" s="584"/>
      <c r="C737" s="614"/>
      <c r="D737" s="614"/>
      <c r="E737" s="613"/>
      <c r="F737" s="520"/>
      <c r="G737" s="520"/>
      <c r="H737" s="613"/>
      <c r="I737" s="549"/>
      <c r="J737" s="536"/>
      <c r="K737" s="536"/>
      <c r="L737" s="520"/>
      <c r="M737" s="546"/>
      <c r="N737" s="608"/>
      <c r="O737" s="546"/>
      <c r="P737" s="546"/>
      <c r="Q737" s="520"/>
    </row>
    <row r="738" spans="1:17" x14ac:dyDescent="0.25">
      <c r="A738" s="586"/>
      <c r="B738" s="584"/>
      <c r="C738" s="614"/>
      <c r="D738" s="614"/>
      <c r="E738" s="613"/>
      <c r="F738" s="520"/>
      <c r="G738" s="520"/>
      <c r="H738" s="613"/>
      <c r="I738" s="549"/>
      <c r="J738" s="536"/>
      <c r="K738" s="536"/>
      <c r="L738" s="520"/>
      <c r="M738" s="546"/>
      <c r="N738" s="608"/>
      <c r="O738" s="546"/>
      <c r="P738" s="546"/>
      <c r="Q738" s="520"/>
    </row>
    <row r="739" spans="1:17" x14ac:dyDescent="0.25">
      <c r="A739" s="586"/>
      <c r="B739" s="584"/>
      <c r="C739" s="614"/>
      <c r="D739" s="614"/>
      <c r="E739" s="613"/>
      <c r="F739" s="520"/>
      <c r="G739" s="520"/>
      <c r="H739" s="613"/>
      <c r="I739" s="549"/>
      <c r="J739" s="536"/>
      <c r="K739" s="536"/>
      <c r="L739" s="520"/>
      <c r="M739" s="546"/>
      <c r="N739" s="608"/>
      <c r="O739" s="546"/>
      <c r="P739" s="546"/>
      <c r="Q739" s="520"/>
    </row>
    <row r="740" spans="1:17" x14ac:dyDescent="0.25">
      <c r="A740" s="586"/>
      <c r="B740" s="584"/>
      <c r="C740" s="614"/>
      <c r="D740" s="614"/>
      <c r="E740" s="613"/>
      <c r="F740" s="520"/>
      <c r="G740" s="520"/>
      <c r="H740" s="613"/>
      <c r="I740" s="549"/>
      <c r="J740" s="536"/>
      <c r="K740" s="536"/>
      <c r="L740" s="520"/>
      <c r="M740" s="546"/>
      <c r="N740" s="608"/>
      <c r="O740" s="546"/>
      <c r="P740" s="546"/>
      <c r="Q740" s="520"/>
    </row>
    <row r="741" spans="1:17" x14ac:dyDescent="0.25">
      <c r="A741" s="586"/>
      <c r="B741" s="584"/>
      <c r="C741" s="614"/>
      <c r="D741" s="614"/>
      <c r="E741" s="613"/>
      <c r="F741" s="520"/>
      <c r="G741" s="520"/>
      <c r="H741" s="613"/>
      <c r="I741" s="549"/>
      <c r="J741" s="536"/>
      <c r="K741" s="536"/>
      <c r="L741" s="520"/>
      <c r="M741" s="546"/>
      <c r="N741" s="608"/>
      <c r="O741" s="546"/>
      <c r="P741" s="546"/>
      <c r="Q741" s="520"/>
    </row>
    <row r="742" spans="1:17" x14ac:dyDescent="0.25">
      <c r="A742" s="586"/>
      <c r="B742" s="584"/>
      <c r="C742" s="614"/>
      <c r="D742" s="614"/>
      <c r="E742" s="613"/>
      <c r="F742" s="520"/>
      <c r="G742" s="520"/>
      <c r="H742" s="613"/>
      <c r="I742" s="549"/>
      <c r="J742" s="536"/>
      <c r="K742" s="536"/>
      <c r="L742" s="520"/>
      <c r="M742" s="546"/>
      <c r="N742" s="608"/>
      <c r="O742" s="546"/>
      <c r="P742" s="546"/>
      <c r="Q742" s="520"/>
    </row>
    <row r="743" spans="1:17" x14ac:dyDescent="0.25">
      <c r="A743" s="586"/>
      <c r="B743" s="584"/>
      <c r="C743" s="614"/>
      <c r="D743" s="614"/>
      <c r="E743" s="613"/>
      <c r="F743" s="520"/>
      <c r="G743" s="520"/>
      <c r="H743" s="613"/>
      <c r="I743" s="549"/>
      <c r="J743" s="536"/>
      <c r="K743" s="536"/>
      <c r="L743" s="520"/>
      <c r="M743" s="546"/>
      <c r="N743" s="608"/>
      <c r="O743" s="546"/>
      <c r="P743" s="546"/>
      <c r="Q743" s="520"/>
    </row>
    <row r="744" spans="1:17" x14ac:dyDescent="0.25">
      <c r="A744" s="586"/>
      <c r="B744" s="584"/>
      <c r="C744" s="614"/>
      <c r="D744" s="614"/>
      <c r="E744" s="613"/>
      <c r="F744" s="520"/>
      <c r="G744" s="520"/>
      <c r="H744" s="613"/>
      <c r="I744" s="549"/>
      <c r="J744" s="536"/>
      <c r="K744" s="536"/>
      <c r="L744" s="520"/>
      <c r="M744" s="546"/>
      <c r="N744" s="608"/>
      <c r="O744" s="546"/>
      <c r="P744" s="546"/>
      <c r="Q744" s="520"/>
    </row>
    <row r="745" spans="1:17" x14ac:dyDescent="0.25">
      <c r="A745" s="586"/>
      <c r="B745" s="584"/>
      <c r="C745" s="614"/>
      <c r="D745" s="614"/>
      <c r="E745" s="613"/>
      <c r="F745" s="520"/>
      <c r="G745" s="520"/>
      <c r="H745" s="613"/>
      <c r="I745" s="549"/>
      <c r="J745" s="536"/>
      <c r="K745" s="536"/>
      <c r="L745" s="520"/>
      <c r="M745" s="546"/>
      <c r="N745" s="608"/>
      <c r="O745" s="546"/>
      <c r="P745" s="546"/>
      <c r="Q745" s="520"/>
    </row>
    <row r="746" spans="1:17" x14ac:dyDescent="0.25">
      <c r="A746" s="586"/>
      <c r="B746" s="584"/>
      <c r="C746" s="614"/>
      <c r="D746" s="614"/>
      <c r="E746" s="613"/>
      <c r="F746" s="520"/>
      <c r="G746" s="520"/>
      <c r="H746" s="613"/>
      <c r="I746" s="549"/>
      <c r="J746" s="536"/>
      <c r="K746" s="536"/>
      <c r="L746" s="520"/>
      <c r="M746" s="546"/>
      <c r="N746" s="608"/>
      <c r="O746" s="546"/>
      <c r="P746" s="546"/>
      <c r="Q746" s="520"/>
    </row>
    <row r="747" spans="1:17" x14ac:dyDescent="0.25">
      <c r="A747" s="586"/>
      <c r="B747" s="584"/>
      <c r="C747" s="614"/>
      <c r="D747" s="614"/>
      <c r="E747" s="613"/>
      <c r="F747" s="520"/>
      <c r="G747" s="520"/>
      <c r="H747" s="613"/>
      <c r="I747" s="549"/>
      <c r="J747" s="536"/>
      <c r="K747" s="536"/>
      <c r="L747" s="520"/>
      <c r="M747" s="546"/>
      <c r="N747" s="608"/>
      <c r="O747" s="546"/>
      <c r="P747" s="546"/>
      <c r="Q747" s="520"/>
    </row>
    <row r="748" spans="1:17" x14ac:dyDescent="0.25">
      <c r="A748" s="586"/>
      <c r="B748" s="584"/>
      <c r="C748" s="614"/>
      <c r="D748" s="614"/>
      <c r="E748" s="613"/>
      <c r="F748" s="520"/>
      <c r="G748" s="520"/>
      <c r="H748" s="613"/>
      <c r="I748" s="549"/>
      <c r="J748" s="536"/>
      <c r="K748" s="536"/>
      <c r="L748" s="520"/>
      <c r="M748" s="546"/>
      <c r="N748" s="608"/>
      <c r="O748" s="546"/>
      <c r="P748" s="546"/>
      <c r="Q748" s="520"/>
    </row>
    <row r="749" spans="1:17" x14ac:dyDescent="0.25">
      <c r="A749" s="586"/>
      <c r="B749" s="584"/>
      <c r="C749" s="614"/>
      <c r="D749" s="614"/>
      <c r="E749" s="613"/>
      <c r="F749" s="520"/>
      <c r="G749" s="520"/>
      <c r="H749" s="613"/>
      <c r="I749" s="549"/>
      <c r="J749" s="536"/>
      <c r="K749" s="536"/>
      <c r="L749" s="520"/>
      <c r="M749" s="546"/>
      <c r="N749" s="608"/>
      <c r="O749" s="546"/>
      <c r="P749" s="546"/>
      <c r="Q749" s="520"/>
    </row>
    <row r="750" spans="1:17" x14ac:dyDescent="0.25">
      <c r="A750" s="586"/>
      <c r="B750" s="584"/>
      <c r="C750" s="614"/>
      <c r="D750" s="614"/>
      <c r="E750" s="613"/>
      <c r="F750" s="520"/>
      <c r="G750" s="520"/>
      <c r="H750" s="613"/>
      <c r="I750" s="549"/>
      <c r="J750" s="536"/>
      <c r="K750" s="536"/>
      <c r="L750" s="520"/>
      <c r="M750" s="546"/>
      <c r="N750" s="608"/>
      <c r="O750" s="546"/>
      <c r="P750" s="546"/>
      <c r="Q750" s="520"/>
    </row>
    <row r="751" spans="1:17" x14ac:dyDescent="0.25">
      <c r="A751" s="586"/>
      <c r="B751" s="584"/>
      <c r="C751" s="614"/>
      <c r="D751" s="614"/>
      <c r="E751" s="613"/>
      <c r="F751" s="520"/>
      <c r="G751" s="520"/>
      <c r="H751" s="613"/>
      <c r="I751" s="549"/>
      <c r="J751" s="536"/>
      <c r="K751" s="536"/>
      <c r="L751" s="520"/>
      <c r="M751" s="546"/>
      <c r="N751" s="608"/>
      <c r="O751" s="546"/>
      <c r="P751" s="546"/>
      <c r="Q751" s="520"/>
    </row>
    <row r="752" spans="1:17" x14ac:dyDescent="0.25">
      <c r="A752" s="586"/>
      <c r="B752" s="584"/>
      <c r="C752" s="614"/>
      <c r="D752" s="614"/>
      <c r="E752" s="613"/>
      <c r="F752" s="520"/>
      <c r="G752" s="520"/>
      <c r="H752" s="613"/>
      <c r="I752" s="549"/>
      <c r="J752" s="536"/>
      <c r="K752" s="536"/>
      <c r="L752" s="520"/>
      <c r="M752" s="546"/>
      <c r="N752" s="608"/>
      <c r="O752" s="546"/>
      <c r="P752" s="546"/>
      <c r="Q752" s="520"/>
    </row>
    <row r="753" spans="1:17" x14ac:dyDescent="0.25">
      <c r="A753" s="586"/>
      <c r="B753" s="584"/>
      <c r="C753" s="614"/>
      <c r="D753" s="614"/>
      <c r="E753" s="613"/>
      <c r="F753" s="520"/>
      <c r="G753" s="520"/>
      <c r="H753" s="613"/>
      <c r="I753" s="549"/>
      <c r="J753" s="536"/>
      <c r="K753" s="536"/>
      <c r="L753" s="520"/>
      <c r="M753" s="546"/>
      <c r="N753" s="608"/>
      <c r="O753" s="546"/>
      <c r="P753" s="546"/>
      <c r="Q753" s="520"/>
    </row>
    <row r="754" spans="1:17" x14ac:dyDescent="0.25">
      <c r="A754" s="586"/>
      <c r="B754" s="584"/>
      <c r="C754" s="614"/>
      <c r="D754" s="614"/>
      <c r="E754" s="613"/>
      <c r="F754" s="520"/>
      <c r="G754" s="520"/>
      <c r="H754" s="613"/>
      <c r="I754" s="549"/>
      <c r="J754" s="536"/>
      <c r="K754" s="536"/>
      <c r="L754" s="520"/>
      <c r="M754" s="546"/>
      <c r="N754" s="608"/>
      <c r="O754" s="546"/>
      <c r="P754" s="546"/>
      <c r="Q754" s="520"/>
    </row>
    <row r="755" spans="1:17" x14ac:dyDescent="0.25">
      <c r="A755" s="586"/>
      <c r="B755" s="584"/>
      <c r="C755" s="614"/>
      <c r="D755" s="614"/>
      <c r="E755" s="613"/>
      <c r="F755" s="520"/>
      <c r="G755" s="520"/>
      <c r="H755" s="613"/>
      <c r="I755" s="549"/>
      <c r="J755" s="536"/>
      <c r="K755" s="536"/>
      <c r="L755" s="520"/>
      <c r="M755" s="546"/>
      <c r="N755" s="608"/>
      <c r="O755" s="546"/>
      <c r="P755" s="546"/>
      <c r="Q755" s="520"/>
    </row>
    <row r="756" spans="1:17" x14ac:dyDescent="0.25">
      <c r="A756" s="586"/>
      <c r="B756" s="584"/>
      <c r="C756" s="614"/>
      <c r="D756" s="614"/>
      <c r="E756" s="613"/>
      <c r="F756" s="520"/>
      <c r="G756" s="520"/>
      <c r="H756" s="613"/>
      <c r="I756" s="549"/>
      <c r="J756" s="536"/>
      <c r="K756" s="536"/>
      <c r="L756" s="520"/>
      <c r="M756" s="546"/>
      <c r="N756" s="608"/>
      <c r="O756" s="546"/>
      <c r="P756" s="546"/>
      <c r="Q756" s="520"/>
    </row>
    <row r="757" spans="1:17" x14ac:dyDescent="0.25">
      <c r="A757" s="586"/>
      <c r="B757" s="584"/>
      <c r="C757" s="614"/>
      <c r="D757" s="614"/>
      <c r="E757" s="613"/>
      <c r="F757" s="520"/>
      <c r="G757" s="520"/>
      <c r="H757" s="613"/>
      <c r="I757" s="549"/>
      <c r="J757" s="536"/>
      <c r="K757" s="536"/>
      <c r="L757" s="520"/>
      <c r="M757" s="546"/>
      <c r="N757" s="608"/>
      <c r="O757" s="546"/>
      <c r="P757" s="546"/>
      <c r="Q757" s="520"/>
    </row>
    <row r="758" spans="1:17" x14ac:dyDescent="0.25">
      <c r="A758" s="586"/>
      <c r="B758" s="584"/>
      <c r="C758" s="614"/>
      <c r="D758" s="614"/>
      <c r="E758" s="613"/>
      <c r="F758" s="520"/>
      <c r="G758" s="520"/>
      <c r="H758" s="613"/>
      <c r="I758" s="549"/>
      <c r="J758" s="536"/>
      <c r="K758" s="536"/>
      <c r="L758" s="520"/>
      <c r="M758" s="546"/>
      <c r="N758" s="608"/>
      <c r="O758" s="546"/>
      <c r="P758" s="546"/>
      <c r="Q758" s="520"/>
    </row>
    <row r="759" spans="1:17" x14ac:dyDescent="0.25">
      <c r="A759" s="586"/>
      <c r="B759" s="584"/>
      <c r="C759" s="614"/>
      <c r="D759" s="614"/>
      <c r="E759" s="613"/>
      <c r="F759" s="520"/>
      <c r="G759" s="520"/>
      <c r="H759" s="613"/>
      <c r="I759" s="549"/>
      <c r="J759" s="536"/>
      <c r="K759" s="536"/>
      <c r="L759" s="520"/>
      <c r="M759" s="546"/>
      <c r="N759" s="608"/>
      <c r="O759" s="546"/>
      <c r="P759" s="546"/>
      <c r="Q759" s="520"/>
    </row>
    <row r="760" spans="1:17" x14ac:dyDescent="0.25">
      <c r="A760" s="586"/>
      <c r="B760" s="584"/>
      <c r="C760" s="614"/>
      <c r="D760" s="614"/>
      <c r="E760" s="613"/>
      <c r="F760" s="520"/>
      <c r="G760" s="520"/>
      <c r="H760" s="613"/>
      <c r="I760" s="549"/>
      <c r="J760" s="536"/>
      <c r="K760" s="536"/>
      <c r="L760" s="520"/>
      <c r="M760" s="546"/>
      <c r="N760" s="608"/>
      <c r="O760" s="546"/>
      <c r="P760" s="546"/>
      <c r="Q760" s="520"/>
    </row>
    <row r="761" spans="1:17" x14ac:dyDescent="0.25">
      <c r="A761" s="586"/>
      <c r="B761" s="584"/>
      <c r="C761" s="614"/>
      <c r="D761" s="614"/>
      <c r="E761" s="613"/>
      <c r="F761" s="520"/>
      <c r="G761" s="520"/>
      <c r="H761" s="613"/>
      <c r="I761" s="549"/>
      <c r="J761" s="536"/>
      <c r="K761" s="536"/>
      <c r="L761" s="520"/>
      <c r="M761" s="546"/>
      <c r="N761" s="608"/>
      <c r="O761" s="546"/>
      <c r="P761" s="546"/>
      <c r="Q761" s="520"/>
    </row>
    <row r="762" spans="1:17" x14ac:dyDescent="0.25">
      <c r="A762" s="586"/>
      <c r="B762" s="584"/>
      <c r="C762" s="614"/>
      <c r="D762" s="614"/>
      <c r="E762" s="613"/>
      <c r="F762" s="520"/>
      <c r="G762" s="520"/>
      <c r="H762" s="613"/>
      <c r="I762" s="549"/>
      <c r="J762" s="536"/>
      <c r="K762" s="536"/>
      <c r="L762" s="520"/>
      <c r="M762" s="546"/>
      <c r="N762" s="608"/>
      <c r="O762" s="546"/>
      <c r="P762" s="546"/>
      <c r="Q762" s="520"/>
    </row>
    <row r="763" spans="1:17" x14ac:dyDescent="0.25">
      <c r="A763" s="586"/>
      <c r="B763" s="584"/>
      <c r="C763" s="614"/>
      <c r="D763" s="614"/>
      <c r="E763" s="613"/>
      <c r="F763" s="520"/>
      <c r="G763" s="520"/>
      <c r="H763" s="613"/>
      <c r="I763" s="549"/>
      <c r="J763" s="536"/>
      <c r="K763" s="536"/>
      <c r="L763" s="520"/>
      <c r="M763" s="546"/>
      <c r="N763" s="608"/>
      <c r="O763" s="546"/>
      <c r="P763" s="546"/>
      <c r="Q763" s="520"/>
    </row>
    <row r="764" spans="1:17" x14ac:dyDescent="0.25">
      <c r="A764" s="586"/>
      <c r="B764" s="584"/>
      <c r="C764" s="614"/>
      <c r="D764" s="614"/>
      <c r="E764" s="613"/>
      <c r="F764" s="520"/>
      <c r="G764" s="520"/>
      <c r="H764" s="613"/>
      <c r="I764" s="549"/>
      <c r="J764" s="536"/>
      <c r="K764" s="536"/>
      <c r="L764" s="520"/>
      <c r="M764" s="546"/>
      <c r="N764" s="608"/>
      <c r="O764" s="546"/>
      <c r="P764" s="546"/>
      <c r="Q764" s="520"/>
    </row>
    <row r="765" spans="1:17" x14ac:dyDescent="0.25">
      <c r="A765" s="586"/>
      <c r="B765" s="584"/>
      <c r="C765" s="614"/>
      <c r="D765" s="614"/>
      <c r="E765" s="613"/>
      <c r="F765" s="520"/>
      <c r="G765" s="520"/>
      <c r="H765" s="613"/>
      <c r="I765" s="549"/>
      <c r="J765" s="536"/>
      <c r="K765" s="536"/>
      <c r="L765" s="520"/>
      <c r="M765" s="546"/>
      <c r="N765" s="608"/>
      <c r="O765" s="546"/>
      <c r="P765" s="546"/>
      <c r="Q765" s="520"/>
    </row>
    <row r="766" spans="1:17" x14ac:dyDescent="0.25">
      <c r="A766" s="586"/>
      <c r="B766" s="584"/>
      <c r="C766" s="614"/>
      <c r="D766" s="614"/>
      <c r="E766" s="613"/>
      <c r="F766" s="520"/>
      <c r="G766" s="520"/>
      <c r="H766" s="613"/>
      <c r="I766" s="549"/>
      <c r="J766" s="536"/>
      <c r="K766" s="536"/>
      <c r="L766" s="520"/>
      <c r="M766" s="546"/>
      <c r="N766" s="608"/>
      <c r="O766" s="546"/>
      <c r="P766" s="546"/>
      <c r="Q766" s="520"/>
    </row>
    <row r="767" spans="1:17" x14ac:dyDescent="0.25">
      <c r="A767" s="586"/>
      <c r="B767" s="584"/>
      <c r="C767" s="614"/>
      <c r="D767" s="614"/>
      <c r="E767" s="613"/>
      <c r="F767" s="520"/>
      <c r="G767" s="520"/>
      <c r="H767" s="613"/>
      <c r="I767" s="549"/>
      <c r="J767" s="536"/>
      <c r="K767" s="536"/>
      <c r="L767" s="520"/>
      <c r="M767" s="546"/>
      <c r="N767" s="608"/>
      <c r="O767" s="546"/>
      <c r="P767" s="546"/>
      <c r="Q767" s="520"/>
    </row>
    <row r="768" spans="1:17" x14ac:dyDescent="0.25">
      <c r="A768" s="586"/>
      <c r="B768" s="584"/>
      <c r="C768" s="614"/>
      <c r="D768" s="614"/>
      <c r="E768" s="613"/>
      <c r="F768" s="520"/>
      <c r="G768" s="520"/>
      <c r="H768" s="613"/>
      <c r="I768" s="549"/>
      <c r="J768" s="536"/>
      <c r="K768" s="536"/>
      <c r="L768" s="520"/>
      <c r="M768" s="546"/>
      <c r="N768" s="608"/>
      <c r="O768" s="546"/>
      <c r="P768" s="546"/>
      <c r="Q768" s="520"/>
    </row>
    <row r="769" spans="1:17" x14ac:dyDescent="0.25">
      <c r="A769" s="586"/>
      <c r="B769" s="584"/>
      <c r="C769" s="614"/>
      <c r="D769" s="614"/>
      <c r="E769" s="613"/>
      <c r="F769" s="520"/>
      <c r="G769" s="520"/>
      <c r="H769" s="613"/>
      <c r="I769" s="549"/>
      <c r="J769" s="536"/>
      <c r="K769" s="536"/>
      <c r="L769" s="520"/>
      <c r="M769" s="546"/>
      <c r="N769" s="608"/>
      <c r="O769" s="546"/>
      <c r="P769" s="546"/>
      <c r="Q769" s="520"/>
    </row>
    <row r="770" spans="1:17" x14ac:dyDescent="0.25">
      <c r="A770" s="586"/>
      <c r="B770" s="584"/>
      <c r="C770" s="614"/>
      <c r="D770" s="614"/>
      <c r="E770" s="613"/>
      <c r="F770" s="520"/>
      <c r="G770" s="520"/>
      <c r="H770" s="613"/>
      <c r="I770" s="549"/>
      <c r="J770" s="536"/>
      <c r="K770" s="536"/>
      <c r="L770" s="520"/>
      <c r="M770" s="546"/>
      <c r="N770" s="608"/>
      <c r="O770" s="546"/>
      <c r="P770" s="546"/>
      <c r="Q770" s="520"/>
    </row>
    <row r="771" spans="1:17" x14ac:dyDescent="0.25">
      <c r="A771" s="586"/>
      <c r="B771" s="584"/>
      <c r="C771" s="614"/>
      <c r="D771" s="614"/>
      <c r="E771" s="613"/>
      <c r="F771" s="520"/>
      <c r="G771" s="520"/>
      <c r="H771" s="613"/>
      <c r="I771" s="549"/>
      <c r="J771" s="536"/>
      <c r="K771" s="536"/>
      <c r="L771" s="520"/>
      <c r="M771" s="546"/>
      <c r="N771" s="608"/>
      <c r="O771" s="546"/>
      <c r="P771" s="546"/>
      <c r="Q771" s="520"/>
    </row>
    <row r="772" spans="1:17" x14ac:dyDescent="0.25">
      <c r="A772" s="586"/>
      <c r="B772" s="584"/>
      <c r="C772" s="614"/>
      <c r="D772" s="614"/>
      <c r="E772" s="613"/>
      <c r="F772" s="520"/>
      <c r="G772" s="520"/>
      <c r="H772" s="613"/>
      <c r="I772" s="549"/>
      <c r="J772" s="536"/>
      <c r="K772" s="536"/>
      <c r="L772" s="520"/>
      <c r="M772" s="546"/>
      <c r="N772" s="608"/>
      <c r="O772" s="546"/>
      <c r="P772" s="546"/>
      <c r="Q772" s="520"/>
    </row>
    <row r="773" spans="1:17" x14ac:dyDescent="0.25">
      <c r="A773" s="586"/>
      <c r="B773" s="584"/>
      <c r="C773" s="614"/>
      <c r="D773" s="614"/>
      <c r="E773" s="613"/>
      <c r="F773" s="520"/>
      <c r="G773" s="520"/>
      <c r="H773" s="613"/>
      <c r="I773" s="549"/>
      <c r="J773" s="536"/>
      <c r="K773" s="536"/>
      <c r="L773" s="520"/>
      <c r="M773" s="546"/>
      <c r="N773" s="608"/>
      <c r="O773" s="546"/>
      <c r="P773" s="546"/>
      <c r="Q773" s="520"/>
    </row>
    <row r="774" spans="1:17" x14ac:dyDescent="0.25">
      <c r="A774" s="586"/>
      <c r="B774" s="584"/>
      <c r="C774" s="614"/>
      <c r="D774" s="614"/>
      <c r="E774" s="613"/>
      <c r="F774" s="520"/>
      <c r="G774" s="520"/>
      <c r="H774" s="613"/>
      <c r="I774" s="549"/>
      <c r="J774" s="536"/>
      <c r="K774" s="536"/>
      <c r="L774" s="520"/>
      <c r="M774" s="546"/>
      <c r="N774" s="608"/>
      <c r="O774" s="546"/>
      <c r="P774" s="546"/>
      <c r="Q774" s="520"/>
    </row>
    <row r="775" spans="1:17" x14ac:dyDescent="0.25">
      <c r="A775" s="586"/>
      <c r="B775" s="584"/>
      <c r="C775" s="614"/>
      <c r="D775" s="614"/>
      <c r="E775" s="613"/>
      <c r="F775" s="520"/>
      <c r="G775" s="520"/>
      <c r="H775" s="613"/>
      <c r="I775" s="549"/>
      <c r="J775" s="536"/>
      <c r="K775" s="536"/>
      <c r="L775" s="520"/>
      <c r="M775" s="546"/>
      <c r="N775" s="608"/>
      <c r="O775" s="546"/>
      <c r="P775" s="546"/>
      <c r="Q775" s="520"/>
    </row>
    <row r="776" spans="1:17" x14ac:dyDescent="0.25">
      <c r="A776" s="586"/>
      <c r="B776" s="584"/>
      <c r="C776" s="614"/>
      <c r="D776" s="614"/>
      <c r="E776" s="613"/>
      <c r="F776" s="520"/>
      <c r="G776" s="520"/>
      <c r="H776" s="613"/>
      <c r="I776" s="549"/>
      <c r="J776" s="536"/>
      <c r="K776" s="536"/>
      <c r="L776" s="520"/>
      <c r="M776" s="546"/>
      <c r="N776" s="608"/>
      <c r="O776" s="546"/>
      <c r="P776" s="546"/>
      <c r="Q776" s="520"/>
    </row>
    <row r="777" spans="1:17" x14ac:dyDescent="0.25">
      <c r="A777" s="586"/>
      <c r="B777" s="584"/>
      <c r="C777" s="614"/>
      <c r="D777" s="614"/>
      <c r="E777" s="613"/>
      <c r="F777" s="520"/>
      <c r="G777" s="520"/>
      <c r="H777" s="613"/>
      <c r="I777" s="549"/>
      <c r="J777" s="536"/>
      <c r="K777" s="536"/>
      <c r="L777" s="520"/>
      <c r="M777" s="546"/>
      <c r="N777" s="608"/>
      <c r="O777" s="546"/>
      <c r="P777" s="546"/>
      <c r="Q777" s="520"/>
    </row>
    <row r="778" spans="1:17" x14ac:dyDescent="0.25">
      <c r="A778" s="586"/>
      <c r="B778" s="584"/>
      <c r="C778" s="614"/>
      <c r="D778" s="614"/>
      <c r="E778" s="613"/>
      <c r="F778" s="520"/>
      <c r="G778" s="520"/>
      <c r="H778" s="613"/>
      <c r="I778" s="549"/>
      <c r="J778" s="536"/>
      <c r="K778" s="536"/>
      <c r="L778" s="520"/>
      <c r="M778" s="546"/>
      <c r="N778" s="608"/>
      <c r="O778" s="546"/>
      <c r="P778" s="546"/>
      <c r="Q778" s="520"/>
    </row>
    <row r="779" spans="1:17" x14ac:dyDescent="0.25">
      <c r="A779" s="586"/>
      <c r="B779" s="584"/>
      <c r="C779" s="614"/>
      <c r="D779" s="614"/>
      <c r="E779" s="613"/>
      <c r="F779" s="520"/>
      <c r="G779" s="520"/>
      <c r="H779" s="613"/>
      <c r="I779" s="549"/>
      <c r="J779" s="536"/>
      <c r="K779" s="536"/>
      <c r="L779" s="520"/>
      <c r="M779" s="546"/>
      <c r="N779" s="608"/>
      <c r="O779" s="546"/>
      <c r="P779" s="546"/>
      <c r="Q779" s="520"/>
    </row>
    <row r="780" spans="1:17" x14ac:dyDescent="0.25">
      <c r="A780" s="586"/>
      <c r="B780" s="584"/>
      <c r="C780" s="614"/>
      <c r="D780" s="614"/>
      <c r="E780" s="613"/>
      <c r="F780" s="520"/>
      <c r="G780" s="520"/>
      <c r="H780" s="613"/>
      <c r="I780" s="549"/>
      <c r="J780" s="536"/>
      <c r="K780" s="536"/>
      <c r="L780" s="520"/>
      <c r="M780" s="546"/>
      <c r="N780" s="608"/>
      <c r="O780" s="546"/>
      <c r="P780" s="546"/>
      <c r="Q780" s="520"/>
    </row>
    <row r="781" spans="1:17" x14ac:dyDescent="0.25">
      <c r="A781" s="586"/>
      <c r="B781" s="584"/>
      <c r="C781" s="614"/>
      <c r="D781" s="614"/>
      <c r="E781" s="613"/>
      <c r="F781" s="520"/>
      <c r="G781" s="520"/>
      <c r="H781" s="613"/>
      <c r="I781" s="549"/>
      <c r="J781" s="536"/>
      <c r="K781" s="536"/>
      <c r="L781" s="520"/>
      <c r="M781" s="546"/>
      <c r="N781" s="608"/>
      <c r="O781" s="546"/>
      <c r="P781" s="546"/>
      <c r="Q781" s="520"/>
    </row>
    <row r="782" spans="1:17" x14ac:dyDescent="0.25">
      <c r="A782" s="586"/>
      <c r="B782" s="584"/>
      <c r="C782" s="614"/>
      <c r="D782" s="614"/>
      <c r="E782" s="613"/>
      <c r="F782" s="520"/>
      <c r="G782" s="520"/>
      <c r="H782" s="613"/>
      <c r="I782" s="549"/>
      <c r="J782" s="536"/>
      <c r="K782" s="536"/>
      <c r="L782" s="520"/>
      <c r="M782" s="546"/>
      <c r="N782" s="608"/>
      <c r="O782" s="546"/>
      <c r="P782" s="546"/>
      <c r="Q782" s="520"/>
    </row>
    <row r="783" spans="1:17" x14ac:dyDescent="0.25">
      <c r="A783" s="586"/>
      <c r="B783" s="584"/>
      <c r="C783" s="614"/>
      <c r="D783" s="614"/>
      <c r="E783" s="613"/>
      <c r="F783" s="520"/>
      <c r="G783" s="520"/>
      <c r="H783" s="613"/>
      <c r="I783" s="549"/>
      <c r="J783" s="536"/>
      <c r="K783" s="536"/>
      <c r="L783" s="520"/>
      <c r="M783" s="546"/>
      <c r="N783" s="608"/>
      <c r="O783" s="546"/>
      <c r="P783" s="546"/>
      <c r="Q783" s="520"/>
    </row>
    <row r="784" spans="1:17" x14ac:dyDescent="0.25">
      <c r="A784" s="586"/>
      <c r="B784" s="584"/>
      <c r="C784" s="614"/>
      <c r="D784" s="614"/>
      <c r="E784" s="613"/>
      <c r="F784" s="520"/>
      <c r="G784" s="520"/>
      <c r="H784" s="613"/>
      <c r="I784" s="549"/>
      <c r="J784" s="536"/>
      <c r="K784" s="536"/>
      <c r="L784" s="520"/>
      <c r="M784" s="546"/>
      <c r="N784" s="608"/>
      <c r="O784" s="546"/>
      <c r="P784" s="546"/>
      <c r="Q784" s="520"/>
    </row>
    <row r="785" spans="1:17" x14ac:dyDescent="0.25">
      <c r="A785" s="586"/>
      <c r="B785" s="584"/>
      <c r="C785" s="614"/>
      <c r="D785" s="614"/>
      <c r="E785" s="613"/>
      <c r="F785" s="520"/>
      <c r="G785" s="520"/>
      <c r="H785" s="613"/>
      <c r="I785" s="549"/>
      <c r="J785" s="536"/>
      <c r="K785" s="536"/>
      <c r="L785" s="520"/>
      <c r="M785" s="546"/>
      <c r="N785" s="608"/>
      <c r="O785" s="546"/>
      <c r="P785" s="546"/>
      <c r="Q785" s="520"/>
    </row>
    <row r="786" spans="1:17" x14ac:dyDescent="0.25">
      <c r="A786" s="586"/>
      <c r="B786" s="584"/>
      <c r="C786" s="614"/>
      <c r="D786" s="614"/>
      <c r="E786" s="613"/>
      <c r="F786" s="520"/>
      <c r="G786" s="520"/>
      <c r="H786" s="613"/>
      <c r="I786" s="549"/>
      <c r="J786" s="536"/>
      <c r="K786" s="536"/>
      <c r="L786" s="520"/>
      <c r="M786" s="546"/>
      <c r="N786" s="608"/>
      <c r="O786" s="546"/>
      <c r="P786" s="546"/>
      <c r="Q786" s="520"/>
    </row>
    <row r="787" spans="1:17" x14ac:dyDescent="0.25">
      <c r="A787" s="586"/>
      <c r="B787" s="584"/>
      <c r="C787" s="614"/>
      <c r="D787" s="614"/>
      <c r="E787" s="613"/>
      <c r="F787" s="520"/>
      <c r="G787" s="520"/>
      <c r="H787" s="613"/>
      <c r="I787" s="549"/>
      <c r="J787" s="536"/>
      <c r="K787" s="536"/>
      <c r="L787" s="520"/>
      <c r="M787" s="546"/>
      <c r="N787" s="608"/>
      <c r="O787" s="546"/>
      <c r="P787" s="546"/>
      <c r="Q787" s="520"/>
    </row>
    <row r="788" spans="1:17" x14ac:dyDescent="0.25">
      <c r="A788" s="586"/>
      <c r="B788" s="584"/>
      <c r="C788" s="614"/>
      <c r="D788" s="614"/>
      <c r="E788" s="613"/>
      <c r="F788" s="520"/>
      <c r="G788" s="520"/>
      <c r="H788" s="613"/>
      <c r="I788" s="549"/>
      <c r="J788" s="536"/>
      <c r="K788" s="536"/>
      <c r="L788" s="520"/>
      <c r="M788" s="546"/>
      <c r="N788" s="608"/>
      <c r="O788" s="546"/>
      <c r="P788" s="546"/>
      <c r="Q788" s="520"/>
    </row>
    <row r="789" spans="1:17" x14ac:dyDescent="0.25">
      <c r="A789" s="586"/>
      <c r="B789" s="584"/>
      <c r="C789" s="614"/>
      <c r="D789" s="614"/>
      <c r="E789" s="613"/>
      <c r="F789" s="520"/>
      <c r="G789" s="520"/>
      <c r="H789" s="613"/>
      <c r="I789" s="549"/>
      <c r="J789" s="536"/>
      <c r="K789" s="536"/>
      <c r="L789" s="520"/>
      <c r="M789" s="546"/>
      <c r="N789" s="608"/>
      <c r="O789" s="546"/>
      <c r="P789" s="546"/>
      <c r="Q789" s="520"/>
    </row>
    <row r="790" spans="1:17" x14ac:dyDescent="0.25">
      <c r="A790" s="586"/>
      <c r="B790" s="584"/>
      <c r="C790" s="614"/>
      <c r="D790" s="614"/>
      <c r="E790" s="613"/>
      <c r="F790" s="520"/>
      <c r="G790" s="520"/>
      <c r="H790" s="613"/>
      <c r="I790" s="549"/>
      <c r="J790" s="536"/>
      <c r="K790" s="536"/>
      <c r="L790" s="520"/>
      <c r="M790" s="546"/>
      <c r="N790" s="608"/>
      <c r="O790" s="546"/>
      <c r="P790" s="546"/>
      <c r="Q790" s="520"/>
    </row>
    <row r="791" spans="1:17" x14ac:dyDescent="0.25">
      <c r="A791" s="586"/>
      <c r="B791" s="584"/>
      <c r="C791" s="614"/>
      <c r="D791" s="614"/>
      <c r="E791" s="613"/>
      <c r="F791" s="520"/>
      <c r="G791" s="520"/>
      <c r="H791" s="613"/>
      <c r="I791" s="549"/>
      <c r="J791" s="536"/>
      <c r="K791" s="536"/>
      <c r="L791" s="520"/>
      <c r="M791" s="546"/>
      <c r="N791" s="608"/>
      <c r="O791" s="546"/>
      <c r="P791" s="546"/>
      <c r="Q791" s="520"/>
    </row>
    <row r="792" spans="1:17" x14ac:dyDescent="0.25">
      <c r="A792" s="586"/>
      <c r="B792" s="584"/>
      <c r="C792" s="614"/>
      <c r="D792" s="614"/>
      <c r="E792" s="613"/>
      <c r="F792" s="520"/>
      <c r="G792" s="520"/>
      <c r="H792" s="613"/>
      <c r="I792" s="549"/>
      <c r="J792" s="536"/>
      <c r="K792" s="536"/>
      <c r="L792" s="520"/>
      <c r="M792" s="546"/>
      <c r="N792" s="608"/>
      <c r="O792" s="546"/>
      <c r="P792" s="546"/>
      <c r="Q792" s="520"/>
    </row>
    <row r="793" spans="1:17" x14ac:dyDescent="0.25">
      <c r="A793" s="586"/>
      <c r="B793" s="584"/>
      <c r="C793" s="614"/>
      <c r="D793" s="614"/>
      <c r="E793" s="613"/>
      <c r="F793" s="520"/>
      <c r="G793" s="520"/>
      <c r="H793" s="613"/>
      <c r="I793" s="549"/>
      <c r="J793" s="536"/>
      <c r="K793" s="536"/>
      <c r="L793" s="520"/>
      <c r="M793" s="546"/>
      <c r="N793" s="608"/>
      <c r="O793" s="546"/>
      <c r="P793" s="546"/>
      <c r="Q793" s="520"/>
    </row>
    <row r="794" spans="1:17" x14ac:dyDescent="0.25">
      <c r="A794" s="586"/>
      <c r="B794" s="584"/>
      <c r="C794" s="614"/>
      <c r="D794" s="614"/>
      <c r="E794" s="613"/>
      <c r="F794" s="520"/>
      <c r="G794" s="520"/>
      <c r="H794" s="613"/>
      <c r="I794" s="549"/>
      <c r="J794" s="536"/>
      <c r="K794" s="536"/>
      <c r="L794" s="520"/>
      <c r="M794" s="546"/>
      <c r="N794" s="608"/>
      <c r="O794" s="546"/>
      <c r="P794" s="546"/>
      <c r="Q794" s="520"/>
    </row>
    <row r="795" spans="1:17" x14ac:dyDescent="0.25">
      <c r="A795" s="586"/>
      <c r="B795" s="584"/>
      <c r="C795" s="614"/>
      <c r="D795" s="614"/>
      <c r="E795" s="613"/>
      <c r="F795" s="520"/>
      <c r="G795" s="520"/>
      <c r="H795" s="613"/>
      <c r="I795" s="549"/>
      <c r="J795" s="536"/>
      <c r="K795" s="536"/>
      <c r="L795" s="520"/>
      <c r="M795" s="546"/>
      <c r="N795" s="608"/>
      <c r="O795" s="546"/>
      <c r="P795" s="546"/>
      <c r="Q795" s="520"/>
    </row>
    <row r="796" spans="1:17" x14ac:dyDescent="0.25">
      <c r="A796" s="586"/>
      <c r="B796" s="584"/>
      <c r="C796" s="614"/>
      <c r="D796" s="614"/>
      <c r="E796" s="613"/>
      <c r="F796" s="520"/>
      <c r="G796" s="520"/>
      <c r="H796" s="613"/>
      <c r="I796" s="549"/>
      <c r="J796" s="536"/>
      <c r="K796" s="536"/>
      <c r="L796" s="520"/>
      <c r="M796" s="546"/>
      <c r="N796" s="608"/>
      <c r="O796" s="546"/>
      <c r="P796" s="546"/>
      <c r="Q796" s="520"/>
    </row>
    <row r="797" spans="1:17" x14ac:dyDescent="0.25">
      <c r="A797" s="586"/>
      <c r="B797" s="584"/>
      <c r="C797" s="614"/>
      <c r="D797" s="614"/>
      <c r="E797" s="613"/>
      <c r="F797" s="520"/>
      <c r="G797" s="520"/>
      <c r="H797" s="613"/>
      <c r="I797" s="549"/>
      <c r="J797" s="536"/>
      <c r="K797" s="536"/>
      <c r="L797" s="520"/>
      <c r="M797" s="546"/>
      <c r="N797" s="608"/>
      <c r="O797" s="546"/>
      <c r="P797" s="546"/>
      <c r="Q797" s="520"/>
    </row>
    <row r="798" spans="1:17" x14ac:dyDescent="0.25">
      <c r="A798" s="586"/>
      <c r="B798" s="584"/>
      <c r="C798" s="614"/>
      <c r="D798" s="614"/>
      <c r="E798" s="613"/>
      <c r="F798" s="520"/>
      <c r="G798" s="520"/>
      <c r="H798" s="613"/>
      <c r="I798" s="549"/>
      <c r="J798" s="536"/>
      <c r="K798" s="536"/>
      <c r="L798" s="520"/>
      <c r="M798" s="546"/>
      <c r="N798" s="608"/>
      <c r="O798" s="546"/>
      <c r="P798" s="546"/>
      <c r="Q798" s="520"/>
    </row>
    <row r="799" spans="1:17" x14ac:dyDescent="0.25">
      <c r="A799" s="586"/>
      <c r="B799" s="584"/>
      <c r="C799" s="614"/>
      <c r="D799" s="614"/>
      <c r="E799" s="613"/>
      <c r="F799" s="520"/>
      <c r="G799" s="520"/>
      <c r="H799" s="613"/>
      <c r="I799" s="549"/>
      <c r="J799" s="536"/>
      <c r="K799" s="536"/>
      <c r="L799" s="520"/>
      <c r="M799" s="546"/>
      <c r="N799" s="608"/>
      <c r="O799" s="546"/>
      <c r="P799" s="546"/>
      <c r="Q799" s="520"/>
    </row>
    <row r="800" spans="1:17" x14ac:dyDescent="0.25">
      <c r="A800" s="586"/>
      <c r="B800" s="584"/>
      <c r="C800" s="614"/>
      <c r="D800" s="614"/>
      <c r="E800" s="613"/>
      <c r="F800" s="520"/>
      <c r="G800" s="520"/>
      <c r="H800" s="613"/>
      <c r="I800" s="549"/>
      <c r="J800" s="536"/>
      <c r="K800" s="536"/>
      <c r="L800" s="520"/>
      <c r="M800" s="546"/>
      <c r="N800" s="608"/>
      <c r="O800" s="546"/>
      <c r="P800" s="546"/>
      <c r="Q800" s="520"/>
    </row>
    <row r="801" spans="1:17" x14ac:dyDescent="0.25">
      <c r="A801" s="586"/>
      <c r="B801" s="584"/>
      <c r="C801" s="614"/>
      <c r="D801" s="614"/>
      <c r="E801" s="613"/>
      <c r="F801" s="520"/>
      <c r="G801" s="520"/>
      <c r="H801" s="613"/>
      <c r="I801" s="549"/>
      <c r="J801" s="536"/>
      <c r="K801" s="536"/>
      <c r="L801" s="520"/>
      <c r="M801" s="546"/>
      <c r="N801" s="608"/>
      <c r="O801" s="546"/>
      <c r="P801" s="546"/>
      <c r="Q801" s="520"/>
    </row>
    <row r="802" spans="1:17" x14ac:dyDescent="0.25">
      <c r="A802" s="586"/>
      <c r="B802" s="584"/>
      <c r="C802" s="614"/>
      <c r="D802" s="614"/>
      <c r="E802" s="613"/>
      <c r="F802" s="520"/>
      <c r="G802" s="520"/>
      <c r="H802" s="613"/>
      <c r="I802" s="549"/>
      <c r="J802" s="536"/>
      <c r="K802" s="536"/>
      <c r="L802" s="520"/>
      <c r="M802" s="546"/>
      <c r="N802" s="608"/>
      <c r="O802" s="546"/>
      <c r="P802" s="546"/>
      <c r="Q802" s="520"/>
    </row>
    <row r="803" spans="1:17" x14ac:dyDescent="0.25">
      <c r="A803" s="586"/>
      <c r="B803" s="584"/>
      <c r="C803" s="614"/>
      <c r="D803" s="614"/>
      <c r="E803" s="613"/>
      <c r="F803" s="520"/>
      <c r="G803" s="520"/>
      <c r="H803" s="613"/>
      <c r="I803" s="549"/>
      <c r="J803" s="536"/>
      <c r="K803" s="536"/>
      <c r="L803" s="520"/>
      <c r="M803" s="546"/>
      <c r="N803" s="608"/>
      <c r="O803" s="546"/>
      <c r="P803" s="546"/>
      <c r="Q803" s="520"/>
    </row>
    <row r="804" spans="1:17" x14ac:dyDescent="0.25">
      <c r="A804" s="586"/>
      <c r="B804" s="584"/>
      <c r="C804" s="614"/>
      <c r="D804" s="614"/>
      <c r="E804" s="613"/>
      <c r="F804" s="520"/>
      <c r="G804" s="520"/>
      <c r="H804" s="613"/>
      <c r="I804" s="549"/>
      <c r="J804" s="536"/>
      <c r="K804" s="536"/>
      <c r="L804" s="520"/>
      <c r="M804" s="546"/>
      <c r="N804" s="608"/>
      <c r="O804" s="546"/>
      <c r="P804" s="546"/>
      <c r="Q804" s="520"/>
    </row>
    <row r="805" spans="1:17" x14ac:dyDescent="0.25">
      <c r="A805" s="586"/>
      <c r="B805" s="584"/>
      <c r="C805" s="614"/>
      <c r="D805" s="614"/>
      <c r="E805" s="613"/>
      <c r="F805" s="520"/>
      <c r="G805" s="520"/>
      <c r="H805" s="613"/>
      <c r="I805" s="549"/>
      <c r="J805" s="536"/>
      <c r="K805" s="536"/>
      <c r="L805" s="520"/>
      <c r="M805" s="546"/>
      <c r="N805" s="608"/>
      <c r="O805" s="546"/>
      <c r="P805" s="546"/>
      <c r="Q805" s="520"/>
    </row>
    <row r="806" spans="1:17" x14ac:dyDescent="0.25">
      <c r="A806" s="586"/>
      <c r="B806" s="584"/>
      <c r="C806" s="614"/>
      <c r="D806" s="614"/>
      <c r="E806" s="613"/>
      <c r="F806" s="520"/>
      <c r="G806" s="520"/>
      <c r="H806" s="613"/>
      <c r="I806" s="549"/>
      <c r="J806" s="536"/>
      <c r="K806" s="536"/>
      <c r="L806" s="520"/>
      <c r="M806" s="546"/>
      <c r="N806" s="608"/>
      <c r="O806" s="546"/>
      <c r="P806" s="546"/>
      <c r="Q806" s="520"/>
    </row>
    <row r="807" spans="1:17" x14ac:dyDescent="0.25">
      <c r="A807" s="586"/>
      <c r="B807" s="584"/>
      <c r="C807" s="614"/>
      <c r="D807" s="614"/>
      <c r="E807" s="613"/>
      <c r="F807" s="520"/>
      <c r="G807" s="520"/>
      <c r="H807" s="613"/>
      <c r="I807" s="549"/>
      <c r="J807" s="536"/>
      <c r="K807" s="536"/>
      <c r="L807" s="520"/>
      <c r="M807" s="546"/>
      <c r="N807" s="608"/>
      <c r="O807" s="546"/>
      <c r="P807" s="546"/>
      <c r="Q807" s="520"/>
    </row>
    <row r="808" spans="1:17" x14ac:dyDescent="0.25">
      <c r="A808" s="586"/>
      <c r="B808" s="584"/>
      <c r="C808" s="614"/>
      <c r="D808" s="614"/>
      <c r="E808" s="613"/>
      <c r="F808" s="520"/>
      <c r="G808" s="520"/>
      <c r="H808" s="613"/>
      <c r="I808" s="549"/>
      <c r="J808" s="536"/>
      <c r="K808" s="536"/>
      <c r="L808" s="520"/>
      <c r="M808" s="546"/>
      <c r="N808" s="608"/>
      <c r="O808" s="546"/>
      <c r="P808" s="546"/>
      <c r="Q808" s="520"/>
    </row>
    <row r="809" spans="1:17" x14ac:dyDescent="0.25">
      <c r="A809" s="586"/>
      <c r="B809" s="584"/>
      <c r="C809" s="614"/>
      <c r="D809" s="614"/>
      <c r="E809" s="613"/>
      <c r="F809" s="520"/>
      <c r="G809" s="520"/>
      <c r="H809" s="613"/>
      <c r="I809" s="549"/>
      <c r="J809" s="536"/>
      <c r="K809" s="536"/>
      <c r="L809" s="520"/>
      <c r="M809" s="546"/>
      <c r="N809" s="608"/>
      <c r="O809" s="546"/>
      <c r="P809" s="546"/>
      <c r="Q809" s="520"/>
    </row>
    <row r="810" spans="1:17" x14ac:dyDescent="0.25">
      <c r="A810" s="586"/>
      <c r="B810" s="584"/>
      <c r="C810" s="614"/>
      <c r="D810" s="614"/>
      <c r="E810" s="613"/>
      <c r="F810" s="520"/>
      <c r="G810" s="520"/>
      <c r="H810" s="613"/>
      <c r="I810" s="549"/>
      <c r="J810" s="536"/>
      <c r="K810" s="536"/>
      <c r="L810" s="520"/>
      <c r="M810" s="546"/>
      <c r="N810" s="608"/>
      <c r="O810" s="546"/>
      <c r="P810" s="546"/>
      <c r="Q810" s="520"/>
    </row>
    <row r="811" spans="1:17" x14ac:dyDescent="0.25">
      <c r="A811" s="586"/>
      <c r="B811" s="584"/>
      <c r="C811" s="614"/>
      <c r="D811" s="614"/>
      <c r="E811" s="613"/>
      <c r="F811" s="520"/>
      <c r="G811" s="520"/>
      <c r="H811" s="613"/>
      <c r="I811" s="549"/>
      <c r="J811" s="536"/>
      <c r="K811" s="536"/>
      <c r="L811" s="520"/>
      <c r="M811" s="546"/>
      <c r="N811" s="608"/>
      <c r="O811" s="546"/>
      <c r="P811" s="546"/>
      <c r="Q811" s="520"/>
    </row>
    <row r="812" spans="1:17" x14ac:dyDescent="0.25">
      <c r="A812" s="586"/>
      <c r="B812" s="584"/>
      <c r="C812" s="614"/>
      <c r="D812" s="614"/>
      <c r="E812" s="613"/>
      <c r="F812" s="520"/>
      <c r="G812" s="520"/>
      <c r="H812" s="613"/>
      <c r="I812" s="549"/>
      <c r="J812" s="536"/>
      <c r="K812" s="536"/>
      <c r="L812" s="520"/>
      <c r="M812" s="546"/>
      <c r="N812" s="608"/>
      <c r="O812" s="546"/>
      <c r="P812" s="546"/>
      <c r="Q812" s="520"/>
    </row>
    <row r="813" spans="1:17" x14ac:dyDescent="0.25">
      <c r="A813" s="586"/>
      <c r="B813" s="584"/>
      <c r="C813" s="614"/>
      <c r="D813" s="614"/>
      <c r="E813" s="613"/>
      <c r="F813" s="520"/>
      <c r="G813" s="520"/>
      <c r="H813" s="613"/>
      <c r="I813" s="549"/>
      <c r="J813" s="536"/>
      <c r="K813" s="536"/>
      <c r="L813" s="520"/>
      <c r="M813" s="546"/>
      <c r="N813" s="608"/>
      <c r="O813" s="546"/>
      <c r="P813" s="546"/>
      <c r="Q813" s="520"/>
    </row>
    <row r="814" spans="1:17" x14ac:dyDescent="0.25">
      <c r="A814" s="586"/>
      <c r="B814" s="584"/>
      <c r="C814" s="614"/>
      <c r="D814" s="614"/>
      <c r="E814" s="613"/>
      <c r="F814" s="520"/>
      <c r="G814" s="520"/>
      <c r="H814" s="613"/>
      <c r="I814" s="549"/>
      <c r="J814" s="536"/>
      <c r="K814" s="536"/>
      <c r="L814" s="520"/>
      <c r="M814" s="546"/>
      <c r="N814" s="608"/>
      <c r="O814" s="546"/>
      <c r="P814" s="546"/>
      <c r="Q814" s="520"/>
    </row>
    <row r="815" spans="1:17" x14ac:dyDescent="0.25">
      <c r="A815" s="586"/>
      <c r="B815" s="584"/>
      <c r="C815" s="614"/>
      <c r="D815" s="614"/>
      <c r="E815" s="613"/>
      <c r="F815" s="520"/>
      <c r="G815" s="520"/>
      <c r="H815" s="613"/>
      <c r="I815" s="549"/>
      <c r="J815" s="536"/>
      <c r="K815" s="536"/>
      <c r="L815" s="520"/>
      <c r="M815" s="546"/>
      <c r="N815" s="608"/>
      <c r="O815" s="546"/>
      <c r="P815" s="546"/>
      <c r="Q815" s="520"/>
    </row>
    <row r="816" spans="1:17" x14ac:dyDescent="0.25">
      <c r="A816" s="586"/>
      <c r="B816" s="584"/>
      <c r="C816" s="614"/>
      <c r="D816" s="614"/>
      <c r="E816" s="613"/>
      <c r="F816" s="520"/>
      <c r="G816" s="520"/>
      <c r="H816" s="613"/>
      <c r="I816" s="549"/>
      <c r="J816" s="536"/>
      <c r="K816" s="536"/>
      <c r="L816" s="520"/>
      <c r="M816" s="546"/>
      <c r="N816" s="608"/>
      <c r="O816" s="546"/>
      <c r="P816" s="546"/>
      <c r="Q816" s="520"/>
    </row>
    <row r="817" spans="1:17" x14ac:dyDescent="0.25">
      <c r="A817" s="586"/>
      <c r="B817" s="584"/>
      <c r="C817" s="614"/>
      <c r="D817" s="614"/>
      <c r="E817" s="613"/>
      <c r="F817" s="520"/>
      <c r="G817" s="520"/>
      <c r="H817" s="613"/>
      <c r="I817" s="549"/>
      <c r="J817" s="536"/>
      <c r="K817" s="536"/>
      <c r="L817" s="520"/>
      <c r="M817" s="546"/>
      <c r="N817" s="608"/>
      <c r="O817" s="546"/>
      <c r="P817" s="546"/>
      <c r="Q817" s="520"/>
    </row>
    <row r="818" spans="1:17" x14ac:dyDescent="0.25">
      <c r="A818" s="586"/>
      <c r="B818" s="584"/>
      <c r="C818" s="614"/>
      <c r="D818" s="614"/>
      <c r="E818" s="613"/>
      <c r="F818" s="520"/>
      <c r="G818" s="520"/>
      <c r="H818" s="613"/>
      <c r="I818" s="549"/>
      <c r="J818" s="536"/>
      <c r="K818" s="536"/>
      <c r="L818" s="520"/>
      <c r="M818" s="546"/>
      <c r="N818" s="608"/>
      <c r="O818" s="546"/>
      <c r="P818" s="546"/>
      <c r="Q818" s="520"/>
    </row>
    <row r="819" spans="1:17" x14ac:dyDescent="0.25">
      <c r="A819" s="586"/>
      <c r="B819" s="584"/>
      <c r="C819" s="614"/>
      <c r="D819" s="614"/>
      <c r="E819" s="613"/>
      <c r="F819" s="520"/>
      <c r="G819" s="520"/>
      <c r="H819" s="613"/>
      <c r="I819" s="549"/>
      <c r="J819" s="536"/>
      <c r="K819" s="536"/>
      <c r="L819" s="520"/>
      <c r="M819" s="546"/>
      <c r="N819" s="608"/>
      <c r="O819" s="546"/>
      <c r="P819" s="546"/>
      <c r="Q819" s="520"/>
    </row>
    <row r="820" spans="1:17" x14ac:dyDescent="0.25">
      <c r="A820" s="586"/>
      <c r="B820" s="584"/>
      <c r="C820" s="614"/>
      <c r="D820" s="614"/>
      <c r="E820" s="613"/>
      <c r="F820" s="520"/>
      <c r="G820" s="520"/>
      <c r="H820" s="613"/>
      <c r="I820" s="549"/>
      <c r="J820" s="536"/>
      <c r="K820" s="536"/>
      <c r="L820" s="520"/>
      <c r="M820" s="546"/>
      <c r="N820" s="608"/>
      <c r="O820" s="546"/>
      <c r="P820" s="546"/>
      <c r="Q820" s="520"/>
    </row>
    <row r="821" spans="1:17" x14ac:dyDescent="0.25">
      <c r="A821" s="586"/>
      <c r="B821" s="584"/>
      <c r="C821" s="614"/>
      <c r="D821" s="614"/>
      <c r="E821" s="613"/>
      <c r="F821" s="520"/>
      <c r="G821" s="520"/>
      <c r="H821" s="613"/>
      <c r="I821" s="549"/>
      <c r="J821" s="536"/>
      <c r="K821" s="536"/>
      <c r="L821" s="520"/>
      <c r="M821" s="546"/>
      <c r="N821" s="608"/>
      <c r="O821" s="546"/>
      <c r="P821" s="546"/>
      <c r="Q821" s="520"/>
    </row>
    <row r="822" spans="1:17" x14ac:dyDescent="0.25">
      <c r="A822" s="586"/>
      <c r="B822" s="584"/>
      <c r="C822" s="614"/>
      <c r="D822" s="614"/>
      <c r="E822" s="613"/>
      <c r="F822" s="520"/>
      <c r="G822" s="520"/>
      <c r="H822" s="613"/>
      <c r="I822" s="549"/>
      <c r="J822" s="536"/>
      <c r="K822" s="536"/>
      <c r="L822" s="520"/>
      <c r="M822" s="546"/>
      <c r="N822" s="608"/>
      <c r="O822" s="546"/>
      <c r="P822" s="546"/>
      <c r="Q822" s="520"/>
    </row>
    <row r="823" spans="1:17" x14ac:dyDescent="0.25">
      <c r="A823" s="586"/>
      <c r="B823" s="584"/>
      <c r="C823" s="614"/>
      <c r="D823" s="614"/>
      <c r="E823" s="613"/>
      <c r="F823" s="520"/>
      <c r="G823" s="520"/>
      <c r="H823" s="613"/>
      <c r="I823" s="549"/>
      <c r="J823" s="536"/>
      <c r="K823" s="536"/>
      <c r="L823" s="520"/>
      <c r="M823" s="546"/>
      <c r="N823" s="608"/>
      <c r="O823" s="546"/>
      <c r="P823" s="546"/>
      <c r="Q823" s="520"/>
    </row>
    <row r="824" spans="1:17" x14ac:dyDescent="0.25">
      <c r="A824" s="586"/>
      <c r="B824" s="584"/>
      <c r="C824" s="614"/>
      <c r="D824" s="614"/>
      <c r="E824" s="613"/>
      <c r="F824" s="520"/>
      <c r="G824" s="520"/>
      <c r="H824" s="613"/>
      <c r="I824" s="549"/>
      <c r="J824" s="536"/>
      <c r="K824" s="536"/>
      <c r="L824" s="520"/>
      <c r="M824" s="546"/>
      <c r="N824" s="608"/>
      <c r="O824" s="546"/>
      <c r="P824" s="546"/>
      <c r="Q824" s="520"/>
    </row>
    <row r="825" spans="1:17" x14ac:dyDescent="0.25">
      <c r="A825" s="586"/>
      <c r="B825" s="584"/>
      <c r="C825" s="614"/>
      <c r="D825" s="614"/>
      <c r="E825" s="613"/>
      <c r="F825" s="520"/>
      <c r="G825" s="520"/>
      <c r="H825" s="613"/>
      <c r="I825" s="549"/>
      <c r="J825" s="536"/>
      <c r="K825" s="536"/>
      <c r="L825" s="520"/>
      <c r="M825" s="546"/>
      <c r="N825" s="608"/>
      <c r="O825" s="546"/>
      <c r="P825" s="546"/>
      <c r="Q825" s="520"/>
    </row>
    <row r="826" spans="1:17" x14ac:dyDescent="0.25">
      <c r="A826" s="586"/>
      <c r="B826" s="584"/>
      <c r="C826" s="614"/>
      <c r="D826" s="614"/>
      <c r="E826" s="613"/>
      <c r="F826" s="520"/>
      <c r="G826" s="520"/>
      <c r="H826" s="613"/>
      <c r="I826" s="549"/>
      <c r="J826" s="536"/>
      <c r="K826" s="536"/>
      <c r="L826" s="520"/>
      <c r="M826" s="546"/>
      <c r="N826" s="608"/>
      <c r="O826" s="546"/>
      <c r="P826" s="546"/>
      <c r="Q826" s="520"/>
    </row>
    <row r="827" spans="1:17" x14ac:dyDescent="0.25">
      <c r="A827" s="586"/>
      <c r="B827" s="584"/>
      <c r="C827" s="614"/>
      <c r="D827" s="614"/>
      <c r="E827" s="613"/>
      <c r="F827" s="520"/>
      <c r="G827" s="520"/>
      <c r="H827" s="613"/>
      <c r="I827" s="549"/>
      <c r="J827" s="536"/>
      <c r="K827" s="536"/>
      <c r="L827" s="520"/>
      <c r="M827" s="546"/>
      <c r="N827" s="608"/>
      <c r="O827" s="546"/>
      <c r="P827" s="546"/>
      <c r="Q827" s="520"/>
    </row>
    <row r="828" spans="1:17" x14ac:dyDescent="0.25">
      <c r="A828" s="586"/>
      <c r="B828" s="584"/>
      <c r="C828" s="614"/>
      <c r="D828" s="614"/>
      <c r="E828" s="613"/>
      <c r="F828" s="520"/>
      <c r="G828" s="520"/>
      <c r="H828" s="613"/>
      <c r="I828" s="549"/>
      <c r="J828" s="536"/>
      <c r="K828" s="536"/>
      <c r="L828" s="520"/>
      <c r="M828" s="546"/>
      <c r="N828" s="608"/>
      <c r="O828" s="546"/>
      <c r="P828" s="546"/>
      <c r="Q828" s="520"/>
    </row>
    <row r="829" spans="1:17" x14ac:dyDescent="0.25">
      <c r="A829" s="586"/>
      <c r="B829" s="584"/>
      <c r="C829" s="614"/>
      <c r="D829" s="614"/>
      <c r="E829" s="613"/>
      <c r="F829" s="520"/>
      <c r="G829" s="520"/>
      <c r="H829" s="613"/>
      <c r="I829" s="549"/>
      <c r="J829" s="536"/>
      <c r="K829" s="536"/>
      <c r="L829" s="520"/>
      <c r="M829" s="546"/>
      <c r="N829" s="608"/>
      <c r="O829" s="546"/>
      <c r="P829" s="546"/>
      <c r="Q829" s="520"/>
    </row>
    <row r="830" spans="1:17" x14ac:dyDescent="0.25">
      <c r="A830" s="586"/>
      <c r="B830" s="584"/>
      <c r="C830" s="614"/>
      <c r="D830" s="614"/>
      <c r="E830" s="613"/>
      <c r="F830" s="520"/>
      <c r="G830" s="520"/>
      <c r="H830" s="613"/>
      <c r="I830" s="549"/>
      <c r="J830" s="536"/>
      <c r="K830" s="536"/>
      <c r="L830" s="520"/>
      <c r="M830" s="546"/>
      <c r="N830" s="608"/>
      <c r="O830" s="546"/>
      <c r="P830" s="546"/>
      <c r="Q830" s="520"/>
    </row>
    <row r="831" spans="1:17" x14ac:dyDescent="0.25">
      <c r="A831" s="586"/>
      <c r="B831" s="584"/>
      <c r="C831" s="614"/>
      <c r="D831" s="614"/>
      <c r="E831" s="613"/>
      <c r="F831" s="520"/>
      <c r="G831" s="520"/>
      <c r="H831" s="613"/>
      <c r="I831" s="549"/>
      <c r="J831" s="536"/>
      <c r="K831" s="536"/>
      <c r="L831" s="520"/>
      <c r="M831" s="546"/>
      <c r="N831" s="608"/>
      <c r="O831" s="546"/>
      <c r="P831" s="546"/>
      <c r="Q831" s="520"/>
    </row>
    <row r="832" spans="1:17" x14ac:dyDescent="0.25">
      <c r="A832" s="586"/>
      <c r="B832" s="584"/>
      <c r="C832" s="614"/>
      <c r="D832" s="614"/>
      <c r="E832" s="613"/>
      <c r="F832" s="520"/>
      <c r="G832" s="520"/>
      <c r="H832" s="613"/>
      <c r="I832" s="549"/>
      <c r="J832" s="536"/>
      <c r="K832" s="536"/>
      <c r="L832" s="520"/>
      <c r="M832" s="546"/>
      <c r="N832" s="608"/>
      <c r="O832" s="546"/>
      <c r="P832" s="546"/>
      <c r="Q832" s="520"/>
    </row>
    <row r="833" spans="1:17" x14ac:dyDescent="0.25">
      <c r="A833" s="586"/>
      <c r="B833" s="584"/>
      <c r="C833" s="614"/>
      <c r="D833" s="614"/>
      <c r="E833" s="613"/>
      <c r="F833" s="520"/>
      <c r="G833" s="520"/>
      <c r="H833" s="613"/>
      <c r="I833" s="549"/>
      <c r="J833" s="536"/>
      <c r="K833" s="536"/>
      <c r="L833" s="520"/>
      <c r="M833" s="546"/>
      <c r="N833" s="608"/>
      <c r="O833" s="546"/>
      <c r="P833" s="546"/>
      <c r="Q833" s="520"/>
    </row>
    <row r="834" spans="1:17" x14ac:dyDescent="0.25">
      <c r="A834" s="586"/>
      <c r="B834" s="584"/>
      <c r="C834" s="614"/>
      <c r="D834" s="614"/>
      <c r="E834" s="613"/>
      <c r="F834" s="520"/>
      <c r="G834" s="520"/>
      <c r="H834" s="613"/>
      <c r="I834" s="549"/>
      <c r="J834" s="536"/>
      <c r="K834" s="536"/>
      <c r="L834" s="520"/>
      <c r="M834" s="546"/>
      <c r="N834" s="608"/>
      <c r="O834" s="546"/>
      <c r="P834" s="546"/>
      <c r="Q834" s="520"/>
    </row>
    <row r="835" spans="1:17" x14ac:dyDescent="0.25">
      <c r="A835" s="586"/>
      <c r="B835" s="584"/>
      <c r="C835" s="614"/>
      <c r="D835" s="614"/>
      <c r="E835" s="613"/>
      <c r="F835" s="520"/>
      <c r="G835" s="520"/>
      <c r="H835" s="613"/>
      <c r="I835" s="549"/>
      <c r="J835" s="536"/>
      <c r="K835" s="536"/>
      <c r="L835" s="520"/>
      <c r="M835" s="546"/>
      <c r="N835" s="608"/>
      <c r="O835" s="546"/>
      <c r="P835" s="546"/>
      <c r="Q835" s="520"/>
    </row>
    <row r="836" spans="1:17" x14ac:dyDescent="0.25">
      <c r="A836" s="586"/>
      <c r="B836" s="584"/>
      <c r="C836" s="614"/>
      <c r="D836" s="614"/>
      <c r="E836" s="613"/>
      <c r="F836" s="520"/>
      <c r="G836" s="520"/>
      <c r="H836" s="613"/>
      <c r="I836" s="549"/>
      <c r="J836" s="536"/>
      <c r="K836" s="536"/>
      <c r="L836" s="520"/>
      <c r="M836" s="546"/>
      <c r="N836" s="608"/>
      <c r="O836" s="546"/>
      <c r="P836" s="546"/>
      <c r="Q836" s="520"/>
    </row>
    <row r="837" spans="1:17" x14ac:dyDescent="0.25">
      <c r="A837" s="586"/>
      <c r="B837" s="584"/>
      <c r="C837" s="614"/>
      <c r="D837" s="614"/>
      <c r="E837" s="613"/>
      <c r="F837" s="520"/>
      <c r="G837" s="520"/>
      <c r="H837" s="613"/>
      <c r="I837" s="549"/>
      <c r="J837" s="536"/>
      <c r="K837" s="536"/>
      <c r="L837" s="520"/>
      <c r="M837" s="546"/>
      <c r="N837" s="608"/>
      <c r="O837" s="546"/>
      <c r="P837" s="546"/>
      <c r="Q837" s="520"/>
    </row>
    <row r="838" spans="1:17" x14ac:dyDescent="0.25">
      <c r="A838" s="586"/>
      <c r="B838" s="584"/>
      <c r="C838" s="614"/>
      <c r="D838" s="614"/>
      <c r="E838" s="613"/>
      <c r="F838" s="520"/>
      <c r="G838" s="520"/>
      <c r="H838" s="613"/>
      <c r="I838" s="549"/>
      <c r="J838" s="536"/>
      <c r="K838" s="536"/>
      <c r="L838" s="520"/>
      <c r="M838" s="546"/>
      <c r="N838" s="608"/>
      <c r="O838" s="546"/>
      <c r="P838" s="546"/>
      <c r="Q838" s="520"/>
    </row>
    <row r="839" spans="1:17" x14ac:dyDescent="0.25">
      <c r="A839" s="586"/>
      <c r="B839" s="584"/>
      <c r="C839" s="614"/>
      <c r="D839" s="614"/>
      <c r="E839" s="613"/>
      <c r="F839" s="520"/>
      <c r="G839" s="520"/>
      <c r="H839" s="613"/>
      <c r="I839" s="549"/>
      <c r="J839" s="536"/>
      <c r="K839" s="536"/>
      <c r="L839" s="520"/>
      <c r="M839" s="546"/>
      <c r="N839" s="608"/>
      <c r="O839" s="546"/>
      <c r="P839" s="546"/>
      <c r="Q839" s="520"/>
    </row>
    <row r="840" spans="1:17" x14ac:dyDescent="0.25">
      <c r="A840" s="586"/>
      <c r="B840" s="584"/>
      <c r="C840" s="614"/>
      <c r="D840" s="614"/>
      <c r="E840" s="613"/>
      <c r="F840" s="520"/>
      <c r="G840" s="520"/>
      <c r="H840" s="613"/>
      <c r="I840" s="549"/>
      <c r="J840" s="536"/>
      <c r="K840" s="536"/>
      <c r="L840" s="520"/>
      <c r="M840" s="546"/>
      <c r="N840" s="608"/>
      <c r="O840" s="546"/>
      <c r="P840" s="546"/>
      <c r="Q840" s="520"/>
    </row>
    <row r="841" spans="1:17" x14ac:dyDescent="0.25">
      <c r="A841" s="586"/>
      <c r="B841" s="584"/>
      <c r="C841" s="614"/>
      <c r="D841" s="614"/>
      <c r="E841" s="613"/>
      <c r="F841" s="520"/>
      <c r="G841" s="520"/>
      <c r="H841" s="613"/>
      <c r="I841" s="549"/>
      <c r="J841" s="536"/>
      <c r="K841" s="536"/>
      <c r="L841" s="520"/>
      <c r="M841" s="546"/>
      <c r="N841" s="608"/>
      <c r="O841" s="546"/>
      <c r="P841" s="546"/>
      <c r="Q841" s="520"/>
    </row>
    <row r="842" spans="1:17" x14ac:dyDescent="0.25">
      <c r="A842" s="586"/>
      <c r="B842" s="584"/>
      <c r="C842" s="614"/>
      <c r="D842" s="614"/>
      <c r="E842" s="613"/>
      <c r="F842" s="520"/>
      <c r="G842" s="520"/>
      <c r="H842" s="613"/>
      <c r="I842" s="549"/>
      <c r="J842" s="536"/>
      <c r="K842" s="536"/>
      <c r="L842" s="520"/>
      <c r="M842" s="546"/>
      <c r="N842" s="608"/>
      <c r="O842" s="546"/>
      <c r="P842" s="546"/>
      <c r="Q842" s="520"/>
    </row>
    <row r="843" spans="1:17" x14ac:dyDescent="0.25">
      <c r="A843" s="586"/>
      <c r="B843" s="584"/>
      <c r="C843" s="614"/>
      <c r="D843" s="614"/>
      <c r="E843" s="613"/>
      <c r="F843" s="520"/>
      <c r="G843" s="520"/>
      <c r="H843" s="613"/>
      <c r="I843" s="549"/>
      <c r="J843" s="536"/>
      <c r="K843" s="536"/>
      <c r="L843" s="520"/>
      <c r="M843" s="546"/>
      <c r="N843" s="608"/>
      <c r="O843" s="546"/>
      <c r="P843" s="546"/>
      <c r="Q843" s="520"/>
    </row>
    <row r="844" spans="1:17" x14ac:dyDescent="0.25">
      <c r="A844" s="586"/>
      <c r="B844" s="584"/>
      <c r="C844" s="614"/>
      <c r="D844" s="614"/>
      <c r="E844" s="613"/>
      <c r="F844" s="520"/>
      <c r="G844" s="520"/>
      <c r="H844" s="613"/>
      <c r="I844" s="549"/>
      <c r="J844" s="536"/>
      <c r="K844" s="536"/>
      <c r="L844" s="520"/>
      <c r="M844" s="546"/>
      <c r="N844" s="608"/>
      <c r="O844" s="546"/>
      <c r="P844" s="546"/>
      <c r="Q844" s="520"/>
    </row>
    <row r="845" spans="1:17" x14ac:dyDescent="0.25">
      <c r="A845" s="586"/>
      <c r="B845" s="584"/>
      <c r="C845" s="614"/>
      <c r="D845" s="614"/>
      <c r="E845" s="613"/>
      <c r="F845" s="520"/>
      <c r="G845" s="520"/>
      <c r="H845" s="613"/>
      <c r="I845" s="549"/>
      <c r="J845" s="536"/>
      <c r="K845" s="536"/>
      <c r="L845" s="520"/>
      <c r="M845" s="546"/>
      <c r="N845" s="608"/>
      <c r="O845" s="546"/>
      <c r="P845" s="546"/>
      <c r="Q845" s="520"/>
    </row>
    <row r="846" spans="1:17" x14ac:dyDescent="0.25">
      <c r="A846" s="586"/>
      <c r="B846" s="584"/>
      <c r="C846" s="614"/>
      <c r="D846" s="614"/>
      <c r="E846" s="613"/>
      <c r="F846" s="520"/>
      <c r="G846" s="520"/>
      <c r="H846" s="613"/>
      <c r="I846" s="549"/>
      <c r="J846" s="536"/>
      <c r="K846" s="536"/>
      <c r="L846" s="520"/>
      <c r="M846" s="546"/>
      <c r="N846" s="608"/>
      <c r="O846" s="546"/>
      <c r="P846" s="546"/>
      <c r="Q846" s="520"/>
    </row>
    <row r="847" spans="1:17" x14ac:dyDescent="0.25">
      <c r="A847" s="586"/>
      <c r="B847" s="584"/>
      <c r="C847" s="614"/>
      <c r="D847" s="614"/>
      <c r="E847" s="613"/>
      <c r="F847" s="520"/>
      <c r="G847" s="520"/>
      <c r="H847" s="613"/>
      <c r="I847" s="549"/>
      <c r="J847" s="536"/>
      <c r="K847" s="536"/>
      <c r="L847" s="520"/>
      <c r="M847" s="546"/>
      <c r="N847" s="608"/>
      <c r="O847" s="546"/>
      <c r="P847" s="546"/>
      <c r="Q847" s="520"/>
    </row>
    <row r="848" spans="1:17" x14ac:dyDescent="0.25">
      <c r="A848" s="586"/>
      <c r="B848" s="584"/>
      <c r="C848" s="614"/>
      <c r="D848" s="614"/>
      <c r="E848" s="613"/>
      <c r="F848" s="520"/>
      <c r="G848" s="520"/>
      <c r="H848" s="613"/>
      <c r="I848" s="549"/>
      <c r="J848" s="536"/>
      <c r="K848" s="536"/>
      <c r="L848" s="520"/>
      <c r="M848" s="546"/>
      <c r="N848" s="608"/>
      <c r="O848" s="546"/>
      <c r="P848" s="546"/>
      <c r="Q848" s="520"/>
    </row>
    <row r="849" spans="1:17" x14ac:dyDescent="0.25">
      <c r="A849" s="586"/>
      <c r="B849" s="584"/>
      <c r="C849" s="614"/>
      <c r="D849" s="614"/>
      <c r="E849" s="613"/>
      <c r="F849" s="520"/>
      <c r="G849" s="520"/>
      <c r="H849" s="613"/>
      <c r="I849" s="549"/>
      <c r="J849" s="536"/>
      <c r="K849" s="536"/>
      <c r="L849" s="520"/>
      <c r="M849" s="546"/>
      <c r="N849" s="608"/>
      <c r="O849" s="546"/>
      <c r="P849" s="546"/>
      <c r="Q849" s="520"/>
    </row>
    <row r="850" spans="1:17" x14ac:dyDescent="0.25">
      <c r="A850" s="586"/>
      <c r="B850" s="584"/>
      <c r="C850" s="614"/>
      <c r="D850" s="614"/>
      <c r="E850" s="613"/>
      <c r="F850" s="520"/>
      <c r="G850" s="520"/>
      <c r="H850" s="613"/>
      <c r="I850" s="549"/>
      <c r="J850" s="536"/>
      <c r="K850" s="536"/>
      <c r="L850" s="520"/>
      <c r="M850" s="546"/>
      <c r="N850" s="608"/>
      <c r="O850" s="546"/>
      <c r="P850" s="546"/>
      <c r="Q850" s="520"/>
    </row>
    <row r="851" spans="1:17" x14ac:dyDescent="0.25">
      <c r="A851" s="586"/>
      <c r="B851" s="584"/>
      <c r="C851" s="614"/>
      <c r="D851" s="614"/>
      <c r="E851" s="613"/>
      <c r="F851" s="520"/>
      <c r="G851" s="520"/>
      <c r="H851" s="613"/>
      <c r="I851" s="549"/>
      <c r="J851" s="536"/>
      <c r="K851" s="536"/>
      <c r="L851" s="520"/>
      <c r="M851" s="546"/>
      <c r="N851" s="608"/>
      <c r="O851" s="546"/>
      <c r="P851" s="546"/>
      <c r="Q851" s="520"/>
    </row>
    <row r="852" spans="1:17" x14ac:dyDescent="0.25">
      <c r="A852" s="586"/>
      <c r="B852" s="584"/>
      <c r="C852" s="614"/>
      <c r="D852" s="614"/>
      <c r="E852" s="613"/>
      <c r="F852" s="520"/>
      <c r="G852" s="520"/>
      <c r="H852" s="613"/>
      <c r="I852" s="549"/>
      <c r="J852" s="536"/>
      <c r="K852" s="536"/>
      <c r="L852" s="520"/>
      <c r="M852" s="546"/>
      <c r="N852" s="608"/>
      <c r="O852" s="546"/>
      <c r="P852" s="546"/>
      <c r="Q852" s="520"/>
    </row>
    <row r="853" spans="1:17" x14ac:dyDescent="0.25">
      <c r="A853" s="586"/>
      <c r="B853" s="584"/>
      <c r="C853" s="614"/>
      <c r="D853" s="614"/>
      <c r="E853" s="613"/>
      <c r="F853" s="520"/>
      <c r="G853" s="520"/>
      <c r="H853" s="613"/>
      <c r="I853" s="549"/>
      <c r="J853" s="536"/>
      <c r="K853" s="536"/>
      <c r="L853" s="520"/>
      <c r="M853" s="546"/>
      <c r="N853" s="608"/>
      <c r="O853" s="546"/>
      <c r="P853" s="546"/>
      <c r="Q853" s="520"/>
    </row>
    <row r="854" spans="1:17" x14ac:dyDescent="0.25">
      <c r="A854" s="586"/>
      <c r="B854" s="584"/>
      <c r="C854" s="614"/>
      <c r="D854" s="614"/>
      <c r="E854" s="613"/>
      <c r="F854" s="520"/>
      <c r="G854" s="520"/>
      <c r="H854" s="613"/>
      <c r="I854" s="549"/>
      <c r="J854" s="536"/>
      <c r="K854" s="536"/>
      <c r="L854" s="520"/>
      <c r="M854" s="546"/>
      <c r="N854" s="608"/>
      <c r="O854" s="546"/>
      <c r="P854" s="546"/>
      <c r="Q854" s="520"/>
    </row>
    <row r="855" spans="1:17" x14ac:dyDescent="0.25">
      <c r="A855" s="586"/>
      <c r="B855" s="584"/>
      <c r="C855" s="614"/>
      <c r="D855" s="614"/>
      <c r="E855" s="613"/>
      <c r="F855" s="520"/>
      <c r="G855" s="520"/>
      <c r="H855" s="613"/>
      <c r="I855" s="549"/>
      <c r="J855" s="536"/>
      <c r="K855" s="536"/>
      <c r="L855" s="520"/>
      <c r="M855" s="546"/>
      <c r="N855" s="608"/>
      <c r="O855" s="546"/>
      <c r="P855" s="546"/>
      <c r="Q855" s="520"/>
    </row>
    <row r="856" spans="1:17" x14ac:dyDescent="0.25">
      <c r="A856" s="586"/>
      <c r="B856" s="584"/>
      <c r="C856" s="614"/>
      <c r="D856" s="614"/>
      <c r="E856" s="613"/>
      <c r="F856" s="520"/>
      <c r="G856" s="520"/>
      <c r="H856" s="613"/>
      <c r="I856" s="549"/>
      <c r="J856" s="536"/>
      <c r="K856" s="536"/>
      <c r="L856" s="520"/>
      <c r="M856" s="546"/>
      <c r="N856" s="608"/>
      <c r="O856" s="546"/>
      <c r="P856" s="546"/>
      <c r="Q856" s="520"/>
    </row>
    <row r="857" spans="1:17" x14ac:dyDescent="0.25">
      <c r="A857" s="586"/>
      <c r="B857" s="584"/>
      <c r="C857" s="614"/>
      <c r="D857" s="614"/>
      <c r="E857" s="613"/>
      <c r="F857" s="520"/>
      <c r="G857" s="520"/>
      <c r="H857" s="613"/>
      <c r="I857" s="549"/>
      <c r="J857" s="536"/>
      <c r="K857" s="536"/>
      <c r="L857" s="520"/>
      <c r="M857" s="546"/>
      <c r="N857" s="608"/>
      <c r="O857" s="546"/>
      <c r="P857" s="546"/>
      <c r="Q857" s="520"/>
    </row>
    <row r="858" spans="1:17" x14ac:dyDescent="0.25">
      <c r="A858" s="586"/>
      <c r="B858" s="584"/>
      <c r="C858" s="614"/>
      <c r="D858" s="614"/>
      <c r="E858" s="613"/>
      <c r="F858" s="520"/>
      <c r="G858" s="520"/>
      <c r="H858" s="613"/>
      <c r="I858" s="549"/>
      <c r="J858" s="536"/>
      <c r="K858" s="536"/>
      <c r="L858" s="520"/>
      <c r="M858" s="546"/>
      <c r="N858" s="608"/>
      <c r="O858" s="546"/>
      <c r="P858" s="546"/>
      <c r="Q858" s="520"/>
    </row>
    <row r="859" spans="1:17" x14ac:dyDescent="0.25">
      <c r="A859" s="586"/>
      <c r="B859" s="584"/>
      <c r="C859" s="614"/>
      <c r="D859" s="614"/>
      <c r="E859" s="613"/>
      <c r="F859" s="520"/>
      <c r="G859" s="520"/>
      <c r="H859" s="613"/>
      <c r="I859" s="549"/>
      <c r="J859" s="536"/>
      <c r="K859" s="536"/>
      <c r="L859" s="520"/>
      <c r="M859" s="546"/>
      <c r="N859" s="608"/>
      <c r="O859" s="546"/>
      <c r="P859" s="546"/>
      <c r="Q859" s="520"/>
    </row>
    <row r="860" spans="1:17" x14ac:dyDescent="0.25">
      <c r="A860" s="586"/>
      <c r="B860" s="584"/>
      <c r="C860" s="614"/>
      <c r="D860" s="614"/>
      <c r="E860" s="613"/>
      <c r="F860" s="520"/>
      <c r="G860" s="520"/>
      <c r="H860" s="613"/>
      <c r="I860" s="549"/>
      <c r="J860" s="536"/>
      <c r="K860" s="536"/>
      <c r="L860" s="520"/>
      <c r="M860" s="546"/>
      <c r="N860" s="608"/>
      <c r="O860" s="546"/>
      <c r="P860" s="546"/>
      <c r="Q860" s="520"/>
    </row>
    <row r="861" spans="1:17" x14ac:dyDescent="0.25">
      <c r="A861" s="586"/>
      <c r="B861" s="489"/>
      <c r="C861" s="489"/>
      <c r="D861" s="489"/>
      <c r="E861" s="489"/>
      <c r="F861" s="489"/>
      <c r="G861" s="489"/>
      <c r="H861" s="489"/>
      <c r="I861" s="489"/>
      <c r="J861" s="489"/>
      <c r="K861" s="489"/>
      <c r="L861" s="489"/>
      <c r="M861" s="489"/>
      <c r="N861" s="489"/>
      <c r="O861" s="489"/>
      <c r="P861" s="489"/>
      <c r="Q861" s="489"/>
    </row>
    <row r="862" spans="1:17" x14ac:dyDescent="0.25">
      <c r="A862" s="586"/>
      <c r="B862" s="489"/>
      <c r="C862" s="489"/>
      <c r="D862" s="489"/>
      <c r="E862" s="489"/>
      <c r="F862" s="489"/>
      <c r="G862" s="489"/>
      <c r="H862" s="489"/>
      <c r="I862" s="489"/>
      <c r="J862" s="489"/>
      <c r="K862" s="489"/>
      <c r="L862" s="489"/>
      <c r="M862" s="489"/>
      <c r="N862" s="489"/>
      <c r="O862" s="489"/>
      <c r="P862" s="489"/>
      <c r="Q862" s="489"/>
    </row>
    <row r="863" spans="1:17" x14ac:dyDescent="0.25">
      <c r="A863" s="586"/>
      <c r="B863" s="489"/>
      <c r="C863" s="489"/>
      <c r="D863" s="489"/>
      <c r="E863" s="489"/>
      <c r="F863" s="489"/>
      <c r="G863" s="489"/>
      <c r="H863" s="489"/>
      <c r="I863" s="489"/>
      <c r="J863" s="489"/>
      <c r="K863" s="489"/>
      <c r="L863" s="489"/>
      <c r="M863" s="489"/>
      <c r="N863" s="489"/>
      <c r="O863" s="489"/>
      <c r="P863" s="489"/>
      <c r="Q863" s="489"/>
    </row>
    <row r="864" spans="1:17" x14ac:dyDescent="0.25">
      <c r="A864" s="586"/>
      <c r="B864" s="489"/>
      <c r="C864" s="489"/>
      <c r="D864" s="489"/>
      <c r="E864" s="489"/>
      <c r="F864" s="489"/>
      <c r="G864" s="489"/>
      <c r="H864" s="489"/>
      <c r="I864" s="489"/>
      <c r="J864" s="489"/>
      <c r="K864" s="489"/>
      <c r="L864" s="489"/>
      <c r="M864" s="489"/>
      <c r="N864" s="489"/>
      <c r="O864" s="489"/>
      <c r="P864" s="489"/>
      <c r="Q864" s="489"/>
    </row>
    <row r="865" spans="1:17" x14ac:dyDescent="0.25">
      <c r="A865" s="586"/>
      <c r="B865" s="489"/>
      <c r="C865" s="489"/>
      <c r="D865" s="489"/>
      <c r="E865" s="489"/>
      <c r="F865" s="489"/>
      <c r="G865" s="489"/>
      <c r="H865" s="489"/>
      <c r="I865" s="489"/>
      <c r="J865" s="489"/>
      <c r="K865" s="489"/>
      <c r="L865" s="489"/>
      <c r="M865" s="489"/>
      <c r="N865" s="489"/>
      <c r="O865" s="489"/>
      <c r="P865" s="489"/>
      <c r="Q865" s="489"/>
    </row>
    <row r="866" spans="1:17" x14ac:dyDescent="0.25">
      <c r="A866" s="586"/>
      <c r="B866" s="489"/>
      <c r="C866" s="489"/>
      <c r="D866" s="489"/>
      <c r="E866" s="489"/>
      <c r="F866" s="489"/>
      <c r="G866" s="489"/>
      <c r="H866" s="489"/>
      <c r="I866" s="489"/>
      <c r="J866" s="489"/>
      <c r="K866" s="489"/>
      <c r="L866" s="489"/>
      <c r="M866" s="489"/>
      <c r="N866" s="489"/>
      <c r="O866" s="489"/>
      <c r="P866" s="489"/>
      <c r="Q866" s="489"/>
    </row>
    <row r="867" spans="1:17" x14ac:dyDescent="0.25">
      <c r="A867" s="586"/>
      <c r="B867" s="489"/>
      <c r="C867" s="489"/>
      <c r="D867" s="489"/>
      <c r="E867" s="489"/>
      <c r="F867" s="489"/>
      <c r="G867" s="489"/>
      <c r="H867" s="489"/>
      <c r="I867" s="489"/>
      <c r="J867" s="489"/>
      <c r="K867" s="489"/>
      <c r="L867" s="489"/>
      <c r="M867" s="489"/>
      <c r="N867" s="489"/>
      <c r="O867" s="489"/>
      <c r="P867" s="489"/>
      <c r="Q867" s="489"/>
    </row>
    <row r="868" spans="1:17" x14ac:dyDescent="0.25">
      <c r="A868" s="586"/>
      <c r="B868" s="489"/>
      <c r="C868" s="489"/>
      <c r="D868" s="489"/>
      <c r="E868" s="489"/>
      <c r="F868" s="489"/>
      <c r="G868" s="489"/>
      <c r="H868" s="489"/>
      <c r="I868" s="489"/>
      <c r="J868" s="489"/>
      <c r="K868" s="489"/>
      <c r="L868" s="489"/>
      <c r="M868" s="489"/>
      <c r="N868" s="489"/>
      <c r="O868" s="489"/>
      <c r="P868" s="489"/>
      <c r="Q868" s="489"/>
    </row>
    <row r="869" spans="1:17" x14ac:dyDescent="0.25">
      <c r="A869" s="586"/>
      <c r="B869" s="584"/>
      <c r="C869" s="614"/>
      <c r="D869" s="614"/>
      <c r="E869" s="613"/>
      <c r="F869" s="520"/>
      <c r="G869" s="520"/>
      <c r="H869" s="613"/>
      <c r="I869" s="549"/>
      <c r="J869" s="536"/>
      <c r="K869" s="536"/>
      <c r="L869" s="520"/>
      <c r="M869" s="546"/>
      <c r="N869" s="608"/>
      <c r="O869" s="546"/>
      <c r="P869" s="546"/>
      <c r="Q869" s="520"/>
    </row>
    <row r="870" spans="1:17" x14ac:dyDescent="0.25">
      <c r="A870" s="586"/>
      <c r="B870" s="584"/>
      <c r="C870" s="614"/>
      <c r="D870" s="614"/>
      <c r="E870" s="613"/>
      <c r="F870" s="520"/>
      <c r="G870" s="520"/>
      <c r="H870" s="613"/>
      <c r="I870" s="549"/>
      <c r="J870" s="536"/>
      <c r="K870" s="536"/>
      <c r="L870" s="520"/>
      <c r="M870" s="546"/>
      <c r="N870" s="608"/>
      <c r="O870" s="546"/>
      <c r="P870" s="546"/>
      <c r="Q870" s="520"/>
    </row>
    <row r="871" spans="1:17" x14ac:dyDescent="0.25">
      <c r="A871" s="586"/>
      <c r="B871" s="584"/>
      <c r="C871" s="614"/>
      <c r="D871" s="614"/>
      <c r="E871" s="613"/>
      <c r="F871" s="520"/>
      <c r="G871" s="520"/>
      <c r="H871" s="613"/>
      <c r="I871" s="549"/>
      <c r="J871" s="536"/>
      <c r="K871" s="536"/>
      <c r="L871" s="520"/>
      <c r="M871" s="546"/>
      <c r="N871" s="608"/>
      <c r="O871" s="546"/>
      <c r="P871" s="546"/>
      <c r="Q871" s="520"/>
    </row>
    <row r="872" spans="1:17" x14ac:dyDescent="0.25">
      <c r="A872" s="586"/>
      <c r="B872" s="584"/>
      <c r="C872" s="614"/>
      <c r="D872" s="614"/>
      <c r="E872" s="613"/>
      <c r="F872" s="520"/>
      <c r="G872" s="520"/>
      <c r="H872" s="613"/>
      <c r="I872" s="549"/>
      <c r="J872" s="536"/>
      <c r="K872" s="536"/>
      <c r="L872" s="520"/>
      <c r="M872" s="546"/>
      <c r="N872" s="608"/>
      <c r="O872" s="546"/>
      <c r="P872" s="546"/>
      <c r="Q872" s="520"/>
    </row>
    <row r="873" spans="1:17" x14ac:dyDescent="0.25">
      <c r="A873" s="586"/>
      <c r="B873" s="584"/>
      <c r="C873" s="614"/>
      <c r="D873" s="614"/>
      <c r="E873" s="613"/>
      <c r="F873" s="520"/>
      <c r="G873" s="520"/>
      <c r="H873" s="613"/>
      <c r="I873" s="549"/>
      <c r="J873" s="536"/>
      <c r="K873" s="536"/>
      <c r="L873" s="520"/>
      <c r="M873" s="546"/>
      <c r="N873" s="608"/>
      <c r="O873" s="546"/>
      <c r="P873" s="546"/>
      <c r="Q873" s="520"/>
    </row>
    <row r="874" spans="1:17" x14ac:dyDescent="0.25">
      <c r="A874" s="586"/>
      <c r="B874" s="584"/>
      <c r="C874" s="614"/>
      <c r="D874" s="614"/>
      <c r="E874" s="613"/>
      <c r="F874" s="520"/>
      <c r="G874" s="520"/>
      <c r="H874" s="613"/>
      <c r="I874" s="549"/>
      <c r="J874" s="536"/>
      <c r="K874" s="536"/>
      <c r="L874" s="520"/>
      <c r="M874" s="546"/>
      <c r="N874" s="608"/>
      <c r="O874" s="546"/>
      <c r="P874" s="546"/>
      <c r="Q874" s="520"/>
    </row>
    <row r="875" spans="1:17" x14ac:dyDescent="0.25">
      <c r="A875" s="586"/>
      <c r="B875" s="584"/>
      <c r="C875" s="614"/>
      <c r="D875" s="614"/>
      <c r="E875" s="613"/>
      <c r="F875" s="520"/>
      <c r="G875" s="520"/>
      <c r="H875" s="613"/>
      <c r="I875" s="549"/>
      <c r="J875" s="536"/>
      <c r="K875" s="536"/>
      <c r="L875" s="520"/>
      <c r="M875" s="546"/>
      <c r="N875" s="608"/>
      <c r="O875" s="546"/>
      <c r="P875" s="546"/>
      <c r="Q875" s="520"/>
    </row>
    <row r="876" spans="1:17" x14ac:dyDescent="0.25">
      <c r="A876" s="586"/>
      <c r="B876" s="584"/>
      <c r="C876" s="614"/>
      <c r="D876" s="614"/>
      <c r="E876" s="613"/>
      <c r="F876" s="520"/>
      <c r="G876" s="520"/>
      <c r="H876" s="613"/>
      <c r="I876" s="549"/>
      <c r="J876" s="536"/>
      <c r="K876" s="536"/>
      <c r="L876" s="520"/>
      <c r="M876" s="546"/>
      <c r="N876" s="608"/>
      <c r="O876" s="546"/>
      <c r="P876" s="546"/>
      <c r="Q876" s="520"/>
    </row>
    <row r="877" spans="1:17" x14ac:dyDescent="0.25">
      <c r="A877" s="586"/>
      <c r="B877" s="584"/>
      <c r="C877" s="614"/>
      <c r="D877" s="614"/>
      <c r="E877" s="613"/>
      <c r="F877" s="520"/>
      <c r="G877" s="520"/>
      <c r="H877" s="613"/>
      <c r="I877" s="549"/>
      <c r="J877" s="536"/>
      <c r="K877" s="536"/>
      <c r="L877" s="520"/>
      <c r="M877" s="546"/>
      <c r="N877" s="608"/>
      <c r="O877" s="546"/>
      <c r="P877" s="546"/>
      <c r="Q877" s="520"/>
    </row>
    <row r="878" spans="1:17" x14ac:dyDescent="0.25">
      <c r="A878" s="586"/>
      <c r="B878" s="584"/>
      <c r="C878" s="614"/>
      <c r="D878" s="614"/>
      <c r="E878" s="613"/>
      <c r="F878" s="520"/>
      <c r="G878" s="520"/>
      <c r="H878" s="613"/>
      <c r="I878" s="549"/>
      <c r="J878" s="536"/>
      <c r="K878" s="536"/>
      <c r="L878" s="520"/>
      <c r="M878" s="546"/>
      <c r="N878" s="608"/>
      <c r="O878" s="546"/>
      <c r="P878" s="546"/>
      <c r="Q878" s="520"/>
    </row>
    <row r="879" spans="1:17" x14ac:dyDescent="0.25">
      <c r="A879" s="586"/>
      <c r="B879" s="584"/>
      <c r="C879" s="614"/>
      <c r="D879" s="614"/>
      <c r="E879" s="613"/>
      <c r="F879" s="520"/>
      <c r="G879" s="520"/>
      <c r="H879" s="613"/>
      <c r="I879" s="549"/>
      <c r="J879" s="536"/>
      <c r="K879" s="536"/>
      <c r="L879" s="520"/>
      <c r="M879" s="546"/>
      <c r="N879" s="608"/>
      <c r="O879" s="546"/>
      <c r="P879" s="546"/>
      <c r="Q879" s="520"/>
    </row>
    <row r="880" spans="1:17" x14ac:dyDescent="0.25">
      <c r="A880" s="586"/>
      <c r="B880" s="584"/>
      <c r="C880" s="614"/>
      <c r="D880" s="614"/>
      <c r="E880" s="613"/>
      <c r="F880" s="520"/>
      <c r="G880" s="520"/>
      <c r="H880" s="613"/>
      <c r="I880" s="549"/>
      <c r="J880" s="536"/>
      <c r="K880" s="536"/>
      <c r="L880" s="520"/>
      <c r="M880" s="546"/>
      <c r="N880" s="608"/>
      <c r="O880" s="546"/>
      <c r="P880" s="546"/>
      <c r="Q880" s="520"/>
    </row>
    <row r="881" spans="1:17" x14ac:dyDescent="0.25">
      <c r="A881" s="586"/>
      <c r="B881" s="584"/>
      <c r="C881" s="614"/>
      <c r="D881" s="614"/>
      <c r="E881" s="613"/>
      <c r="F881" s="520"/>
      <c r="G881" s="520"/>
      <c r="H881" s="613"/>
      <c r="I881" s="549"/>
      <c r="J881" s="536"/>
      <c r="K881" s="536"/>
      <c r="L881" s="520"/>
      <c r="M881" s="546"/>
      <c r="N881" s="608"/>
      <c r="O881" s="546"/>
      <c r="P881" s="546"/>
      <c r="Q881" s="520"/>
    </row>
    <row r="882" spans="1:17" x14ac:dyDescent="0.25">
      <c r="A882" s="586"/>
      <c r="B882" s="584"/>
      <c r="C882" s="614"/>
      <c r="D882" s="614"/>
      <c r="E882" s="613"/>
      <c r="F882" s="520"/>
      <c r="G882" s="520"/>
      <c r="H882" s="613"/>
      <c r="I882" s="549"/>
      <c r="J882" s="536"/>
      <c r="K882" s="536"/>
      <c r="L882" s="520"/>
      <c r="M882" s="546"/>
      <c r="N882" s="608"/>
      <c r="O882" s="546"/>
      <c r="P882" s="546"/>
      <c r="Q882" s="520"/>
    </row>
    <row r="883" spans="1:17" x14ac:dyDescent="0.25">
      <c r="A883" s="586"/>
      <c r="B883" s="584"/>
      <c r="C883" s="614"/>
      <c r="D883" s="614"/>
      <c r="E883" s="613"/>
      <c r="F883" s="520"/>
      <c r="G883" s="520"/>
      <c r="H883" s="613"/>
      <c r="I883" s="549"/>
      <c r="J883" s="536"/>
      <c r="K883" s="536"/>
      <c r="L883" s="520"/>
      <c r="M883" s="546"/>
      <c r="N883" s="608"/>
      <c r="O883" s="546"/>
      <c r="P883" s="546"/>
      <c r="Q883" s="520"/>
    </row>
    <row r="884" spans="1:17" x14ac:dyDescent="0.25">
      <c r="A884" s="586"/>
      <c r="B884" s="584"/>
      <c r="C884" s="614"/>
      <c r="D884" s="614"/>
      <c r="E884" s="613"/>
      <c r="F884" s="520"/>
      <c r="G884" s="520"/>
      <c r="H884" s="613"/>
      <c r="I884" s="549"/>
      <c r="J884" s="536"/>
      <c r="K884" s="536"/>
      <c r="L884" s="520"/>
      <c r="M884" s="546"/>
      <c r="N884" s="608"/>
      <c r="O884" s="546"/>
      <c r="P884" s="546"/>
      <c r="Q884" s="520"/>
    </row>
    <row r="885" spans="1:17" x14ac:dyDescent="0.25">
      <c r="A885" s="586"/>
      <c r="B885" s="584"/>
      <c r="C885" s="614"/>
      <c r="D885" s="614"/>
      <c r="E885" s="613"/>
      <c r="F885" s="520"/>
      <c r="G885" s="520"/>
      <c r="H885" s="613"/>
      <c r="I885" s="549"/>
      <c r="J885" s="536"/>
      <c r="K885" s="536"/>
      <c r="L885" s="520"/>
      <c r="M885" s="546"/>
      <c r="N885" s="608"/>
      <c r="O885" s="546"/>
      <c r="P885" s="546"/>
      <c r="Q885" s="520"/>
    </row>
    <row r="886" spans="1:17" x14ac:dyDescent="0.25">
      <c r="A886" s="586"/>
      <c r="B886" s="584"/>
      <c r="C886" s="614"/>
      <c r="D886" s="614"/>
      <c r="E886" s="613"/>
      <c r="F886" s="520"/>
      <c r="G886" s="520"/>
      <c r="H886" s="613"/>
      <c r="I886" s="549"/>
      <c r="J886" s="536"/>
      <c r="K886" s="536"/>
      <c r="L886" s="520"/>
      <c r="M886" s="546"/>
      <c r="N886" s="608"/>
      <c r="O886" s="546"/>
      <c r="P886" s="546"/>
      <c r="Q886" s="520"/>
    </row>
    <row r="887" spans="1:17" x14ac:dyDescent="0.25">
      <c r="A887" s="586"/>
      <c r="B887" s="584"/>
      <c r="C887" s="614"/>
      <c r="D887" s="614"/>
      <c r="E887" s="613"/>
      <c r="F887" s="520"/>
      <c r="G887" s="520"/>
      <c r="H887" s="613"/>
      <c r="I887" s="549"/>
      <c r="J887" s="536"/>
      <c r="K887" s="536"/>
      <c r="L887" s="520"/>
      <c r="M887" s="546"/>
      <c r="N887" s="608"/>
      <c r="O887" s="546"/>
      <c r="P887" s="546"/>
      <c r="Q887" s="520"/>
    </row>
    <row r="888" spans="1:17" x14ac:dyDescent="0.25">
      <c r="A888" s="586"/>
      <c r="B888" s="584"/>
      <c r="C888" s="614"/>
      <c r="D888" s="614"/>
      <c r="E888" s="613"/>
      <c r="F888" s="520"/>
      <c r="G888" s="520"/>
      <c r="H888" s="613"/>
      <c r="I888" s="549"/>
      <c r="J888" s="536"/>
      <c r="K888" s="536"/>
      <c r="L888" s="520"/>
      <c r="M888" s="546"/>
      <c r="N888" s="608"/>
      <c r="O888" s="546"/>
      <c r="P888" s="546"/>
      <c r="Q888" s="520"/>
    </row>
    <row r="889" spans="1:17" x14ac:dyDescent="0.25">
      <c r="A889" s="586"/>
      <c r="B889" s="584"/>
      <c r="C889" s="614"/>
      <c r="D889" s="614"/>
      <c r="E889" s="613"/>
      <c r="F889" s="520"/>
      <c r="G889" s="520"/>
      <c r="H889" s="613"/>
      <c r="I889" s="549"/>
      <c r="J889" s="536"/>
      <c r="K889" s="536"/>
      <c r="L889" s="520"/>
      <c r="M889" s="546"/>
      <c r="N889" s="608"/>
      <c r="O889" s="546"/>
      <c r="P889" s="546"/>
      <c r="Q889" s="520"/>
    </row>
    <row r="890" spans="1:17" x14ac:dyDescent="0.25">
      <c r="A890" s="586"/>
      <c r="B890" s="584"/>
      <c r="C890" s="614"/>
      <c r="D890" s="614"/>
      <c r="E890" s="613"/>
      <c r="F890" s="520"/>
      <c r="G890" s="520"/>
      <c r="H890" s="613"/>
      <c r="I890" s="549"/>
      <c r="J890" s="536"/>
      <c r="K890" s="536"/>
      <c r="L890" s="520"/>
      <c r="M890" s="546"/>
      <c r="N890" s="608"/>
      <c r="O890" s="546"/>
      <c r="P890" s="546"/>
      <c r="Q890" s="520"/>
    </row>
    <row r="891" spans="1:17" x14ac:dyDescent="0.25">
      <c r="A891" s="586"/>
      <c r="B891" s="584"/>
      <c r="C891" s="614"/>
      <c r="D891" s="614"/>
      <c r="E891" s="613"/>
      <c r="F891" s="520"/>
      <c r="G891" s="520"/>
      <c r="H891" s="613"/>
      <c r="I891" s="549"/>
      <c r="J891" s="536"/>
      <c r="K891" s="536"/>
      <c r="L891" s="520"/>
      <c r="M891" s="546"/>
      <c r="N891" s="608"/>
      <c r="O891" s="546"/>
      <c r="P891" s="546"/>
      <c r="Q891" s="520"/>
    </row>
    <row r="892" spans="1:17" x14ac:dyDescent="0.25">
      <c r="A892" s="586"/>
      <c r="B892" s="584"/>
      <c r="C892" s="614"/>
      <c r="D892" s="614"/>
      <c r="E892" s="613"/>
      <c r="F892" s="520"/>
      <c r="G892" s="520"/>
      <c r="H892" s="613"/>
      <c r="I892" s="549"/>
      <c r="J892" s="536"/>
      <c r="K892" s="536"/>
      <c r="L892" s="520"/>
      <c r="M892" s="546"/>
      <c r="N892" s="608"/>
      <c r="O892" s="546"/>
      <c r="P892" s="546"/>
      <c r="Q892" s="520"/>
    </row>
    <row r="893" spans="1:17" x14ac:dyDescent="0.25">
      <c r="A893" s="586"/>
      <c r="B893" s="584"/>
      <c r="C893" s="614"/>
      <c r="D893" s="614"/>
      <c r="E893" s="613"/>
      <c r="F893" s="520"/>
      <c r="G893" s="520"/>
      <c r="H893" s="613"/>
      <c r="I893" s="549"/>
      <c r="J893" s="536"/>
      <c r="K893" s="536"/>
      <c r="L893" s="520"/>
      <c r="M893" s="546"/>
      <c r="N893" s="608"/>
      <c r="O893" s="546"/>
      <c r="P893" s="546"/>
      <c r="Q893" s="520"/>
    </row>
    <row r="894" spans="1:17" x14ac:dyDescent="0.25">
      <c r="A894" s="586"/>
      <c r="B894" s="584"/>
      <c r="C894" s="614"/>
      <c r="D894" s="614"/>
      <c r="E894" s="613"/>
      <c r="F894" s="520"/>
      <c r="G894" s="520"/>
      <c r="H894" s="613"/>
      <c r="I894" s="549"/>
      <c r="J894" s="536"/>
      <c r="K894" s="536"/>
      <c r="L894" s="520"/>
      <c r="M894" s="546"/>
      <c r="N894" s="608"/>
      <c r="O894" s="546"/>
      <c r="P894" s="546"/>
      <c r="Q894" s="520"/>
    </row>
    <row r="895" spans="1:17" x14ac:dyDescent="0.25">
      <c r="A895" s="586"/>
      <c r="B895" s="584"/>
      <c r="C895" s="614"/>
      <c r="D895" s="614"/>
      <c r="E895" s="613"/>
      <c r="F895" s="520"/>
      <c r="G895" s="520"/>
      <c r="H895" s="613"/>
      <c r="I895" s="549"/>
      <c r="J895" s="536"/>
      <c r="K895" s="536"/>
      <c r="L895" s="520"/>
      <c r="M895" s="546"/>
      <c r="N895" s="608"/>
      <c r="O895" s="546"/>
      <c r="P895" s="546"/>
      <c r="Q895" s="520"/>
    </row>
  </sheetData>
  <autoFilter ref="A5:AP294">
    <filterColumn colId="3" showButton="0"/>
  </autoFilter>
  <sortState ref="A6:AP121">
    <sortCondition ref="K6:K121"/>
  </sortState>
  <mergeCells count="2">
    <mergeCell ref="D5:E5"/>
    <mergeCell ref="N313:N318"/>
  </mergeCells>
  <conditionalFormatting sqref="K1:K1048576">
    <cfRule type="duplicateValues" dxfId="4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21"/>
  <sheetViews>
    <sheetView topLeftCell="C1" zoomScaleNormal="100" workbookViewId="0">
      <pane xSplit="9" topLeftCell="T1" activePane="topRight" state="frozen"/>
      <selection activeCell="C4" sqref="C4"/>
      <selection pane="topRight" activeCell="Q5" sqref="Q5:X5"/>
    </sheetView>
  </sheetViews>
  <sheetFormatPr baseColWidth="10" defaultRowHeight="12.75" outlineLevelCol="1" x14ac:dyDescent="0.2"/>
  <cols>
    <col min="1" max="1" width="8" style="688" bestFit="1" customWidth="1"/>
    <col min="2" max="2" width="8" style="742" bestFit="1" customWidth="1" outlineLevel="1"/>
    <col min="3" max="3" width="10.42578125" style="762" customWidth="1"/>
    <col min="4" max="4" width="6" style="762" customWidth="1" outlineLevel="1"/>
    <col min="5" max="5" width="25.140625" style="760" customWidth="1"/>
    <col min="6" max="6" width="11" style="688" customWidth="1" outlineLevel="1"/>
    <col min="7" max="7" width="12.7109375" style="688" bestFit="1" customWidth="1"/>
    <col min="8" max="8" width="22.85546875" style="760" customWidth="1" outlineLevel="1"/>
    <col min="9" max="9" width="12.28515625" style="719" customWidth="1"/>
    <col min="10" max="10" width="3.85546875" style="700" customWidth="1" outlineLevel="1"/>
    <col min="11" max="11" width="23.42578125" style="700" bestFit="1" customWidth="1" outlineLevel="1"/>
    <col min="12" max="12" width="20.7109375" style="688" bestFit="1" customWidth="1" outlineLevel="1"/>
    <col min="13" max="13" width="11.28515625" style="546" customWidth="1"/>
    <col min="14" max="14" width="10.85546875" style="608" customWidth="1"/>
    <col min="15" max="15" width="9.7109375" style="546" customWidth="1" outlineLevel="1"/>
    <col min="16" max="16" width="11.28515625" style="546" customWidth="1" outlineLevel="1"/>
    <col min="17" max="17" width="11.85546875" style="688" customWidth="1" outlineLevel="1"/>
    <col min="18" max="18" width="17.140625" style="688" bestFit="1" customWidth="1"/>
    <col min="19" max="19" width="12.7109375" style="688" customWidth="1"/>
    <col min="20" max="20" width="11.42578125" style="700" customWidth="1"/>
    <col min="21" max="21" width="13.85546875" style="781" bestFit="1" customWidth="1"/>
    <col min="22" max="22" width="11.42578125" style="700" customWidth="1"/>
    <col min="23" max="23" width="11" style="700" bestFit="1" customWidth="1"/>
    <col min="24" max="24" width="9.7109375" style="700" customWidth="1"/>
    <col min="25" max="223" width="11.42578125" style="700"/>
    <col min="224" max="225" width="8" style="700" bestFit="1" customWidth="1"/>
    <col min="226" max="226" width="10.42578125" style="700" customWidth="1"/>
    <col min="227" max="227" width="6" style="700" customWidth="1"/>
    <col min="228" max="228" width="30.28515625" style="700" bestFit="1" customWidth="1"/>
    <col min="229" max="229" width="11" style="700" customWidth="1"/>
    <col min="230" max="230" width="12.7109375" style="700" bestFit="1" customWidth="1"/>
    <col min="231" max="231" width="22.85546875" style="700" customWidth="1"/>
    <col min="232" max="232" width="12.28515625" style="700" customWidth="1"/>
    <col min="233" max="233" width="3.85546875" style="700" customWidth="1"/>
    <col min="234" max="234" width="23.42578125" style="700" bestFit="1" customWidth="1"/>
    <col min="235" max="235" width="20.7109375" style="700" bestFit="1" customWidth="1"/>
    <col min="236" max="236" width="16" style="700" bestFit="1" customWidth="1"/>
    <col min="237" max="237" width="13.7109375" style="700" bestFit="1" customWidth="1"/>
    <col min="238" max="238" width="14.42578125" style="700" bestFit="1" customWidth="1"/>
    <col min="239" max="239" width="16" style="700" customWidth="1"/>
    <col min="240" max="240" width="0" style="700" hidden="1" customWidth="1"/>
    <col min="241" max="241" width="15" style="700" bestFit="1" customWidth="1"/>
    <col min="242" max="242" width="16.42578125" style="700" customWidth="1"/>
    <col min="243" max="243" width="23.140625" style="700" customWidth="1"/>
    <col min="244" max="244" width="12.85546875" style="700" customWidth="1"/>
    <col min="245" max="245" width="12" style="700" customWidth="1"/>
    <col min="246" max="246" width="9.85546875" style="700" bestFit="1" customWidth="1"/>
    <col min="247" max="247" width="32.5703125" style="700" bestFit="1" customWidth="1"/>
    <col min="248" max="248" width="5.28515625" style="700" bestFit="1" customWidth="1"/>
    <col min="249" max="249" width="10" style="700" bestFit="1" customWidth="1"/>
    <col min="250" max="250" width="11" style="700" bestFit="1" customWidth="1"/>
    <col min="251" max="251" width="3" style="700" bestFit="1" customWidth="1"/>
    <col min="252" max="252" width="9.5703125" style="700" bestFit="1" customWidth="1"/>
    <col min="253" max="253" width="12.85546875" style="700" bestFit="1" customWidth="1"/>
    <col min="254" max="254" width="10.7109375" style="700" bestFit="1" customWidth="1"/>
    <col min="255" max="255" width="11" style="700" bestFit="1" customWidth="1"/>
    <col min="256" max="256" width="10" style="700" bestFit="1" customWidth="1"/>
    <col min="257" max="257" width="10.42578125" style="700" customWidth="1"/>
    <col min="258" max="479" width="11.42578125" style="700"/>
    <col min="480" max="481" width="8" style="700" bestFit="1" customWidth="1"/>
    <col min="482" max="482" width="10.42578125" style="700" customWidth="1"/>
    <col min="483" max="483" width="6" style="700" customWidth="1"/>
    <col min="484" max="484" width="30.28515625" style="700" bestFit="1" customWidth="1"/>
    <col min="485" max="485" width="11" style="700" customWidth="1"/>
    <col min="486" max="486" width="12.7109375" style="700" bestFit="1" customWidth="1"/>
    <col min="487" max="487" width="22.85546875" style="700" customWidth="1"/>
    <col min="488" max="488" width="12.28515625" style="700" customWidth="1"/>
    <col min="489" max="489" width="3.85546875" style="700" customWidth="1"/>
    <col min="490" max="490" width="23.42578125" style="700" bestFit="1" customWidth="1"/>
    <col min="491" max="491" width="20.7109375" style="700" bestFit="1" customWidth="1"/>
    <col min="492" max="492" width="16" style="700" bestFit="1" customWidth="1"/>
    <col min="493" max="493" width="13.7109375" style="700" bestFit="1" customWidth="1"/>
    <col min="494" max="494" width="14.42578125" style="700" bestFit="1" customWidth="1"/>
    <col min="495" max="495" width="16" style="700" customWidth="1"/>
    <col min="496" max="496" width="0" style="700" hidden="1" customWidth="1"/>
    <col min="497" max="497" width="15" style="700" bestFit="1" customWidth="1"/>
    <col min="498" max="498" width="16.42578125" style="700" customWidth="1"/>
    <col min="499" max="499" width="23.140625" style="700" customWidth="1"/>
    <col min="500" max="500" width="12.85546875" style="700" customWidth="1"/>
    <col min="501" max="501" width="12" style="700" customWidth="1"/>
    <col min="502" max="502" width="9.85546875" style="700" bestFit="1" customWidth="1"/>
    <col min="503" max="503" width="32.5703125" style="700" bestFit="1" customWidth="1"/>
    <col min="504" max="504" width="5.28515625" style="700" bestFit="1" customWidth="1"/>
    <col min="505" max="505" width="10" style="700" bestFit="1" customWidth="1"/>
    <col min="506" max="506" width="11" style="700" bestFit="1" customWidth="1"/>
    <col min="507" max="507" width="3" style="700" bestFit="1" customWidth="1"/>
    <col min="508" max="508" width="9.5703125" style="700" bestFit="1" customWidth="1"/>
    <col min="509" max="509" width="12.85546875" style="700" bestFit="1" customWidth="1"/>
    <col min="510" max="510" width="10.7109375" style="700" bestFit="1" customWidth="1"/>
    <col min="511" max="511" width="11" style="700" bestFit="1" customWidth="1"/>
    <col min="512" max="512" width="10" style="700" bestFit="1" customWidth="1"/>
    <col min="513" max="513" width="10.42578125" style="700" customWidth="1"/>
    <col min="514" max="735" width="11.42578125" style="700"/>
    <col min="736" max="737" width="8" style="700" bestFit="1" customWidth="1"/>
    <col min="738" max="738" width="10.42578125" style="700" customWidth="1"/>
    <col min="739" max="739" width="6" style="700" customWidth="1"/>
    <col min="740" max="740" width="30.28515625" style="700" bestFit="1" customWidth="1"/>
    <col min="741" max="741" width="11" style="700" customWidth="1"/>
    <col min="742" max="742" width="12.7109375" style="700" bestFit="1" customWidth="1"/>
    <col min="743" max="743" width="22.85546875" style="700" customWidth="1"/>
    <col min="744" max="744" width="12.28515625" style="700" customWidth="1"/>
    <col min="745" max="745" width="3.85546875" style="700" customWidth="1"/>
    <col min="746" max="746" width="23.42578125" style="700" bestFit="1" customWidth="1"/>
    <col min="747" max="747" width="20.7109375" style="700" bestFit="1" customWidth="1"/>
    <col min="748" max="748" width="16" style="700" bestFit="1" customWidth="1"/>
    <col min="749" max="749" width="13.7109375" style="700" bestFit="1" customWidth="1"/>
    <col min="750" max="750" width="14.42578125" style="700" bestFit="1" customWidth="1"/>
    <col min="751" max="751" width="16" style="700" customWidth="1"/>
    <col min="752" max="752" width="0" style="700" hidden="1" customWidth="1"/>
    <col min="753" max="753" width="15" style="700" bestFit="1" customWidth="1"/>
    <col min="754" max="754" width="16.42578125" style="700" customWidth="1"/>
    <col min="755" max="755" width="23.140625" style="700" customWidth="1"/>
    <col min="756" max="756" width="12.85546875" style="700" customWidth="1"/>
    <col min="757" max="757" width="12" style="700" customWidth="1"/>
    <col min="758" max="758" width="9.85546875" style="700" bestFit="1" customWidth="1"/>
    <col min="759" max="759" width="32.5703125" style="700" bestFit="1" customWidth="1"/>
    <col min="760" max="760" width="5.28515625" style="700" bestFit="1" customWidth="1"/>
    <col min="761" max="761" width="10" style="700" bestFit="1" customWidth="1"/>
    <col min="762" max="762" width="11" style="700" bestFit="1" customWidth="1"/>
    <col min="763" max="763" width="3" style="700" bestFit="1" customWidth="1"/>
    <col min="764" max="764" width="9.5703125" style="700" bestFit="1" customWidth="1"/>
    <col min="765" max="765" width="12.85546875" style="700" bestFit="1" customWidth="1"/>
    <col min="766" max="766" width="10.7109375" style="700" bestFit="1" customWidth="1"/>
    <col min="767" max="767" width="11" style="700" bestFit="1" customWidth="1"/>
    <col min="768" max="768" width="10" style="700" bestFit="1" customWidth="1"/>
    <col min="769" max="769" width="10.42578125" style="700" customWidth="1"/>
    <col min="770" max="991" width="11.42578125" style="700"/>
    <col min="992" max="993" width="8" style="700" bestFit="1" customWidth="1"/>
    <col min="994" max="994" width="10.42578125" style="700" customWidth="1"/>
    <col min="995" max="995" width="6" style="700" customWidth="1"/>
    <col min="996" max="996" width="30.28515625" style="700" bestFit="1" customWidth="1"/>
    <col min="997" max="997" width="11" style="700" customWidth="1"/>
    <col min="998" max="998" width="12.7109375" style="700" bestFit="1" customWidth="1"/>
    <col min="999" max="999" width="22.85546875" style="700" customWidth="1"/>
    <col min="1000" max="1000" width="12.28515625" style="700" customWidth="1"/>
    <col min="1001" max="1001" width="3.85546875" style="700" customWidth="1"/>
    <col min="1002" max="1002" width="23.42578125" style="700" bestFit="1" customWidth="1"/>
    <col min="1003" max="1003" width="20.7109375" style="700" bestFit="1" customWidth="1"/>
    <col min="1004" max="1004" width="16" style="700" bestFit="1" customWidth="1"/>
    <col min="1005" max="1005" width="13.7109375" style="700" bestFit="1" customWidth="1"/>
    <col min="1006" max="1006" width="14.42578125" style="700" bestFit="1" customWidth="1"/>
    <col min="1007" max="1007" width="16" style="700" customWidth="1"/>
    <col min="1008" max="1008" width="0" style="700" hidden="1" customWidth="1"/>
    <col min="1009" max="1009" width="15" style="700" bestFit="1" customWidth="1"/>
    <col min="1010" max="1010" width="16.42578125" style="700" customWidth="1"/>
    <col min="1011" max="1011" width="23.140625" style="700" customWidth="1"/>
    <col min="1012" max="1012" width="12.85546875" style="700" customWidth="1"/>
    <col min="1013" max="1013" width="12" style="700" customWidth="1"/>
    <col min="1014" max="1014" width="9.85546875" style="700" bestFit="1" customWidth="1"/>
    <col min="1015" max="1015" width="32.5703125" style="700" bestFit="1" customWidth="1"/>
    <col min="1016" max="1016" width="5.28515625" style="700" bestFit="1" customWidth="1"/>
    <col min="1017" max="1017" width="10" style="700" bestFit="1" customWidth="1"/>
    <col min="1018" max="1018" width="11" style="700" bestFit="1" customWidth="1"/>
    <col min="1019" max="1019" width="3" style="700" bestFit="1" customWidth="1"/>
    <col min="1020" max="1020" width="9.5703125" style="700" bestFit="1" customWidth="1"/>
    <col min="1021" max="1021" width="12.85546875" style="700" bestFit="1" customWidth="1"/>
    <col min="1022" max="1022" width="10.7109375" style="700" bestFit="1" customWidth="1"/>
    <col min="1023" max="1023" width="11" style="700" bestFit="1" customWidth="1"/>
    <col min="1024" max="1024" width="10" style="700" bestFit="1" customWidth="1"/>
    <col min="1025" max="1025" width="10.42578125" style="700" customWidth="1"/>
    <col min="1026" max="1247" width="11.42578125" style="700"/>
    <col min="1248" max="1249" width="8" style="700" bestFit="1" customWidth="1"/>
    <col min="1250" max="1250" width="10.42578125" style="700" customWidth="1"/>
    <col min="1251" max="1251" width="6" style="700" customWidth="1"/>
    <col min="1252" max="1252" width="30.28515625" style="700" bestFit="1" customWidth="1"/>
    <col min="1253" max="1253" width="11" style="700" customWidth="1"/>
    <col min="1254" max="1254" width="12.7109375" style="700" bestFit="1" customWidth="1"/>
    <col min="1255" max="1255" width="22.85546875" style="700" customWidth="1"/>
    <col min="1256" max="1256" width="12.28515625" style="700" customWidth="1"/>
    <col min="1257" max="1257" width="3.85546875" style="700" customWidth="1"/>
    <col min="1258" max="1258" width="23.42578125" style="700" bestFit="1" customWidth="1"/>
    <col min="1259" max="1259" width="20.7109375" style="700" bestFit="1" customWidth="1"/>
    <col min="1260" max="1260" width="16" style="700" bestFit="1" customWidth="1"/>
    <col min="1261" max="1261" width="13.7109375" style="700" bestFit="1" customWidth="1"/>
    <col min="1262" max="1262" width="14.42578125" style="700" bestFit="1" customWidth="1"/>
    <col min="1263" max="1263" width="16" style="700" customWidth="1"/>
    <col min="1264" max="1264" width="0" style="700" hidden="1" customWidth="1"/>
    <col min="1265" max="1265" width="15" style="700" bestFit="1" customWidth="1"/>
    <col min="1266" max="1266" width="16.42578125" style="700" customWidth="1"/>
    <col min="1267" max="1267" width="23.140625" style="700" customWidth="1"/>
    <col min="1268" max="1268" width="12.85546875" style="700" customWidth="1"/>
    <col min="1269" max="1269" width="12" style="700" customWidth="1"/>
    <col min="1270" max="1270" width="9.85546875" style="700" bestFit="1" customWidth="1"/>
    <col min="1271" max="1271" width="32.5703125" style="700" bestFit="1" customWidth="1"/>
    <col min="1272" max="1272" width="5.28515625" style="700" bestFit="1" customWidth="1"/>
    <col min="1273" max="1273" width="10" style="700" bestFit="1" customWidth="1"/>
    <col min="1274" max="1274" width="11" style="700" bestFit="1" customWidth="1"/>
    <col min="1275" max="1275" width="3" style="700" bestFit="1" customWidth="1"/>
    <col min="1276" max="1276" width="9.5703125" style="700" bestFit="1" customWidth="1"/>
    <col min="1277" max="1277" width="12.85546875" style="700" bestFit="1" customWidth="1"/>
    <col min="1278" max="1278" width="10.7109375" style="700" bestFit="1" customWidth="1"/>
    <col min="1279" max="1279" width="11" style="700" bestFit="1" customWidth="1"/>
    <col min="1280" max="1280" width="10" style="700" bestFit="1" customWidth="1"/>
    <col min="1281" max="1281" width="10.42578125" style="700" customWidth="1"/>
    <col min="1282" max="1503" width="11.42578125" style="700"/>
    <col min="1504" max="1505" width="8" style="700" bestFit="1" customWidth="1"/>
    <col min="1506" max="1506" width="10.42578125" style="700" customWidth="1"/>
    <col min="1507" max="1507" width="6" style="700" customWidth="1"/>
    <col min="1508" max="1508" width="30.28515625" style="700" bestFit="1" customWidth="1"/>
    <col min="1509" max="1509" width="11" style="700" customWidth="1"/>
    <col min="1510" max="1510" width="12.7109375" style="700" bestFit="1" customWidth="1"/>
    <col min="1511" max="1511" width="22.85546875" style="700" customWidth="1"/>
    <col min="1512" max="1512" width="12.28515625" style="700" customWidth="1"/>
    <col min="1513" max="1513" width="3.85546875" style="700" customWidth="1"/>
    <col min="1514" max="1514" width="23.42578125" style="700" bestFit="1" customWidth="1"/>
    <col min="1515" max="1515" width="20.7109375" style="700" bestFit="1" customWidth="1"/>
    <col min="1516" max="1516" width="16" style="700" bestFit="1" customWidth="1"/>
    <col min="1517" max="1517" width="13.7109375" style="700" bestFit="1" customWidth="1"/>
    <col min="1518" max="1518" width="14.42578125" style="700" bestFit="1" customWidth="1"/>
    <col min="1519" max="1519" width="16" style="700" customWidth="1"/>
    <col min="1520" max="1520" width="0" style="700" hidden="1" customWidth="1"/>
    <col min="1521" max="1521" width="15" style="700" bestFit="1" customWidth="1"/>
    <col min="1522" max="1522" width="16.42578125" style="700" customWidth="1"/>
    <col min="1523" max="1523" width="23.140625" style="700" customWidth="1"/>
    <col min="1524" max="1524" width="12.85546875" style="700" customWidth="1"/>
    <col min="1525" max="1525" width="12" style="700" customWidth="1"/>
    <col min="1526" max="1526" width="9.85546875" style="700" bestFit="1" customWidth="1"/>
    <col min="1527" max="1527" width="32.5703125" style="700" bestFit="1" customWidth="1"/>
    <col min="1528" max="1528" width="5.28515625" style="700" bestFit="1" customWidth="1"/>
    <col min="1529" max="1529" width="10" style="700" bestFit="1" customWidth="1"/>
    <col min="1530" max="1530" width="11" style="700" bestFit="1" customWidth="1"/>
    <col min="1531" max="1531" width="3" style="700" bestFit="1" customWidth="1"/>
    <col min="1532" max="1532" width="9.5703125" style="700" bestFit="1" customWidth="1"/>
    <col min="1533" max="1533" width="12.85546875" style="700" bestFit="1" customWidth="1"/>
    <col min="1534" max="1534" width="10.7109375" style="700" bestFit="1" customWidth="1"/>
    <col min="1535" max="1535" width="11" style="700" bestFit="1" customWidth="1"/>
    <col min="1536" max="1536" width="10" style="700" bestFit="1" customWidth="1"/>
    <col min="1537" max="1537" width="10.42578125" style="700" customWidth="1"/>
    <col min="1538" max="1759" width="11.42578125" style="700"/>
    <col min="1760" max="1761" width="8" style="700" bestFit="1" customWidth="1"/>
    <col min="1762" max="1762" width="10.42578125" style="700" customWidth="1"/>
    <col min="1763" max="1763" width="6" style="700" customWidth="1"/>
    <col min="1764" max="1764" width="30.28515625" style="700" bestFit="1" customWidth="1"/>
    <col min="1765" max="1765" width="11" style="700" customWidth="1"/>
    <col min="1766" max="1766" width="12.7109375" style="700" bestFit="1" customWidth="1"/>
    <col min="1767" max="1767" width="22.85546875" style="700" customWidth="1"/>
    <col min="1768" max="1768" width="12.28515625" style="700" customWidth="1"/>
    <col min="1769" max="1769" width="3.85546875" style="700" customWidth="1"/>
    <col min="1770" max="1770" width="23.42578125" style="700" bestFit="1" customWidth="1"/>
    <col min="1771" max="1771" width="20.7109375" style="700" bestFit="1" customWidth="1"/>
    <col min="1772" max="1772" width="16" style="700" bestFit="1" customWidth="1"/>
    <col min="1773" max="1773" width="13.7109375" style="700" bestFit="1" customWidth="1"/>
    <col min="1774" max="1774" width="14.42578125" style="700" bestFit="1" customWidth="1"/>
    <col min="1775" max="1775" width="16" style="700" customWidth="1"/>
    <col min="1776" max="1776" width="0" style="700" hidden="1" customWidth="1"/>
    <col min="1777" max="1777" width="15" style="700" bestFit="1" customWidth="1"/>
    <col min="1778" max="1778" width="16.42578125" style="700" customWidth="1"/>
    <col min="1779" max="1779" width="23.140625" style="700" customWidth="1"/>
    <col min="1780" max="1780" width="12.85546875" style="700" customWidth="1"/>
    <col min="1781" max="1781" width="12" style="700" customWidth="1"/>
    <col min="1782" max="1782" width="9.85546875" style="700" bestFit="1" customWidth="1"/>
    <col min="1783" max="1783" width="32.5703125" style="700" bestFit="1" customWidth="1"/>
    <col min="1784" max="1784" width="5.28515625" style="700" bestFit="1" customWidth="1"/>
    <col min="1785" max="1785" width="10" style="700" bestFit="1" customWidth="1"/>
    <col min="1786" max="1786" width="11" style="700" bestFit="1" customWidth="1"/>
    <col min="1787" max="1787" width="3" style="700" bestFit="1" customWidth="1"/>
    <col min="1788" max="1788" width="9.5703125" style="700" bestFit="1" customWidth="1"/>
    <col min="1789" max="1789" width="12.85546875" style="700" bestFit="1" customWidth="1"/>
    <col min="1790" max="1790" width="10.7109375" style="700" bestFit="1" customWidth="1"/>
    <col min="1791" max="1791" width="11" style="700" bestFit="1" customWidth="1"/>
    <col min="1792" max="1792" width="10" style="700" bestFit="1" customWidth="1"/>
    <col min="1793" max="1793" width="10.42578125" style="700" customWidth="1"/>
    <col min="1794" max="2015" width="11.42578125" style="700"/>
    <col min="2016" max="2017" width="8" style="700" bestFit="1" customWidth="1"/>
    <col min="2018" max="2018" width="10.42578125" style="700" customWidth="1"/>
    <col min="2019" max="2019" width="6" style="700" customWidth="1"/>
    <col min="2020" max="2020" width="30.28515625" style="700" bestFit="1" customWidth="1"/>
    <col min="2021" max="2021" width="11" style="700" customWidth="1"/>
    <col min="2022" max="2022" width="12.7109375" style="700" bestFit="1" customWidth="1"/>
    <col min="2023" max="2023" width="22.85546875" style="700" customWidth="1"/>
    <col min="2024" max="2024" width="12.28515625" style="700" customWidth="1"/>
    <col min="2025" max="2025" width="3.85546875" style="700" customWidth="1"/>
    <col min="2026" max="2026" width="23.42578125" style="700" bestFit="1" customWidth="1"/>
    <col min="2027" max="2027" width="20.7109375" style="700" bestFit="1" customWidth="1"/>
    <col min="2028" max="2028" width="16" style="700" bestFit="1" customWidth="1"/>
    <col min="2029" max="2029" width="13.7109375" style="700" bestFit="1" customWidth="1"/>
    <col min="2030" max="2030" width="14.42578125" style="700" bestFit="1" customWidth="1"/>
    <col min="2031" max="2031" width="16" style="700" customWidth="1"/>
    <col min="2032" max="2032" width="0" style="700" hidden="1" customWidth="1"/>
    <col min="2033" max="2033" width="15" style="700" bestFit="1" customWidth="1"/>
    <col min="2034" max="2034" width="16.42578125" style="700" customWidth="1"/>
    <col min="2035" max="2035" width="23.140625" style="700" customWidth="1"/>
    <col min="2036" max="2036" width="12.85546875" style="700" customWidth="1"/>
    <col min="2037" max="2037" width="12" style="700" customWidth="1"/>
    <col min="2038" max="2038" width="9.85546875" style="700" bestFit="1" customWidth="1"/>
    <col min="2039" max="2039" width="32.5703125" style="700" bestFit="1" customWidth="1"/>
    <col min="2040" max="2040" width="5.28515625" style="700" bestFit="1" customWidth="1"/>
    <col min="2041" max="2041" width="10" style="700" bestFit="1" customWidth="1"/>
    <col min="2042" max="2042" width="11" style="700" bestFit="1" customWidth="1"/>
    <col min="2043" max="2043" width="3" style="700" bestFit="1" customWidth="1"/>
    <col min="2044" max="2044" width="9.5703125" style="700" bestFit="1" customWidth="1"/>
    <col min="2045" max="2045" width="12.85546875" style="700" bestFit="1" customWidth="1"/>
    <col min="2046" max="2046" width="10.7109375" style="700" bestFit="1" customWidth="1"/>
    <col min="2047" max="2047" width="11" style="700" bestFit="1" customWidth="1"/>
    <col min="2048" max="2048" width="10" style="700" bestFit="1" customWidth="1"/>
    <col min="2049" max="2049" width="10.42578125" style="700" customWidth="1"/>
    <col min="2050" max="2271" width="11.42578125" style="700"/>
    <col min="2272" max="2273" width="8" style="700" bestFit="1" customWidth="1"/>
    <col min="2274" max="2274" width="10.42578125" style="700" customWidth="1"/>
    <col min="2275" max="2275" width="6" style="700" customWidth="1"/>
    <col min="2276" max="2276" width="30.28515625" style="700" bestFit="1" customWidth="1"/>
    <col min="2277" max="2277" width="11" style="700" customWidth="1"/>
    <col min="2278" max="2278" width="12.7109375" style="700" bestFit="1" customWidth="1"/>
    <col min="2279" max="2279" width="22.85546875" style="700" customWidth="1"/>
    <col min="2280" max="2280" width="12.28515625" style="700" customWidth="1"/>
    <col min="2281" max="2281" width="3.85546875" style="700" customWidth="1"/>
    <col min="2282" max="2282" width="23.42578125" style="700" bestFit="1" customWidth="1"/>
    <col min="2283" max="2283" width="20.7109375" style="700" bestFit="1" customWidth="1"/>
    <col min="2284" max="2284" width="16" style="700" bestFit="1" customWidth="1"/>
    <col min="2285" max="2285" width="13.7109375" style="700" bestFit="1" customWidth="1"/>
    <col min="2286" max="2286" width="14.42578125" style="700" bestFit="1" customWidth="1"/>
    <col min="2287" max="2287" width="16" style="700" customWidth="1"/>
    <col min="2288" max="2288" width="0" style="700" hidden="1" customWidth="1"/>
    <col min="2289" max="2289" width="15" style="700" bestFit="1" customWidth="1"/>
    <col min="2290" max="2290" width="16.42578125" style="700" customWidth="1"/>
    <col min="2291" max="2291" width="23.140625" style="700" customWidth="1"/>
    <col min="2292" max="2292" width="12.85546875" style="700" customWidth="1"/>
    <col min="2293" max="2293" width="12" style="700" customWidth="1"/>
    <col min="2294" max="2294" width="9.85546875" style="700" bestFit="1" customWidth="1"/>
    <col min="2295" max="2295" width="32.5703125" style="700" bestFit="1" customWidth="1"/>
    <col min="2296" max="2296" width="5.28515625" style="700" bestFit="1" customWidth="1"/>
    <col min="2297" max="2297" width="10" style="700" bestFit="1" customWidth="1"/>
    <col min="2298" max="2298" width="11" style="700" bestFit="1" customWidth="1"/>
    <col min="2299" max="2299" width="3" style="700" bestFit="1" customWidth="1"/>
    <col min="2300" max="2300" width="9.5703125" style="700" bestFit="1" customWidth="1"/>
    <col min="2301" max="2301" width="12.85546875" style="700" bestFit="1" customWidth="1"/>
    <col min="2302" max="2302" width="10.7109375" style="700" bestFit="1" customWidth="1"/>
    <col min="2303" max="2303" width="11" style="700" bestFit="1" customWidth="1"/>
    <col min="2304" max="2304" width="10" style="700" bestFit="1" customWidth="1"/>
    <col min="2305" max="2305" width="10.42578125" style="700" customWidth="1"/>
    <col min="2306" max="2527" width="11.42578125" style="700"/>
    <col min="2528" max="2529" width="8" style="700" bestFit="1" customWidth="1"/>
    <col min="2530" max="2530" width="10.42578125" style="700" customWidth="1"/>
    <col min="2531" max="2531" width="6" style="700" customWidth="1"/>
    <col min="2532" max="2532" width="30.28515625" style="700" bestFit="1" customWidth="1"/>
    <col min="2533" max="2533" width="11" style="700" customWidth="1"/>
    <col min="2534" max="2534" width="12.7109375" style="700" bestFit="1" customWidth="1"/>
    <col min="2535" max="2535" width="22.85546875" style="700" customWidth="1"/>
    <col min="2536" max="2536" width="12.28515625" style="700" customWidth="1"/>
    <col min="2537" max="2537" width="3.85546875" style="700" customWidth="1"/>
    <col min="2538" max="2538" width="23.42578125" style="700" bestFit="1" customWidth="1"/>
    <col min="2539" max="2539" width="20.7109375" style="700" bestFit="1" customWidth="1"/>
    <col min="2540" max="2540" width="16" style="700" bestFit="1" customWidth="1"/>
    <col min="2541" max="2541" width="13.7109375" style="700" bestFit="1" customWidth="1"/>
    <col min="2542" max="2542" width="14.42578125" style="700" bestFit="1" customWidth="1"/>
    <col min="2543" max="2543" width="16" style="700" customWidth="1"/>
    <col min="2544" max="2544" width="0" style="700" hidden="1" customWidth="1"/>
    <col min="2545" max="2545" width="15" style="700" bestFit="1" customWidth="1"/>
    <col min="2546" max="2546" width="16.42578125" style="700" customWidth="1"/>
    <col min="2547" max="2547" width="23.140625" style="700" customWidth="1"/>
    <col min="2548" max="2548" width="12.85546875" style="700" customWidth="1"/>
    <col min="2549" max="2549" width="12" style="700" customWidth="1"/>
    <col min="2550" max="2550" width="9.85546875" style="700" bestFit="1" customWidth="1"/>
    <col min="2551" max="2551" width="32.5703125" style="700" bestFit="1" customWidth="1"/>
    <col min="2552" max="2552" width="5.28515625" style="700" bestFit="1" customWidth="1"/>
    <col min="2553" max="2553" width="10" style="700" bestFit="1" customWidth="1"/>
    <col min="2554" max="2554" width="11" style="700" bestFit="1" customWidth="1"/>
    <col min="2555" max="2555" width="3" style="700" bestFit="1" customWidth="1"/>
    <col min="2556" max="2556" width="9.5703125" style="700" bestFit="1" customWidth="1"/>
    <col min="2557" max="2557" width="12.85546875" style="700" bestFit="1" customWidth="1"/>
    <col min="2558" max="2558" width="10.7109375" style="700" bestFit="1" customWidth="1"/>
    <col min="2559" max="2559" width="11" style="700" bestFit="1" customWidth="1"/>
    <col min="2560" max="2560" width="10" style="700" bestFit="1" customWidth="1"/>
    <col min="2561" max="2561" width="10.42578125" style="700" customWidth="1"/>
    <col min="2562" max="2783" width="11.42578125" style="700"/>
    <col min="2784" max="2785" width="8" style="700" bestFit="1" customWidth="1"/>
    <col min="2786" max="2786" width="10.42578125" style="700" customWidth="1"/>
    <col min="2787" max="2787" width="6" style="700" customWidth="1"/>
    <col min="2788" max="2788" width="30.28515625" style="700" bestFit="1" customWidth="1"/>
    <col min="2789" max="2789" width="11" style="700" customWidth="1"/>
    <col min="2790" max="2790" width="12.7109375" style="700" bestFit="1" customWidth="1"/>
    <col min="2791" max="2791" width="22.85546875" style="700" customWidth="1"/>
    <col min="2792" max="2792" width="12.28515625" style="700" customWidth="1"/>
    <col min="2793" max="2793" width="3.85546875" style="700" customWidth="1"/>
    <col min="2794" max="2794" width="23.42578125" style="700" bestFit="1" customWidth="1"/>
    <col min="2795" max="2795" width="20.7109375" style="700" bestFit="1" customWidth="1"/>
    <col min="2796" max="2796" width="16" style="700" bestFit="1" customWidth="1"/>
    <col min="2797" max="2797" width="13.7109375" style="700" bestFit="1" customWidth="1"/>
    <col min="2798" max="2798" width="14.42578125" style="700" bestFit="1" customWidth="1"/>
    <col min="2799" max="2799" width="16" style="700" customWidth="1"/>
    <col min="2800" max="2800" width="0" style="700" hidden="1" customWidth="1"/>
    <col min="2801" max="2801" width="15" style="700" bestFit="1" customWidth="1"/>
    <col min="2802" max="2802" width="16.42578125" style="700" customWidth="1"/>
    <col min="2803" max="2803" width="23.140625" style="700" customWidth="1"/>
    <col min="2804" max="2804" width="12.85546875" style="700" customWidth="1"/>
    <col min="2805" max="2805" width="12" style="700" customWidth="1"/>
    <col min="2806" max="2806" width="9.85546875" style="700" bestFit="1" customWidth="1"/>
    <col min="2807" max="2807" width="32.5703125" style="700" bestFit="1" customWidth="1"/>
    <col min="2808" max="2808" width="5.28515625" style="700" bestFit="1" customWidth="1"/>
    <col min="2809" max="2809" width="10" style="700" bestFit="1" customWidth="1"/>
    <col min="2810" max="2810" width="11" style="700" bestFit="1" customWidth="1"/>
    <col min="2811" max="2811" width="3" style="700" bestFit="1" customWidth="1"/>
    <col min="2812" max="2812" width="9.5703125" style="700" bestFit="1" customWidth="1"/>
    <col min="2813" max="2813" width="12.85546875" style="700" bestFit="1" customWidth="1"/>
    <col min="2814" max="2814" width="10.7109375" style="700" bestFit="1" customWidth="1"/>
    <col min="2815" max="2815" width="11" style="700" bestFit="1" customWidth="1"/>
    <col min="2816" max="2816" width="10" style="700" bestFit="1" customWidth="1"/>
    <col min="2817" max="2817" width="10.42578125" style="700" customWidth="1"/>
    <col min="2818" max="3039" width="11.42578125" style="700"/>
    <col min="3040" max="3041" width="8" style="700" bestFit="1" customWidth="1"/>
    <col min="3042" max="3042" width="10.42578125" style="700" customWidth="1"/>
    <col min="3043" max="3043" width="6" style="700" customWidth="1"/>
    <col min="3044" max="3044" width="30.28515625" style="700" bestFit="1" customWidth="1"/>
    <col min="3045" max="3045" width="11" style="700" customWidth="1"/>
    <col min="3046" max="3046" width="12.7109375" style="700" bestFit="1" customWidth="1"/>
    <col min="3047" max="3047" width="22.85546875" style="700" customWidth="1"/>
    <col min="3048" max="3048" width="12.28515625" style="700" customWidth="1"/>
    <col min="3049" max="3049" width="3.85546875" style="700" customWidth="1"/>
    <col min="3050" max="3050" width="23.42578125" style="700" bestFit="1" customWidth="1"/>
    <col min="3051" max="3051" width="20.7109375" style="700" bestFit="1" customWidth="1"/>
    <col min="3052" max="3052" width="16" style="700" bestFit="1" customWidth="1"/>
    <col min="3053" max="3053" width="13.7109375" style="700" bestFit="1" customWidth="1"/>
    <col min="3054" max="3054" width="14.42578125" style="700" bestFit="1" customWidth="1"/>
    <col min="3055" max="3055" width="16" style="700" customWidth="1"/>
    <col min="3056" max="3056" width="0" style="700" hidden="1" customWidth="1"/>
    <col min="3057" max="3057" width="15" style="700" bestFit="1" customWidth="1"/>
    <col min="3058" max="3058" width="16.42578125" style="700" customWidth="1"/>
    <col min="3059" max="3059" width="23.140625" style="700" customWidth="1"/>
    <col min="3060" max="3060" width="12.85546875" style="700" customWidth="1"/>
    <col min="3061" max="3061" width="12" style="700" customWidth="1"/>
    <col min="3062" max="3062" width="9.85546875" style="700" bestFit="1" customWidth="1"/>
    <col min="3063" max="3063" width="32.5703125" style="700" bestFit="1" customWidth="1"/>
    <col min="3064" max="3064" width="5.28515625" style="700" bestFit="1" customWidth="1"/>
    <col min="3065" max="3065" width="10" style="700" bestFit="1" customWidth="1"/>
    <col min="3066" max="3066" width="11" style="700" bestFit="1" customWidth="1"/>
    <col min="3067" max="3067" width="3" style="700" bestFit="1" customWidth="1"/>
    <col min="3068" max="3068" width="9.5703125" style="700" bestFit="1" customWidth="1"/>
    <col min="3069" max="3069" width="12.85546875" style="700" bestFit="1" customWidth="1"/>
    <col min="3070" max="3070" width="10.7109375" style="700" bestFit="1" customWidth="1"/>
    <col min="3071" max="3071" width="11" style="700" bestFit="1" customWidth="1"/>
    <col min="3072" max="3072" width="10" style="700" bestFit="1" customWidth="1"/>
    <col min="3073" max="3073" width="10.42578125" style="700" customWidth="1"/>
    <col min="3074" max="3295" width="11.42578125" style="700"/>
    <col min="3296" max="3297" width="8" style="700" bestFit="1" customWidth="1"/>
    <col min="3298" max="3298" width="10.42578125" style="700" customWidth="1"/>
    <col min="3299" max="3299" width="6" style="700" customWidth="1"/>
    <col min="3300" max="3300" width="30.28515625" style="700" bestFit="1" customWidth="1"/>
    <col min="3301" max="3301" width="11" style="700" customWidth="1"/>
    <col min="3302" max="3302" width="12.7109375" style="700" bestFit="1" customWidth="1"/>
    <col min="3303" max="3303" width="22.85546875" style="700" customWidth="1"/>
    <col min="3304" max="3304" width="12.28515625" style="700" customWidth="1"/>
    <col min="3305" max="3305" width="3.85546875" style="700" customWidth="1"/>
    <col min="3306" max="3306" width="23.42578125" style="700" bestFit="1" customWidth="1"/>
    <col min="3307" max="3307" width="20.7109375" style="700" bestFit="1" customWidth="1"/>
    <col min="3308" max="3308" width="16" style="700" bestFit="1" customWidth="1"/>
    <col min="3309" max="3309" width="13.7109375" style="700" bestFit="1" customWidth="1"/>
    <col min="3310" max="3310" width="14.42578125" style="700" bestFit="1" customWidth="1"/>
    <col min="3311" max="3311" width="16" style="700" customWidth="1"/>
    <col min="3312" max="3312" width="0" style="700" hidden="1" customWidth="1"/>
    <col min="3313" max="3313" width="15" style="700" bestFit="1" customWidth="1"/>
    <col min="3314" max="3314" width="16.42578125" style="700" customWidth="1"/>
    <col min="3315" max="3315" width="23.140625" style="700" customWidth="1"/>
    <col min="3316" max="3316" width="12.85546875" style="700" customWidth="1"/>
    <col min="3317" max="3317" width="12" style="700" customWidth="1"/>
    <col min="3318" max="3318" width="9.85546875" style="700" bestFit="1" customWidth="1"/>
    <col min="3319" max="3319" width="32.5703125" style="700" bestFit="1" customWidth="1"/>
    <col min="3320" max="3320" width="5.28515625" style="700" bestFit="1" customWidth="1"/>
    <col min="3321" max="3321" width="10" style="700" bestFit="1" customWidth="1"/>
    <col min="3322" max="3322" width="11" style="700" bestFit="1" customWidth="1"/>
    <col min="3323" max="3323" width="3" style="700" bestFit="1" customWidth="1"/>
    <col min="3324" max="3324" width="9.5703125" style="700" bestFit="1" customWidth="1"/>
    <col min="3325" max="3325" width="12.85546875" style="700" bestFit="1" customWidth="1"/>
    <col min="3326" max="3326" width="10.7109375" style="700" bestFit="1" customWidth="1"/>
    <col min="3327" max="3327" width="11" style="700" bestFit="1" customWidth="1"/>
    <col min="3328" max="3328" width="10" style="700" bestFit="1" customWidth="1"/>
    <col min="3329" max="3329" width="10.42578125" style="700" customWidth="1"/>
    <col min="3330" max="3551" width="11.42578125" style="700"/>
    <col min="3552" max="3553" width="8" style="700" bestFit="1" customWidth="1"/>
    <col min="3554" max="3554" width="10.42578125" style="700" customWidth="1"/>
    <col min="3555" max="3555" width="6" style="700" customWidth="1"/>
    <col min="3556" max="3556" width="30.28515625" style="700" bestFit="1" customWidth="1"/>
    <col min="3557" max="3557" width="11" style="700" customWidth="1"/>
    <col min="3558" max="3558" width="12.7109375" style="700" bestFit="1" customWidth="1"/>
    <col min="3559" max="3559" width="22.85546875" style="700" customWidth="1"/>
    <col min="3560" max="3560" width="12.28515625" style="700" customWidth="1"/>
    <col min="3561" max="3561" width="3.85546875" style="700" customWidth="1"/>
    <col min="3562" max="3562" width="23.42578125" style="700" bestFit="1" customWidth="1"/>
    <col min="3563" max="3563" width="20.7109375" style="700" bestFit="1" customWidth="1"/>
    <col min="3564" max="3564" width="16" style="700" bestFit="1" customWidth="1"/>
    <col min="3565" max="3565" width="13.7109375" style="700" bestFit="1" customWidth="1"/>
    <col min="3566" max="3566" width="14.42578125" style="700" bestFit="1" customWidth="1"/>
    <col min="3567" max="3567" width="16" style="700" customWidth="1"/>
    <col min="3568" max="3568" width="0" style="700" hidden="1" customWidth="1"/>
    <col min="3569" max="3569" width="15" style="700" bestFit="1" customWidth="1"/>
    <col min="3570" max="3570" width="16.42578125" style="700" customWidth="1"/>
    <col min="3571" max="3571" width="23.140625" style="700" customWidth="1"/>
    <col min="3572" max="3572" width="12.85546875" style="700" customWidth="1"/>
    <col min="3573" max="3573" width="12" style="700" customWidth="1"/>
    <col min="3574" max="3574" width="9.85546875" style="700" bestFit="1" customWidth="1"/>
    <col min="3575" max="3575" width="32.5703125" style="700" bestFit="1" customWidth="1"/>
    <col min="3576" max="3576" width="5.28515625" style="700" bestFit="1" customWidth="1"/>
    <col min="3577" max="3577" width="10" style="700" bestFit="1" customWidth="1"/>
    <col min="3578" max="3578" width="11" style="700" bestFit="1" customWidth="1"/>
    <col min="3579" max="3579" width="3" style="700" bestFit="1" customWidth="1"/>
    <col min="3580" max="3580" width="9.5703125" style="700" bestFit="1" customWidth="1"/>
    <col min="3581" max="3581" width="12.85546875" style="700" bestFit="1" customWidth="1"/>
    <col min="3582" max="3582" width="10.7109375" style="700" bestFit="1" customWidth="1"/>
    <col min="3583" max="3583" width="11" style="700" bestFit="1" customWidth="1"/>
    <col min="3584" max="3584" width="10" style="700" bestFit="1" customWidth="1"/>
    <col min="3585" max="3585" width="10.42578125" style="700" customWidth="1"/>
    <col min="3586" max="3807" width="11.42578125" style="700"/>
    <col min="3808" max="3809" width="8" style="700" bestFit="1" customWidth="1"/>
    <col min="3810" max="3810" width="10.42578125" style="700" customWidth="1"/>
    <col min="3811" max="3811" width="6" style="700" customWidth="1"/>
    <col min="3812" max="3812" width="30.28515625" style="700" bestFit="1" customWidth="1"/>
    <col min="3813" max="3813" width="11" style="700" customWidth="1"/>
    <col min="3814" max="3814" width="12.7109375" style="700" bestFit="1" customWidth="1"/>
    <col min="3815" max="3815" width="22.85546875" style="700" customWidth="1"/>
    <col min="3816" max="3816" width="12.28515625" style="700" customWidth="1"/>
    <col min="3817" max="3817" width="3.85546875" style="700" customWidth="1"/>
    <col min="3818" max="3818" width="23.42578125" style="700" bestFit="1" customWidth="1"/>
    <col min="3819" max="3819" width="20.7109375" style="700" bestFit="1" customWidth="1"/>
    <col min="3820" max="3820" width="16" style="700" bestFit="1" customWidth="1"/>
    <col min="3821" max="3821" width="13.7109375" style="700" bestFit="1" customWidth="1"/>
    <col min="3822" max="3822" width="14.42578125" style="700" bestFit="1" customWidth="1"/>
    <col min="3823" max="3823" width="16" style="700" customWidth="1"/>
    <col min="3824" max="3824" width="0" style="700" hidden="1" customWidth="1"/>
    <col min="3825" max="3825" width="15" style="700" bestFit="1" customWidth="1"/>
    <col min="3826" max="3826" width="16.42578125" style="700" customWidth="1"/>
    <col min="3827" max="3827" width="23.140625" style="700" customWidth="1"/>
    <col min="3828" max="3828" width="12.85546875" style="700" customWidth="1"/>
    <col min="3829" max="3829" width="12" style="700" customWidth="1"/>
    <col min="3830" max="3830" width="9.85546875" style="700" bestFit="1" customWidth="1"/>
    <col min="3831" max="3831" width="32.5703125" style="700" bestFit="1" customWidth="1"/>
    <col min="3832" max="3832" width="5.28515625" style="700" bestFit="1" customWidth="1"/>
    <col min="3833" max="3833" width="10" style="700" bestFit="1" customWidth="1"/>
    <col min="3834" max="3834" width="11" style="700" bestFit="1" customWidth="1"/>
    <col min="3835" max="3835" width="3" style="700" bestFit="1" customWidth="1"/>
    <col min="3836" max="3836" width="9.5703125" style="700" bestFit="1" customWidth="1"/>
    <col min="3837" max="3837" width="12.85546875" style="700" bestFit="1" customWidth="1"/>
    <col min="3838" max="3838" width="10.7109375" style="700" bestFit="1" customWidth="1"/>
    <col min="3839" max="3839" width="11" style="700" bestFit="1" customWidth="1"/>
    <col min="3840" max="3840" width="10" style="700" bestFit="1" customWidth="1"/>
    <col min="3841" max="3841" width="10.42578125" style="700" customWidth="1"/>
    <col min="3842" max="4063" width="11.42578125" style="700"/>
    <col min="4064" max="4065" width="8" style="700" bestFit="1" customWidth="1"/>
    <col min="4066" max="4066" width="10.42578125" style="700" customWidth="1"/>
    <col min="4067" max="4067" width="6" style="700" customWidth="1"/>
    <col min="4068" max="4068" width="30.28515625" style="700" bestFit="1" customWidth="1"/>
    <col min="4069" max="4069" width="11" style="700" customWidth="1"/>
    <col min="4070" max="4070" width="12.7109375" style="700" bestFit="1" customWidth="1"/>
    <col min="4071" max="4071" width="22.85546875" style="700" customWidth="1"/>
    <col min="4072" max="4072" width="12.28515625" style="700" customWidth="1"/>
    <col min="4073" max="4073" width="3.85546875" style="700" customWidth="1"/>
    <col min="4074" max="4074" width="23.42578125" style="700" bestFit="1" customWidth="1"/>
    <col min="4075" max="4075" width="20.7109375" style="700" bestFit="1" customWidth="1"/>
    <col min="4076" max="4076" width="16" style="700" bestFit="1" customWidth="1"/>
    <col min="4077" max="4077" width="13.7109375" style="700" bestFit="1" customWidth="1"/>
    <col min="4078" max="4078" width="14.42578125" style="700" bestFit="1" customWidth="1"/>
    <col min="4079" max="4079" width="16" style="700" customWidth="1"/>
    <col min="4080" max="4080" width="0" style="700" hidden="1" customWidth="1"/>
    <col min="4081" max="4081" width="15" style="700" bestFit="1" customWidth="1"/>
    <col min="4082" max="4082" width="16.42578125" style="700" customWidth="1"/>
    <col min="4083" max="4083" width="23.140625" style="700" customWidth="1"/>
    <col min="4084" max="4084" width="12.85546875" style="700" customWidth="1"/>
    <col min="4085" max="4085" width="12" style="700" customWidth="1"/>
    <col min="4086" max="4086" width="9.85546875" style="700" bestFit="1" customWidth="1"/>
    <col min="4087" max="4087" width="32.5703125" style="700" bestFit="1" customWidth="1"/>
    <col min="4088" max="4088" width="5.28515625" style="700" bestFit="1" customWidth="1"/>
    <col min="4089" max="4089" width="10" style="700" bestFit="1" customWidth="1"/>
    <col min="4090" max="4090" width="11" style="700" bestFit="1" customWidth="1"/>
    <col min="4091" max="4091" width="3" style="700" bestFit="1" customWidth="1"/>
    <col min="4092" max="4092" width="9.5703125" style="700" bestFit="1" customWidth="1"/>
    <col min="4093" max="4093" width="12.85546875" style="700" bestFit="1" customWidth="1"/>
    <col min="4094" max="4094" width="10.7109375" style="700" bestFit="1" customWidth="1"/>
    <col min="4095" max="4095" width="11" style="700" bestFit="1" customWidth="1"/>
    <col min="4096" max="4096" width="10" style="700" bestFit="1" customWidth="1"/>
    <col min="4097" max="4097" width="10.42578125" style="700" customWidth="1"/>
    <col min="4098" max="4319" width="11.42578125" style="700"/>
    <col min="4320" max="4321" width="8" style="700" bestFit="1" customWidth="1"/>
    <col min="4322" max="4322" width="10.42578125" style="700" customWidth="1"/>
    <col min="4323" max="4323" width="6" style="700" customWidth="1"/>
    <col min="4324" max="4324" width="30.28515625" style="700" bestFit="1" customWidth="1"/>
    <col min="4325" max="4325" width="11" style="700" customWidth="1"/>
    <col min="4326" max="4326" width="12.7109375" style="700" bestFit="1" customWidth="1"/>
    <col min="4327" max="4327" width="22.85546875" style="700" customWidth="1"/>
    <col min="4328" max="4328" width="12.28515625" style="700" customWidth="1"/>
    <col min="4329" max="4329" width="3.85546875" style="700" customWidth="1"/>
    <col min="4330" max="4330" width="23.42578125" style="700" bestFit="1" customWidth="1"/>
    <col min="4331" max="4331" width="20.7109375" style="700" bestFit="1" customWidth="1"/>
    <col min="4332" max="4332" width="16" style="700" bestFit="1" customWidth="1"/>
    <col min="4333" max="4333" width="13.7109375" style="700" bestFit="1" customWidth="1"/>
    <col min="4334" max="4334" width="14.42578125" style="700" bestFit="1" customWidth="1"/>
    <col min="4335" max="4335" width="16" style="700" customWidth="1"/>
    <col min="4336" max="4336" width="0" style="700" hidden="1" customWidth="1"/>
    <col min="4337" max="4337" width="15" style="700" bestFit="1" customWidth="1"/>
    <col min="4338" max="4338" width="16.42578125" style="700" customWidth="1"/>
    <col min="4339" max="4339" width="23.140625" style="700" customWidth="1"/>
    <col min="4340" max="4340" width="12.85546875" style="700" customWidth="1"/>
    <col min="4341" max="4341" width="12" style="700" customWidth="1"/>
    <col min="4342" max="4342" width="9.85546875" style="700" bestFit="1" customWidth="1"/>
    <col min="4343" max="4343" width="32.5703125" style="700" bestFit="1" customWidth="1"/>
    <col min="4344" max="4344" width="5.28515625" style="700" bestFit="1" customWidth="1"/>
    <col min="4345" max="4345" width="10" style="700" bestFit="1" customWidth="1"/>
    <col min="4346" max="4346" width="11" style="700" bestFit="1" customWidth="1"/>
    <col min="4347" max="4347" width="3" style="700" bestFit="1" customWidth="1"/>
    <col min="4348" max="4348" width="9.5703125" style="700" bestFit="1" customWidth="1"/>
    <col min="4349" max="4349" width="12.85546875" style="700" bestFit="1" customWidth="1"/>
    <col min="4350" max="4350" width="10.7109375" style="700" bestFit="1" customWidth="1"/>
    <col min="4351" max="4351" width="11" style="700" bestFit="1" customWidth="1"/>
    <col min="4352" max="4352" width="10" style="700" bestFit="1" customWidth="1"/>
    <col min="4353" max="4353" width="10.42578125" style="700" customWidth="1"/>
    <col min="4354" max="4575" width="11.42578125" style="700"/>
    <col min="4576" max="4577" width="8" style="700" bestFit="1" customWidth="1"/>
    <col min="4578" max="4578" width="10.42578125" style="700" customWidth="1"/>
    <col min="4579" max="4579" width="6" style="700" customWidth="1"/>
    <col min="4580" max="4580" width="30.28515625" style="700" bestFit="1" customWidth="1"/>
    <col min="4581" max="4581" width="11" style="700" customWidth="1"/>
    <col min="4582" max="4582" width="12.7109375" style="700" bestFit="1" customWidth="1"/>
    <col min="4583" max="4583" width="22.85546875" style="700" customWidth="1"/>
    <col min="4584" max="4584" width="12.28515625" style="700" customWidth="1"/>
    <col min="4585" max="4585" width="3.85546875" style="700" customWidth="1"/>
    <col min="4586" max="4586" width="23.42578125" style="700" bestFit="1" customWidth="1"/>
    <col min="4587" max="4587" width="20.7109375" style="700" bestFit="1" customWidth="1"/>
    <col min="4588" max="4588" width="16" style="700" bestFit="1" customWidth="1"/>
    <col min="4589" max="4589" width="13.7109375" style="700" bestFit="1" customWidth="1"/>
    <col min="4590" max="4590" width="14.42578125" style="700" bestFit="1" customWidth="1"/>
    <col min="4591" max="4591" width="16" style="700" customWidth="1"/>
    <col min="4592" max="4592" width="0" style="700" hidden="1" customWidth="1"/>
    <col min="4593" max="4593" width="15" style="700" bestFit="1" customWidth="1"/>
    <col min="4594" max="4594" width="16.42578125" style="700" customWidth="1"/>
    <col min="4595" max="4595" width="23.140625" style="700" customWidth="1"/>
    <col min="4596" max="4596" width="12.85546875" style="700" customWidth="1"/>
    <col min="4597" max="4597" width="12" style="700" customWidth="1"/>
    <col min="4598" max="4598" width="9.85546875" style="700" bestFit="1" customWidth="1"/>
    <col min="4599" max="4599" width="32.5703125" style="700" bestFit="1" customWidth="1"/>
    <col min="4600" max="4600" width="5.28515625" style="700" bestFit="1" customWidth="1"/>
    <col min="4601" max="4601" width="10" style="700" bestFit="1" customWidth="1"/>
    <col min="4602" max="4602" width="11" style="700" bestFit="1" customWidth="1"/>
    <col min="4603" max="4603" width="3" style="700" bestFit="1" customWidth="1"/>
    <col min="4604" max="4604" width="9.5703125" style="700" bestFit="1" customWidth="1"/>
    <col min="4605" max="4605" width="12.85546875" style="700" bestFit="1" customWidth="1"/>
    <col min="4606" max="4606" width="10.7109375" style="700" bestFit="1" customWidth="1"/>
    <col min="4607" max="4607" width="11" style="700" bestFit="1" customWidth="1"/>
    <col min="4608" max="4608" width="10" style="700" bestFit="1" customWidth="1"/>
    <col min="4609" max="4609" width="10.42578125" style="700" customWidth="1"/>
    <col min="4610" max="4831" width="11.42578125" style="700"/>
    <col min="4832" max="4833" width="8" style="700" bestFit="1" customWidth="1"/>
    <col min="4834" max="4834" width="10.42578125" style="700" customWidth="1"/>
    <col min="4835" max="4835" width="6" style="700" customWidth="1"/>
    <col min="4836" max="4836" width="30.28515625" style="700" bestFit="1" customWidth="1"/>
    <col min="4837" max="4837" width="11" style="700" customWidth="1"/>
    <col min="4838" max="4838" width="12.7109375" style="700" bestFit="1" customWidth="1"/>
    <col min="4839" max="4839" width="22.85546875" style="700" customWidth="1"/>
    <col min="4840" max="4840" width="12.28515625" style="700" customWidth="1"/>
    <col min="4841" max="4841" width="3.85546875" style="700" customWidth="1"/>
    <col min="4842" max="4842" width="23.42578125" style="700" bestFit="1" customWidth="1"/>
    <col min="4843" max="4843" width="20.7109375" style="700" bestFit="1" customWidth="1"/>
    <col min="4844" max="4844" width="16" style="700" bestFit="1" customWidth="1"/>
    <col min="4845" max="4845" width="13.7109375" style="700" bestFit="1" customWidth="1"/>
    <col min="4846" max="4846" width="14.42578125" style="700" bestFit="1" customWidth="1"/>
    <col min="4847" max="4847" width="16" style="700" customWidth="1"/>
    <col min="4848" max="4848" width="0" style="700" hidden="1" customWidth="1"/>
    <col min="4849" max="4849" width="15" style="700" bestFit="1" customWidth="1"/>
    <col min="4850" max="4850" width="16.42578125" style="700" customWidth="1"/>
    <col min="4851" max="4851" width="23.140625" style="700" customWidth="1"/>
    <col min="4852" max="4852" width="12.85546875" style="700" customWidth="1"/>
    <col min="4853" max="4853" width="12" style="700" customWidth="1"/>
    <col min="4854" max="4854" width="9.85546875" style="700" bestFit="1" customWidth="1"/>
    <col min="4855" max="4855" width="32.5703125" style="700" bestFit="1" customWidth="1"/>
    <col min="4856" max="4856" width="5.28515625" style="700" bestFit="1" customWidth="1"/>
    <col min="4857" max="4857" width="10" style="700" bestFit="1" customWidth="1"/>
    <col min="4858" max="4858" width="11" style="700" bestFit="1" customWidth="1"/>
    <col min="4859" max="4859" width="3" style="700" bestFit="1" customWidth="1"/>
    <col min="4860" max="4860" width="9.5703125" style="700" bestFit="1" customWidth="1"/>
    <col min="4861" max="4861" width="12.85546875" style="700" bestFit="1" customWidth="1"/>
    <col min="4862" max="4862" width="10.7109375" style="700" bestFit="1" customWidth="1"/>
    <col min="4863" max="4863" width="11" style="700" bestFit="1" customWidth="1"/>
    <col min="4864" max="4864" width="10" style="700" bestFit="1" customWidth="1"/>
    <col min="4865" max="4865" width="10.42578125" style="700" customWidth="1"/>
    <col min="4866" max="5087" width="11.42578125" style="700"/>
    <col min="5088" max="5089" width="8" style="700" bestFit="1" customWidth="1"/>
    <col min="5090" max="5090" width="10.42578125" style="700" customWidth="1"/>
    <col min="5091" max="5091" width="6" style="700" customWidth="1"/>
    <col min="5092" max="5092" width="30.28515625" style="700" bestFit="1" customWidth="1"/>
    <col min="5093" max="5093" width="11" style="700" customWidth="1"/>
    <col min="5094" max="5094" width="12.7109375" style="700" bestFit="1" customWidth="1"/>
    <col min="5095" max="5095" width="22.85546875" style="700" customWidth="1"/>
    <col min="5096" max="5096" width="12.28515625" style="700" customWidth="1"/>
    <col min="5097" max="5097" width="3.85546875" style="700" customWidth="1"/>
    <col min="5098" max="5098" width="23.42578125" style="700" bestFit="1" customWidth="1"/>
    <col min="5099" max="5099" width="20.7109375" style="700" bestFit="1" customWidth="1"/>
    <col min="5100" max="5100" width="16" style="700" bestFit="1" customWidth="1"/>
    <col min="5101" max="5101" width="13.7109375" style="700" bestFit="1" customWidth="1"/>
    <col min="5102" max="5102" width="14.42578125" style="700" bestFit="1" customWidth="1"/>
    <col min="5103" max="5103" width="16" style="700" customWidth="1"/>
    <col min="5104" max="5104" width="0" style="700" hidden="1" customWidth="1"/>
    <col min="5105" max="5105" width="15" style="700" bestFit="1" customWidth="1"/>
    <col min="5106" max="5106" width="16.42578125" style="700" customWidth="1"/>
    <col min="5107" max="5107" width="23.140625" style="700" customWidth="1"/>
    <col min="5108" max="5108" width="12.85546875" style="700" customWidth="1"/>
    <col min="5109" max="5109" width="12" style="700" customWidth="1"/>
    <col min="5110" max="5110" width="9.85546875" style="700" bestFit="1" customWidth="1"/>
    <col min="5111" max="5111" width="32.5703125" style="700" bestFit="1" customWidth="1"/>
    <col min="5112" max="5112" width="5.28515625" style="700" bestFit="1" customWidth="1"/>
    <col min="5113" max="5113" width="10" style="700" bestFit="1" customWidth="1"/>
    <col min="5114" max="5114" width="11" style="700" bestFit="1" customWidth="1"/>
    <col min="5115" max="5115" width="3" style="700" bestFit="1" customWidth="1"/>
    <col min="5116" max="5116" width="9.5703125" style="700" bestFit="1" customWidth="1"/>
    <col min="5117" max="5117" width="12.85546875" style="700" bestFit="1" customWidth="1"/>
    <col min="5118" max="5118" width="10.7109375" style="700" bestFit="1" customWidth="1"/>
    <col min="5119" max="5119" width="11" style="700" bestFit="1" customWidth="1"/>
    <col min="5120" max="5120" width="10" style="700" bestFit="1" customWidth="1"/>
    <col min="5121" max="5121" width="10.42578125" style="700" customWidth="1"/>
    <col min="5122" max="5343" width="11.42578125" style="700"/>
    <col min="5344" max="5345" width="8" style="700" bestFit="1" customWidth="1"/>
    <col min="5346" max="5346" width="10.42578125" style="700" customWidth="1"/>
    <col min="5347" max="5347" width="6" style="700" customWidth="1"/>
    <col min="5348" max="5348" width="30.28515625" style="700" bestFit="1" customWidth="1"/>
    <col min="5349" max="5349" width="11" style="700" customWidth="1"/>
    <col min="5350" max="5350" width="12.7109375" style="700" bestFit="1" customWidth="1"/>
    <col min="5351" max="5351" width="22.85546875" style="700" customWidth="1"/>
    <col min="5352" max="5352" width="12.28515625" style="700" customWidth="1"/>
    <col min="5353" max="5353" width="3.85546875" style="700" customWidth="1"/>
    <col min="5354" max="5354" width="23.42578125" style="700" bestFit="1" customWidth="1"/>
    <col min="5355" max="5355" width="20.7109375" style="700" bestFit="1" customWidth="1"/>
    <col min="5356" max="5356" width="16" style="700" bestFit="1" customWidth="1"/>
    <col min="5357" max="5357" width="13.7109375" style="700" bestFit="1" customWidth="1"/>
    <col min="5358" max="5358" width="14.42578125" style="700" bestFit="1" customWidth="1"/>
    <col min="5359" max="5359" width="16" style="700" customWidth="1"/>
    <col min="5360" max="5360" width="0" style="700" hidden="1" customWidth="1"/>
    <col min="5361" max="5361" width="15" style="700" bestFit="1" customWidth="1"/>
    <col min="5362" max="5362" width="16.42578125" style="700" customWidth="1"/>
    <col min="5363" max="5363" width="23.140625" style="700" customWidth="1"/>
    <col min="5364" max="5364" width="12.85546875" style="700" customWidth="1"/>
    <col min="5365" max="5365" width="12" style="700" customWidth="1"/>
    <col min="5366" max="5366" width="9.85546875" style="700" bestFit="1" customWidth="1"/>
    <col min="5367" max="5367" width="32.5703125" style="700" bestFit="1" customWidth="1"/>
    <col min="5368" max="5368" width="5.28515625" style="700" bestFit="1" customWidth="1"/>
    <col min="5369" max="5369" width="10" style="700" bestFit="1" customWidth="1"/>
    <col min="5370" max="5370" width="11" style="700" bestFit="1" customWidth="1"/>
    <col min="5371" max="5371" width="3" style="700" bestFit="1" customWidth="1"/>
    <col min="5372" max="5372" width="9.5703125" style="700" bestFit="1" customWidth="1"/>
    <col min="5373" max="5373" width="12.85546875" style="700" bestFit="1" customWidth="1"/>
    <col min="5374" max="5374" width="10.7109375" style="700" bestFit="1" customWidth="1"/>
    <col min="5375" max="5375" width="11" style="700" bestFit="1" customWidth="1"/>
    <col min="5376" max="5376" width="10" style="700" bestFit="1" customWidth="1"/>
    <col min="5377" max="5377" width="10.42578125" style="700" customWidth="1"/>
    <col min="5378" max="5599" width="11.42578125" style="700"/>
    <col min="5600" max="5601" width="8" style="700" bestFit="1" customWidth="1"/>
    <col min="5602" max="5602" width="10.42578125" style="700" customWidth="1"/>
    <col min="5603" max="5603" width="6" style="700" customWidth="1"/>
    <col min="5604" max="5604" width="30.28515625" style="700" bestFit="1" customWidth="1"/>
    <col min="5605" max="5605" width="11" style="700" customWidth="1"/>
    <col min="5606" max="5606" width="12.7109375" style="700" bestFit="1" customWidth="1"/>
    <col min="5607" max="5607" width="22.85546875" style="700" customWidth="1"/>
    <col min="5608" max="5608" width="12.28515625" style="700" customWidth="1"/>
    <col min="5609" max="5609" width="3.85546875" style="700" customWidth="1"/>
    <col min="5610" max="5610" width="23.42578125" style="700" bestFit="1" customWidth="1"/>
    <col min="5611" max="5611" width="20.7109375" style="700" bestFit="1" customWidth="1"/>
    <col min="5612" max="5612" width="16" style="700" bestFit="1" customWidth="1"/>
    <col min="5613" max="5613" width="13.7109375" style="700" bestFit="1" customWidth="1"/>
    <col min="5614" max="5614" width="14.42578125" style="700" bestFit="1" customWidth="1"/>
    <col min="5615" max="5615" width="16" style="700" customWidth="1"/>
    <col min="5616" max="5616" width="0" style="700" hidden="1" customWidth="1"/>
    <col min="5617" max="5617" width="15" style="700" bestFit="1" customWidth="1"/>
    <col min="5618" max="5618" width="16.42578125" style="700" customWidth="1"/>
    <col min="5619" max="5619" width="23.140625" style="700" customWidth="1"/>
    <col min="5620" max="5620" width="12.85546875" style="700" customWidth="1"/>
    <col min="5621" max="5621" width="12" style="700" customWidth="1"/>
    <col min="5622" max="5622" width="9.85546875" style="700" bestFit="1" customWidth="1"/>
    <col min="5623" max="5623" width="32.5703125" style="700" bestFit="1" customWidth="1"/>
    <col min="5624" max="5624" width="5.28515625" style="700" bestFit="1" customWidth="1"/>
    <col min="5625" max="5625" width="10" style="700" bestFit="1" customWidth="1"/>
    <col min="5626" max="5626" width="11" style="700" bestFit="1" customWidth="1"/>
    <col min="5627" max="5627" width="3" style="700" bestFit="1" customWidth="1"/>
    <col min="5628" max="5628" width="9.5703125" style="700" bestFit="1" customWidth="1"/>
    <col min="5629" max="5629" width="12.85546875" style="700" bestFit="1" customWidth="1"/>
    <col min="5630" max="5630" width="10.7109375" style="700" bestFit="1" customWidth="1"/>
    <col min="5631" max="5631" width="11" style="700" bestFit="1" customWidth="1"/>
    <col min="5632" max="5632" width="10" style="700" bestFit="1" customWidth="1"/>
    <col min="5633" max="5633" width="10.42578125" style="700" customWidth="1"/>
    <col min="5634" max="5855" width="11.42578125" style="700"/>
    <col min="5856" max="5857" width="8" style="700" bestFit="1" customWidth="1"/>
    <col min="5858" max="5858" width="10.42578125" style="700" customWidth="1"/>
    <col min="5859" max="5859" width="6" style="700" customWidth="1"/>
    <col min="5860" max="5860" width="30.28515625" style="700" bestFit="1" customWidth="1"/>
    <col min="5861" max="5861" width="11" style="700" customWidth="1"/>
    <col min="5862" max="5862" width="12.7109375" style="700" bestFit="1" customWidth="1"/>
    <col min="5863" max="5863" width="22.85546875" style="700" customWidth="1"/>
    <col min="5864" max="5864" width="12.28515625" style="700" customWidth="1"/>
    <col min="5865" max="5865" width="3.85546875" style="700" customWidth="1"/>
    <col min="5866" max="5866" width="23.42578125" style="700" bestFit="1" customWidth="1"/>
    <col min="5867" max="5867" width="20.7109375" style="700" bestFit="1" customWidth="1"/>
    <col min="5868" max="5868" width="16" style="700" bestFit="1" customWidth="1"/>
    <col min="5869" max="5869" width="13.7109375" style="700" bestFit="1" customWidth="1"/>
    <col min="5870" max="5870" width="14.42578125" style="700" bestFit="1" customWidth="1"/>
    <col min="5871" max="5871" width="16" style="700" customWidth="1"/>
    <col min="5872" max="5872" width="0" style="700" hidden="1" customWidth="1"/>
    <col min="5873" max="5873" width="15" style="700" bestFit="1" customWidth="1"/>
    <col min="5874" max="5874" width="16.42578125" style="700" customWidth="1"/>
    <col min="5875" max="5875" width="23.140625" style="700" customWidth="1"/>
    <col min="5876" max="5876" width="12.85546875" style="700" customWidth="1"/>
    <col min="5877" max="5877" width="12" style="700" customWidth="1"/>
    <col min="5878" max="5878" width="9.85546875" style="700" bestFit="1" customWidth="1"/>
    <col min="5879" max="5879" width="32.5703125" style="700" bestFit="1" customWidth="1"/>
    <col min="5880" max="5880" width="5.28515625" style="700" bestFit="1" customWidth="1"/>
    <col min="5881" max="5881" width="10" style="700" bestFit="1" customWidth="1"/>
    <col min="5882" max="5882" width="11" style="700" bestFit="1" customWidth="1"/>
    <col min="5883" max="5883" width="3" style="700" bestFit="1" customWidth="1"/>
    <col min="5884" max="5884" width="9.5703125" style="700" bestFit="1" customWidth="1"/>
    <col min="5885" max="5885" width="12.85546875" style="700" bestFit="1" customWidth="1"/>
    <col min="5886" max="5886" width="10.7109375" style="700" bestFit="1" customWidth="1"/>
    <col min="5887" max="5887" width="11" style="700" bestFit="1" customWidth="1"/>
    <col min="5888" max="5888" width="10" style="700" bestFit="1" customWidth="1"/>
    <col min="5889" max="5889" width="10.42578125" style="700" customWidth="1"/>
    <col min="5890" max="6111" width="11.42578125" style="700"/>
    <col min="6112" max="6113" width="8" style="700" bestFit="1" customWidth="1"/>
    <col min="6114" max="6114" width="10.42578125" style="700" customWidth="1"/>
    <col min="6115" max="6115" width="6" style="700" customWidth="1"/>
    <col min="6116" max="6116" width="30.28515625" style="700" bestFit="1" customWidth="1"/>
    <col min="6117" max="6117" width="11" style="700" customWidth="1"/>
    <col min="6118" max="6118" width="12.7109375" style="700" bestFit="1" customWidth="1"/>
    <col min="6119" max="6119" width="22.85546875" style="700" customWidth="1"/>
    <col min="6120" max="6120" width="12.28515625" style="700" customWidth="1"/>
    <col min="6121" max="6121" width="3.85546875" style="700" customWidth="1"/>
    <col min="6122" max="6122" width="23.42578125" style="700" bestFit="1" customWidth="1"/>
    <col min="6123" max="6123" width="20.7109375" style="700" bestFit="1" customWidth="1"/>
    <col min="6124" max="6124" width="16" style="700" bestFit="1" customWidth="1"/>
    <col min="6125" max="6125" width="13.7109375" style="700" bestFit="1" customWidth="1"/>
    <col min="6126" max="6126" width="14.42578125" style="700" bestFit="1" customWidth="1"/>
    <col min="6127" max="6127" width="16" style="700" customWidth="1"/>
    <col min="6128" max="6128" width="0" style="700" hidden="1" customWidth="1"/>
    <col min="6129" max="6129" width="15" style="700" bestFit="1" customWidth="1"/>
    <col min="6130" max="6130" width="16.42578125" style="700" customWidth="1"/>
    <col min="6131" max="6131" width="23.140625" style="700" customWidth="1"/>
    <col min="6132" max="6132" width="12.85546875" style="700" customWidth="1"/>
    <col min="6133" max="6133" width="12" style="700" customWidth="1"/>
    <col min="6134" max="6134" width="9.85546875" style="700" bestFit="1" customWidth="1"/>
    <col min="6135" max="6135" width="32.5703125" style="700" bestFit="1" customWidth="1"/>
    <col min="6136" max="6136" width="5.28515625" style="700" bestFit="1" customWidth="1"/>
    <col min="6137" max="6137" width="10" style="700" bestFit="1" customWidth="1"/>
    <col min="6138" max="6138" width="11" style="700" bestFit="1" customWidth="1"/>
    <col min="6139" max="6139" width="3" style="700" bestFit="1" customWidth="1"/>
    <col min="6140" max="6140" width="9.5703125" style="700" bestFit="1" customWidth="1"/>
    <col min="6141" max="6141" width="12.85546875" style="700" bestFit="1" customWidth="1"/>
    <col min="6142" max="6142" width="10.7109375" style="700" bestFit="1" customWidth="1"/>
    <col min="6143" max="6143" width="11" style="700" bestFit="1" customWidth="1"/>
    <col min="6144" max="6144" width="10" style="700" bestFit="1" customWidth="1"/>
    <col min="6145" max="6145" width="10.42578125" style="700" customWidth="1"/>
    <col min="6146" max="6367" width="11.42578125" style="700"/>
    <col min="6368" max="6369" width="8" style="700" bestFit="1" customWidth="1"/>
    <col min="6370" max="6370" width="10.42578125" style="700" customWidth="1"/>
    <col min="6371" max="6371" width="6" style="700" customWidth="1"/>
    <col min="6372" max="6372" width="30.28515625" style="700" bestFit="1" customWidth="1"/>
    <col min="6373" max="6373" width="11" style="700" customWidth="1"/>
    <col min="6374" max="6374" width="12.7109375" style="700" bestFit="1" customWidth="1"/>
    <col min="6375" max="6375" width="22.85546875" style="700" customWidth="1"/>
    <col min="6376" max="6376" width="12.28515625" style="700" customWidth="1"/>
    <col min="6377" max="6377" width="3.85546875" style="700" customWidth="1"/>
    <col min="6378" max="6378" width="23.42578125" style="700" bestFit="1" customWidth="1"/>
    <col min="6379" max="6379" width="20.7109375" style="700" bestFit="1" customWidth="1"/>
    <col min="6380" max="6380" width="16" style="700" bestFit="1" customWidth="1"/>
    <col min="6381" max="6381" width="13.7109375" style="700" bestFit="1" customWidth="1"/>
    <col min="6382" max="6382" width="14.42578125" style="700" bestFit="1" customWidth="1"/>
    <col min="6383" max="6383" width="16" style="700" customWidth="1"/>
    <col min="6384" max="6384" width="0" style="700" hidden="1" customWidth="1"/>
    <col min="6385" max="6385" width="15" style="700" bestFit="1" customWidth="1"/>
    <col min="6386" max="6386" width="16.42578125" style="700" customWidth="1"/>
    <col min="6387" max="6387" width="23.140625" style="700" customWidth="1"/>
    <col min="6388" max="6388" width="12.85546875" style="700" customWidth="1"/>
    <col min="6389" max="6389" width="12" style="700" customWidth="1"/>
    <col min="6390" max="6390" width="9.85546875" style="700" bestFit="1" customWidth="1"/>
    <col min="6391" max="6391" width="32.5703125" style="700" bestFit="1" customWidth="1"/>
    <col min="6392" max="6392" width="5.28515625" style="700" bestFit="1" customWidth="1"/>
    <col min="6393" max="6393" width="10" style="700" bestFit="1" customWidth="1"/>
    <col min="6394" max="6394" width="11" style="700" bestFit="1" customWidth="1"/>
    <col min="6395" max="6395" width="3" style="700" bestFit="1" customWidth="1"/>
    <col min="6396" max="6396" width="9.5703125" style="700" bestFit="1" customWidth="1"/>
    <col min="6397" max="6397" width="12.85546875" style="700" bestFit="1" customWidth="1"/>
    <col min="6398" max="6398" width="10.7109375" style="700" bestFit="1" customWidth="1"/>
    <col min="6399" max="6399" width="11" style="700" bestFit="1" customWidth="1"/>
    <col min="6400" max="6400" width="10" style="700" bestFit="1" customWidth="1"/>
    <col min="6401" max="6401" width="10.42578125" style="700" customWidth="1"/>
    <col min="6402" max="6623" width="11.42578125" style="700"/>
    <col min="6624" max="6625" width="8" style="700" bestFit="1" customWidth="1"/>
    <col min="6626" max="6626" width="10.42578125" style="700" customWidth="1"/>
    <col min="6627" max="6627" width="6" style="700" customWidth="1"/>
    <col min="6628" max="6628" width="30.28515625" style="700" bestFit="1" customWidth="1"/>
    <col min="6629" max="6629" width="11" style="700" customWidth="1"/>
    <col min="6630" max="6630" width="12.7109375" style="700" bestFit="1" customWidth="1"/>
    <col min="6631" max="6631" width="22.85546875" style="700" customWidth="1"/>
    <col min="6632" max="6632" width="12.28515625" style="700" customWidth="1"/>
    <col min="6633" max="6633" width="3.85546875" style="700" customWidth="1"/>
    <col min="6634" max="6634" width="23.42578125" style="700" bestFit="1" customWidth="1"/>
    <col min="6635" max="6635" width="20.7109375" style="700" bestFit="1" customWidth="1"/>
    <col min="6636" max="6636" width="16" style="700" bestFit="1" customWidth="1"/>
    <col min="6637" max="6637" width="13.7109375" style="700" bestFit="1" customWidth="1"/>
    <col min="6638" max="6638" width="14.42578125" style="700" bestFit="1" customWidth="1"/>
    <col min="6639" max="6639" width="16" style="700" customWidth="1"/>
    <col min="6640" max="6640" width="0" style="700" hidden="1" customWidth="1"/>
    <col min="6641" max="6641" width="15" style="700" bestFit="1" customWidth="1"/>
    <col min="6642" max="6642" width="16.42578125" style="700" customWidth="1"/>
    <col min="6643" max="6643" width="23.140625" style="700" customWidth="1"/>
    <col min="6644" max="6644" width="12.85546875" style="700" customWidth="1"/>
    <col min="6645" max="6645" width="12" style="700" customWidth="1"/>
    <col min="6646" max="6646" width="9.85546875" style="700" bestFit="1" customWidth="1"/>
    <col min="6647" max="6647" width="32.5703125" style="700" bestFit="1" customWidth="1"/>
    <col min="6648" max="6648" width="5.28515625" style="700" bestFit="1" customWidth="1"/>
    <col min="6649" max="6649" width="10" style="700" bestFit="1" customWidth="1"/>
    <col min="6650" max="6650" width="11" style="700" bestFit="1" customWidth="1"/>
    <col min="6651" max="6651" width="3" style="700" bestFit="1" customWidth="1"/>
    <col min="6652" max="6652" width="9.5703125" style="700" bestFit="1" customWidth="1"/>
    <col min="6653" max="6653" width="12.85546875" style="700" bestFit="1" customWidth="1"/>
    <col min="6654" max="6654" width="10.7109375" style="700" bestFit="1" customWidth="1"/>
    <col min="6655" max="6655" width="11" style="700" bestFit="1" customWidth="1"/>
    <col min="6656" max="6656" width="10" style="700" bestFit="1" customWidth="1"/>
    <col min="6657" max="6657" width="10.42578125" style="700" customWidth="1"/>
    <col min="6658" max="6879" width="11.42578125" style="700"/>
    <col min="6880" max="6881" width="8" style="700" bestFit="1" customWidth="1"/>
    <col min="6882" max="6882" width="10.42578125" style="700" customWidth="1"/>
    <col min="6883" max="6883" width="6" style="700" customWidth="1"/>
    <col min="6884" max="6884" width="30.28515625" style="700" bestFit="1" customWidth="1"/>
    <col min="6885" max="6885" width="11" style="700" customWidth="1"/>
    <col min="6886" max="6886" width="12.7109375" style="700" bestFit="1" customWidth="1"/>
    <col min="6887" max="6887" width="22.85546875" style="700" customWidth="1"/>
    <col min="6888" max="6888" width="12.28515625" style="700" customWidth="1"/>
    <col min="6889" max="6889" width="3.85546875" style="700" customWidth="1"/>
    <col min="6890" max="6890" width="23.42578125" style="700" bestFit="1" customWidth="1"/>
    <col min="6891" max="6891" width="20.7109375" style="700" bestFit="1" customWidth="1"/>
    <col min="6892" max="6892" width="16" style="700" bestFit="1" customWidth="1"/>
    <col min="6893" max="6893" width="13.7109375" style="700" bestFit="1" customWidth="1"/>
    <col min="6894" max="6894" width="14.42578125" style="700" bestFit="1" customWidth="1"/>
    <col min="6895" max="6895" width="16" style="700" customWidth="1"/>
    <col min="6896" max="6896" width="0" style="700" hidden="1" customWidth="1"/>
    <col min="6897" max="6897" width="15" style="700" bestFit="1" customWidth="1"/>
    <col min="6898" max="6898" width="16.42578125" style="700" customWidth="1"/>
    <col min="6899" max="6899" width="23.140625" style="700" customWidth="1"/>
    <col min="6900" max="6900" width="12.85546875" style="700" customWidth="1"/>
    <col min="6901" max="6901" width="12" style="700" customWidth="1"/>
    <col min="6902" max="6902" width="9.85546875" style="700" bestFit="1" customWidth="1"/>
    <col min="6903" max="6903" width="32.5703125" style="700" bestFit="1" customWidth="1"/>
    <col min="6904" max="6904" width="5.28515625" style="700" bestFit="1" customWidth="1"/>
    <col min="6905" max="6905" width="10" style="700" bestFit="1" customWidth="1"/>
    <col min="6906" max="6906" width="11" style="700" bestFit="1" customWidth="1"/>
    <col min="6907" max="6907" width="3" style="700" bestFit="1" customWidth="1"/>
    <col min="6908" max="6908" width="9.5703125" style="700" bestFit="1" customWidth="1"/>
    <col min="6909" max="6909" width="12.85546875" style="700" bestFit="1" customWidth="1"/>
    <col min="6910" max="6910" width="10.7109375" style="700" bestFit="1" customWidth="1"/>
    <col min="6911" max="6911" width="11" style="700" bestFit="1" customWidth="1"/>
    <col min="6912" max="6912" width="10" style="700" bestFit="1" customWidth="1"/>
    <col min="6913" max="6913" width="10.42578125" style="700" customWidth="1"/>
    <col min="6914" max="7135" width="11.42578125" style="700"/>
    <col min="7136" max="7137" width="8" style="700" bestFit="1" customWidth="1"/>
    <col min="7138" max="7138" width="10.42578125" style="700" customWidth="1"/>
    <col min="7139" max="7139" width="6" style="700" customWidth="1"/>
    <col min="7140" max="7140" width="30.28515625" style="700" bestFit="1" customWidth="1"/>
    <col min="7141" max="7141" width="11" style="700" customWidth="1"/>
    <col min="7142" max="7142" width="12.7109375" style="700" bestFit="1" customWidth="1"/>
    <col min="7143" max="7143" width="22.85546875" style="700" customWidth="1"/>
    <col min="7144" max="7144" width="12.28515625" style="700" customWidth="1"/>
    <col min="7145" max="7145" width="3.85546875" style="700" customWidth="1"/>
    <col min="7146" max="7146" width="23.42578125" style="700" bestFit="1" customWidth="1"/>
    <col min="7147" max="7147" width="20.7109375" style="700" bestFit="1" customWidth="1"/>
    <col min="7148" max="7148" width="16" style="700" bestFit="1" customWidth="1"/>
    <col min="7149" max="7149" width="13.7109375" style="700" bestFit="1" customWidth="1"/>
    <col min="7150" max="7150" width="14.42578125" style="700" bestFit="1" customWidth="1"/>
    <col min="7151" max="7151" width="16" style="700" customWidth="1"/>
    <col min="7152" max="7152" width="0" style="700" hidden="1" customWidth="1"/>
    <col min="7153" max="7153" width="15" style="700" bestFit="1" customWidth="1"/>
    <col min="7154" max="7154" width="16.42578125" style="700" customWidth="1"/>
    <col min="7155" max="7155" width="23.140625" style="700" customWidth="1"/>
    <col min="7156" max="7156" width="12.85546875" style="700" customWidth="1"/>
    <col min="7157" max="7157" width="12" style="700" customWidth="1"/>
    <col min="7158" max="7158" width="9.85546875" style="700" bestFit="1" customWidth="1"/>
    <col min="7159" max="7159" width="32.5703125" style="700" bestFit="1" customWidth="1"/>
    <col min="7160" max="7160" width="5.28515625" style="700" bestFit="1" customWidth="1"/>
    <col min="7161" max="7161" width="10" style="700" bestFit="1" customWidth="1"/>
    <col min="7162" max="7162" width="11" style="700" bestFit="1" customWidth="1"/>
    <col min="7163" max="7163" width="3" style="700" bestFit="1" customWidth="1"/>
    <col min="7164" max="7164" width="9.5703125" style="700" bestFit="1" customWidth="1"/>
    <col min="7165" max="7165" width="12.85546875" style="700" bestFit="1" customWidth="1"/>
    <col min="7166" max="7166" width="10.7109375" style="700" bestFit="1" customWidth="1"/>
    <col min="7167" max="7167" width="11" style="700" bestFit="1" customWidth="1"/>
    <col min="7168" max="7168" width="10" style="700" bestFit="1" customWidth="1"/>
    <col min="7169" max="7169" width="10.42578125" style="700" customWidth="1"/>
    <col min="7170" max="7391" width="11.42578125" style="700"/>
    <col min="7392" max="7393" width="8" style="700" bestFit="1" customWidth="1"/>
    <col min="7394" max="7394" width="10.42578125" style="700" customWidth="1"/>
    <col min="7395" max="7395" width="6" style="700" customWidth="1"/>
    <col min="7396" max="7396" width="30.28515625" style="700" bestFit="1" customWidth="1"/>
    <col min="7397" max="7397" width="11" style="700" customWidth="1"/>
    <col min="7398" max="7398" width="12.7109375" style="700" bestFit="1" customWidth="1"/>
    <col min="7399" max="7399" width="22.85546875" style="700" customWidth="1"/>
    <col min="7400" max="7400" width="12.28515625" style="700" customWidth="1"/>
    <col min="7401" max="7401" width="3.85546875" style="700" customWidth="1"/>
    <col min="7402" max="7402" width="23.42578125" style="700" bestFit="1" customWidth="1"/>
    <col min="7403" max="7403" width="20.7109375" style="700" bestFit="1" customWidth="1"/>
    <col min="7404" max="7404" width="16" style="700" bestFit="1" customWidth="1"/>
    <col min="7405" max="7405" width="13.7109375" style="700" bestFit="1" customWidth="1"/>
    <col min="7406" max="7406" width="14.42578125" style="700" bestFit="1" customWidth="1"/>
    <col min="7407" max="7407" width="16" style="700" customWidth="1"/>
    <col min="7408" max="7408" width="0" style="700" hidden="1" customWidth="1"/>
    <col min="7409" max="7409" width="15" style="700" bestFit="1" customWidth="1"/>
    <col min="7410" max="7410" width="16.42578125" style="700" customWidth="1"/>
    <col min="7411" max="7411" width="23.140625" style="700" customWidth="1"/>
    <col min="7412" max="7412" width="12.85546875" style="700" customWidth="1"/>
    <col min="7413" max="7413" width="12" style="700" customWidth="1"/>
    <col min="7414" max="7414" width="9.85546875" style="700" bestFit="1" customWidth="1"/>
    <col min="7415" max="7415" width="32.5703125" style="700" bestFit="1" customWidth="1"/>
    <col min="7416" max="7416" width="5.28515625" style="700" bestFit="1" customWidth="1"/>
    <col min="7417" max="7417" width="10" style="700" bestFit="1" customWidth="1"/>
    <col min="7418" max="7418" width="11" style="700" bestFit="1" customWidth="1"/>
    <col min="7419" max="7419" width="3" style="700" bestFit="1" customWidth="1"/>
    <col min="7420" max="7420" width="9.5703125" style="700" bestFit="1" customWidth="1"/>
    <col min="7421" max="7421" width="12.85546875" style="700" bestFit="1" customWidth="1"/>
    <col min="7422" max="7422" width="10.7109375" style="700" bestFit="1" customWidth="1"/>
    <col min="7423" max="7423" width="11" style="700" bestFit="1" customWidth="1"/>
    <col min="7424" max="7424" width="10" style="700" bestFit="1" customWidth="1"/>
    <col min="7425" max="7425" width="10.42578125" style="700" customWidth="1"/>
    <col min="7426" max="7647" width="11.42578125" style="700"/>
    <col min="7648" max="7649" width="8" style="700" bestFit="1" customWidth="1"/>
    <col min="7650" max="7650" width="10.42578125" style="700" customWidth="1"/>
    <col min="7651" max="7651" width="6" style="700" customWidth="1"/>
    <col min="7652" max="7652" width="30.28515625" style="700" bestFit="1" customWidth="1"/>
    <col min="7653" max="7653" width="11" style="700" customWidth="1"/>
    <col min="7654" max="7654" width="12.7109375" style="700" bestFit="1" customWidth="1"/>
    <col min="7655" max="7655" width="22.85546875" style="700" customWidth="1"/>
    <col min="7656" max="7656" width="12.28515625" style="700" customWidth="1"/>
    <col min="7657" max="7657" width="3.85546875" style="700" customWidth="1"/>
    <col min="7658" max="7658" width="23.42578125" style="700" bestFit="1" customWidth="1"/>
    <col min="7659" max="7659" width="20.7109375" style="700" bestFit="1" customWidth="1"/>
    <col min="7660" max="7660" width="16" style="700" bestFit="1" customWidth="1"/>
    <col min="7661" max="7661" width="13.7109375" style="700" bestFit="1" customWidth="1"/>
    <col min="7662" max="7662" width="14.42578125" style="700" bestFit="1" customWidth="1"/>
    <col min="7663" max="7663" width="16" style="700" customWidth="1"/>
    <col min="7664" max="7664" width="0" style="700" hidden="1" customWidth="1"/>
    <col min="7665" max="7665" width="15" style="700" bestFit="1" customWidth="1"/>
    <col min="7666" max="7666" width="16.42578125" style="700" customWidth="1"/>
    <col min="7667" max="7667" width="23.140625" style="700" customWidth="1"/>
    <col min="7668" max="7668" width="12.85546875" style="700" customWidth="1"/>
    <col min="7669" max="7669" width="12" style="700" customWidth="1"/>
    <col min="7670" max="7670" width="9.85546875" style="700" bestFit="1" customWidth="1"/>
    <col min="7671" max="7671" width="32.5703125" style="700" bestFit="1" customWidth="1"/>
    <col min="7672" max="7672" width="5.28515625" style="700" bestFit="1" customWidth="1"/>
    <col min="7673" max="7673" width="10" style="700" bestFit="1" customWidth="1"/>
    <col min="7674" max="7674" width="11" style="700" bestFit="1" customWidth="1"/>
    <col min="7675" max="7675" width="3" style="700" bestFit="1" customWidth="1"/>
    <col min="7676" max="7676" width="9.5703125" style="700" bestFit="1" customWidth="1"/>
    <col min="7677" max="7677" width="12.85546875" style="700" bestFit="1" customWidth="1"/>
    <col min="7678" max="7678" width="10.7109375" style="700" bestFit="1" customWidth="1"/>
    <col min="7679" max="7679" width="11" style="700" bestFit="1" customWidth="1"/>
    <col min="7680" max="7680" width="10" style="700" bestFit="1" customWidth="1"/>
    <col min="7681" max="7681" width="10.42578125" style="700" customWidth="1"/>
    <col min="7682" max="7903" width="11.42578125" style="700"/>
    <col min="7904" max="7905" width="8" style="700" bestFit="1" customWidth="1"/>
    <col min="7906" max="7906" width="10.42578125" style="700" customWidth="1"/>
    <col min="7907" max="7907" width="6" style="700" customWidth="1"/>
    <col min="7908" max="7908" width="30.28515625" style="700" bestFit="1" customWidth="1"/>
    <col min="7909" max="7909" width="11" style="700" customWidth="1"/>
    <col min="7910" max="7910" width="12.7109375" style="700" bestFit="1" customWidth="1"/>
    <col min="7911" max="7911" width="22.85546875" style="700" customWidth="1"/>
    <col min="7912" max="7912" width="12.28515625" style="700" customWidth="1"/>
    <col min="7913" max="7913" width="3.85546875" style="700" customWidth="1"/>
    <col min="7914" max="7914" width="23.42578125" style="700" bestFit="1" customWidth="1"/>
    <col min="7915" max="7915" width="20.7109375" style="700" bestFit="1" customWidth="1"/>
    <col min="7916" max="7916" width="16" style="700" bestFit="1" customWidth="1"/>
    <col min="7917" max="7917" width="13.7109375" style="700" bestFit="1" customWidth="1"/>
    <col min="7918" max="7918" width="14.42578125" style="700" bestFit="1" customWidth="1"/>
    <col min="7919" max="7919" width="16" style="700" customWidth="1"/>
    <col min="7920" max="7920" width="0" style="700" hidden="1" customWidth="1"/>
    <col min="7921" max="7921" width="15" style="700" bestFit="1" customWidth="1"/>
    <col min="7922" max="7922" width="16.42578125" style="700" customWidth="1"/>
    <col min="7923" max="7923" width="23.140625" style="700" customWidth="1"/>
    <col min="7924" max="7924" width="12.85546875" style="700" customWidth="1"/>
    <col min="7925" max="7925" width="12" style="700" customWidth="1"/>
    <col min="7926" max="7926" width="9.85546875" style="700" bestFit="1" customWidth="1"/>
    <col min="7927" max="7927" width="32.5703125" style="700" bestFit="1" customWidth="1"/>
    <col min="7928" max="7928" width="5.28515625" style="700" bestFit="1" customWidth="1"/>
    <col min="7929" max="7929" width="10" style="700" bestFit="1" customWidth="1"/>
    <col min="7930" max="7930" width="11" style="700" bestFit="1" customWidth="1"/>
    <col min="7931" max="7931" width="3" style="700" bestFit="1" customWidth="1"/>
    <col min="7932" max="7932" width="9.5703125" style="700" bestFit="1" customWidth="1"/>
    <col min="7933" max="7933" width="12.85546875" style="700" bestFit="1" customWidth="1"/>
    <col min="7934" max="7934" width="10.7109375" style="700" bestFit="1" customWidth="1"/>
    <col min="7935" max="7935" width="11" style="700" bestFit="1" customWidth="1"/>
    <col min="7936" max="7936" width="10" style="700" bestFit="1" customWidth="1"/>
    <col min="7937" max="7937" width="10.42578125" style="700" customWidth="1"/>
    <col min="7938" max="8159" width="11.42578125" style="700"/>
    <col min="8160" max="8161" width="8" style="700" bestFit="1" customWidth="1"/>
    <col min="8162" max="8162" width="10.42578125" style="700" customWidth="1"/>
    <col min="8163" max="8163" width="6" style="700" customWidth="1"/>
    <col min="8164" max="8164" width="30.28515625" style="700" bestFit="1" customWidth="1"/>
    <col min="8165" max="8165" width="11" style="700" customWidth="1"/>
    <col min="8166" max="8166" width="12.7109375" style="700" bestFit="1" customWidth="1"/>
    <col min="8167" max="8167" width="22.85546875" style="700" customWidth="1"/>
    <col min="8168" max="8168" width="12.28515625" style="700" customWidth="1"/>
    <col min="8169" max="8169" width="3.85546875" style="700" customWidth="1"/>
    <col min="8170" max="8170" width="23.42578125" style="700" bestFit="1" customWidth="1"/>
    <col min="8171" max="8171" width="20.7109375" style="700" bestFit="1" customWidth="1"/>
    <col min="8172" max="8172" width="16" style="700" bestFit="1" customWidth="1"/>
    <col min="8173" max="8173" width="13.7109375" style="700" bestFit="1" customWidth="1"/>
    <col min="8174" max="8174" width="14.42578125" style="700" bestFit="1" customWidth="1"/>
    <col min="8175" max="8175" width="16" style="700" customWidth="1"/>
    <col min="8176" max="8176" width="0" style="700" hidden="1" customWidth="1"/>
    <col min="8177" max="8177" width="15" style="700" bestFit="1" customWidth="1"/>
    <col min="8178" max="8178" width="16.42578125" style="700" customWidth="1"/>
    <col min="8179" max="8179" width="23.140625" style="700" customWidth="1"/>
    <col min="8180" max="8180" width="12.85546875" style="700" customWidth="1"/>
    <col min="8181" max="8181" width="12" style="700" customWidth="1"/>
    <col min="8182" max="8182" width="9.85546875" style="700" bestFit="1" customWidth="1"/>
    <col min="8183" max="8183" width="32.5703125" style="700" bestFit="1" customWidth="1"/>
    <col min="8184" max="8184" width="5.28515625" style="700" bestFit="1" customWidth="1"/>
    <col min="8185" max="8185" width="10" style="700" bestFit="1" customWidth="1"/>
    <col min="8186" max="8186" width="11" style="700" bestFit="1" customWidth="1"/>
    <col min="8187" max="8187" width="3" style="700" bestFit="1" customWidth="1"/>
    <col min="8188" max="8188" width="9.5703125" style="700" bestFit="1" customWidth="1"/>
    <col min="8189" max="8189" width="12.85546875" style="700" bestFit="1" customWidth="1"/>
    <col min="8190" max="8190" width="10.7109375" style="700" bestFit="1" customWidth="1"/>
    <col min="8191" max="8191" width="11" style="700" bestFit="1" customWidth="1"/>
    <col min="8192" max="8192" width="10" style="700" bestFit="1" customWidth="1"/>
    <col min="8193" max="8193" width="10.42578125" style="700" customWidth="1"/>
    <col min="8194" max="8415" width="11.42578125" style="700"/>
    <col min="8416" max="8417" width="8" style="700" bestFit="1" customWidth="1"/>
    <col min="8418" max="8418" width="10.42578125" style="700" customWidth="1"/>
    <col min="8419" max="8419" width="6" style="700" customWidth="1"/>
    <col min="8420" max="8420" width="30.28515625" style="700" bestFit="1" customWidth="1"/>
    <col min="8421" max="8421" width="11" style="700" customWidth="1"/>
    <col min="8422" max="8422" width="12.7109375" style="700" bestFit="1" customWidth="1"/>
    <col min="8423" max="8423" width="22.85546875" style="700" customWidth="1"/>
    <col min="8424" max="8424" width="12.28515625" style="700" customWidth="1"/>
    <col min="8425" max="8425" width="3.85546875" style="700" customWidth="1"/>
    <col min="8426" max="8426" width="23.42578125" style="700" bestFit="1" customWidth="1"/>
    <col min="8427" max="8427" width="20.7109375" style="700" bestFit="1" customWidth="1"/>
    <col min="8428" max="8428" width="16" style="700" bestFit="1" customWidth="1"/>
    <col min="8429" max="8429" width="13.7109375" style="700" bestFit="1" customWidth="1"/>
    <col min="8430" max="8430" width="14.42578125" style="700" bestFit="1" customWidth="1"/>
    <col min="8431" max="8431" width="16" style="700" customWidth="1"/>
    <col min="8432" max="8432" width="0" style="700" hidden="1" customWidth="1"/>
    <col min="8433" max="8433" width="15" style="700" bestFit="1" customWidth="1"/>
    <col min="8434" max="8434" width="16.42578125" style="700" customWidth="1"/>
    <col min="8435" max="8435" width="23.140625" style="700" customWidth="1"/>
    <col min="8436" max="8436" width="12.85546875" style="700" customWidth="1"/>
    <col min="8437" max="8437" width="12" style="700" customWidth="1"/>
    <col min="8438" max="8438" width="9.85546875" style="700" bestFit="1" customWidth="1"/>
    <col min="8439" max="8439" width="32.5703125" style="700" bestFit="1" customWidth="1"/>
    <col min="8440" max="8440" width="5.28515625" style="700" bestFit="1" customWidth="1"/>
    <col min="8441" max="8441" width="10" style="700" bestFit="1" customWidth="1"/>
    <col min="8442" max="8442" width="11" style="700" bestFit="1" customWidth="1"/>
    <col min="8443" max="8443" width="3" style="700" bestFit="1" customWidth="1"/>
    <col min="8444" max="8444" width="9.5703125" style="700" bestFit="1" customWidth="1"/>
    <col min="8445" max="8445" width="12.85546875" style="700" bestFit="1" customWidth="1"/>
    <col min="8446" max="8446" width="10.7109375" style="700" bestFit="1" customWidth="1"/>
    <col min="8447" max="8447" width="11" style="700" bestFit="1" customWidth="1"/>
    <col min="8448" max="8448" width="10" style="700" bestFit="1" customWidth="1"/>
    <col min="8449" max="8449" width="10.42578125" style="700" customWidth="1"/>
    <col min="8450" max="8671" width="11.42578125" style="700"/>
    <col min="8672" max="8673" width="8" style="700" bestFit="1" customWidth="1"/>
    <col min="8674" max="8674" width="10.42578125" style="700" customWidth="1"/>
    <col min="8675" max="8675" width="6" style="700" customWidth="1"/>
    <col min="8676" max="8676" width="30.28515625" style="700" bestFit="1" customWidth="1"/>
    <col min="8677" max="8677" width="11" style="700" customWidth="1"/>
    <col min="8678" max="8678" width="12.7109375" style="700" bestFit="1" customWidth="1"/>
    <col min="8679" max="8679" width="22.85546875" style="700" customWidth="1"/>
    <col min="8680" max="8680" width="12.28515625" style="700" customWidth="1"/>
    <col min="8681" max="8681" width="3.85546875" style="700" customWidth="1"/>
    <col min="8682" max="8682" width="23.42578125" style="700" bestFit="1" customWidth="1"/>
    <col min="8683" max="8683" width="20.7109375" style="700" bestFit="1" customWidth="1"/>
    <col min="8684" max="8684" width="16" style="700" bestFit="1" customWidth="1"/>
    <col min="8685" max="8685" width="13.7109375" style="700" bestFit="1" customWidth="1"/>
    <col min="8686" max="8686" width="14.42578125" style="700" bestFit="1" customWidth="1"/>
    <col min="8687" max="8687" width="16" style="700" customWidth="1"/>
    <col min="8688" max="8688" width="0" style="700" hidden="1" customWidth="1"/>
    <col min="8689" max="8689" width="15" style="700" bestFit="1" customWidth="1"/>
    <col min="8690" max="8690" width="16.42578125" style="700" customWidth="1"/>
    <col min="8691" max="8691" width="23.140625" style="700" customWidth="1"/>
    <col min="8692" max="8692" width="12.85546875" style="700" customWidth="1"/>
    <col min="8693" max="8693" width="12" style="700" customWidth="1"/>
    <col min="8694" max="8694" width="9.85546875" style="700" bestFit="1" customWidth="1"/>
    <col min="8695" max="8695" width="32.5703125" style="700" bestFit="1" customWidth="1"/>
    <col min="8696" max="8696" width="5.28515625" style="700" bestFit="1" customWidth="1"/>
    <col min="8697" max="8697" width="10" style="700" bestFit="1" customWidth="1"/>
    <col min="8698" max="8698" width="11" style="700" bestFit="1" customWidth="1"/>
    <col min="8699" max="8699" width="3" style="700" bestFit="1" customWidth="1"/>
    <col min="8700" max="8700" width="9.5703125" style="700" bestFit="1" customWidth="1"/>
    <col min="8701" max="8701" width="12.85546875" style="700" bestFit="1" customWidth="1"/>
    <col min="8702" max="8702" width="10.7109375" style="700" bestFit="1" customWidth="1"/>
    <col min="8703" max="8703" width="11" style="700" bestFit="1" customWidth="1"/>
    <col min="8704" max="8704" width="10" style="700" bestFit="1" customWidth="1"/>
    <col min="8705" max="8705" width="10.42578125" style="700" customWidth="1"/>
    <col min="8706" max="8927" width="11.42578125" style="700"/>
    <col min="8928" max="8929" width="8" style="700" bestFit="1" customWidth="1"/>
    <col min="8930" max="8930" width="10.42578125" style="700" customWidth="1"/>
    <col min="8931" max="8931" width="6" style="700" customWidth="1"/>
    <col min="8932" max="8932" width="30.28515625" style="700" bestFit="1" customWidth="1"/>
    <col min="8933" max="8933" width="11" style="700" customWidth="1"/>
    <col min="8934" max="8934" width="12.7109375" style="700" bestFit="1" customWidth="1"/>
    <col min="8935" max="8935" width="22.85546875" style="700" customWidth="1"/>
    <col min="8936" max="8936" width="12.28515625" style="700" customWidth="1"/>
    <col min="8937" max="8937" width="3.85546875" style="700" customWidth="1"/>
    <col min="8938" max="8938" width="23.42578125" style="700" bestFit="1" customWidth="1"/>
    <col min="8939" max="8939" width="20.7109375" style="700" bestFit="1" customWidth="1"/>
    <col min="8940" max="8940" width="16" style="700" bestFit="1" customWidth="1"/>
    <col min="8941" max="8941" width="13.7109375" style="700" bestFit="1" customWidth="1"/>
    <col min="8942" max="8942" width="14.42578125" style="700" bestFit="1" customWidth="1"/>
    <col min="8943" max="8943" width="16" style="700" customWidth="1"/>
    <col min="8944" max="8944" width="0" style="700" hidden="1" customWidth="1"/>
    <col min="8945" max="8945" width="15" style="700" bestFit="1" customWidth="1"/>
    <col min="8946" max="8946" width="16.42578125" style="700" customWidth="1"/>
    <col min="8947" max="8947" width="23.140625" style="700" customWidth="1"/>
    <col min="8948" max="8948" width="12.85546875" style="700" customWidth="1"/>
    <col min="8949" max="8949" width="12" style="700" customWidth="1"/>
    <col min="8950" max="8950" width="9.85546875" style="700" bestFit="1" customWidth="1"/>
    <col min="8951" max="8951" width="32.5703125" style="700" bestFit="1" customWidth="1"/>
    <col min="8952" max="8952" width="5.28515625" style="700" bestFit="1" customWidth="1"/>
    <col min="8953" max="8953" width="10" style="700" bestFit="1" customWidth="1"/>
    <col min="8954" max="8954" width="11" style="700" bestFit="1" customWidth="1"/>
    <col min="8955" max="8955" width="3" style="700" bestFit="1" customWidth="1"/>
    <col min="8956" max="8956" width="9.5703125" style="700" bestFit="1" customWidth="1"/>
    <col min="8957" max="8957" width="12.85546875" style="700" bestFit="1" customWidth="1"/>
    <col min="8958" max="8958" width="10.7109375" style="700" bestFit="1" customWidth="1"/>
    <col min="8959" max="8959" width="11" style="700" bestFit="1" customWidth="1"/>
    <col min="8960" max="8960" width="10" style="700" bestFit="1" customWidth="1"/>
    <col min="8961" max="8961" width="10.42578125" style="700" customWidth="1"/>
    <col min="8962" max="9183" width="11.42578125" style="700"/>
    <col min="9184" max="9185" width="8" style="700" bestFit="1" customWidth="1"/>
    <col min="9186" max="9186" width="10.42578125" style="700" customWidth="1"/>
    <col min="9187" max="9187" width="6" style="700" customWidth="1"/>
    <col min="9188" max="9188" width="30.28515625" style="700" bestFit="1" customWidth="1"/>
    <col min="9189" max="9189" width="11" style="700" customWidth="1"/>
    <col min="9190" max="9190" width="12.7109375" style="700" bestFit="1" customWidth="1"/>
    <col min="9191" max="9191" width="22.85546875" style="700" customWidth="1"/>
    <col min="9192" max="9192" width="12.28515625" style="700" customWidth="1"/>
    <col min="9193" max="9193" width="3.85546875" style="700" customWidth="1"/>
    <col min="9194" max="9194" width="23.42578125" style="700" bestFit="1" customWidth="1"/>
    <col min="9195" max="9195" width="20.7109375" style="700" bestFit="1" customWidth="1"/>
    <col min="9196" max="9196" width="16" style="700" bestFit="1" customWidth="1"/>
    <col min="9197" max="9197" width="13.7109375" style="700" bestFit="1" customWidth="1"/>
    <col min="9198" max="9198" width="14.42578125" style="700" bestFit="1" customWidth="1"/>
    <col min="9199" max="9199" width="16" style="700" customWidth="1"/>
    <col min="9200" max="9200" width="0" style="700" hidden="1" customWidth="1"/>
    <col min="9201" max="9201" width="15" style="700" bestFit="1" customWidth="1"/>
    <col min="9202" max="9202" width="16.42578125" style="700" customWidth="1"/>
    <col min="9203" max="9203" width="23.140625" style="700" customWidth="1"/>
    <col min="9204" max="9204" width="12.85546875" style="700" customWidth="1"/>
    <col min="9205" max="9205" width="12" style="700" customWidth="1"/>
    <col min="9206" max="9206" width="9.85546875" style="700" bestFit="1" customWidth="1"/>
    <col min="9207" max="9207" width="32.5703125" style="700" bestFit="1" customWidth="1"/>
    <col min="9208" max="9208" width="5.28515625" style="700" bestFit="1" customWidth="1"/>
    <col min="9209" max="9209" width="10" style="700" bestFit="1" customWidth="1"/>
    <col min="9210" max="9210" width="11" style="700" bestFit="1" customWidth="1"/>
    <col min="9211" max="9211" width="3" style="700" bestFit="1" customWidth="1"/>
    <col min="9212" max="9212" width="9.5703125" style="700" bestFit="1" customWidth="1"/>
    <col min="9213" max="9213" width="12.85546875" style="700" bestFit="1" customWidth="1"/>
    <col min="9214" max="9214" width="10.7109375" style="700" bestFit="1" customWidth="1"/>
    <col min="9215" max="9215" width="11" style="700" bestFit="1" customWidth="1"/>
    <col min="9216" max="9216" width="10" style="700" bestFit="1" customWidth="1"/>
    <col min="9217" max="9217" width="10.42578125" style="700" customWidth="1"/>
    <col min="9218" max="9439" width="11.42578125" style="700"/>
    <col min="9440" max="9441" width="8" style="700" bestFit="1" customWidth="1"/>
    <col min="9442" max="9442" width="10.42578125" style="700" customWidth="1"/>
    <col min="9443" max="9443" width="6" style="700" customWidth="1"/>
    <col min="9444" max="9444" width="30.28515625" style="700" bestFit="1" customWidth="1"/>
    <col min="9445" max="9445" width="11" style="700" customWidth="1"/>
    <col min="9446" max="9446" width="12.7109375" style="700" bestFit="1" customWidth="1"/>
    <col min="9447" max="9447" width="22.85546875" style="700" customWidth="1"/>
    <col min="9448" max="9448" width="12.28515625" style="700" customWidth="1"/>
    <col min="9449" max="9449" width="3.85546875" style="700" customWidth="1"/>
    <col min="9450" max="9450" width="23.42578125" style="700" bestFit="1" customWidth="1"/>
    <col min="9451" max="9451" width="20.7109375" style="700" bestFit="1" customWidth="1"/>
    <col min="9452" max="9452" width="16" style="700" bestFit="1" customWidth="1"/>
    <col min="9453" max="9453" width="13.7109375" style="700" bestFit="1" customWidth="1"/>
    <col min="9454" max="9454" width="14.42578125" style="700" bestFit="1" customWidth="1"/>
    <col min="9455" max="9455" width="16" style="700" customWidth="1"/>
    <col min="9456" max="9456" width="0" style="700" hidden="1" customWidth="1"/>
    <col min="9457" max="9457" width="15" style="700" bestFit="1" customWidth="1"/>
    <col min="9458" max="9458" width="16.42578125" style="700" customWidth="1"/>
    <col min="9459" max="9459" width="23.140625" style="700" customWidth="1"/>
    <col min="9460" max="9460" width="12.85546875" style="700" customWidth="1"/>
    <col min="9461" max="9461" width="12" style="700" customWidth="1"/>
    <col min="9462" max="9462" width="9.85546875" style="700" bestFit="1" customWidth="1"/>
    <col min="9463" max="9463" width="32.5703125" style="700" bestFit="1" customWidth="1"/>
    <col min="9464" max="9464" width="5.28515625" style="700" bestFit="1" customWidth="1"/>
    <col min="9465" max="9465" width="10" style="700" bestFit="1" customWidth="1"/>
    <col min="9466" max="9466" width="11" style="700" bestFit="1" customWidth="1"/>
    <col min="9467" max="9467" width="3" style="700" bestFit="1" customWidth="1"/>
    <col min="9468" max="9468" width="9.5703125" style="700" bestFit="1" customWidth="1"/>
    <col min="9469" max="9469" width="12.85546875" style="700" bestFit="1" customWidth="1"/>
    <col min="9470" max="9470" width="10.7109375" style="700" bestFit="1" customWidth="1"/>
    <col min="9471" max="9471" width="11" style="700" bestFit="1" customWidth="1"/>
    <col min="9472" max="9472" width="10" style="700" bestFit="1" customWidth="1"/>
    <col min="9473" max="9473" width="10.42578125" style="700" customWidth="1"/>
    <col min="9474" max="9695" width="11.42578125" style="700"/>
    <col min="9696" max="9697" width="8" style="700" bestFit="1" customWidth="1"/>
    <col min="9698" max="9698" width="10.42578125" style="700" customWidth="1"/>
    <col min="9699" max="9699" width="6" style="700" customWidth="1"/>
    <col min="9700" max="9700" width="30.28515625" style="700" bestFit="1" customWidth="1"/>
    <col min="9701" max="9701" width="11" style="700" customWidth="1"/>
    <col min="9702" max="9702" width="12.7109375" style="700" bestFit="1" customWidth="1"/>
    <col min="9703" max="9703" width="22.85546875" style="700" customWidth="1"/>
    <col min="9704" max="9704" width="12.28515625" style="700" customWidth="1"/>
    <col min="9705" max="9705" width="3.85546875" style="700" customWidth="1"/>
    <col min="9706" max="9706" width="23.42578125" style="700" bestFit="1" customWidth="1"/>
    <col min="9707" max="9707" width="20.7109375" style="700" bestFit="1" customWidth="1"/>
    <col min="9708" max="9708" width="16" style="700" bestFit="1" customWidth="1"/>
    <col min="9709" max="9709" width="13.7109375" style="700" bestFit="1" customWidth="1"/>
    <col min="9710" max="9710" width="14.42578125" style="700" bestFit="1" customWidth="1"/>
    <col min="9711" max="9711" width="16" style="700" customWidth="1"/>
    <col min="9712" max="9712" width="0" style="700" hidden="1" customWidth="1"/>
    <col min="9713" max="9713" width="15" style="700" bestFit="1" customWidth="1"/>
    <col min="9714" max="9714" width="16.42578125" style="700" customWidth="1"/>
    <col min="9715" max="9715" width="23.140625" style="700" customWidth="1"/>
    <col min="9716" max="9716" width="12.85546875" style="700" customWidth="1"/>
    <col min="9717" max="9717" width="12" style="700" customWidth="1"/>
    <col min="9718" max="9718" width="9.85546875" style="700" bestFit="1" customWidth="1"/>
    <col min="9719" max="9719" width="32.5703125" style="700" bestFit="1" customWidth="1"/>
    <col min="9720" max="9720" width="5.28515625" style="700" bestFit="1" customWidth="1"/>
    <col min="9721" max="9721" width="10" style="700" bestFit="1" customWidth="1"/>
    <col min="9722" max="9722" width="11" style="700" bestFit="1" customWidth="1"/>
    <col min="9723" max="9723" width="3" style="700" bestFit="1" customWidth="1"/>
    <col min="9724" max="9724" width="9.5703125" style="700" bestFit="1" customWidth="1"/>
    <col min="9725" max="9725" width="12.85546875" style="700" bestFit="1" customWidth="1"/>
    <col min="9726" max="9726" width="10.7109375" style="700" bestFit="1" customWidth="1"/>
    <col min="9727" max="9727" width="11" style="700" bestFit="1" customWidth="1"/>
    <col min="9728" max="9728" width="10" style="700" bestFit="1" customWidth="1"/>
    <col min="9729" max="9729" width="10.42578125" style="700" customWidth="1"/>
    <col min="9730" max="9951" width="11.42578125" style="700"/>
    <col min="9952" max="9953" width="8" style="700" bestFit="1" customWidth="1"/>
    <col min="9954" max="9954" width="10.42578125" style="700" customWidth="1"/>
    <col min="9955" max="9955" width="6" style="700" customWidth="1"/>
    <col min="9956" max="9956" width="30.28515625" style="700" bestFit="1" customWidth="1"/>
    <col min="9957" max="9957" width="11" style="700" customWidth="1"/>
    <col min="9958" max="9958" width="12.7109375" style="700" bestFit="1" customWidth="1"/>
    <col min="9959" max="9959" width="22.85546875" style="700" customWidth="1"/>
    <col min="9960" max="9960" width="12.28515625" style="700" customWidth="1"/>
    <col min="9961" max="9961" width="3.85546875" style="700" customWidth="1"/>
    <col min="9962" max="9962" width="23.42578125" style="700" bestFit="1" customWidth="1"/>
    <col min="9963" max="9963" width="20.7109375" style="700" bestFit="1" customWidth="1"/>
    <col min="9964" max="9964" width="16" style="700" bestFit="1" customWidth="1"/>
    <col min="9965" max="9965" width="13.7109375" style="700" bestFit="1" customWidth="1"/>
    <col min="9966" max="9966" width="14.42578125" style="700" bestFit="1" customWidth="1"/>
    <col min="9967" max="9967" width="16" style="700" customWidth="1"/>
    <col min="9968" max="9968" width="0" style="700" hidden="1" customWidth="1"/>
    <col min="9969" max="9969" width="15" style="700" bestFit="1" customWidth="1"/>
    <col min="9970" max="9970" width="16.42578125" style="700" customWidth="1"/>
    <col min="9971" max="9971" width="23.140625" style="700" customWidth="1"/>
    <col min="9972" max="9972" width="12.85546875" style="700" customWidth="1"/>
    <col min="9973" max="9973" width="12" style="700" customWidth="1"/>
    <col min="9974" max="9974" width="9.85546875" style="700" bestFit="1" customWidth="1"/>
    <col min="9975" max="9975" width="32.5703125" style="700" bestFit="1" customWidth="1"/>
    <col min="9976" max="9976" width="5.28515625" style="700" bestFit="1" customWidth="1"/>
    <col min="9977" max="9977" width="10" style="700" bestFit="1" customWidth="1"/>
    <col min="9978" max="9978" width="11" style="700" bestFit="1" customWidth="1"/>
    <col min="9979" max="9979" width="3" style="700" bestFit="1" customWidth="1"/>
    <col min="9980" max="9980" width="9.5703125" style="700" bestFit="1" customWidth="1"/>
    <col min="9981" max="9981" width="12.85546875" style="700" bestFit="1" customWidth="1"/>
    <col min="9982" max="9982" width="10.7109375" style="700" bestFit="1" customWidth="1"/>
    <col min="9983" max="9983" width="11" style="700" bestFit="1" customWidth="1"/>
    <col min="9984" max="9984" width="10" style="700" bestFit="1" customWidth="1"/>
    <col min="9985" max="9985" width="10.42578125" style="700" customWidth="1"/>
    <col min="9986" max="10207" width="11.42578125" style="700"/>
    <col min="10208" max="10209" width="8" style="700" bestFit="1" customWidth="1"/>
    <col min="10210" max="10210" width="10.42578125" style="700" customWidth="1"/>
    <col min="10211" max="10211" width="6" style="700" customWidth="1"/>
    <col min="10212" max="10212" width="30.28515625" style="700" bestFit="1" customWidth="1"/>
    <col min="10213" max="10213" width="11" style="700" customWidth="1"/>
    <col min="10214" max="10214" width="12.7109375" style="700" bestFit="1" customWidth="1"/>
    <col min="10215" max="10215" width="22.85546875" style="700" customWidth="1"/>
    <col min="10216" max="10216" width="12.28515625" style="700" customWidth="1"/>
    <col min="10217" max="10217" width="3.85546875" style="700" customWidth="1"/>
    <col min="10218" max="10218" width="23.42578125" style="700" bestFit="1" customWidth="1"/>
    <col min="10219" max="10219" width="20.7109375" style="700" bestFit="1" customWidth="1"/>
    <col min="10220" max="10220" width="16" style="700" bestFit="1" customWidth="1"/>
    <col min="10221" max="10221" width="13.7109375" style="700" bestFit="1" customWidth="1"/>
    <col min="10222" max="10222" width="14.42578125" style="700" bestFit="1" customWidth="1"/>
    <col min="10223" max="10223" width="16" style="700" customWidth="1"/>
    <col min="10224" max="10224" width="0" style="700" hidden="1" customWidth="1"/>
    <col min="10225" max="10225" width="15" style="700" bestFit="1" customWidth="1"/>
    <col min="10226" max="10226" width="16.42578125" style="700" customWidth="1"/>
    <col min="10227" max="10227" width="23.140625" style="700" customWidth="1"/>
    <col min="10228" max="10228" width="12.85546875" style="700" customWidth="1"/>
    <col min="10229" max="10229" width="12" style="700" customWidth="1"/>
    <col min="10230" max="10230" width="9.85546875" style="700" bestFit="1" customWidth="1"/>
    <col min="10231" max="10231" width="32.5703125" style="700" bestFit="1" customWidth="1"/>
    <col min="10232" max="10232" width="5.28515625" style="700" bestFit="1" customWidth="1"/>
    <col min="10233" max="10233" width="10" style="700" bestFit="1" customWidth="1"/>
    <col min="10234" max="10234" width="11" style="700" bestFit="1" customWidth="1"/>
    <col min="10235" max="10235" width="3" style="700" bestFit="1" customWidth="1"/>
    <col min="10236" max="10236" width="9.5703125" style="700" bestFit="1" customWidth="1"/>
    <col min="10237" max="10237" width="12.85546875" style="700" bestFit="1" customWidth="1"/>
    <col min="10238" max="10238" width="10.7109375" style="700" bestFit="1" customWidth="1"/>
    <col min="10239" max="10239" width="11" style="700" bestFit="1" customWidth="1"/>
    <col min="10240" max="10240" width="10" style="700" bestFit="1" customWidth="1"/>
    <col min="10241" max="10241" width="10.42578125" style="700" customWidth="1"/>
    <col min="10242" max="10463" width="11.42578125" style="700"/>
    <col min="10464" max="10465" width="8" style="700" bestFit="1" customWidth="1"/>
    <col min="10466" max="10466" width="10.42578125" style="700" customWidth="1"/>
    <col min="10467" max="10467" width="6" style="700" customWidth="1"/>
    <col min="10468" max="10468" width="30.28515625" style="700" bestFit="1" customWidth="1"/>
    <col min="10469" max="10469" width="11" style="700" customWidth="1"/>
    <col min="10470" max="10470" width="12.7109375" style="700" bestFit="1" customWidth="1"/>
    <col min="10471" max="10471" width="22.85546875" style="700" customWidth="1"/>
    <col min="10472" max="10472" width="12.28515625" style="700" customWidth="1"/>
    <col min="10473" max="10473" width="3.85546875" style="700" customWidth="1"/>
    <col min="10474" max="10474" width="23.42578125" style="700" bestFit="1" customWidth="1"/>
    <col min="10475" max="10475" width="20.7109375" style="700" bestFit="1" customWidth="1"/>
    <col min="10476" max="10476" width="16" style="700" bestFit="1" customWidth="1"/>
    <col min="10477" max="10477" width="13.7109375" style="700" bestFit="1" customWidth="1"/>
    <col min="10478" max="10478" width="14.42578125" style="700" bestFit="1" customWidth="1"/>
    <col min="10479" max="10479" width="16" style="700" customWidth="1"/>
    <col min="10480" max="10480" width="0" style="700" hidden="1" customWidth="1"/>
    <col min="10481" max="10481" width="15" style="700" bestFit="1" customWidth="1"/>
    <col min="10482" max="10482" width="16.42578125" style="700" customWidth="1"/>
    <col min="10483" max="10483" width="23.140625" style="700" customWidth="1"/>
    <col min="10484" max="10484" width="12.85546875" style="700" customWidth="1"/>
    <col min="10485" max="10485" width="12" style="700" customWidth="1"/>
    <col min="10486" max="10486" width="9.85546875" style="700" bestFit="1" customWidth="1"/>
    <col min="10487" max="10487" width="32.5703125" style="700" bestFit="1" customWidth="1"/>
    <col min="10488" max="10488" width="5.28515625" style="700" bestFit="1" customWidth="1"/>
    <col min="10489" max="10489" width="10" style="700" bestFit="1" customWidth="1"/>
    <col min="10490" max="10490" width="11" style="700" bestFit="1" customWidth="1"/>
    <col min="10491" max="10491" width="3" style="700" bestFit="1" customWidth="1"/>
    <col min="10492" max="10492" width="9.5703125" style="700" bestFit="1" customWidth="1"/>
    <col min="10493" max="10493" width="12.85546875" style="700" bestFit="1" customWidth="1"/>
    <col min="10494" max="10494" width="10.7109375" style="700" bestFit="1" customWidth="1"/>
    <col min="10495" max="10495" width="11" style="700" bestFit="1" customWidth="1"/>
    <col min="10496" max="10496" width="10" style="700" bestFit="1" customWidth="1"/>
    <col min="10497" max="10497" width="10.42578125" style="700" customWidth="1"/>
    <col min="10498" max="10719" width="11.42578125" style="700"/>
    <col min="10720" max="10721" width="8" style="700" bestFit="1" customWidth="1"/>
    <col min="10722" max="10722" width="10.42578125" style="700" customWidth="1"/>
    <col min="10723" max="10723" width="6" style="700" customWidth="1"/>
    <col min="10724" max="10724" width="30.28515625" style="700" bestFit="1" customWidth="1"/>
    <col min="10725" max="10725" width="11" style="700" customWidth="1"/>
    <col min="10726" max="10726" width="12.7109375" style="700" bestFit="1" customWidth="1"/>
    <col min="10727" max="10727" width="22.85546875" style="700" customWidth="1"/>
    <col min="10728" max="10728" width="12.28515625" style="700" customWidth="1"/>
    <col min="10729" max="10729" width="3.85546875" style="700" customWidth="1"/>
    <col min="10730" max="10730" width="23.42578125" style="700" bestFit="1" customWidth="1"/>
    <col min="10731" max="10731" width="20.7109375" style="700" bestFit="1" customWidth="1"/>
    <col min="10732" max="10732" width="16" style="700" bestFit="1" customWidth="1"/>
    <col min="10733" max="10733" width="13.7109375" style="700" bestFit="1" customWidth="1"/>
    <col min="10734" max="10734" width="14.42578125" style="700" bestFit="1" customWidth="1"/>
    <col min="10735" max="10735" width="16" style="700" customWidth="1"/>
    <col min="10736" max="10736" width="0" style="700" hidden="1" customWidth="1"/>
    <col min="10737" max="10737" width="15" style="700" bestFit="1" customWidth="1"/>
    <col min="10738" max="10738" width="16.42578125" style="700" customWidth="1"/>
    <col min="10739" max="10739" width="23.140625" style="700" customWidth="1"/>
    <col min="10740" max="10740" width="12.85546875" style="700" customWidth="1"/>
    <col min="10741" max="10741" width="12" style="700" customWidth="1"/>
    <col min="10742" max="10742" width="9.85546875" style="700" bestFit="1" customWidth="1"/>
    <col min="10743" max="10743" width="32.5703125" style="700" bestFit="1" customWidth="1"/>
    <col min="10744" max="10744" width="5.28515625" style="700" bestFit="1" customWidth="1"/>
    <col min="10745" max="10745" width="10" style="700" bestFit="1" customWidth="1"/>
    <col min="10746" max="10746" width="11" style="700" bestFit="1" customWidth="1"/>
    <col min="10747" max="10747" width="3" style="700" bestFit="1" customWidth="1"/>
    <col min="10748" max="10748" width="9.5703125" style="700" bestFit="1" customWidth="1"/>
    <col min="10749" max="10749" width="12.85546875" style="700" bestFit="1" customWidth="1"/>
    <col min="10750" max="10750" width="10.7109375" style="700" bestFit="1" customWidth="1"/>
    <col min="10751" max="10751" width="11" style="700" bestFit="1" customWidth="1"/>
    <col min="10752" max="10752" width="10" style="700" bestFit="1" customWidth="1"/>
    <col min="10753" max="10753" width="10.42578125" style="700" customWidth="1"/>
    <col min="10754" max="10975" width="11.42578125" style="700"/>
    <col min="10976" max="10977" width="8" style="700" bestFit="1" customWidth="1"/>
    <col min="10978" max="10978" width="10.42578125" style="700" customWidth="1"/>
    <col min="10979" max="10979" width="6" style="700" customWidth="1"/>
    <col min="10980" max="10980" width="30.28515625" style="700" bestFit="1" customWidth="1"/>
    <col min="10981" max="10981" width="11" style="700" customWidth="1"/>
    <col min="10982" max="10982" width="12.7109375" style="700" bestFit="1" customWidth="1"/>
    <col min="10983" max="10983" width="22.85546875" style="700" customWidth="1"/>
    <col min="10984" max="10984" width="12.28515625" style="700" customWidth="1"/>
    <col min="10985" max="10985" width="3.85546875" style="700" customWidth="1"/>
    <col min="10986" max="10986" width="23.42578125" style="700" bestFit="1" customWidth="1"/>
    <col min="10987" max="10987" width="20.7109375" style="700" bestFit="1" customWidth="1"/>
    <col min="10988" max="10988" width="16" style="700" bestFit="1" customWidth="1"/>
    <col min="10989" max="10989" width="13.7109375" style="700" bestFit="1" customWidth="1"/>
    <col min="10990" max="10990" width="14.42578125" style="700" bestFit="1" customWidth="1"/>
    <col min="10991" max="10991" width="16" style="700" customWidth="1"/>
    <col min="10992" max="10992" width="0" style="700" hidden="1" customWidth="1"/>
    <col min="10993" max="10993" width="15" style="700" bestFit="1" customWidth="1"/>
    <col min="10994" max="10994" width="16.42578125" style="700" customWidth="1"/>
    <col min="10995" max="10995" width="23.140625" style="700" customWidth="1"/>
    <col min="10996" max="10996" width="12.85546875" style="700" customWidth="1"/>
    <col min="10997" max="10997" width="12" style="700" customWidth="1"/>
    <col min="10998" max="10998" width="9.85546875" style="700" bestFit="1" customWidth="1"/>
    <col min="10999" max="10999" width="32.5703125" style="700" bestFit="1" customWidth="1"/>
    <col min="11000" max="11000" width="5.28515625" style="700" bestFit="1" customWidth="1"/>
    <col min="11001" max="11001" width="10" style="700" bestFit="1" customWidth="1"/>
    <col min="11002" max="11002" width="11" style="700" bestFit="1" customWidth="1"/>
    <col min="11003" max="11003" width="3" style="700" bestFit="1" customWidth="1"/>
    <col min="11004" max="11004" width="9.5703125" style="700" bestFit="1" customWidth="1"/>
    <col min="11005" max="11005" width="12.85546875" style="700" bestFit="1" customWidth="1"/>
    <col min="11006" max="11006" width="10.7109375" style="700" bestFit="1" customWidth="1"/>
    <col min="11007" max="11007" width="11" style="700" bestFit="1" customWidth="1"/>
    <col min="11008" max="11008" width="10" style="700" bestFit="1" customWidth="1"/>
    <col min="11009" max="11009" width="10.42578125" style="700" customWidth="1"/>
    <col min="11010" max="11231" width="11.42578125" style="700"/>
    <col min="11232" max="11233" width="8" style="700" bestFit="1" customWidth="1"/>
    <col min="11234" max="11234" width="10.42578125" style="700" customWidth="1"/>
    <col min="11235" max="11235" width="6" style="700" customWidth="1"/>
    <col min="11236" max="11236" width="30.28515625" style="700" bestFit="1" customWidth="1"/>
    <col min="11237" max="11237" width="11" style="700" customWidth="1"/>
    <col min="11238" max="11238" width="12.7109375" style="700" bestFit="1" customWidth="1"/>
    <col min="11239" max="11239" width="22.85546875" style="700" customWidth="1"/>
    <col min="11240" max="11240" width="12.28515625" style="700" customWidth="1"/>
    <col min="11241" max="11241" width="3.85546875" style="700" customWidth="1"/>
    <col min="11242" max="11242" width="23.42578125" style="700" bestFit="1" customWidth="1"/>
    <col min="11243" max="11243" width="20.7109375" style="700" bestFit="1" customWidth="1"/>
    <col min="11244" max="11244" width="16" style="700" bestFit="1" customWidth="1"/>
    <col min="11245" max="11245" width="13.7109375" style="700" bestFit="1" customWidth="1"/>
    <col min="11246" max="11246" width="14.42578125" style="700" bestFit="1" customWidth="1"/>
    <col min="11247" max="11247" width="16" style="700" customWidth="1"/>
    <col min="11248" max="11248" width="0" style="700" hidden="1" customWidth="1"/>
    <col min="11249" max="11249" width="15" style="700" bestFit="1" customWidth="1"/>
    <col min="11250" max="11250" width="16.42578125" style="700" customWidth="1"/>
    <col min="11251" max="11251" width="23.140625" style="700" customWidth="1"/>
    <col min="11252" max="11252" width="12.85546875" style="700" customWidth="1"/>
    <col min="11253" max="11253" width="12" style="700" customWidth="1"/>
    <col min="11254" max="11254" width="9.85546875" style="700" bestFit="1" customWidth="1"/>
    <col min="11255" max="11255" width="32.5703125" style="700" bestFit="1" customWidth="1"/>
    <col min="11256" max="11256" width="5.28515625" style="700" bestFit="1" customWidth="1"/>
    <col min="11257" max="11257" width="10" style="700" bestFit="1" customWidth="1"/>
    <col min="11258" max="11258" width="11" style="700" bestFit="1" customWidth="1"/>
    <col min="11259" max="11259" width="3" style="700" bestFit="1" customWidth="1"/>
    <col min="11260" max="11260" width="9.5703125" style="700" bestFit="1" customWidth="1"/>
    <col min="11261" max="11261" width="12.85546875" style="700" bestFit="1" customWidth="1"/>
    <col min="11262" max="11262" width="10.7109375" style="700" bestFit="1" customWidth="1"/>
    <col min="11263" max="11263" width="11" style="700" bestFit="1" customWidth="1"/>
    <col min="11264" max="11264" width="10" style="700" bestFit="1" customWidth="1"/>
    <col min="11265" max="11265" width="10.42578125" style="700" customWidth="1"/>
    <col min="11266" max="11487" width="11.42578125" style="700"/>
    <col min="11488" max="11489" width="8" style="700" bestFit="1" customWidth="1"/>
    <col min="11490" max="11490" width="10.42578125" style="700" customWidth="1"/>
    <col min="11491" max="11491" width="6" style="700" customWidth="1"/>
    <col min="11492" max="11492" width="30.28515625" style="700" bestFit="1" customWidth="1"/>
    <col min="11493" max="11493" width="11" style="700" customWidth="1"/>
    <col min="11494" max="11494" width="12.7109375" style="700" bestFit="1" customWidth="1"/>
    <col min="11495" max="11495" width="22.85546875" style="700" customWidth="1"/>
    <col min="11496" max="11496" width="12.28515625" style="700" customWidth="1"/>
    <col min="11497" max="11497" width="3.85546875" style="700" customWidth="1"/>
    <col min="11498" max="11498" width="23.42578125" style="700" bestFit="1" customWidth="1"/>
    <col min="11499" max="11499" width="20.7109375" style="700" bestFit="1" customWidth="1"/>
    <col min="11500" max="11500" width="16" style="700" bestFit="1" customWidth="1"/>
    <col min="11501" max="11501" width="13.7109375" style="700" bestFit="1" customWidth="1"/>
    <col min="11502" max="11502" width="14.42578125" style="700" bestFit="1" customWidth="1"/>
    <col min="11503" max="11503" width="16" style="700" customWidth="1"/>
    <col min="11504" max="11504" width="0" style="700" hidden="1" customWidth="1"/>
    <col min="11505" max="11505" width="15" style="700" bestFit="1" customWidth="1"/>
    <col min="11506" max="11506" width="16.42578125" style="700" customWidth="1"/>
    <col min="11507" max="11507" width="23.140625" style="700" customWidth="1"/>
    <col min="11508" max="11508" width="12.85546875" style="700" customWidth="1"/>
    <col min="11509" max="11509" width="12" style="700" customWidth="1"/>
    <col min="11510" max="11510" width="9.85546875" style="700" bestFit="1" customWidth="1"/>
    <col min="11511" max="11511" width="32.5703125" style="700" bestFit="1" customWidth="1"/>
    <col min="11512" max="11512" width="5.28515625" style="700" bestFit="1" customWidth="1"/>
    <col min="11513" max="11513" width="10" style="700" bestFit="1" customWidth="1"/>
    <col min="11514" max="11514" width="11" style="700" bestFit="1" customWidth="1"/>
    <col min="11515" max="11515" width="3" style="700" bestFit="1" customWidth="1"/>
    <col min="11516" max="11516" width="9.5703125" style="700" bestFit="1" customWidth="1"/>
    <col min="11517" max="11517" width="12.85546875" style="700" bestFit="1" customWidth="1"/>
    <col min="11518" max="11518" width="10.7109375" style="700" bestFit="1" customWidth="1"/>
    <col min="11519" max="11519" width="11" style="700" bestFit="1" customWidth="1"/>
    <col min="11520" max="11520" width="10" style="700" bestFit="1" customWidth="1"/>
    <col min="11521" max="11521" width="10.42578125" style="700" customWidth="1"/>
    <col min="11522" max="11743" width="11.42578125" style="700"/>
    <col min="11744" max="11745" width="8" style="700" bestFit="1" customWidth="1"/>
    <col min="11746" max="11746" width="10.42578125" style="700" customWidth="1"/>
    <col min="11747" max="11747" width="6" style="700" customWidth="1"/>
    <col min="11748" max="11748" width="30.28515625" style="700" bestFit="1" customWidth="1"/>
    <col min="11749" max="11749" width="11" style="700" customWidth="1"/>
    <col min="11750" max="11750" width="12.7109375" style="700" bestFit="1" customWidth="1"/>
    <col min="11751" max="11751" width="22.85546875" style="700" customWidth="1"/>
    <col min="11752" max="11752" width="12.28515625" style="700" customWidth="1"/>
    <col min="11753" max="11753" width="3.85546875" style="700" customWidth="1"/>
    <col min="11754" max="11754" width="23.42578125" style="700" bestFit="1" customWidth="1"/>
    <col min="11755" max="11755" width="20.7109375" style="700" bestFit="1" customWidth="1"/>
    <col min="11756" max="11756" width="16" style="700" bestFit="1" customWidth="1"/>
    <col min="11757" max="11757" width="13.7109375" style="700" bestFit="1" customWidth="1"/>
    <col min="11758" max="11758" width="14.42578125" style="700" bestFit="1" customWidth="1"/>
    <col min="11759" max="11759" width="16" style="700" customWidth="1"/>
    <col min="11760" max="11760" width="0" style="700" hidden="1" customWidth="1"/>
    <col min="11761" max="11761" width="15" style="700" bestFit="1" customWidth="1"/>
    <col min="11762" max="11762" width="16.42578125" style="700" customWidth="1"/>
    <col min="11763" max="11763" width="23.140625" style="700" customWidth="1"/>
    <col min="11764" max="11764" width="12.85546875" style="700" customWidth="1"/>
    <col min="11765" max="11765" width="12" style="700" customWidth="1"/>
    <col min="11766" max="11766" width="9.85546875" style="700" bestFit="1" customWidth="1"/>
    <col min="11767" max="11767" width="32.5703125" style="700" bestFit="1" customWidth="1"/>
    <col min="11768" max="11768" width="5.28515625" style="700" bestFit="1" customWidth="1"/>
    <col min="11769" max="11769" width="10" style="700" bestFit="1" customWidth="1"/>
    <col min="11770" max="11770" width="11" style="700" bestFit="1" customWidth="1"/>
    <col min="11771" max="11771" width="3" style="700" bestFit="1" customWidth="1"/>
    <col min="11772" max="11772" width="9.5703125" style="700" bestFit="1" customWidth="1"/>
    <col min="11773" max="11773" width="12.85546875" style="700" bestFit="1" customWidth="1"/>
    <col min="11774" max="11774" width="10.7109375" style="700" bestFit="1" customWidth="1"/>
    <col min="11775" max="11775" width="11" style="700" bestFit="1" customWidth="1"/>
    <col min="11776" max="11776" width="10" style="700" bestFit="1" customWidth="1"/>
    <col min="11777" max="11777" width="10.42578125" style="700" customWidth="1"/>
    <col min="11778" max="11999" width="11.42578125" style="700"/>
    <col min="12000" max="12001" width="8" style="700" bestFit="1" customWidth="1"/>
    <col min="12002" max="12002" width="10.42578125" style="700" customWidth="1"/>
    <col min="12003" max="12003" width="6" style="700" customWidth="1"/>
    <col min="12004" max="12004" width="30.28515625" style="700" bestFit="1" customWidth="1"/>
    <col min="12005" max="12005" width="11" style="700" customWidth="1"/>
    <col min="12006" max="12006" width="12.7109375" style="700" bestFit="1" customWidth="1"/>
    <col min="12007" max="12007" width="22.85546875" style="700" customWidth="1"/>
    <col min="12008" max="12008" width="12.28515625" style="700" customWidth="1"/>
    <col min="12009" max="12009" width="3.85546875" style="700" customWidth="1"/>
    <col min="12010" max="12010" width="23.42578125" style="700" bestFit="1" customWidth="1"/>
    <col min="12011" max="12011" width="20.7109375" style="700" bestFit="1" customWidth="1"/>
    <col min="12012" max="12012" width="16" style="700" bestFit="1" customWidth="1"/>
    <col min="12013" max="12013" width="13.7109375" style="700" bestFit="1" customWidth="1"/>
    <col min="12014" max="12014" width="14.42578125" style="700" bestFit="1" customWidth="1"/>
    <col min="12015" max="12015" width="16" style="700" customWidth="1"/>
    <col min="12016" max="12016" width="0" style="700" hidden="1" customWidth="1"/>
    <col min="12017" max="12017" width="15" style="700" bestFit="1" customWidth="1"/>
    <col min="12018" max="12018" width="16.42578125" style="700" customWidth="1"/>
    <col min="12019" max="12019" width="23.140625" style="700" customWidth="1"/>
    <col min="12020" max="12020" width="12.85546875" style="700" customWidth="1"/>
    <col min="12021" max="12021" width="12" style="700" customWidth="1"/>
    <col min="12022" max="12022" width="9.85546875" style="700" bestFit="1" customWidth="1"/>
    <col min="12023" max="12023" width="32.5703125" style="700" bestFit="1" customWidth="1"/>
    <col min="12024" max="12024" width="5.28515625" style="700" bestFit="1" customWidth="1"/>
    <col min="12025" max="12025" width="10" style="700" bestFit="1" customWidth="1"/>
    <col min="12026" max="12026" width="11" style="700" bestFit="1" customWidth="1"/>
    <col min="12027" max="12027" width="3" style="700" bestFit="1" customWidth="1"/>
    <col min="12028" max="12028" width="9.5703125" style="700" bestFit="1" customWidth="1"/>
    <col min="12029" max="12029" width="12.85546875" style="700" bestFit="1" customWidth="1"/>
    <col min="12030" max="12030" width="10.7109375" style="700" bestFit="1" customWidth="1"/>
    <col min="12031" max="12031" width="11" style="700" bestFit="1" customWidth="1"/>
    <col min="12032" max="12032" width="10" style="700" bestFit="1" customWidth="1"/>
    <col min="12033" max="12033" width="10.42578125" style="700" customWidth="1"/>
    <col min="12034" max="12255" width="11.42578125" style="700"/>
    <col min="12256" max="12257" width="8" style="700" bestFit="1" customWidth="1"/>
    <col min="12258" max="12258" width="10.42578125" style="700" customWidth="1"/>
    <col min="12259" max="12259" width="6" style="700" customWidth="1"/>
    <col min="12260" max="12260" width="30.28515625" style="700" bestFit="1" customWidth="1"/>
    <col min="12261" max="12261" width="11" style="700" customWidth="1"/>
    <col min="12262" max="12262" width="12.7109375" style="700" bestFit="1" customWidth="1"/>
    <col min="12263" max="12263" width="22.85546875" style="700" customWidth="1"/>
    <col min="12264" max="12264" width="12.28515625" style="700" customWidth="1"/>
    <col min="12265" max="12265" width="3.85546875" style="700" customWidth="1"/>
    <col min="12266" max="12266" width="23.42578125" style="700" bestFit="1" customWidth="1"/>
    <col min="12267" max="12267" width="20.7109375" style="700" bestFit="1" customWidth="1"/>
    <col min="12268" max="12268" width="16" style="700" bestFit="1" customWidth="1"/>
    <col min="12269" max="12269" width="13.7109375" style="700" bestFit="1" customWidth="1"/>
    <col min="12270" max="12270" width="14.42578125" style="700" bestFit="1" customWidth="1"/>
    <col min="12271" max="12271" width="16" style="700" customWidth="1"/>
    <col min="12272" max="12272" width="0" style="700" hidden="1" customWidth="1"/>
    <col min="12273" max="12273" width="15" style="700" bestFit="1" customWidth="1"/>
    <col min="12274" max="12274" width="16.42578125" style="700" customWidth="1"/>
    <col min="12275" max="12275" width="23.140625" style="700" customWidth="1"/>
    <col min="12276" max="12276" width="12.85546875" style="700" customWidth="1"/>
    <col min="12277" max="12277" width="12" style="700" customWidth="1"/>
    <col min="12278" max="12278" width="9.85546875" style="700" bestFit="1" customWidth="1"/>
    <col min="12279" max="12279" width="32.5703125" style="700" bestFit="1" customWidth="1"/>
    <col min="12280" max="12280" width="5.28515625" style="700" bestFit="1" customWidth="1"/>
    <col min="12281" max="12281" width="10" style="700" bestFit="1" customWidth="1"/>
    <col min="12282" max="12282" width="11" style="700" bestFit="1" customWidth="1"/>
    <col min="12283" max="12283" width="3" style="700" bestFit="1" customWidth="1"/>
    <col min="12284" max="12284" width="9.5703125" style="700" bestFit="1" customWidth="1"/>
    <col min="12285" max="12285" width="12.85546875" style="700" bestFit="1" customWidth="1"/>
    <col min="12286" max="12286" width="10.7109375" style="700" bestFit="1" customWidth="1"/>
    <col min="12287" max="12287" width="11" style="700" bestFit="1" customWidth="1"/>
    <col min="12288" max="12288" width="10" style="700" bestFit="1" customWidth="1"/>
    <col min="12289" max="12289" width="10.42578125" style="700" customWidth="1"/>
    <col min="12290" max="12511" width="11.42578125" style="700"/>
    <col min="12512" max="12513" width="8" style="700" bestFit="1" customWidth="1"/>
    <col min="12514" max="12514" width="10.42578125" style="700" customWidth="1"/>
    <col min="12515" max="12515" width="6" style="700" customWidth="1"/>
    <col min="12516" max="12516" width="30.28515625" style="700" bestFit="1" customWidth="1"/>
    <col min="12517" max="12517" width="11" style="700" customWidth="1"/>
    <col min="12518" max="12518" width="12.7109375" style="700" bestFit="1" customWidth="1"/>
    <col min="12519" max="12519" width="22.85546875" style="700" customWidth="1"/>
    <col min="12520" max="12520" width="12.28515625" style="700" customWidth="1"/>
    <col min="12521" max="12521" width="3.85546875" style="700" customWidth="1"/>
    <col min="12522" max="12522" width="23.42578125" style="700" bestFit="1" customWidth="1"/>
    <col min="12523" max="12523" width="20.7109375" style="700" bestFit="1" customWidth="1"/>
    <col min="12524" max="12524" width="16" style="700" bestFit="1" customWidth="1"/>
    <col min="12525" max="12525" width="13.7109375" style="700" bestFit="1" customWidth="1"/>
    <col min="12526" max="12526" width="14.42578125" style="700" bestFit="1" customWidth="1"/>
    <col min="12527" max="12527" width="16" style="700" customWidth="1"/>
    <col min="12528" max="12528" width="0" style="700" hidden="1" customWidth="1"/>
    <col min="12529" max="12529" width="15" style="700" bestFit="1" customWidth="1"/>
    <col min="12530" max="12530" width="16.42578125" style="700" customWidth="1"/>
    <col min="12531" max="12531" width="23.140625" style="700" customWidth="1"/>
    <col min="12532" max="12532" width="12.85546875" style="700" customWidth="1"/>
    <col min="12533" max="12533" width="12" style="700" customWidth="1"/>
    <col min="12534" max="12534" width="9.85546875" style="700" bestFit="1" customWidth="1"/>
    <col min="12535" max="12535" width="32.5703125" style="700" bestFit="1" customWidth="1"/>
    <col min="12536" max="12536" width="5.28515625" style="700" bestFit="1" customWidth="1"/>
    <col min="12537" max="12537" width="10" style="700" bestFit="1" customWidth="1"/>
    <col min="12538" max="12538" width="11" style="700" bestFit="1" customWidth="1"/>
    <col min="12539" max="12539" width="3" style="700" bestFit="1" customWidth="1"/>
    <col min="12540" max="12540" width="9.5703125" style="700" bestFit="1" customWidth="1"/>
    <col min="12541" max="12541" width="12.85546875" style="700" bestFit="1" customWidth="1"/>
    <col min="12542" max="12542" width="10.7109375" style="700" bestFit="1" customWidth="1"/>
    <col min="12543" max="12543" width="11" style="700" bestFit="1" customWidth="1"/>
    <col min="12544" max="12544" width="10" style="700" bestFit="1" customWidth="1"/>
    <col min="12545" max="12545" width="10.42578125" style="700" customWidth="1"/>
    <col min="12546" max="12767" width="11.42578125" style="700"/>
    <col min="12768" max="12769" width="8" style="700" bestFit="1" customWidth="1"/>
    <col min="12770" max="12770" width="10.42578125" style="700" customWidth="1"/>
    <col min="12771" max="12771" width="6" style="700" customWidth="1"/>
    <col min="12772" max="12772" width="30.28515625" style="700" bestFit="1" customWidth="1"/>
    <col min="12773" max="12773" width="11" style="700" customWidth="1"/>
    <col min="12774" max="12774" width="12.7109375" style="700" bestFit="1" customWidth="1"/>
    <col min="12775" max="12775" width="22.85546875" style="700" customWidth="1"/>
    <col min="12776" max="12776" width="12.28515625" style="700" customWidth="1"/>
    <col min="12777" max="12777" width="3.85546875" style="700" customWidth="1"/>
    <col min="12778" max="12778" width="23.42578125" style="700" bestFit="1" customWidth="1"/>
    <col min="12779" max="12779" width="20.7109375" style="700" bestFit="1" customWidth="1"/>
    <col min="12780" max="12780" width="16" style="700" bestFit="1" customWidth="1"/>
    <col min="12781" max="12781" width="13.7109375" style="700" bestFit="1" customWidth="1"/>
    <col min="12782" max="12782" width="14.42578125" style="700" bestFit="1" customWidth="1"/>
    <col min="12783" max="12783" width="16" style="700" customWidth="1"/>
    <col min="12784" max="12784" width="0" style="700" hidden="1" customWidth="1"/>
    <col min="12785" max="12785" width="15" style="700" bestFit="1" customWidth="1"/>
    <col min="12786" max="12786" width="16.42578125" style="700" customWidth="1"/>
    <col min="12787" max="12787" width="23.140625" style="700" customWidth="1"/>
    <col min="12788" max="12788" width="12.85546875" style="700" customWidth="1"/>
    <col min="12789" max="12789" width="12" style="700" customWidth="1"/>
    <col min="12790" max="12790" width="9.85546875" style="700" bestFit="1" customWidth="1"/>
    <col min="12791" max="12791" width="32.5703125" style="700" bestFit="1" customWidth="1"/>
    <col min="12792" max="12792" width="5.28515625" style="700" bestFit="1" customWidth="1"/>
    <col min="12793" max="12793" width="10" style="700" bestFit="1" customWidth="1"/>
    <col min="12794" max="12794" width="11" style="700" bestFit="1" customWidth="1"/>
    <col min="12795" max="12795" width="3" style="700" bestFit="1" customWidth="1"/>
    <col min="12796" max="12796" width="9.5703125" style="700" bestFit="1" customWidth="1"/>
    <col min="12797" max="12797" width="12.85546875" style="700" bestFit="1" customWidth="1"/>
    <col min="12798" max="12798" width="10.7109375" style="700" bestFit="1" customWidth="1"/>
    <col min="12799" max="12799" width="11" style="700" bestFit="1" customWidth="1"/>
    <col min="12800" max="12800" width="10" style="700" bestFit="1" customWidth="1"/>
    <col min="12801" max="12801" width="10.42578125" style="700" customWidth="1"/>
    <col min="12802" max="13023" width="11.42578125" style="700"/>
    <col min="13024" max="13025" width="8" style="700" bestFit="1" customWidth="1"/>
    <col min="13026" max="13026" width="10.42578125" style="700" customWidth="1"/>
    <col min="13027" max="13027" width="6" style="700" customWidth="1"/>
    <col min="13028" max="13028" width="30.28515625" style="700" bestFit="1" customWidth="1"/>
    <col min="13029" max="13029" width="11" style="700" customWidth="1"/>
    <col min="13030" max="13030" width="12.7109375" style="700" bestFit="1" customWidth="1"/>
    <col min="13031" max="13031" width="22.85546875" style="700" customWidth="1"/>
    <col min="13032" max="13032" width="12.28515625" style="700" customWidth="1"/>
    <col min="13033" max="13033" width="3.85546875" style="700" customWidth="1"/>
    <col min="13034" max="13034" width="23.42578125" style="700" bestFit="1" customWidth="1"/>
    <col min="13035" max="13035" width="20.7109375" style="700" bestFit="1" customWidth="1"/>
    <col min="13036" max="13036" width="16" style="700" bestFit="1" customWidth="1"/>
    <col min="13037" max="13037" width="13.7109375" style="700" bestFit="1" customWidth="1"/>
    <col min="13038" max="13038" width="14.42578125" style="700" bestFit="1" customWidth="1"/>
    <col min="13039" max="13039" width="16" style="700" customWidth="1"/>
    <col min="13040" max="13040" width="0" style="700" hidden="1" customWidth="1"/>
    <col min="13041" max="13041" width="15" style="700" bestFit="1" customWidth="1"/>
    <col min="13042" max="13042" width="16.42578125" style="700" customWidth="1"/>
    <col min="13043" max="13043" width="23.140625" style="700" customWidth="1"/>
    <col min="13044" max="13044" width="12.85546875" style="700" customWidth="1"/>
    <col min="13045" max="13045" width="12" style="700" customWidth="1"/>
    <col min="13046" max="13046" width="9.85546875" style="700" bestFit="1" customWidth="1"/>
    <col min="13047" max="13047" width="32.5703125" style="700" bestFit="1" customWidth="1"/>
    <col min="13048" max="13048" width="5.28515625" style="700" bestFit="1" customWidth="1"/>
    <col min="13049" max="13049" width="10" style="700" bestFit="1" customWidth="1"/>
    <col min="13050" max="13050" width="11" style="700" bestFit="1" customWidth="1"/>
    <col min="13051" max="13051" width="3" style="700" bestFit="1" customWidth="1"/>
    <col min="13052" max="13052" width="9.5703125" style="700" bestFit="1" customWidth="1"/>
    <col min="13053" max="13053" width="12.85546875" style="700" bestFit="1" customWidth="1"/>
    <col min="13054" max="13054" width="10.7109375" style="700" bestFit="1" customWidth="1"/>
    <col min="13055" max="13055" width="11" style="700" bestFit="1" customWidth="1"/>
    <col min="13056" max="13056" width="10" style="700" bestFit="1" customWidth="1"/>
    <col min="13057" max="13057" width="10.42578125" style="700" customWidth="1"/>
    <col min="13058" max="13279" width="11.42578125" style="700"/>
    <col min="13280" max="13281" width="8" style="700" bestFit="1" customWidth="1"/>
    <col min="13282" max="13282" width="10.42578125" style="700" customWidth="1"/>
    <col min="13283" max="13283" width="6" style="700" customWidth="1"/>
    <col min="13284" max="13284" width="30.28515625" style="700" bestFit="1" customWidth="1"/>
    <col min="13285" max="13285" width="11" style="700" customWidth="1"/>
    <col min="13286" max="13286" width="12.7109375" style="700" bestFit="1" customWidth="1"/>
    <col min="13287" max="13287" width="22.85546875" style="700" customWidth="1"/>
    <col min="13288" max="13288" width="12.28515625" style="700" customWidth="1"/>
    <col min="13289" max="13289" width="3.85546875" style="700" customWidth="1"/>
    <col min="13290" max="13290" width="23.42578125" style="700" bestFit="1" customWidth="1"/>
    <col min="13291" max="13291" width="20.7109375" style="700" bestFit="1" customWidth="1"/>
    <col min="13292" max="13292" width="16" style="700" bestFit="1" customWidth="1"/>
    <col min="13293" max="13293" width="13.7109375" style="700" bestFit="1" customWidth="1"/>
    <col min="13294" max="13294" width="14.42578125" style="700" bestFit="1" customWidth="1"/>
    <col min="13295" max="13295" width="16" style="700" customWidth="1"/>
    <col min="13296" max="13296" width="0" style="700" hidden="1" customWidth="1"/>
    <col min="13297" max="13297" width="15" style="700" bestFit="1" customWidth="1"/>
    <col min="13298" max="13298" width="16.42578125" style="700" customWidth="1"/>
    <col min="13299" max="13299" width="23.140625" style="700" customWidth="1"/>
    <col min="13300" max="13300" width="12.85546875" style="700" customWidth="1"/>
    <col min="13301" max="13301" width="12" style="700" customWidth="1"/>
    <col min="13302" max="13302" width="9.85546875" style="700" bestFit="1" customWidth="1"/>
    <col min="13303" max="13303" width="32.5703125" style="700" bestFit="1" customWidth="1"/>
    <col min="13304" max="13304" width="5.28515625" style="700" bestFit="1" customWidth="1"/>
    <col min="13305" max="13305" width="10" style="700" bestFit="1" customWidth="1"/>
    <col min="13306" max="13306" width="11" style="700" bestFit="1" customWidth="1"/>
    <col min="13307" max="13307" width="3" style="700" bestFit="1" customWidth="1"/>
    <col min="13308" max="13308" width="9.5703125" style="700" bestFit="1" customWidth="1"/>
    <col min="13309" max="13309" width="12.85546875" style="700" bestFit="1" customWidth="1"/>
    <col min="13310" max="13310" width="10.7109375" style="700" bestFit="1" customWidth="1"/>
    <col min="13311" max="13311" width="11" style="700" bestFit="1" customWidth="1"/>
    <col min="13312" max="13312" width="10" style="700" bestFit="1" customWidth="1"/>
    <col min="13313" max="13313" width="10.42578125" style="700" customWidth="1"/>
    <col min="13314" max="13535" width="11.42578125" style="700"/>
    <col min="13536" max="13537" width="8" style="700" bestFit="1" customWidth="1"/>
    <col min="13538" max="13538" width="10.42578125" style="700" customWidth="1"/>
    <col min="13539" max="13539" width="6" style="700" customWidth="1"/>
    <col min="13540" max="13540" width="30.28515625" style="700" bestFit="1" customWidth="1"/>
    <col min="13541" max="13541" width="11" style="700" customWidth="1"/>
    <col min="13542" max="13542" width="12.7109375" style="700" bestFit="1" customWidth="1"/>
    <col min="13543" max="13543" width="22.85546875" style="700" customWidth="1"/>
    <col min="13544" max="13544" width="12.28515625" style="700" customWidth="1"/>
    <col min="13545" max="13545" width="3.85546875" style="700" customWidth="1"/>
    <col min="13546" max="13546" width="23.42578125" style="700" bestFit="1" customWidth="1"/>
    <col min="13547" max="13547" width="20.7109375" style="700" bestFit="1" customWidth="1"/>
    <col min="13548" max="13548" width="16" style="700" bestFit="1" customWidth="1"/>
    <col min="13549" max="13549" width="13.7109375" style="700" bestFit="1" customWidth="1"/>
    <col min="13550" max="13550" width="14.42578125" style="700" bestFit="1" customWidth="1"/>
    <col min="13551" max="13551" width="16" style="700" customWidth="1"/>
    <col min="13552" max="13552" width="0" style="700" hidden="1" customWidth="1"/>
    <col min="13553" max="13553" width="15" style="700" bestFit="1" customWidth="1"/>
    <col min="13554" max="13554" width="16.42578125" style="700" customWidth="1"/>
    <col min="13555" max="13555" width="23.140625" style="700" customWidth="1"/>
    <col min="13556" max="13556" width="12.85546875" style="700" customWidth="1"/>
    <col min="13557" max="13557" width="12" style="700" customWidth="1"/>
    <col min="13558" max="13558" width="9.85546875" style="700" bestFit="1" customWidth="1"/>
    <col min="13559" max="13559" width="32.5703125" style="700" bestFit="1" customWidth="1"/>
    <col min="13560" max="13560" width="5.28515625" style="700" bestFit="1" customWidth="1"/>
    <col min="13561" max="13561" width="10" style="700" bestFit="1" customWidth="1"/>
    <col min="13562" max="13562" width="11" style="700" bestFit="1" customWidth="1"/>
    <col min="13563" max="13563" width="3" style="700" bestFit="1" customWidth="1"/>
    <col min="13564" max="13564" width="9.5703125" style="700" bestFit="1" customWidth="1"/>
    <col min="13565" max="13565" width="12.85546875" style="700" bestFit="1" customWidth="1"/>
    <col min="13566" max="13566" width="10.7109375" style="700" bestFit="1" customWidth="1"/>
    <col min="13567" max="13567" width="11" style="700" bestFit="1" customWidth="1"/>
    <col min="13568" max="13568" width="10" style="700" bestFit="1" customWidth="1"/>
    <col min="13569" max="13569" width="10.42578125" style="700" customWidth="1"/>
    <col min="13570" max="13791" width="11.42578125" style="700"/>
    <col min="13792" max="13793" width="8" style="700" bestFit="1" customWidth="1"/>
    <col min="13794" max="13794" width="10.42578125" style="700" customWidth="1"/>
    <col min="13795" max="13795" width="6" style="700" customWidth="1"/>
    <col min="13796" max="13796" width="30.28515625" style="700" bestFit="1" customWidth="1"/>
    <col min="13797" max="13797" width="11" style="700" customWidth="1"/>
    <col min="13798" max="13798" width="12.7109375" style="700" bestFit="1" customWidth="1"/>
    <col min="13799" max="13799" width="22.85546875" style="700" customWidth="1"/>
    <col min="13800" max="13800" width="12.28515625" style="700" customWidth="1"/>
    <col min="13801" max="13801" width="3.85546875" style="700" customWidth="1"/>
    <col min="13802" max="13802" width="23.42578125" style="700" bestFit="1" customWidth="1"/>
    <col min="13803" max="13803" width="20.7109375" style="700" bestFit="1" customWidth="1"/>
    <col min="13804" max="13804" width="16" style="700" bestFit="1" customWidth="1"/>
    <col min="13805" max="13805" width="13.7109375" style="700" bestFit="1" customWidth="1"/>
    <col min="13806" max="13806" width="14.42578125" style="700" bestFit="1" customWidth="1"/>
    <col min="13807" max="13807" width="16" style="700" customWidth="1"/>
    <col min="13808" max="13808" width="0" style="700" hidden="1" customWidth="1"/>
    <col min="13809" max="13809" width="15" style="700" bestFit="1" customWidth="1"/>
    <col min="13810" max="13810" width="16.42578125" style="700" customWidth="1"/>
    <col min="13811" max="13811" width="23.140625" style="700" customWidth="1"/>
    <col min="13812" max="13812" width="12.85546875" style="700" customWidth="1"/>
    <col min="13813" max="13813" width="12" style="700" customWidth="1"/>
    <col min="13814" max="13814" width="9.85546875" style="700" bestFit="1" customWidth="1"/>
    <col min="13815" max="13815" width="32.5703125" style="700" bestFit="1" customWidth="1"/>
    <col min="13816" max="13816" width="5.28515625" style="700" bestFit="1" customWidth="1"/>
    <col min="13817" max="13817" width="10" style="700" bestFit="1" customWidth="1"/>
    <col min="13818" max="13818" width="11" style="700" bestFit="1" customWidth="1"/>
    <col min="13819" max="13819" width="3" style="700" bestFit="1" customWidth="1"/>
    <col min="13820" max="13820" width="9.5703125" style="700" bestFit="1" customWidth="1"/>
    <col min="13821" max="13821" width="12.85546875" style="700" bestFit="1" customWidth="1"/>
    <col min="13822" max="13822" width="10.7109375" style="700" bestFit="1" customWidth="1"/>
    <col min="13823" max="13823" width="11" style="700" bestFit="1" customWidth="1"/>
    <col min="13824" max="13824" width="10" style="700" bestFit="1" customWidth="1"/>
    <col min="13825" max="13825" width="10.42578125" style="700" customWidth="1"/>
    <col min="13826" max="14047" width="11.42578125" style="700"/>
    <col min="14048" max="14049" width="8" style="700" bestFit="1" customWidth="1"/>
    <col min="14050" max="14050" width="10.42578125" style="700" customWidth="1"/>
    <col min="14051" max="14051" width="6" style="700" customWidth="1"/>
    <col min="14052" max="14052" width="30.28515625" style="700" bestFit="1" customWidth="1"/>
    <col min="14053" max="14053" width="11" style="700" customWidth="1"/>
    <col min="14054" max="14054" width="12.7109375" style="700" bestFit="1" customWidth="1"/>
    <col min="14055" max="14055" width="22.85546875" style="700" customWidth="1"/>
    <col min="14056" max="14056" width="12.28515625" style="700" customWidth="1"/>
    <col min="14057" max="14057" width="3.85546875" style="700" customWidth="1"/>
    <col min="14058" max="14058" width="23.42578125" style="700" bestFit="1" customWidth="1"/>
    <col min="14059" max="14059" width="20.7109375" style="700" bestFit="1" customWidth="1"/>
    <col min="14060" max="14060" width="16" style="700" bestFit="1" customWidth="1"/>
    <col min="14061" max="14061" width="13.7109375" style="700" bestFit="1" customWidth="1"/>
    <col min="14062" max="14062" width="14.42578125" style="700" bestFit="1" customWidth="1"/>
    <col min="14063" max="14063" width="16" style="700" customWidth="1"/>
    <col min="14064" max="14064" width="0" style="700" hidden="1" customWidth="1"/>
    <col min="14065" max="14065" width="15" style="700" bestFit="1" customWidth="1"/>
    <col min="14066" max="14066" width="16.42578125" style="700" customWidth="1"/>
    <col min="14067" max="14067" width="23.140625" style="700" customWidth="1"/>
    <col min="14068" max="14068" width="12.85546875" style="700" customWidth="1"/>
    <col min="14069" max="14069" width="12" style="700" customWidth="1"/>
    <col min="14070" max="14070" width="9.85546875" style="700" bestFit="1" customWidth="1"/>
    <col min="14071" max="14071" width="32.5703125" style="700" bestFit="1" customWidth="1"/>
    <col min="14072" max="14072" width="5.28515625" style="700" bestFit="1" customWidth="1"/>
    <col min="14073" max="14073" width="10" style="700" bestFit="1" customWidth="1"/>
    <col min="14074" max="14074" width="11" style="700" bestFit="1" customWidth="1"/>
    <col min="14075" max="14075" width="3" style="700" bestFit="1" customWidth="1"/>
    <col min="14076" max="14076" width="9.5703125" style="700" bestFit="1" customWidth="1"/>
    <col min="14077" max="14077" width="12.85546875" style="700" bestFit="1" customWidth="1"/>
    <col min="14078" max="14078" width="10.7109375" style="700" bestFit="1" customWidth="1"/>
    <col min="14079" max="14079" width="11" style="700" bestFit="1" customWidth="1"/>
    <col min="14080" max="14080" width="10" style="700" bestFit="1" customWidth="1"/>
    <col min="14081" max="14081" width="10.42578125" style="700" customWidth="1"/>
    <col min="14082" max="14303" width="11.42578125" style="700"/>
    <col min="14304" max="14305" width="8" style="700" bestFit="1" customWidth="1"/>
    <col min="14306" max="14306" width="10.42578125" style="700" customWidth="1"/>
    <col min="14307" max="14307" width="6" style="700" customWidth="1"/>
    <col min="14308" max="14308" width="30.28515625" style="700" bestFit="1" customWidth="1"/>
    <col min="14309" max="14309" width="11" style="700" customWidth="1"/>
    <col min="14310" max="14310" width="12.7109375" style="700" bestFit="1" customWidth="1"/>
    <col min="14311" max="14311" width="22.85546875" style="700" customWidth="1"/>
    <col min="14312" max="14312" width="12.28515625" style="700" customWidth="1"/>
    <col min="14313" max="14313" width="3.85546875" style="700" customWidth="1"/>
    <col min="14314" max="14314" width="23.42578125" style="700" bestFit="1" customWidth="1"/>
    <col min="14315" max="14315" width="20.7109375" style="700" bestFit="1" customWidth="1"/>
    <col min="14316" max="14316" width="16" style="700" bestFit="1" customWidth="1"/>
    <col min="14317" max="14317" width="13.7109375" style="700" bestFit="1" customWidth="1"/>
    <col min="14318" max="14318" width="14.42578125" style="700" bestFit="1" customWidth="1"/>
    <col min="14319" max="14319" width="16" style="700" customWidth="1"/>
    <col min="14320" max="14320" width="0" style="700" hidden="1" customWidth="1"/>
    <col min="14321" max="14321" width="15" style="700" bestFit="1" customWidth="1"/>
    <col min="14322" max="14322" width="16.42578125" style="700" customWidth="1"/>
    <col min="14323" max="14323" width="23.140625" style="700" customWidth="1"/>
    <col min="14324" max="14324" width="12.85546875" style="700" customWidth="1"/>
    <col min="14325" max="14325" width="12" style="700" customWidth="1"/>
    <col min="14326" max="14326" width="9.85546875" style="700" bestFit="1" customWidth="1"/>
    <col min="14327" max="14327" width="32.5703125" style="700" bestFit="1" customWidth="1"/>
    <col min="14328" max="14328" width="5.28515625" style="700" bestFit="1" customWidth="1"/>
    <col min="14329" max="14329" width="10" style="700" bestFit="1" customWidth="1"/>
    <col min="14330" max="14330" width="11" style="700" bestFit="1" customWidth="1"/>
    <col min="14331" max="14331" width="3" style="700" bestFit="1" customWidth="1"/>
    <col min="14332" max="14332" width="9.5703125" style="700" bestFit="1" customWidth="1"/>
    <col min="14333" max="14333" width="12.85546875" style="700" bestFit="1" customWidth="1"/>
    <col min="14334" max="14334" width="10.7109375" style="700" bestFit="1" customWidth="1"/>
    <col min="14335" max="14335" width="11" style="700" bestFit="1" customWidth="1"/>
    <col min="14336" max="14336" width="10" style="700" bestFit="1" customWidth="1"/>
    <col min="14337" max="14337" width="10.42578125" style="700" customWidth="1"/>
    <col min="14338" max="14559" width="11.42578125" style="700"/>
    <col min="14560" max="14561" width="8" style="700" bestFit="1" customWidth="1"/>
    <col min="14562" max="14562" width="10.42578125" style="700" customWidth="1"/>
    <col min="14563" max="14563" width="6" style="700" customWidth="1"/>
    <col min="14564" max="14564" width="30.28515625" style="700" bestFit="1" customWidth="1"/>
    <col min="14565" max="14565" width="11" style="700" customWidth="1"/>
    <col min="14566" max="14566" width="12.7109375" style="700" bestFit="1" customWidth="1"/>
    <col min="14567" max="14567" width="22.85546875" style="700" customWidth="1"/>
    <col min="14568" max="14568" width="12.28515625" style="700" customWidth="1"/>
    <col min="14569" max="14569" width="3.85546875" style="700" customWidth="1"/>
    <col min="14570" max="14570" width="23.42578125" style="700" bestFit="1" customWidth="1"/>
    <col min="14571" max="14571" width="20.7109375" style="700" bestFit="1" customWidth="1"/>
    <col min="14572" max="14572" width="16" style="700" bestFit="1" customWidth="1"/>
    <col min="14573" max="14573" width="13.7109375" style="700" bestFit="1" customWidth="1"/>
    <col min="14574" max="14574" width="14.42578125" style="700" bestFit="1" customWidth="1"/>
    <col min="14575" max="14575" width="16" style="700" customWidth="1"/>
    <col min="14576" max="14576" width="0" style="700" hidden="1" customWidth="1"/>
    <col min="14577" max="14577" width="15" style="700" bestFit="1" customWidth="1"/>
    <col min="14578" max="14578" width="16.42578125" style="700" customWidth="1"/>
    <col min="14579" max="14579" width="23.140625" style="700" customWidth="1"/>
    <col min="14580" max="14580" width="12.85546875" style="700" customWidth="1"/>
    <col min="14581" max="14581" width="12" style="700" customWidth="1"/>
    <col min="14582" max="14582" width="9.85546875" style="700" bestFit="1" customWidth="1"/>
    <col min="14583" max="14583" width="32.5703125" style="700" bestFit="1" customWidth="1"/>
    <col min="14584" max="14584" width="5.28515625" style="700" bestFit="1" customWidth="1"/>
    <col min="14585" max="14585" width="10" style="700" bestFit="1" customWidth="1"/>
    <col min="14586" max="14586" width="11" style="700" bestFit="1" customWidth="1"/>
    <col min="14587" max="14587" width="3" style="700" bestFit="1" customWidth="1"/>
    <col min="14588" max="14588" width="9.5703125" style="700" bestFit="1" customWidth="1"/>
    <col min="14589" max="14589" width="12.85546875" style="700" bestFit="1" customWidth="1"/>
    <col min="14590" max="14590" width="10.7109375" style="700" bestFit="1" customWidth="1"/>
    <col min="14591" max="14591" width="11" style="700" bestFit="1" customWidth="1"/>
    <col min="14592" max="14592" width="10" style="700" bestFit="1" customWidth="1"/>
    <col min="14593" max="14593" width="10.42578125" style="700" customWidth="1"/>
    <col min="14594" max="14815" width="11.42578125" style="700"/>
    <col min="14816" max="14817" width="8" style="700" bestFit="1" customWidth="1"/>
    <col min="14818" max="14818" width="10.42578125" style="700" customWidth="1"/>
    <col min="14819" max="14819" width="6" style="700" customWidth="1"/>
    <col min="14820" max="14820" width="30.28515625" style="700" bestFit="1" customWidth="1"/>
    <col min="14821" max="14821" width="11" style="700" customWidth="1"/>
    <col min="14822" max="14822" width="12.7109375" style="700" bestFit="1" customWidth="1"/>
    <col min="14823" max="14823" width="22.85546875" style="700" customWidth="1"/>
    <col min="14824" max="14824" width="12.28515625" style="700" customWidth="1"/>
    <col min="14825" max="14825" width="3.85546875" style="700" customWidth="1"/>
    <col min="14826" max="14826" width="23.42578125" style="700" bestFit="1" customWidth="1"/>
    <col min="14827" max="14827" width="20.7109375" style="700" bestFit="1" customWidth="1"/>
    <col min="14828" max="14828" width="16" style="700" bestFit="1" customWidth="1"/>
    <col min="14829" max="14829" width="13.7109375" style="700" bestFit="1" customWidth="1"/>
    <col min="14830" max="14830" width="14.42578125" style="700" bestFit="1" customWidth="1"/>
    <col min="14831" max="14831" width="16" style="700" customWidth="1"/>
    <col min="14832" max="14832" width="0" style="700" hidden="1" customWidth="1"/>
    <col min="14833" max="14833" width="15" style="700" bestFit="1" customWidth="1"/>
    <col min="14834" max="14834" width="16.42578125" style="700" customWidth="1"/>
    <col min="14835" max="14835" width="23.140625" style="700" customWidth="1"/>
    <col min="14836" max="14836" width="12.85546875" style="700" customWidth="1"/>
    <col min="14837" max="14837" width="12" style="700" customWidth="1"/>
    <col min="14838" max="14838" width="9.85546875" style="700" bestFit="1" customWidth="1"/>
    <col min="14839" max="14839" width="32.5703125" style="700" bestFit="1" customWidth="1"/>
    <col min="14840" max="14840" width="5.28515625" style="700" bestFit="1" customWidth="1"/>
    <col min="14841" max="14841" width="10" style="700" bestFit="1" customWidth="1"/>
    <col min="14842" max="14842" width="11" style="700" bestFit="1" customWidth="1"/>
    <col min="14843" max="14843" width="3" style="700" bestFit="1" customWidth="1"/>
    <col min="14844" max="14844" width="9.5703125" style="700" bestFit="1" customWidth="1"/>
    <col min="14845" max="14845" width="12.85546875" style="700" bestFit="1" customWidth="1"/>
    <col min="14846" max="14846" width="10.7109375" style="700" bestFit="1" customWidth="1"/>
    <col min="14847" max="14847" width="11" style="700" bestFit="1" customWidth="1"/>
    <col min="14848" max="14848" width="10" style="700" bestFit="1" customWidth="1"/>
    <col min="14849" max="14849" width="10.42578125" style="700" customWidth="1"/>
    <col min="14850" max="15071" width="11.42578125" style="700"/>
    <col min="15072" max="15073" width="8" style="700" bestFit="1" customWidth="1"/>
    <col min="15074" max="15074" width="10.42578125" style="700" customWidth="1"/>
    <col min="15075" max="15075" width="6" style="700" customWidth="1"/>
    <col min="15076" max="15076" width="30.28515625" style="700" bestFit="1" customWidth="1"/>
    <col min="15077" max="15077" width="11" style="700" customWidth="1"/>
    <col min="15078" max="15078" width="12.7109375" style="700" bestFit="1" customWidth="1"/>
    <col min="15079" max="15079" width="22.85546875" style="700" customWidth="1"/>
    <col min="15080" max="15080" width="12.28515625" style="700" customWidth="1"/>
    <col min="15081" max="15081" width="3.85546875" style="700" customWidth="1"/>
    <col min="15082" max="15082" width="23.42578125" style="700" bestFit="1" customWidth="1"/>
    <col min="15083" max="15083" width="20.7109375" style="700" bestFit="1" customWidth="1"/>
    <col min="15084" max="15084" width="16" style="700" bestFit="1" customWidth="1"/>
    <col min="15085" max="15085" width="13.7109375" style="700" bestFit="1" customWidth="1"/>
    <col min="15086" max="15086" width="14.42578125" style="700" bestFit="1" customWidth="1"/>
    <col min="15087" max="15087" width="16" style="700" customWidth="1"/>
    <col min="15088" max="15088" width="0" style="700" hidden="1" customWidth="1"/>
    <col min="15089" max="15089" width="15" style="700" bestFit="1" customWidth="1"/>
    <col min="15090" max="15090" width="16.42578125" style="700" customWidth="1"/>
    <col min="15091" max="15091" width="23.140625" style="700" customWidth="1"/>
    <col min="15092" max="15092" width="12.85546875" style="700" customWidth="1"/>
    <col min="15093" max="15093" width="12" style="700" customWidth="1"/>
    <col min="15094" max="15094" width="9.85546875" style="700" bestFit="1" customWidth="1"/>
    <col min="15095" max="15095" width="32.5703125" style="700" bestFit="1" customWidth="1"/>
    <col min="15096" max="15096" width="5.28515625" style="700" bestFit="1" customWidth="1"/>
    <col min="15097" max="15097" width="10" style="700" bestFit="1" customWidth="1"/>
    <col min="15098" max="15098" width="11" style="700" bestFit="1" customWidth="1"/>
    <col min="15099" max="15099" width="3" style="700" bestFit="1" customWidth="1"/>
    <col min="15100" max="15100" width="9.5703125" style="700" bestFit="1" customWidth="1"/>
    <col min="15101" max="15101" width="12.85546875" style="700" bestFit="1" customWidth="1"/>
    <col min="15102" max="15102" width="10.7109375" style="700" bestFit="1" customWidth="1"/>
    <col min="15103" max="15103" width="11" style="700" bestFit="1" customWidth="1"/>
    <col min="15104" max="15104" width="10" style="700" bestFit="1" customWidth="1"/>
    <col min="15105" max="15105" width="10.42578125" style="700" customWidth="1"/>
    <col min="15106" max="15327" width="11.42578125" style="700"/>
    <col min="15328" max="15329" width="8" style="700" bestFit="1" customWidth="1"/>
    <col min="15330" max="15330" width="10.42578125" style="700" customWidth="1"/>
    <col min="15331" max="15331" width="6" style="700" customWidth="1"/>
    <col min="15332" max="15332" width="30.28515625" style="700" bestFit="1" customWidth="1"/>
    <col min="15333" max="15333" width="11" style="700" customWidth="1"/>
    <col min="15334" max="15334" width="12.7109375" style="700" bestFit="1" customWidth="1"/>
    <col min="15335" max="15335" width="22.85546875" style="700" customWidth="1"/>
    <col min="15336" max="15336" width="12.28515625" style="700" customWidth="1"/>
    <col min="15337" max="15337" width="3.85546875" style="700" customWidth="1"/>
    <col min="15338" max="15338" width="23.42578125" style="700" bestFit="1" customWidth="1"/>
    <col min="15339" max="15339" width="20.7109375" style="700" bestFit="1" customWidth="1"/>
    <col min="15340" max="15340" width="16" style="700" bestFit="1" customWidth="1"/>
    <col min="15341" max="15341" width="13.7109375" style="700" bestFit="1" customWidth="1"/>
    <col min="15342" max="15342" width="14.42578125" style="700" bestFit="1" customWidth="1"/>
    <col min="15343" max="15343" width="16" style="700" customWidth="1"/>
    <col min="15344" max="15344" width="0" style="700" hidden="1" customWidth="1"/>
    <col min="15345" max="15345" width="15" style="700" bestFit="1" customWidth="1"/>
    <col min="15346" max="15346" width="16.42578125" style="700" customWidth="1"/>
    <col min="15347" max="15347" width="23.140625" style="700" customWidth="1"/>
    <col min="15348" max="15348" width="12.85546875" style="700" customWidth="1"/>
    <col min="15349" max="15349" width="12" style="700" customWidth="1"/>
    <col min="15350" max="15350" width="9.85546875" style="700" bestFit="1" customWidth="1"/>
    <col min="15351" max="15351" width="32.5703125" style="700" bestFit="1" customWidth="1"/>
    <col min="15352" max="15352" width="5.28515625" style="700" bestFit="1" customWidth="1"/>
    <col min="15353" max="15353" width="10" style="700" bestFit="1" customWidth="1"/>
    <col min="15354" max="15354" width="11" style="700" bestFit="1" customWidth="1"/>
    <col min="15355" max="15355" width="3" style="700" bestFit="1" customWidth="1"/>
    <col min="15356" max="15356" width="9.5703125" style="700" bestFit="1" customWidth="1"/>
    <col min="15357" max="15357" width="12.85546875" style="700" bestFit="1" customWidth="1"/>
    <col min="15358" max="15358" width="10.7109375" style="700" bestFit="1" customWidth="1"/>
    <col min="15359" max="15359" width="11" style="700" bestFit="1" customWidth="1"/>
    <col min="15360" max="15360" width="10" style="700" bestFit="1" customWidth="1"/>
    <col min="15361" max="15361" width="10.42578125" style="700" customWidth="1"/>
    <col min="15362" max="15583" width="11.42578125" style="700"/>
    <col min="15584" max="15585" width="8" style="700" bestFit="1" customWidth="1"/>
    <col min="15586" max="15586" width="10.42578125" style="700" customWidth="1"/>
    <col min="15587" max="15587" width="6" style="700" customWidth="1"/>
    <col min="15588" max="15588" width="30.28515625" style="700" bestFit="1" customWidth="1"/>
    <col min="15589" max="15589" width="11" style="700" customWidth="1"/>
    <col min="15590" max="15590" width="12.7109375" style="700" bestFit="1" customWidth="1"/>
    <col min="15591" max="15591" width="22.85546875" style="700" customWidth="1"/>
    <col min="15592" max="15592" width="12.28515625" style="700" customWidth="1"/>
    <col min="15593" max="15593" width="3.85546875" style="700" customWidth="1"/>
    <col min="15594" max="15594" width="23.42578125" style="700" bestFit="1" customWidth="1"/>
    <col min="15595" max="15595" width="20.7109375" style="700" bestFit="1" customWidth="1"/>
    <col min="15596" max="15596" width="16" style="700" bestFit="1" customWidth="1"/>
    <col min="15597" max="15597" width="13.7109375" style="700" bestFit="1" customWidth="1"/>
    <col min="15598" max="15598" width="14.42578125" style="700" bestFit="1" customWidth="1"/>
    <col min="15599" max="15599" width="16" style="700" customWidth="1"/>
    <col min="15600" max="15600" width="0" style="700" hidden="1" customWidth="1"/>
    <col min="15601" max="15601" width="15" style="700" bestFit="1" customWidth="1"/>
    <col min="15602" max="15602" width="16.42578125" style="700" customWidth="1"/>
    <col min="15603" max="15603" width="23.140625" style="700" customWidth="1"/>
    <col min="15604" max="15604" width="12.85546875" style="700" customWidth="1"/>
    <col min="15605" max="15605" width="12" style="700" customWidth="1"/>
    <col min="15606" max="15606" width="9.85546875" style="700" bestFit="1" customWidth="1"/>
    <col min="15607" max="15607" width="32.5703125" style="700" bestFit="1" customWidth="1"/>
    <col min="15608" max="15608" width="5.28515625" style="700" bestFit="1" customWidth="1"/>
    <col min="15609" max="15609" width="10" style="700" bestFit="1" customWidth="1"/>
    <col min="15610" max="15610" width="11" style="700" bestFit="1" customWidth="1"/>
    <col min="15611" max="15611" width="3" style="700" bestFit="1" customWidth="1"/>
    <col min="15612" max="15612" width="9.5703125" style="700" bestFit="1" customWidth="1"/>
    <col min="15613" max="15613" width="12.85546875" style="700" bestFit="1" customWidth="1"/>
    <col min="15614" max="15614" width="10.7109375" style="700" bestFit="1" customWidth="1"/>
    <col min="15615" max="15615" width="11" style="700" bestFit="1" customWidth="1"/>
    <col min="15616" max="15616" width="10" style="700" bestFit="1" customWidth="1"/>
    <col min="15617" max="15617" width="10.42578125" style="700" customWidth="1"/>
    <col min="15618" max="15839" width="11.42578125" style="700"/>
    <col min="15840" max="15841" width="8" style="700" bestFit="1" customWidth="1"/>
    <col min="15842" max="15842" width="10.42578125" style="700" customWidth="1"/>
    <col min="15843" max="15843" width="6" style="700" customWidth="1"/>
    <col min="15844" max="15844" width="30.28515625" style="700" bestFit="1" customWidth="1"/>
    <col min="15845" max="15845" width="11" style="700" customWidth="1"/>
    <col min="15846" max="15846" width="12.7109375" style="700" bestFit="1" customWidth="1"/>
    <col min="15847" max="15847" width="22.85546875" style="700" customWidth="1"/>
    <col min="15848" max="15848" width="12.28515625" style="700" customWidth="1"/>
    <col min="15849" max="15849" width="3.85546875" style="700" customWidth="1"/>
    <col min="15850" max="15850" width="23.42578125" style="700" bestFit="1" customWidth="1"/>
    <col min="15851" max="15851" width="20.7109375" style="700" bestFit="1" customWidth="1"/>
    <col min="15852" max="15852" width="16" style="700" bestFit="1" customWidth="1"/>
    <col min="15853" max="15853" width="13.7109375" style="700" bestFit="1" customWidth="1"/>
    <col min="15854" max="15854" width="14.42578125" style="700" bestFit="1" customWidth="1"/>
    <col min="15855" max="15855" width="16" style="700" customWidth="1"/>
    <col min="15856" max="15856" width="0" style="700" hidden="1" customWidth="1"/>
    <col min="15857" max="15857" width="15" style="700" bestFit="1" customWidth="1"/>
    <col min="15858" max="15858" width="16.42578125" style="700" customWidth="1"/>
    <col min="15859" max="15859" width="23.140625" style="700" customWidth="1"/>
    <col min="15860" max="15860" width="12.85546875" style="700" customWidth="1"/>
    <col min="15861" max="15861" width="12" style="700" customWidth="1"/>
    <col min="15862" max="15862" width="9.85546875" style="700" bestFit="1" customWidth="1"/>
    <col min="15863" max="15863" width="32.5703125" style="700" bestFit="1" customWidth="1"/>
    <col min="15864" max="15864" width="5.28515625" style="700" bestFit="1" customWidth="1"/>
    <col min="15865" max="15865" width="10" style="700" bestFit="1" customWidth="1"/>
    <col min="15866" max="15866" width="11" style="700" bestFit="1" customWidth="1"/>
    <col min="15867" max="15867" width="3" style="700" bestFit="1" customWidth="1"/>
    <col min="15868" max="15868" width="9.5703125" style="700" bestFit="1" customWidth="1"/>
    <col min="15869" max="15869" width="12.85546875" style="700" bestFit="1" customWidth="1"/>
    <col min="15870" max="15870" width="10.7109375" style="700" bestFit="1" customWidth="1"/>
    <col min="15871" max="15871" width="11" style="700" bestFit="1" customWidth="1"/>
    <col min="15872" max="15872" width="10" style="700" bestFit="1" customWidth="1"/>
    <col min="15873" max="15873" width="10.42578125" style="700" customWidth="1"/>
    <col min="15874" max="16095" width="11.42578125" style="700"/>
    <col min="16096" max="16097" width="8" style="700" bestFit="1" customWidth="1"/>
    <col min="16098" max="16098" width="10.42578125" style="700" customWidth="1"/>
    <col min="16099" max="16099" width="6" style="700" customWidth="1"/>
    <col min="16100" max="16100" width="30.28515625" style="700" bestFit="1" customWidth="1"/>
    <col min="16101" max="16101" width="11" style="700" customWidth="1"/>
    <col min="16102" max="16102" width="12.7109375" style="700" bestFit="1" customWidth="1"/>
    <col min="16103" max="16103" width="22.85546875" style="700" customWidth="1"/>
    <col min="16104" max="16104" width="12.28515625" style="700" customWidth="1"/>
    <col min="16105" max="16105" width="3.85546875" style="700" customWidth="1"/>
    <col min="16106" max="16106" width="23.42578125" style="700" bestFit="1" customWidth="1"/>
    <col min="16107" max="16107" width="20.7109375" style="700" bestFit="1" customWidth="1"/>
    <col min="16108" max="16108" width="16" style="700" bestFit="1" customWidth="1"/>
    <col min="16109" max="16109" width="13.7109375" style="700" bestFit="1" customWidth="1"/>
    <col min="16110" max="16110" width="14.42578125" style="700" bestFit="1" customWidth="1"/>
    <col min="16111" max="16111" width="16" style="700" customWidth="1"/>
    <col min="16112" max="16112" width="0" style="700" hidden="1" customWidth="1"/>
    <col min="16113" max="16113" width="15" style="700" bestFit="1" customWidth="1"/>
    <col min="16114" max="16114" width="16.42578125" style="700" customWidth="1"/>
    <col min="16115" max="16115" width="23.140625" style="700" customWidth="1"/>
    <col min="16116" max="16116" width="12.85546875" style="700" customWidth="1"/>
    <col min="16117" max="16117" width="12" style="700" customWidth="1"/>
    <col min="16118" max="16118" width="9.85546875" style="700" bestFit="1" customWidth="1"/>
    <col min="16119" max="16119" width="32.5703125" style="700" bestFit="1" customWidth="1"/>
    <col min="16120" max="16120" width="5.28515625" style="700" bestFit="1" customWidth="1"/>
    <col min="16121" max="16121" width="10" style="700" bestFit="1" customWidth="1"/>
    <col min="16122" max="16122" width="11" style="700" bestFit="1" customWidth="1"/>
    <col min="16123" max="16123" width="3" style="700" bestFit="1" customWidth="1"/>
    <col min="16124" max="16124" width="9.5703125" style="700" bestFit="1" customWidth="1"/>
    <col min="16125" max="16125" width="12.85546875" style="700" bestFit="1" customWidth="1"/>
    <col min="16126" max="16126" width="10.7109375" style="700" bestFit="1" customWidth="1"/>
    <col min="16127" max="16127" width="11" style="700" bestFit="1" customWidth="1"/>
    <col min="16128" max="16128" width="10" style="700" bestFit="1" customWidth="1"/>
    <col min="16129" max="16129" width="10.42578125" style="700" customWidth="1"/>
    <col min="16130" max="16384" width="11.42578125" style="700"/>
  </cols>
  <sheetData>
    <row r="1" spans="1:41" s="679" customFormat="1" ht="12.75" customHeight="1" x14ac:dyDescent="0.2">
      <c r="A1" s="672" t="s">
        <v>0</v>
      </c>
      <c r="B1" s="673"/>
      <c r="C1" s="674" t="s">
        <v>1591</v>
      </c>
      <c r="D1" s="675"/>
      <c r="E1" s="674"/>
      <c r="F1" s="676"/>
      <c r="G1" s="676"/>
      <c r="H1" s="674"/>
      <c r="I1" s="677"/>
      <c r="J1" s="676"/>
      <c r="K1" s="676"/>
      <c r="L1" s="678"/>
      <c r="M1" s="502" t="s">
        <v>2</v>
      </c>
      <c r="N1" s="503" t="s">
        <v>3</v>
      </c>
      <c r="O1" s="504"/>
      <c r="P1" s="504"/>
      <c r="R1" s="672"/>
      <c r="S1" s="672"/>
      <c r="U1" s="780"/>
    </row>
    <row r="2" spans="1:41" s="679" customFormat="1" x14ac:dyDescent="0.2">
      <c r="A2" s="672"/>
      <c r="B2" s="673"/>
      <c r="C2" s="680" t="s">
        <v>4</v>
      </c>
      <c r="D2" s="681"/>
      <c r="E2" s="680"/>
      <c r="F2" s="682"/>
      <c r="G2" s="682"/>
      <c r="H2" s="680"/>
      <c r="I2" s="683"/>
      <c r="J2" s="682"/>
      <c r="K2" s="682"/>
      <c r="L2" s="682"/>
      <c r="M2" s="511"/>
      <c r="N2" s="512">
        <v>0.5</v>
      </c>
      <c r="O2" s="513"/>
      <c r="P2" s="513"/>
      <c r="Q2" s="684"/>
      <c r="R2" s="672"/>
      <c r="S2" s="672"/>
      <c r="U2" s="780"/>
    </row>
    <row r="3" spans="1:41" s="679" customFormat="1" ht="13.5" customHeight="1" x14ac:dyDescent="0.2">
      <c r="A3" s="672"/>
      <c r="B3" s="673"/>
      <c r="C3" s="685" t="s">
        <v>2035</v>
      </c>
      <c r="D3" s="686"/>
      <c r="E3" s="685"/>
      <c r="F3" s="687"/>
      <c r="G3" s="687"/>
      <c r="H3" s="685"/>
      <c r="I3" s="683"/>
      <c r="J3" s="687"/>
      <c r="K3" s="687"/>
      <c r="L3" s="687"/>
      <c r="M3" s="506"/>
      <c r="N3" s="518" t="s">
        <v>6</v>
      </c>
      <c r="O3" s="519"/>
      <c r="P3" s="519"/>
      <c r="Q3" s="684"/>
      <c r="R3" s="672"/>
      <c r="S3" s="672"/>
      <c r="U3" s="780"/>
    </row>
    <row r="4" spans="1:41" ht="13.5" thickBot="1" x14ac:dyDescent="0.25">
      <c r="B4" s="689"/>
      <c r="C4" s="690"/>
      <c r="D4" s="691"/>
      <c r="E4" s="692"/>
      <c r="F4" s="693"/>
      <c r="G4" s="694"/>
      <c r="H4" s="695"/>
      <c r="I4" s="696"/>
      <c r="J4" s="697"/>
      <c r="K4" s="698" t="s">
        <v>7</v>
      </c>
      <c r="L4" s="699"/>
      <c r="M4" s="532" t="s">
        <v>6</v>
      </c>
      <c r="N4" s="533" t="s">
        <v>8</v>
      </c>
      <c r="O4" s="534" t="s">
        <v>9</v>
      </c>
      <c r="P4" s="535"/>
      <c r="Q4" s="700"/>
    </row>
    <row r="5" spans="1:41" s="702" customFormat="1" ht="36" customHeight="1" thickBot="1" x14ac:dyDescent="0.25">
      <c r="A5" s="703" t="s">
        <v>556</v>
      </c>
      <c r="B5" s="703" t="s">
        <v>10</v>
      </c>
      <c r="C5" s="704" t="s">
        <v>11</v>
      </c>
      <c r="D5" s="1089" t="s">
        <v>12</v>
      </c>
      <c r="E5" s="1090"/>
      <c r="F5" s="705" t="s">
        <v>13</v>
      </c>
      <c r="G5" s="706" t="s">
        <v>14</v>
      </c>
      <c r="H5" s="706" t="s">
        <v>15</v>
      </c>
      <c r="I5" s="707" t="s">
        <v>16</v>
      </c>
      <c r="J5" s="705" t="s">
        <v>17</v>
      </c>
      <c r="K5" s="705" t="s">
        <v>18</v>
      </c>
      <c r="L5" s="705" t="s">
        <v>19</v>
      </c>
      <c r="M5" s="538" t="s">
        <v>20</v>
      </c>
      <c r="N5" s="539" t="s">
        <v>21</v>
      </c>
      <c r="O5" s="538" t="s">
        <v>22</v>
      </c>
      <c r="P5" s="540" t="s">
        <v>23</v>
      </c>
      <c r="Q5" s="669" t="s">
        <v>25</v>
      </c>
      <c r="R5" s="669" t="s">
        <v>557</v>
      </c>
      <c r="S5" s="669" t="s">
        <v>558</v>
      </c>
      <c r="T5" s="669" t="s">
        <v>559</v>
      </c>
      <c r="U5" s="670" t="s">
        <v>560</v>
      </c>
      <c r="V5" s="669" t="s">
        <v>561</v>
      </c>
      <c r="W5" s="669" t="s">
        <v>562</v>
      </c>
      <c r="X5" s="669" t="s">
        <v>563</v>
      </c>
    </row>
    <row r="6" spans="1:41" x14ac:dyDescent="0.2">
      <c r="A6" s="763">
        <v>42491</v>
      </c>
      <c r="B6" s="711" t="s">
        <v>2427</v>
      </c>
      <c r="C6" s="627">
        <v>39002</v>
      </c>
      <c r="D6" s="627" t="s">
        <v>472</v>
      </c>
      <c r="E6" s="629" t="s">
        <v>2404</v>
      </c>
      <c r="F6" s="712">
        <v>2016</v>
      </c>
      <c r="G6" s="631">
        <v>42501</v>
      </c>
      <c r="H6" s="713" t="s">
        <v>808</v>
      </c>
      <c r="I6" s="633" t="s">
        <v>2428</v>
      </c>
      <c r="J6" s="633" t="s">
        <v>30</v>
      </c>
      <c r="K6" s="634" t="s">
        <v>2429</v>
      </c>
      <c r="L6" s="635" t="s">
        <v>2430</v>
      </c>
      <c r="M6" s="636">
        <v>86137.93</v>
      </c>
      <c r="N6" s="636">
        <v>0</v>
      </c>
      <c r="O6" s="636">
        <v>3862.07</v>
      </c>
      <c r="P6" s="636">
        <v>90000</v>
      </c>
      <c r="Q6" s="714" t="s">
        <v>994</v>
      </c>
      <c r="R6" s="764" t="s">
        <v>565</v>
      </c>
      <c r="S6" s="708"/>
      <c r="T6" s="710" t="s">
        <v>581</v>
      </c>
      <c r="U6" s="782">
        <v>80000</v>
      </c>
      <c r="V6" s="791">
        <v>42502</v>
      </c>
      <c r="W6" s="710"/>
      <c r="X6" s="710" t="s">
        <v>570</v>
      </c>
      <c r="Y6" s="710"/>
      <c r="Z6" s="710"/>
      <c r="AA6" s="710"/>
      <c r="AB6" s="710"/>
      <c r="AC6" s="710"/>
      <c r="AD6" s="710"/>
      <c r="AE6" s="710"/>
      <c r="AF6" s="710"/>
      <c r="AG6" s="710"/>
      <c r="AH6" s="710"/>
      <c r="AI6" s="710"/>
      <c r="AJ6" s="710"/>
      <c r="AK6" s="710"/>
      <c r="AL6" s="710"/>
      <c r="AM6" s="710"/>
      <c r="AN6" s="710"/>
      <c r="AO6" s="710"/>
    </row>
    <row r="7" spans="1:41" x14ac:dyDescent="0.2">
      <c r="A7" s="763">
        <v>42491</v>
      </c>
      <c r="B7" s="711" t="s">
        <v>2427</v>
      </c>
      <c r="C7" s="627"/>
      <c r="D7" s="627"/>
      <c r="E7" s="629"/>
      <c r="F7" s="712"/>
      <c r="G7" s="631"/>
      <c r="H7" s="713"/>
      <c r="I7" s="633" t="s">
        <v>2428</v>
      </c>
      <c r="J7" s="633"/>
      <c r="K7" s="634"/>
      <c r="L7" s="635"/>
      <c r="M7" s="636"/>
      <c r="N7" s="636"/>
      <c r="O7" s="636"/>
      <c r="P7" s="636"/>
      <c r="Q7" s="714"/>
      <c r="R7" s="764" t="s">
        <v>565</v>
      </c>
      <c r="S7" s="708"/>
      <c r="T7" s="710" t="s">
        <v>581</v>
      </c>
      <c r="U7" s="782">
        <v>10000</v>
      </c>
      <c r="V7" s="791">
        <v>42499</v>
      </c>
      <c r="W7" s="710"/>
      <c r="X7" s="710" t="s">
        <v>570</v>
      </c>
      <c r="Y7" s="710"/>
      <c r="Z7" s="710"/>
      <c r="AA7" s="710"/>
      <c r="AB7" s="710"/>
      <c r="AC7" s="710"/>
      <c r="AD7" s="710"/>
      <c r="AE7" s="710"/>
      <c r="AF7" s="710"/>
      <c r="AG7" s="710"/>
      <c r="AH7" s="710"/>
      <c r="AI7" s="710"/>
      <c r="AJ7" s="710"/>
      <c r="AK7" s="710"/>
      <c r="AL7" s="710"/>
      <c r="AM7" s="710"/>
      <c r="AN7" s="710"/>
      <c r="AO7" s="710"/>
    </row>
    <row r="8" spans="1:41" s="714" customFormat="1" x14ac:dyDescent="0.2">
      <c r="A8" s="763">
        <v>42491</v>
      </c>
      <c r="B8" s="711" t="s">
        <v>2264</v>
      </c>
      <c r="C8" s="627">
        <v>1520302</v>
      </c>
      <c r="D8" s="627">
        <v>7401</v>
      </c>
      <c r="E8" s="629" t="s">
        <v>283</v>
      </c>
      <c r="F8" s="712">
        <v>2016</v>
      </c>
      <c r="G8" s="631">
        <v>42517</v>
      </c>
      <c r="H8" s="713" t="s">
        <v>121</v>
      </c>
      <c r="I8" s="633" t="s">
        <v>2265</v>
      </c>
      <c r="J8" s="633" t="s">
        <v>241</v>
      </c>
      <c r="K8" s="634" t="s">
        <v>2266</v>
      </c>
      <c r="L8" s="635" t="s">
        <v>2267</v>
      </c>
      <c r="M8" s="636">
        <v>399589.5</v>
      </c>
      <c r="N8" s="636">
        <v>19979.47</v>
      </c>
      <c r="O8" s="636">
        <v>67131.03</v>
      </c>
      <c r="P8" s="636">
        <v>486700</v>
      </c>
      <c r="Q8" s="709" t="s">
        <v>33</v>
      </c>
      <c r="R8" s="765" t="s">
        <v>564</v>
      </c>
      <c r="S8" s="765" t="s">
        <v>564</v>
      </c>
      <c r="T8" s="700" t="s">
        <v>580</v>
      </c>
      <c r="U8" s="781">
        <v>160000</v>
      </c>
      <c r="V8" s="790">
        <v>42517</v>
      </c>
      <c r="W8" s="700" t="s">
        <v>566</v>
      </c>
      <c r="X8" s="700" t="s">
        <v>570</v>
      </c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700"/>
      <c r="AL8" s="700"/>
      <c r="AM8" s="700"/>
      <c r="AN8" s="700"/>
      <c r="AO8" s="700"/>
    </row>
    <row r="9" spans="1:41" s="714" customFormat="1" x14ac:dyDescent="0.2">
      <c r="A9" s="763">
        <v>42491</v>
      </c>
      <c r="B9" s="711" t="s">
        <v>2264</v>
      </c>
      <c r="C9" s="627"/>
      <c r="D9" s="627"/>
      <c r="E9" s="629"/>
      <c r="F9" s="712"/>
      <c r="G9" s="631"/>
      <c r="H9" s="713"/>
      <c r="I9" s="633" t="s">
        <v>2265</v>
      </c>
      <c r="J9" s="633"/>
      <c r="K9" s="634"/>
      <c r="L9" s="635"/>
      <c r="M9" s="636"/>
      <c r="N9" s="636"/>
      <c r="O9" s="636"/>
      <c r="P9" s="636"/>
      <c r="Q9" s="709"/>
      <c r="R9" s="765" t="s">
        <v>564</v>
      </c>
      <c r="S9" s="765" t="s">
        <v>564</v>
      </c>
      <c r="T9" s="700" t="s">
        <v>579</v>
      </c>
      <c r="U9" s="781">
        <v>326697.19</v>
      </c>
      <c r="V9" s="790">
        <v>42521</v>
      </c>
      <c r="W9" s="700"/>
      <c r="X9" s="700" t="s">
        <v>570</v>
      </c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/>
      <c r="AM9" s="700"/>
      <c r="AN9" s="700"/>
      <c r="AO9" s="700"/>
    </row>
    <row r="10" spans="1:41" s="714" customFormat="1" x14ac:dyDescent="0.2">
      <c r="A10" s="763">
        <v>42491</v>
      </c>
      <c r="B10" s="711" t="s">
        <v>2264</v>
      </c>
      <c r="C10" s="627"/>
      <c r="D10" s="627"/>
      <c r="E10" s="629"/>
      <c r="F10" s="712"/>
      <c r="G10" s="631"/>
      <c r="H10" s="713"/>
      <c r="I10" s="633" t="s">
        <v>2265</v>
      </c>
      <c r="J10" s="633"/>
      <c r="K10" s="634"/>
      <c r="L10" s="635"/>
      <c r="M10" s="636"/>
      <c r="N10" s="636"/>
      <c r="O10" s="636"/>
      <c r="P10" s="636"/>
      <c r="Q10" s="709"/>
      <c r="R10" s="765" t="s">
        <v>564</v>
      </c>
      <c r="S10" s="765" t="s">
        <v>564</v>
      </c>
      <c r="T10" s="700" t="s">
        <v>1068</v>
      </c>
      <c r="U10" s="781">
        <v>2.81</v>
      </c>
      <c r="V10" s="790">
        <v>42521</v>
      </c>
      <c r="W10" s="700"/>
      <c r="X10" s="700" t="s">
        <v>570</v>
      </c>
      <c r="Y10" s="700"/>
      <c r="Z10" s="700"/>
      <c r="AA10" s="700"/>
      <c r="AB10" s="700"/>
      <c r="AC10" s="700"/>
      <c r="AD10" s="700"/>
      <c r="AE10" s="700"/>
      <c r="AF10" s="700"/>
      <c r="AG10" s="700"/>
      <c r="AH10" s="700"/>
      <c r="AI10" s="700"/>
      <c r="AJ10" s="700"/>
      <c r="AK10" s="700"/>
      <c r="AL10" s="700"/>
      <c r="AM10" s="700"/>
      <c r="AN10" s="700"/>
      <c r="AO10" s="700"/>
    </row>
    <row r="11" spans="1:41" x14ac:dyDescent="0.2">
      <c r="A11" s="763">
        <v>42491</v>
      </c>
      <c r="B11" s="711" t="s">
        <v>2288</v>
      </c>
      <c r="C11" s="627">
        <v>1520603</v>
      </c>
      <c r="D11" s="627">
        <v>7497</v>
      </c>
      <c r="E11" s="629" t="s">
        <v>305</v>
      </c>
      <c r="F11" s="712">
        <v>2016</v>
      </c>
      <c r="G11" s="631">
        <v>42513</v>
      </c>
      <c r="H11" s="713" t="s">
        <v>45</v>
      </c>
      <c r="I11" s="633" t="s">
        <v>2289</v>
      </c>
      <c r="J11" s="633" t="s">
        <v>241</v>
      </c>
      <c r="K11" s="634" t="s">
        <v>307</v>
      </c>
      <c r="L11" s="635" t="s">
        <v>2290</v>
      </c>
      <c r="M11" s="636">
        <v>247172.41</v>
      </c>
      <c r="N11" s="636">
        <v>12358.62</v>
      </c>
      <c r="O11" s="636">
        <v>41524.97</v>
      </c>
      <c r="P11" s="636">
        <v>301056</v>
      </c>
      <c r="Q11" s="709" t="s">
        <v>33</v>
      </c>
      <c r="R11" s="796" t="s">
        <v>559</v>
      </c>
      <c r="T11" s="700" t="s">
        <v>581</v>
      </c>
      <c r="U11" s="781">
        <v>301056</v>
      </c>
      <c r="V11" s="790">
        <v>42514</v>
      </c>
      <c r="X11" s="700" t="s">
        <v>570</v>
      </c>
    </row>
    <row r="12" spans="1:41" x14ac:dyDescent="0.2">
      <c r="A12" s="763">
        <v>42491</v>
      </c>
      <c r="B12" s="711" t="s">
        <v>2331</v>
      </c>
      <c r="C12" s="627">
        <v>491317</v>
      </c>
      <c r="D12" s="627" t="s">
        <v>472</v>
      </c>
      <c r="E12" s="629" t="s">
        <v>2404</v>
      </c>
      <c r="F12" s="712">
        <v>2016</v>
      </c>
      <c r="G12" s="631">
        <v>42492</v>
      </c>
      <c r="H12" s="713" t="s">
        <v>808</v>
      </c>
      <c r="I12" s="637" t="s">
        <v>2410</v>
      </c>
      <c r="J12" s="637" t="s">
        <v>30</v>
      </c>
      <c r="K12" s="638" t="s">
        <v>2022</v>
      </c>
      <c r="L12" s="639" t="s">
        <v>2411</v>
      </c>
      <c r="M12" s="640">
        <v>253896.55</v>
      </c>
      <c r="N12" s="640">
        <v>0</v>
      </c>
      <c r="O12" s="640">
        <v>5103.45</v>
      </c>
      <c r="P12" s="640">
        <v>259000</v>
      </c>
      <c r="Q12" s="714" t="s">
        <v>994</v>
      </c>
      <c r="R12" s="796" t="s">
        <v>559</v>
      </c>
      <c r="T12" s="700" t="s">
        <v>575</v>
      </c>
      <c r="U12" s="781">
        <v>81034.55</v>
      </c>
      <c r="V12" s="790">
        <v>42490</v>
      </c>
      <c r="X12" s="700" t="s">
        <v>570</v>
      </c>
    </row>
    <row r="13" spans="1:41" x14ac:dyDescent="0.2">
      <c r="A13" s="763">
        <v>42491</v>
      </c>
      <c r="B13" s="711" t="s">
        <v>2331</v>
      </c>
      <c r="C13" s="627"/>
      <c r="D13" s="627"/>
      <c r="E13" s="629"/>
      <c r="F13" s="712"/>
      <c r="G13" s="631"/>
      <c r="H13" s="713"/>
      <c r="I13" s="637" t="s">
        <v>2410</v>
      </c>
      <c r="J13" s="637"/>
      <c r="K13" s="638"/>
      <c r="L13" s="639"/>
      <c r="M13" s="640"/>
      <c r="N13" s="640"/>
      <c r="O13" s="640"/>
      <c r="P13" s="640"/>
      <c r="Q13" s="714"/>
      <c r="R13" s="796" t="s">
        <v>559</v>
      </c>
      <c r="T13" s="700" t="s">
        <v>579</v>
      </c>
      <c r="U13" s="781">
        <v>177965.46</v>
      </c>
      <c r="V13" s="790">
        <v>42495</v>
      </c>
      <c r="X13" s="700" t="s">
        <v>570</v>
      </c>
    </row>
    <row r="14" spans="1:41" x14ac:dyDescent="0.2">
      <c r="A14" s="763">
        <v>42491</v>
      </c>
      <c r="B14" s="711" t="s">
        <v>2121</v>
      </c>
      <c r="C14" s="627">
        <v>520816</v>
      </c>
      <c r="D14" s="627">
        <v>4497</v>
      </c>
      <c r="E14" s="629" t="s">
        <v>1314</v>
      </c>
      <c r="F14" s="712">
        <v>2016</v>
      </c>
      <c r="G14" s="631">
        <v>42503</v>
      </c>
      <c r="H14" s="713" t="s">
        <v>1797</v>
      </c>
      <c r="I14" s="633" t="s">
        <v>2122</v>
      </c>
      <c r="J14" s="633" t="s">
        <v>30</v>
      </c>
      <c r="K14" s="634" t="s">
        <v>2123</v>
      </c>
      <c r="L14" s="635" t="s">
        <v>2124</v>
      </c>
      <c r="M14" s="636">
        <v>391662.85</v>
      </c>
      <c r="N14" s="636">
        <v>20492.32</v>
      </c>
      <c r="O14" s="636">
        <v>65944.83</v>
      </c>
      <c r="P14" s="636">
        <v>478100</v>
      </c>
      <c r="Q14" s="709" t="s">
        <v>33</v>
      </c>
      <c r="R14" s="765" t="s">
        <v>564</v>
      </c>
      <c r="S14" s="765" t="s">
        <v>564</v>
      </c>
      <c r="T14" s="700" t="s">
        <v>580</v>
      </c>
      <c r="U14" s="781">
        <v>180403.29</v>
      </c>
      <c r="V14" s="790">
        <v>42506</v>
      </c>
      <c r="X14" s="700" t="s">
        <v>570</v>
      </c>
    </row>
    <row r="15" spans="1:41" x14ac:dyDescent="0.2">
      <c r="A15" s="763">
        <v>42491</v>
      </c>
      <c r="B15" s="711" t="s">
        <v>2121</v>
      </c>
      <c r="C15" s="627"/>
      <c r="D15" s="627"/>
      <c r="E15" s="629"/>
      <c r="F15" s="712"/>
      <c r="G15" s="631"/>
      <c r="H15" s="713"/>
      <c r="I15" s="633" t="s">
        <v>2122</v>
      </c>
      <c r="J15" s="633"/>
      <c r="K15" s="634"/>
      <c r="L15" s="635"/>
      <c r="M15" s="636"/>
      <c r="N15" s="636"/>
      <c r="O15" s="636"/>
      <c r="P15" s="636"/>
      <c r="Q15" s="709"/>
      <c r="R15" s="765" t="s">
        <v>564</v>
      </c>
      <c r="S15" s="765" t="s">
        <v>564</v>
      </c>
      <c r="T15" s="700" t="s">
        <v>573</v>
      </c>
      <c r="U15" s="781">
        <v>20000</v>
      </c>
      <c r="V15" s="790">
        <v>42484</v>
      </c>
      <c r="X15" s="700" t="s">
        <v>570</v>
      </c>
    </row>
    <row r="16" spans="1:41" x14ac:dyDescent="0.2">
      <c r="A16" s="763">
        <v>42491</v>
      </c>
      <c r="B16" s="711" t="s">
        <v>2121</v>
      </c>
      <c r="C16" s="627"/>
      <c r="D16" s="627"/>
      <c r="E16" s="629"/>
      <c r="F16" s="712"/>
      <c r="G16" s="631"/>
      <c r="H16" s="713"/>
      <c r="I16" s="633" t="s">
        <v>2122</v>
      </c>
      <c r="J16" s="633"/>
      <c r="K16" s="634"/>
      <c r="L16" s="635"/>
      <c r="M16" s="636"/>
      <c r="N16" s="636"/>
      <c r="O16" s="636"/>
      <c r="P16" s="636"/>
      <c r="Q16" s="709"/>
      <c r="R16" s="765" t="s">
        <v>564</v>
      </c>
      <c r="S16" s="765" t="s">
        <v>564</v>
      </c>
      <c r="T16" s="700" t="s">
        <v>579</v>
      </c>
      <c r="U16" s="781">
        <v>277696.71000000002</v>
      </c>
      <c r="V16" s="790">
        <v>42507</v>
      </c>
      <c r="X16" s="700" t="s">
        <v>570</v>
      </c>
    </row>
    <row r="17" spans="1:41" x14ac:dyDescent="0.2">
      <c r="A17" s="763">
        <v>42491</v>
      </c>
      <c r="B17" s="711" t="s">
        <v>2219</v>
      </c>
      <c r="C17" s="627">
        <v>521802</v>
      </c>
      <c r="D17" s="627">
        <v>2202</v>
      </c>
      <c r="E17" s="629" t="s">
        <v>206</v>
      </c>
      <c r="F17" s="712">
        <v>2016</v>
      </c>
      <c r="G17" s="631">
        <v>42515</v>
      </c>
      <c r="H17" s="713" t="s">
        <v>28</v>
      </c>
      <c r="I17" s="633" t="s">
        <v>2220</v>
      </c>
      <c r="J17" s="633" t="s">
        <v>30</v>
      </c>
      <c r="K17" s="634" t="s">
        <v>2221</v>
      </c>
      <c r="L17" s="635" t="s">
        <v>2222</v>
      </c>
      <c r="M17" s="636">
        <v>188103.45</v>
      </c>
      <c r="N17" s="636">
        <v>0</v>
      </c>
      <c r="O17" s="636">
        <v>30096.55</v>
      </c>
      <c r="P17" s="636">
        <v>218200</v>
      </c>
      <c r="Q17" s="709" t="s">
        <v>33</v>
      </c>
      <c r="R17" s="764" t="s">
        <v>565</v>
      </c>
      <c r="S17" s="797"/>
      <c r="T17" s="715" t="s">
        <v>572</v>
      </c>
      <c r="U17" s="783">
        <v>20000</v>
      </c>
      <c r="V17" s="792">
        <v>42513</v>
      </c>
      <c r="W17" s="715"/>
      <c r="X17" s="715" t="s">
        <v>570</v>
      </c>
      <c r="Y17" s="715"/>
      <c r="Z17" s="715"/>
      <c r="AA17" s="715"/>
      <c r="AB17" s="715"/>
      <c r="AC17" s="715"/>
      <c r="AD17" s="715"/>
      <c r="AE17" s="715"/>
      <c r="AF17" s="715"/>
      <c r="AG17" s="715"/>
      <c r="AH17" s="715"/>
      <c r="AI17" s="715"/>
      <c r="AJ17" s="715"/>
      <c r="AK17" s="715"/>
      <c r="AL17" s="715"/>
      <c r="AM17" s="715"/>
      <c r="AN17" s="715"/>
      <c r="AO17" s="715"/>
    </row>
    <row r="18" spans="1:41" x14ac:dyDescent="0.2">
      <c r="A18" s="763">
        <v>42491</v>
      </c>
      <c r="B18" s="711" t="s">
        <v>2219</v>
      </c>
      <c r="C18" s="627"/>
      <c r="D18" s="627"/>
      <c r="E18" s="629"/>
      <c r="F18" s="712"/>
      <c r="G18" s="631"/>
      <c r="H18" s="713"/>
      <c r="I18" s="633" t="s">
        <v>2220</v>
      </c>
      <c r="J18" s="633"/>
      <c r="K18" s="479"/>
      <c r="L18" s="635"/>
      <c r="M18" s="636"/>
      <c r="N18" s="636"/>
      <c r="O18" s="636"/>
      <c r="P18" s="636"/>
      <c r="Q18" s="709"/>
      <c r="R18" s="764" t="s">
        <v>565</v>
      </c>
      <c r="S18" s="797"/>
      <c r="T18" s="715" t="s">
        <v>580</v>
      </c>
      <c r="U18" s="783">
        <v>15000</v>
      </c>
      <c r="V18" s="792">
        <v>42514</v>
      </c>
      <c r="W18" s="715"/>
      <c r="X18" s="715" t="s">
        <v>570</v>
      </c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</row>
    <row r="19" spans="1:41" x14ac:dyDescent="0.2">
      <c r="A19" s="763">
        <v>42491</v>
      </c>
      <c r="B19" s="711" t="s">
        <v>2219</v>
      </c>
      <c r="C19" s="627"/>
      <c r="D19" s="627"/>
      <c r="E19" s="629"/>
      <c r="F19" s="712"/>
      <c r="G19" s="631"/>
      <c r="H19" s="713"/>
      <c r="I19" s="633" t="s">
        <v>2220</v>
      </c>
      <c r="J19" s="633"/>
      <c r="K19" s="479"/>
      <c r="L19" s="635"/>
      <c r="M19" s="636"/>
      <c r="N19" s="636"/>
      <c r="O19" s="636"/>
      <c r="P19" s="636"/>
      <c r="Q19" s="709"/>
      <c r="R19" s="764" t="s">
        <v>565</v>
      </c>
      <c r="S19" s="797"/>
      <c r="T19" s="715" t="s">
        <v>579</v>
      </c>
      <c r="U19" s="783">
        <v>181109.41</v>
      </c>
      <c r="V19" s="792">
        <v>42517</v>
      </c>
      <c r="W19" s="715"/>
      <c r="X19" s="715" t="s">
        <v>570</v>
      </c>
      <c r="Y19" s="715"/>
      <c r="Z19" s="715"/>
      <c r="AA19" s="715"/>
      <c r="AB19" s="715"/>
      <c r="AC19" s="715"/>
      <c r="AD19" s="715"/>
      <c r="AE19" s="715"/>
      <c r="AF19" s="715"/>
      <c r="AG19" s="715"/>
      <c r="AH19" s="715"/>
      <c r="AI19" s="715"/>
      <c r="AJ19" s="715"/>
      <c r="AK19" s="715"/>
      <c r="AL19" s="715"/>
      <c r="AM19" s="715"/>
      <c r="AN19" s="715"/>
      <c r="AO19" s="715"/>
    </row>
    <row r="20" spans="1:41" x14ac:dyDescent="0.2">
      <c r="A20" s="763">
        <v>42491</v>
      </c>
      <c r="B20" s="711" t="s">
        <v>2219</v>
      </c>
      <c r="C20" s="627"/>
      <c r="D20" s="627"/>
      <c r="E20" s="629"/>
      <c r="F20" s="712"/>
      <c r="G20" s="631"/>
      <c r="H20" s="713"/>
      <c r="I20" s="633" t="s">
        <v>2220</v>
      </c>
      <c r="J20" s="633"/>
      <c r="K20" s="479"/>
      <c r="L20" s="635"/>
      <c r="M20" s="636"/>
      <c r="N20" s="636"/>
      <c r="O20" s="636"/>
      <c r="P20" s="636"/>
      <c r="Q20" s="709"/>
      <c r="R20" s="764" t="s">
        <v>565</v>
      </c>
      <c r="S20" s="797"/>
      <c r="T20" s="715" t="s">
        <v>1067</v>
      </c>
      <c r="U20" s="783">
        <v>2876.83</v>
      </c>
      <c r="V20" s="792">
        <v>42517</v>
      </c>
      <c r="W20" s="715"/>
      <c r="X20" s="715" t="s">
        <v>570</v>
      </c>
      <c r="Y20" s="715"/>
      <c r="Z20" s="715"/>
      <c r="AA20" s="715"/>
      <c r="AB20" s="715"/>
      <c r="AC20" s="715"/>
      <c r="AD20" s="715"/>
      <c r="AE20" s="715"/>
      <c r="AF20" s="715"/>
      <c r="AG20" s="715"/>
      <c r="AH20" s="715"/>
      <c r="AI20" s="715"/>
      <c r="AJ20" s="715"/>
      <c r="AK20" s="715"/>
      <c r="AL20" s="715"/>
      <c r="AM20" s="715"/>
      <c r="AN20" s="715"/>
      <c r="AO20" s="715"/>
    </row>
    <row r="21" spans="1:41" ht="13.5" thickBot="1" x14ac:dyDescent="0.25">
      <c r="A21" s="763">
        <v>42491</v>
      </c>
      <c r="B21" s="711" t="s">
        <v>2358</v>
      </c>
      <c r="C21" s="627">
        <v>521802</v>
      </c>
      <c r="D21" s="627">
        <v>2202</v>
      </c>
      <c r="E21" s="629" t="s">
        <v>206</v>
      </c>
      <c r="F21" s="712">
        <v>2016</v>
      </c>
      <c r="G21" s="631">
        <v>42504</v>
      </c>
      <c r="H21" s="713"/>
      <c r="I21" s="633" t="s">
        <v>2359</v>
      </c>
      <c r="J21" s="633" t="s">
        <v>30</v>
      </c>
      <c r="K21" s="479" t="s">
        <v>1885</v>
      </c>
      <c r="L21" s="635" t="s">
        <v>2360</v>
      </c>
      <c r="M21" s="636">
        <v>174518.86</v>
      </c>
      <c r="N21" s="636">
        <v>0</v>
      </c>
      <c r="O21" s="636">
        <v>27923.02</v>
      </c>
      <c r="P21" s="636">
        <v>202441.88</v>
      </c>
      <c r="Q21" s="714" t="s">
        <v>365</v>
      </c>
      <c r="R21" s="765" t="s">
        <v>564</v>
      </c>
      <c r="S21" s="765" t="s">
        <v>564</v>
      </c>
      <c r="W21" s="700" t="s">
        <v>566</v>
      </c>
    </row>
    <row r="22" spans="1:41" x14ac:dyDescent="0.2">
      <c r="A22" s="763">
        <v>42491</v>
      </c>
      <c r="B22" s="711" t="s">
        <v>2340</v>
      </c>
      <c r="C22" s="627">
        <v>520224</v>
      </c>
      <c r="D22" s="627">
        <v>1781</v>
      </c>
      <c r="E22" s="629" t="s">
        <v>663</v>
      </c>
      <c r="F22" s="712">
        <v>2016</v>
      </c>
      <c r="G22" s="631">
        <v>42513</v>
      </c>
      <c r="H22" s="713"/>
      <c r="I22" s="633" t="s">
        <v>2341</v>
      </c>
      <c r="J22" s="484" t="s">
        <v>241</v>
      </c>
      <c r="K22" s="481" t="s">
        <v>424</v>
      </c>
      <c r="L22" s="483" t="s">
        <v>2342</v>
      </c>
      <c r="M22" s="636">
        <v>222724.52</v>
      </c>
      <c r="N22" s="636">
        <v>0</v>
      </c>
      <c r="O22" s="636">
        <v>35635.919999999998</v>
      </c>
      <c r="P22" s="636">
        <v>258360.44</v>
      </c>
      <c r="Q22" s="714" t="s">
        <v>365</v>
      </c>
      <c r="R22" s="765" t="s">
        <v>564</v>
      </c>
      <c r="S22" s="765" t="s">
        <v>564</v>
      </c>
      <c r="W22" s="700" t="s">
        <v>566</v>
      </c>
    </row>
    <row r="23" spans="1:41" ht="13.5" thickBot="1" x14ac:dyDescent="0.25">
      <c r="A23" s="763">
        <v>42491</v>
      </c>
      <c r="B23" s="711" t="s">
        <v>2364</v>
      </c>
      <c r="C23" s="627">
        <v>521802</v>
      </c>
      <c r="D23" s="627">
        <v>2202</v>
      </c>
      <c r="E23" s="629" t="s">
        <v>206</v>
      </c>
      <c r="F23" s="712">
        <v>2016</v>
      </c>
      <c r="G23" s="631">
        <v>42513</v>
      </c>
      <c r="H23" s="713"/>
      <c r="I23" s="633" t="s">
        <v>2365</v>
      </c>
      <c r="J23" s="484" t="s">
        <v>241</v>
      </c>
      <c r="K23" s="480" t="s">
        <v>424</v>
      </c>
      <c r="L23" s="483" t="s">
        <v>2366</v>
      </c>
      <c r="M23" s="636">
        <v>174519.72</v>
      </c>
      <c r="N23" s="636">
        <v>0</v>
      </c>
      <c r="O23" s="636">
        <v>27923.16</v>
      </c>
      <c r="P23" s="636">
        <v>202442.88</v>
      </c>
      <c r="Q23" s="714" t="s">
        <v>365</v>
      </c>
      <c r="R23" s="765" t="s">
        <v>564</v>
      </c>
      <c r="S23" s="765" t="s">
        <v>564</v>
      </c>
      <c r="W23" s="700" t="s">
        <v>566</v>
      </c>
    </row>
    <row r="24" spans="1:41" x14ac:dyDescent="0.2">
      <c r="A24" s="763">
        <v>42491</v>
      </c>
      <c r="B24" s="711" t="s">
        <v>2071</v>
      </c>
      <c r="C24" s="627">
        <v>520226</v>
      </c>
      <c r="D24" s="627">
        <v>1783</v>
      </c>
      <c r="E24" s="629" t="s">
        <v>60</v>
      </c>
      <c r="F24" s="712">
        <v>2016</v>
      </c>
      <c r="G24" s="631">
        <v>42509</v>
      </c>
      <c r="H24" s="713" t="s">
        <v>39</v>
      </c>
      <c r="I24" s="633" t="s">
        <v>2072</v>
      </c>
      <c r="J24" s="633" t="s">
        <v>30</v>
      </c>
      <c r="K24" s="482" t="s">
        <v>2073</v>
      </c>
      <c r="L24" s="635" t="s">
        <v>2074</v>
      </c>
      <c r="M24" s="640">
        <v>281708.55</v>
      </c>
      <c r="N24" s="640">
        <v>6912.14</v>
      </c>
      <c r="O24" s="640">
        <v>46179.31</v>
      </c>
      <c r="P24" s="640">
        <v>334800</v>
      </c>
      <c r="Q24" s="709" t="s">
        <v>33</v>
      </c>
      <c r="R24" s="796" t="s">
        <v>559</v>
      </c>
      <c r="T24" s="700" t="s">
        <v>572</v>
      </c>
      <c r="U24" s="781">
        <v>20000</v>
      </c>
      <c r="V24" s="790">
        <v>42507</v>
      </c>
      <c r="X24" s="700" t="s">
        <v>570</v>
      </c>
    </row>
    <row r="25" spans="1:41" x14ac:dyDescent="0.2">
      <c r="A25" s="763">
        <v>42491</v>
      </c>
      <c r="B25" s="711" t="s">
        <v>2071</v>
      </c>
      <c r="C25" s="627"/>
      <c r="D25" s="627"/>
      <c r="E25" s="629"/>
      <c r="F25" s="712"/>
      <c r="G25" s="631"/>
      <c r="H25" s="713"/>
      <c r="I25" s="633" t="s">
        <v>2072</v>
      </c>
      <c r="J25" s="633"/>
      <c r="K25" s="482"/>
      <c r="L25" s="635"/>
      <c r="M25" s="640"/>
      <c r="N25" s="640"/>
      <c r="O25" s="640"/>
      <c r="P25" s="640"/>
      <c r="Q25" s="709"/>
      <c r="R25" s="796" t="s">
        <v>559</v>
      </c>
      <c r="T25" s="700" t="s">
        <v>575</v>
      </c>
      <c r="U25" s="781">
        <v>75014.179999999993</v>
      </c>
      <c r="V25" s="790">
        <v>42510</v>
      </c>
      <c r="X25" s="700" t="s">
        <v>570</v>
      </c>
    </row>
    <row r="26" spans="1:41" x14ac:dyDescent="0.2">
      <c r="A26" s="763">
        <v>42491</v>
      </c>
      <c r="B26" s="711" t="s">
        <v>2071</v>
      </c>
      <c r="C26" s="627"/>
      <c r="D26" s="627"/>
      <c r="E26" s="629"/>
      <c r="F26" s="712"/>
      <c r="G26" s="631"/>
      <c r="H26" s="713"/>
      <c r="I26" s="633" t="s">
        <v>2072</v>
      </c>
      <c r="J26" s="633"/>
      <c r="K26" s="482"/>
      <c r="L26" s="635"/>
      <c r="M26" s="640"/>
      <c r="N26" s="640"/>
      <c r="O26" s="640"/>
      <c r="P26" s="640"/>
      <c r="Q26" s="709"/>
      <c r="R26" s="796" t="s">
        <v>559</v>
      </c>
      <c r="T26" s="700" t="s">
        <v>1067</v>
      </c>
      <c r="U26" s="781">
        <v>1072.19</v>
      </c>
      <c r="V26" s="790">
        <v>42514</v>
      </c>
      <c r="X26" s="700" t="s">
        <v>570</v>
      </c>
    </row>
    <row r="27" spans="1:41" x14ac:dyDescent="0.2">
      <c r="A27" s="763">
        <v>42491</v>
      </c>
      <c r="B27" s="711" t="s">
        <v>2071</v>
      </c>
      <c r="C27" s="627"/>
      <c r="D27" s="627"/>
      <c r="E27" s="629"/>
      <c r="F27" s="712"/>
      <c r="G27" s="631"/>
      <c r="H27" s="713"/>
      <c r="I27" s="633" t="s">
        <v>2072</v>
      </c>
      <c r="J27" s="633"/>
      <c r="K27" s="482"/>
      <c r="L27" s="635"/>
      <c r="M27" s="640"/>
      <c r="N27" s="640"/>
      <c r="O27" s="640"/>
      <c r="P27" s="640"/>
      <c r="Q27" s="709"/>
      <c r="R27" s="796" t="s">
        <v>559</v>
      </c>
      <c r="T27" s="700" t="s">
        <v>579</v>
      </c>
      <c r="U27" s="781">
        <v>53713.63</v>
      </c>
      <c r="V27" s="790">
        <v>42514</v>
      </c>
      <c r="X27" s="700" t="s">
        <v>570</v>
      </c>
    </row>
    <row r="28" spans="1:41" x14ac:dyDescent="0.2">
      <c r="A28" s="763">
        <v>42491</v>
      </c>
      <c r="B28" s="711" t="s">
        <v>2071</v>
      </c>
      <c r="C28" s="627"/>
      <c r="D28" s="627"/>
      <c r="E28" s="629"/>
      <c r="F28" s="712"/>
      <c r="G28" s="631"/>
      <c r="H28" s="713"/>
      <c r="I28" s="633" t="s">
        <v>2072</v>
      </c>
      <c r="J28" s="633"/>
      <c r="K28" s="482"/>
      <c r="L28" s="635"/>
      <c r="M28" s="640"/>
      <c r="N28" s="640"/>
      <c r="O28" s="640"/>
      <c r="P28" s="640"/>
      <c r="Q28" s="709"/>
      <c r="R28" s="796" t="s">
        <v>559</v>
      </c>
      <c r="T28" s="700" t="s">
        <v>571</v>
      </c>
      <c r="U28" s="781">
        <v>185000</v>
      </c>
      <c r="V28" s="790">
        <v>42514</v>
      </c>
      <c r="X28" s="700" t="s">
        <v>570</v>
      </c>
    </row>
    <row r="29" spans="1:41" x14ac:dyDescent="0.2">
      <c r="A29" s="763">
        <v>42491</v>
      </c>
      <c r="B29" s="711" t="s">
        <v>2129</v>
      </c>
      <c r="C29" s="627">
        <v>520816</v>
      </c>
      <c r="D29" s="627">
        <v>4497</v>
      </c>
      <c r="E29" s="629" t="s">
        <v>1314</v>
      </c>
      <c r="F29" s="712">
        <v>2016</v>
      </c>
      <c r="G29" s="631">
        <v>42516</v>
      </c>
      <c r="H29" s="713" t="s">
        <v>611</v>
      </c>
      <c r="I29" s="633" t="s">
        <v>2130</v>
      </c>
      <c r="J29" s="633" t="s">
        <v>30</v>
      </c>
      <c r="K29" s="634" t="s">
        <v>2131</v>
      </c>
      <c r="L29" s="635" t="s">
        <v>2132</v>
      </c>
      <c r="M29" s="636">
        <v>398859.25</v>
      </c>
      <c r="N29" s="636">
        <v>21571.78</v>
      </c>
      <c r="O29" s="636">
        <v>67268.97</v>
      </c>
      <c r="P29" s="636">
        <v>487700</v>
      </c>
      <c r="Q29" s="709" t="s">
        <v>33</v>
      </c>
      <c r="R29" s="765" t="s">
        <v>564</v>
      </c>
      <c r="S29" s="765" t="s">
        <v>564</v>
      </c>
      <c r="T29" s="700" t="s">
        <v>575</v>
      </c>
      <c r="U29" s="781">
        <v>20000</v>
      </c>
      <c r="V29" s="790">
        <v>42515</v>
      </c>
      <c r="W29" s="700" t="s">
        <v>566</v>
      </c>
      <c r="X29" s="700" t="s">
        <v>570</v>
      </c>
    </row>
    <row r="30" spans="1:41" x14ac:dyDescent="0.2">
      <c r="A30" s="763">
        <v>42491</v>
      </c>
      <c r="B30" s="711" t="s">
        <v>2129</v>
      </c>
      <c r="C30" s="627"/>
      <c r="D30" s="627"/>
      <c r="E30" s="629"/>
      <c r="F30" s="712"/>
      <c r="G30" s="631"/>
      <c r="H30" s="713"/>
      <c r="I30" s="633" t="s">
        <v>2130</v>
      </c>
      <c r="J30" s="633"/>
      <c r="K30" s="634"/>
      <c r="L30" s="635"/>
      <c r="M30" s="636"/>
      <c r="N30" s="636"/>
      <c r="O30" s="636"/>
      <c r="P30" s="636"/>
      <c r="Q30" s="709"/>
      <c r="R30" s="765" t="s">
        <v>564</v>
      </c>
      <c r="S30" s="765" t="s">
        <v>564</v>
      </c>
      <c r="T30" s="700" t="s">
        <v>575</v>
      </c>
      <c r="U30" s="781">
        <v>140000</v>
      </c>
      <c r="V30" s="790">
        <v>42522</v>
      </c>
      <c r="X30" s="700" t="s">
        <v>570</v>
      </c>
    </row>
    <row r="31" spans="1:41" x14ac:dyDescent="0.2">
      <c r="A31" s="763">
        <v>42491</v>
      </c>
      <c r="B31" s="711" t="s">
        <v>2129</v>
      </c>
      <c r="C31" s="627"/>
      <c r="D31" s="627"/>
      <c r="E31" s="629"/>
      <c r="F31" s="712"/>
      <c r="G31" s="631"/>
      <c r="H31" s="713"/>
      <c r="I31" s="633" t="s">
        <v>2130</v>
      </c>
      <c r="J31" s="633"/>
      <c r="K31" s="634"/>
      <c r="L31" s="635"/>
      <c r="M31" s="636"/>
      <c r="N31" s="636"/>
      <c r="O31" s="636"/>
      <c r="P31" s="636"/>
      <c r="Q31" s="709"/>
      <c r="R31" s="765" t="s">
        <v>564</v>
      </c>
      <c r="S31" s="765" t="s">
        <v>564</v>
      </c>
      <c r="T31" s="700" t="s">
        <v>580</v>
      </c>
      <c r="U31" s="781">
        <v>120200</v>
      </c>
      <c r="V31" s="790">
        <v>42527</v>
      </c>
      <c r="X31" s="700" t="s">
        <v>570</v>
      </c>
    </row>
    <row r="32" spans="1:41" x14ac:dyDescent="0.2">
      <c r="A32" s="763">
        <v>42491</v>
      </c>
      <c r="B32" s="711" t="s">
        <v>2129</v>
      </c>
      <c r="C32" s="627"/>
      <c r="D32" s="627"/>
      <c r="E32" s="629"/>
      <c r="F32" s="712"/>
      <c r="G32" s="631"/>
      <c r="H32" s="713"/>
      <c r="I32" s="633" t="s">
        <v>2130</v>
      </c>
      <c r="J32" s="633"/>
      <c r="K32" s="634"/>
      <c r="L32" s="635"/>
      <c r="M32" s="636"/>
      <c r="N32" s="636"/>
      <c r="O32" s="636"/>
      <c r="P32" s="636"/>
      <c r="Q32" s="709"/>
      <c r="R32" s="765" t="s">
        <v>564</v>
      </c>
      <c r="S32" s="765" t="s">
        <v>564</v>
      </c>
      <c r="T32" s="700" t="s">
        <v>579</v>
      </c>
      <c r="U32" s="781">
        <v>207499.79</v>
      </c>
      <c r="V32" s="790">
        <v>42527</v>
      </c>
      <c r="X32" s="700" t="s">
        <v>570</v>
      </c>
    </row>
    <row r="33" spans="1:41" x14ac:dyDescent="0.2">
      <c r="A33" s="763">
        <v>42491</v>
      </c>
      <c r="B33" s="711" t="s">
        <v>2129</v>
      </c>
      <c r="C33" s="627"/>
      <c r="D33" s="627"/>
      <c r="E33" s="629"/>
      <c r="F33" s="712"/>
      <c r="G33" s="631"/>
      <c r="H33" s="713"/>
      <c r="I33" s="633" t="s">
        <v>2130</v>
      </c>
      <c r="J33" s="633"/>
      <c r="K33" s="634"/>
      <c r="L33" s="635"/>
      <c r="M33" s="636"/>
      <c r="N33" s="636"/>
      <c r="O33" s="636"/>
      <c r="P33" s="636"/>
      <c r="Q33" s="709"/>
      <c r="R33" s="765" t="s">
        <v>564</v>
      </c>
      <c r="S33" s="765" t="s">
        <v>564</v>
      </c>
      <c r="T33" s="700" t="s">
        <v>1068</v>
      </c>
      <c r="U33" s="781">
        <v>0.21</v>
      </c>
      <c r="V33" s="790">
        <v>42551</v>
      </c>
      <c r="X33" s="700" t="s">
        <v>570</v>
      </c>
    </row>
    <row r="34" spans="1:41" x14ac:dyDescent="0.2">
      <c r="A34" s="763">
        <v>42491</v>
      </c>
      <c r="B34" s="711" t="s">
        <v>2149</v>
      </c>
      <c r="C34" s="627">
        <v>520907</v>
      </c>
      <c r="D34" s="627">
        <v>1081</v>
      </c>
      <c r="E34" s="629" t="s">
        <v>139</v>
      </c>
      <c r="F34" s="712">
        <v>2016</v>
      </c>
      <c r="G34" s="631">
        <v>42495</v>
      </c>
      <c r="H34" s="713" t="s">
        <v>121</v>
      </c>
      <c r="I34" s="633" t="s">
        <v>2150</v>
      </c>
      <c r="J34" s="633" t="s">
        <v>30</v>
      </c>
      <c r="K34" s="634" t="s">
        <v>2151</v>
      </c>
      <c r="L34" s="635" t="s">
        <v>2152</v>
      </c>
      <c r="M34" s="636">
        <v>191724.14</v>
      </c>
      <c r="N34" s="636">
        <v>0</v>
      </c>
      <c r="O34" s="636">
        <v>30675.86</v>
      </c>
      <c r="P34" s="636">
        <v>222400</v>
      </c>
      <c r="Q34" s="714" t="s">
        <v>33</v>
      </c>
      <c r="R34" s="764" t="s">
        <v>565</v>
      </c>
      <c r="T34" s="700" t="s">
        <v>581</v>
      </c>
      <c r="U34" s="781">
        <v>10000</v>
      </c>
      <c r="V34" s="790">
        <v>42488</v>
      </c>
      <c r="X34" s="700" t="s">
        <v>570</v>
      </c>
    </row>
    <row r="35" spans="1:41" x14ac:dyDescent="0.2">
      <c r="A35" s="763">
        <v>42491</v>
      </c>
      <c r="B35" s="711" t="s">
        <v>2149</v>
      </c>
      <c r="C35" s="627"/>
      <c r="D35" s="627"/>
      <c r="E35" s="629"/>
      <c r="F35" s="712"/>
      <c r="G35" s="631"/>
      <c r="H35" s="713"/>
      <c r="I35" s="633" t="s">
        <v>2150</v>
      </c>
      <c r="J35" s="633"/>
      <c r="K35" s="634"/>
      <c r="L35" s="635"/>
      <c r="M35" s="636"/>
      <c r="N35" s="636"/>
      <c r="O35" s="636"/>
      <c r="P35" s="636"/>
      <c r="Q35" s="714"/>
      <c r="R35" s="764" t="s">
        <v>565</v>
      </c>
      <c r="T35" s="700" t="s">
        <v>581</v>
      </c>
      <c r="U35" s="781">
        <v>24450.03</v>
      </c>
      <c r="V35" s="790">
        <v>42503</v>
      </c>
      <c r="X35" s="700" t="s">
        <v>570</v>
      </c>
    </row>
    <row r="36" spans="1:41" x14ac:dyDescent="0.2">
      <c r="A36" s="763">
        <v>42491</v>
      </c>
      <c r="B36" s="711" t="s">
        <v>2149</v>
      </c>
      <c r="C36" s="627"/>
      <c r="D36" s="627"/>
      <c r="E36" s="629"/>
      <c r="F36" s="712"/>
      <c r="G36" s="631"/>
      <c r="H36" s="713"/>
      <c r="I36" s="633" t="s">
        <v>2150</v>
      </c>
      <c r="J36" s="633"/>
      <c r="K36" s="634"/>
      <c r="L36" s="635"/>
      <c r="M36" s="636"/>
      <c r="N36" s="636"/>
      <c r="O36" s="636"/>
      <c r="P36" s="636"/>
      <c r="Q36" s="714"/>
      <c r="R36" s="764" t="s">
        <v>565</v>
      </c>
      <c r="T36" s="700" t="s">
        <v>579</v>
      </c>
      <c r="U36" s="781">
        <v>172949.97</v>
      </c>
      <c r="V36" s="790">
        <v>42503</v>
      </c>
      <c r="X36" s="700" t="s">
        <v>570</v>
      </c>
    </row>
    <row r="37" spans="1:41" x14ac:dyDescent="0.2">
      <c r="A37" s="763">
        <v>42491</v>
      </c>
      <c r="B37" s="711" t="s">
        <v>2149</v>
      </c>
      <c r="C37" s="627"/>
      <c r="D37" s="627"/>
      <c r="E37" s="629"/>
      <c r="F37" s="712"/>
      <c r="G37" s="631"/>
      <c r="H37" s="713"/>
      <c r="I37" s="633" t="s">
        <v>2150</v>
      </c>
      <c r="J37" s="633"/>
      <c r="K37" s="634"/>
      <c r="L37" s="635"/>
      <c r="M37" s="636"/>
      <c r="N37" s="636"/>
      <c r="O37" s="636"/>
      <c r="P37" s="636"/>
      <c r="Q37" s="714"/>
      <c r="R37" s="764" t="s">
        <v>565</v>
      </c>
      <c r="T37" s="700" t="s">
        <v>581</v>
      </c>
      <c r="U37" s="781">
        <v>15000</v>
      </c>
      <c r="V37" s="790">
        <v>42499</v>
      </c>
      <c r="X37" s="700" t="s">
        <v>570</v>
      </c>
    </row>
    <row r="38" spans="1:41" x14ac:dyDescent="0.2">
      <c r="A38" s="763">
        <v>42491</v>
      </c>
      <c r="B38" s="711" t="s">
        <v>2299</v>
      </c>
      <c r="C38" s="627">
        <v>1520604</v>
      </c>
      <c r="D38" s="627">
        <v>7495</v>
      </c>
      <c r="E38" s="629" t="s">
        <v>333</v>
      </c>
      <c r="F38" s="712">
        <v>2016</v>
      </c>
      <c r="G38" s="631">
        <v>42506</v>
      </c>
      <c r="H38" s="713" t="s">
        <v>73</v>
      </c>
      <c r="I38" s="633" t="s">
        <v>2300</v>
      </c>
      <c r="J38" s="633" t="s">
        <v>241</v>
      </c>
      <c r="K38" s="634" t="s">
        <v>2301</v>
      </c>
      <c r="L38" s="635" t="s">
        <v>2302</v>
      </c>
      <c r="M38" s="636">
        <v>271921.18</v>
      </c>
      <c r="N38" s="636">
        <v>13596.06</v>
      </c>
      <c r="O38" s="636">
        <v>45682.76</v>
      </c>
      <c r="P38" s="636">
        <v>331200</v>
      </c>
      <c r="Q38" s="714" t="s">
        <v>33</v>
      </c>
      <c r="R38" s="796" t="s">
        <v>559</v>
      </c>
      <c r="T38" s="700" t="s">
        <v>576</v>
      </c>
      <c r="U38" s="781">
        <v>53838.61</v>
      </c>
      <c r="V38" s="790">
        <v>42506</v>
      </c>
      <c r="X38" s="700" t="s">
        <v>570</v>
      </c>
    </row>
    <row r="39" spans="1:41" x14ac:dyDescent="0.2">
      <c r="A39" s="763">
        <v>42491</v>
      </c>
      <c r="B39" s="711" t="s">
        <v>2299</v>
      </c>
      <c r="C39" s="627"/>
      <c r="D39" s="627"/>
      <c r="E39" s="629"/>
      <c r="F39" s="712"/>
      <c r="G39" s="631"/>
      <c r="H39" s="713"/>
      <c r="I39" s="633" t="s">
        <v>2300</v>
      </c>
      <c r="J39" s="633"/>
      <c r="K39" s="479"/>
      <c r="L39" s="635"/>
      <c r="M39" s="636"/>
      <c r="N39" s="636"/>
      <c r="O39" s="636"/>
      <c r="P39" s="636"/>
      <c r="Q39" s="714"/>
      <c r="R39" s="796" t="s">
        <v>559</v>
      </c>
      <c r="T39" s="700" t="s">
        <v>576</v>
      </c>
      <c r="U39" s="781">
        <v>20000</v>
      </c>
      <c r="V39" s="790">
        <v>42501</v>
      </c>
      <c r="X39" s="700" t="s">
        <v>570</v>
      </c>
    </row>
    <row r="40" spans="1:41" x14ac:dyDescent="0.2">
      <c r="A40" s="763">
        <v>42491</v>
      </c>
      <c r="B40" s="711" t="s">
        <v>2299</v>
      </c>
      <c r="C40" s="627"/>
      <c r="D40" s="627"/>
      <c r="E40" s="629"/>
      <c r="F40" s="712"/>
      <c r="G40" s="631"/>
      <c r="H40" s="713"/>
      <c r="I40" s="633" t="s">
        <v>2300</v>
      </c>
      <c r="J40" s="633"/>
      <c r="K40" s="479"/>
      <c r="L40" s="635"/>
      <c r="M40" s="636"/>
      <c r="N40" s="636"/>
      <c r="O40" s="636"/>
      <c r="P40" s="636"/>
      <c r="Q40" s="714"/>
      <c r="R40" s="796" t="s">
        <v>559</v>
      </c>
      <c r="T40" s="700" t="s">
        <v>579</v>
      </c>
      <c r="U40" s="781">
        <v>257361.39</v>
      </c>
      <c r="V40" s="790">
        <v>42507</v>
      </c>
      <c r="X40" s="700" t="s">
        <v>570</v>
      </c>
    </row>
    <row r="41" spans="1:41" ht="15" customHeight="1" x14ac:dyDescent="0.2">
      <c r="A41" s="763">
        <v>42491</v>
      </c>
      <c r="B41" s="711" t="s">
        <v>2145</v>
      </c>
      <c r="C41" s="627">
        <v>520907</v>
      </c>
      <c r="D41" s="627">
        <v>1081</v>
      </c>
      <c r="E41" s="629" t="s">
        <v>139</v>
      </c>
      <c r="F41" s="712">
        <v>2016</v>
      </c>
      <c r="G41" s="631">
        <v>42506</v>
      </c>
      <c r="H41" s="713" t="s">
        <v>1222</v>
      </c>
      <c r="I41" s="633" t="s">
        <v>2146</v>
      </c>
      <c r="J41" s="633" t="s">
        <v>30</v>
      </c>
      <c r="K41" s="479" t="s">
        <v>2147</v>
      </c>
      <c r="L41" s="635" t="s">
        <v>2148</v>
      </c>
      <c r="M41" s="636">
        <v>191724.14</v>
      </c>
      <c r="N41" s="636">
        <v>0</v>
      </c>
      <c r="O41" s="636">
        <v>30675.86</v>
      </c>
      <c r="P41" s="636">
        <v>222400</v>
      </c>
      <c r="Q41" s="714" t="s">
        <v>33</v>
      </c>
      <c r="R41" s="764" t="s">
        <v>565</v>
      </c>
      <c r="S41" s="798"/>
      <c r="T41" s="716" t="s">
        <v>575</v>
      </c>
      <c r="U41" s="784">
        <v>28094.7</v>
      </c>
      <c r="V41" s="793">
        <v>42508</v>
      </c>
      <c r="W41" s="716"/>
      <c r="X41" s="716" t="s">
        <v>570</v>
      </c>
      <c r="Y41" s="716"/>
      <c r="Z41" s="716"/>
      <c r="AA41" s="716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</row>
    <row r="42" spans="1:41" ht="15" customHeight="1" thickBot="1" x14ac:dyDescent="0.25">
      <c r="A42" s="763">
        <v>42491</v>
      </c>
      <c r="B42" s="711" t="s">
        <v>2145</v>
      </c>
      <c r="C42" s="627"/>
      <c r="D42" s="627"/>
      <c r="E42" s="629"/>
      <c r="F42" s="712"/>
      <c r="G42" s="631"/>
      <c r="H42" s="713"/>
      <c r="I42" s="633" t="s">
        <v>2146</v>
      </c>
      <c r="J42" s="484"/>
      <c r="K42" s="467"/>
      <c r="L42" s="483"/>
      <c r="M42" s="636"/>
      <c r="N42" s="636"/>
      <c r="O42" s="636"/>
      <c r="P42" s="636"/>
      <c r="Q42" s="714"/>
      <c r="R42" s="764" t="s">
        <v>565</v>
      </c>
      <c r="S42" s="798"/>
      <c r="T42" s="716" t="s">
        <v>579</v>
      </c>
      <c r="U42" s="784">
        <v>194305.3</v>
      </c>
      <c r="V42" s="793">
        <v>42509</v>
      </c>
      <c r="W42" s="716"/>
      <c r="X42" s="716" t="s">
        <v>570</v>
      </c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</row>
    <row r="43" spans="1:41" x14ac:dyDescent="0.2">
      <c r="A43" s="763">
        <v>42491</v>
      </c>
      <c r="B43" s="711" t="s">
        <v>2102</v>
      </c>
      <c r="C43" s="627">
        <v>520814</v>
      </c>
      <c r="D43" s="627">
        <v>5398</v>
      </c>
      <c r="E43" s="629" t="s">
        <v>519</v>
      </c>
      <c r="F43" s="712">
        <v>2016</v>
      </c>
      <c r="G43" s="631">
        <v>42520</v>
      </c>
      <c r="H43" s="713" t="s">
        <v>1119</v>
      </c>
      <c r="I43" s="637" t="s">
        <v>2103</v>
      </c>
      <c r="J43" s="477" t="s">
        <v>30</v>
      </c>
      <c r="K43" s="475" t="s">
        <v>2100</v>
      </c>
      <c r="L43" s="476" t="s">
        <v>2104</v>
      </c>
      <c r="M43" s="640">
        <v>457377.97</v>
      </c>
      <c r="N43" s="640">
        <v>30889.27</v>
      </c>
      <c r="O43" s="640">
        <v>78122.759999999995</v>
      </c>
      <c r="P43" s="640">
        <v>566390</v>
      </c>
      <c r="Q43" s="709" t="s">
        <v>33</v>
      </c>
      <c r="R43" s="765" t="s">
        <v>564</v>
      </c>
      <c r="S43" s="765" t="s">
        <v>564</v>
      </c>
      <c r="T43" s="700" t="s">
        <v>581</v>
      </c>
      <c r="U43" s="781">
        <v>20000</v>
      </c>
      <c r="V43" s="790">
        <v>42522</v>
      </c>
      <c r="X43" s="700" t="s">
        <v>570</v>
      </c>
    </row>
    <row r="44" spans="1:41" x14ac:dyDescent="0.2">
      <c r="A44" s="763">
        <v>42491</v>
      </c>
      <c r="B44" s="711" t="s">
        <v>2102</v>
      </c>
      <c r="C44" s="627"/>
      <c r="D44" s="627"/>
      <c r="E44" s="629"/>
      <c r="F44" s="712"/>
      <c r="G44" s="631"/>
      <c r="H44" s="713"/>
      <c r="I44" s="637" t="s">
        <v>2103</v>
      </c>
      <c r="J44" s="477"/>
      <c r="K44" s="794"/>
      <c r="L44" s="476"/>
      <c r="M44" s="640"/>
      <c r="N44" s="640"/>
      <c r="O44" s="640"/>
      <c r="P44" s="640"/>
      <c r="Q44" s="709"/>
      <c r="R44" s="765" t="s">
        <v>564</v>
      </c>
      <c r="S44" s="765" t="s">
        <v>564</v>
      </c>
      <c r="T44" s="700" t="s">
        <v>581</v>
      </c>
      <c r="U44" s="781">
        <v>546390</v>
      </c>
      <c r="V44" s="790">
        <v>42523</v>
      </c>
      <c r="X44" s="700" t="s">
        <v>570</v>
      </c>
    </row>
    <row r="45" spans="1:41" ht="13.5" thickBot="1" x14ac:dyDescent="0.25">
      <c r="A45" s="763">
        <v>42491</v>
      </c>
      <c r="B45" s="711" t="s">
        <v>2098</v>
      </c>
      <c r="C45" s="627">
        <v>520814</v>
      </c>
      <c r="D45" s="627">
        <v>5398</v>
      </c>
      <c r="E45" s="629" t="s">
        <v>519</v>
      </c>
      <c r="F45" s="712">
        <v>2016</v>
      </c>
      <c r="G45" s="631">
        <v>42520</v>
      </c>
      <c r="H45" s="713" t="s">
        <v>1119</v>
      </c>
      <c r="I45" s="637" t="s">
        <v>2099</v>
      </c>
      <c r="J45" s="477" t="s">
        <v>30</v>
      </c>
      <c r="K45" s="766" t="s">
        <v>2100</v>
      </c>
      <c r="L45" s="476" t="s">
        <v>2101</v>
      </c>
      <c r="M45" s="640">
        <v>457377.97</v>
      </c>
      <c r="N45" s="640">
        <v>30889.27</v>
      </c>
      <c r="O45" s="640">
        <v>78122.759999999995</v>
      </c>
      <c r="P45" s="640">
        <v>566390</v>
      </c>
      <c r="Q45" s="709" t="s">
        <v>33</v>
      </c>
      <c r="R45" s="765" t="s">
        <v>564</v>
      </c>
      <c r="S45" s="765" t="s">
        <v>564</v>
      </c>
      <c r="T45" s="700" t="s">
        <v>581</v>
      </c>
      <c r="U45" s="781">
        <v>20000</v>
      </c>
      <c r="V45" s="790">
        <v>42522</v>
      </c>
      <c r="X45" s="700" t="s">
        <v>570</v>
      </c>
    </row>
    <row r="46" spans="1:41" x14ac:dyDescent="0.2">
      <c r="A46" s="763">
        <v>42491</v>
      </c>
      <c r="B46" s="711" t="s">
        <v>2098</v>
      </c>
      <c r="C46" s="627"/>
      <c r="D46" s="627"/>
      <c r="E46" s="629"/>
      <c r="F46" s="712"/>
      <c r="G46" s="631"/>
      <c r="H46" s="713"/>
      <c r="I46" s="637" t="s">
        <v>2099</v>
      </c>
      <c r="J46" s="477"/>
      <c r="K46" s="795"/>
      <c r="L46" s="476"/>
      <c r="M46" s="640"/>
      <c r="N46" s="640"/>
      <c r="O46" s="640"/>
      <c r="P46" s="640"/>
      <c r="Q46" s="709"/>
      <c r="R46" s="765" t="s">
        <v>564</v>
      </c>
      <c r="S46" s="765" t="s">
        <v>564</v>
      </c>
      <c r="T46" s="700" t="s">
        <v>581</v>
      </c>
      <c r="U46" s="781">
        <v>546390</v>
      </c>
      <c r="V46" s="790">
        <v>42523</v>
      </c>
      <c r="X46" s="700" t="s">
        <v>570</v>
      </c>
    </row>
    <row r="47" spans="1:41" s="715" customFormat="1" x14ac:dyDescent="0.2">
      <c r="A47" s="763">
        <v>42491</v>
      </c>
      <c r="B47" s="711" t="s">
        <v>2415</v>
      </c>
      <c r="C47" s="627">
        <v>496401</v>
      </c>
      <c r="D47" s="627" t="s">
        <v>472</v>
      </c>
      <c r="E47" s="629" t="s">
        <v>2404</v>
      </c>
      <c r="F47" s="712">
        <v>2016</v>
      </c>
      <c r="G47" s="631">
        <v>42495</v>
      </c>
      <c r="H47" s="713" t="s">
        <v>532</v>
      </c>
      <c r="I47" s="633" t="s">
        <v>2416</v>
      </c>
      <c r="J47" s="633" t="s">
        <v>30</v>
      </c>
      <c r="K47" s="482" t="s">
        <v>2417</v>
      </c>
      <c r="L47" s="635" t="s">
        <v>2418</v>
      </c>
      <c r="M47" s="636">
        <v>111551.72</v>
      </c>
      <c r="N47" s="636">
        <v>0</v>
      </c>
      <c r="O47" s="636">
        <v>3448.28</v>
      </c>
      <c r="P47" s="636">
        <v>115000</v>
      </c>
      <c r="Q47" s="714" t="s">
        <v>994</v>
      </c>
      <c r="R47" s="764" t="s">
        <v>565</v>
      </c>
      <c r="S47" s="688"/>
      <c r="T47" s="700" t="s">
        <v>580</v>
      </c>
      <c r="U47" s="781">
        <v>115000</v>
      </c>
      <c r="V47" s="790">
        <v>42495</v>
      </c>
      <c r="W47" s="700"/>
      <c r="X47" s="700" t="s">
        <v>570</v>
      </c>
      <c r="Y47" s="700"/>
      <c r="Z47" s="700"/>
      <c r="AA47" s="700"/>
      <c r="AB47" s="700"/>
      <c r="AC47" s="700"/>
      <c r="AD47" s="700"/>
      <c r="AE47" s="700"/>
      <c r="AF47" s="700"/>
      <c r="AG47" s="700"/>
      <c r="AH47" s="700"/>
      <c r="AI47" s="700"/>
      <c r="AJ47" s="700"/>
      <c r="AK47" s="700"/>
      <c r="AL47" s="700"/>
      <c r="AM47" s="700"/>
      <c r="AN47" s="700"/>
      <c r="AO47" s="700"/>
    </row>
    <row r="48" spans="1:41" s="716" customFormat="1" x14ac:dyDescent="0.2">
      <c r="A48" s="763">
        <v>42491</v>
      </c>
      <c r="B48" s="711" t="s">
        <v>2376</v>
      </c>
      <c r="C48" s="627">
        <v>520514</v>
      </c>
      <c r="D48" s="627">
        <v>5398</v>
      </c>
      <c r="E48" s="629" t="s">
        <v>519</v>
      </c>
      <c r="F48" s="712">
        <v>2016</v>
      </c>
      <c r="G48" s="631">
        <v>42521</v>
      </c>
      <c r="H48" s="713"/>
      <c r="I48" s="633" t="s">
        <v>2377</v>
      </c>
      <c r="J48" s="633" t="s">
        <v>241</v>
      </c>
      <c r="K48" s="634" t="s">
        <v>1519</v>
      </c>
      <c r="L48" s="635" t="s">
        <v>2378</v>
      </c>
      <c r="M48" s="636">
        <v>424616.44</v>
      </c>
      <c r="N48" s="636">
        <v>0</v>
      </c>
      <c r="O48" s="636">
        <v>67938.63</v>
      </c>
      <c r="P48" s="636">
        <v>492555.07</v>
      </c>
      <c r="Q48" s="714" t="s">
        <v>365</v>
      </c>
      <c r="R48" s="765" t="s">
        <v>564</v>
      </c>
      <c r="S48" s="765" t="s">
        <v>564</v>
      </c>
      <c r="T48" s="700"/>
      <c r="U48" s="781"/>
      <c r="V48" s="700"/>
      <c r="W48" s="700" t="s">
        <v>566</v>
      </c>
      <c r="X48" s="700"/>
      <c r="Y48" s="700"/>
      <c r="Z48" s="700"/>
      <c r="AA48" s="700"/>
      <c r="AB48" s="700"/>
      <c r="AC48" s="700"/>
      <c r="AD48" s="700"/>
      <c r="AE48" s="700"/>
      <c r="AF48" s="700"/>
      <c r="AG48" s="700"/>
      <c r="AH48" s="700"/>
      <c r="AI48" s="700"/>
      <c r="AJ48" s="700"/>
      <c r="AK48" s="700"/>
      <c r="AL48" s="700"/>
      <c r="AM48" s="700"/>
      <c r="AN48" s="700"/>
      <c r="AO48" s="700"/>
    </row>
    <row r="49" spans="1:41" x14ac:dyDescent="0.2">
      <c r="A49" s="763">
        <v>42491</v>
      </c>
      <c r="B49" s="711" t="s">
        <v>2401</v>
      </c>
      <c r="C49" s="627">
        <v>1520604</v>
      </c>
      <c r="D49" s="627">
        <v>7495</v>
      </c>
      <c r="E49" s="629" t="s">
        <v>333</v>
      </c>
      <c r="F49" s="712">
        <v>2016</v>
      </c>
      <c r="G49" s="631">
        <v>42517</v>
      </c>
      <c r="H49" s="713"/>
      <c r="I49" s="633" t="s">
        <v>2402</v>
      </c>
      <c r="J49" s="633" t="s">
        <v>241</v>
      </c>
      <c r="K49" s="634" t="s">
        <v>459</v>
      </c>
      <c r="L49" s="635" t="s">
        <v>2403</v>
      </c>
      <c r="M49" s="636">
        <v>247591.53</v>
      </c>
      <c r="N49" s="636">
        <v>0</v>
      </c>
      <c r="O49" s="636">
        <v>39614.639999999999</v>
      </c>
      <c r="P49" s="636">
        <v>287206.17</v>
      </c>
      <c r="Q49" s="714" t="s">
        <v>365</v>
      </c>
      <c r="R49" s="765" t="s">
        <v>564</v>
      </c>
      <c r="S49" s="765" t="s">
        <v>564</v>
      </c>
      <c r="W49" s="700" t="s">
        <v>566</v>
      </c>
    </row>
    <row r="50" spans="1:41" x14ac:dyDescent="0.2">
      <c r="A50" s="763">
        <v>42491</v>
      </c>
      <c r="B50" s="711" t="s">
        <v>2067</v>
      </c>
      <c r="C50" s="627">
        <v>520226</v>
      </c>
      <c r="D50" s="627">
        <v>1783</v>
      </c>
      <c r="E50" s="629" t="s">
        <v>60</v>
      </c>
      <c r="F50" s="712">
        <v>2016</v>
      </c>
      <c r="G50" s="631">
        <v>42493</v>
      </c>
      <c r="H50" s="713" t="s">
        <v>45</v>
      </c>
      <c r="I50" s="633" t="s">
        <v>2068</v>
      </c>
      <c r="J50" s="633" t="s">
        <v>30</v>
      </c>
      <c r="K50" s="634" t="s">
        <v>2069</v>
      </c>
      <c r="L50" s="635" t="s">
        <v>2070</v>
      </c>
      <c r="M50" s="636">
        <v>278917.09000000003</v>
      </c>
      <c r="N50" s="636">
        <v>6772.57</v>
      </c>
      <c r="O50" s="636">
        <v>45710.34</v>
      </c>
      <c r="P50" s="636">
        <v>331400</v>
      </c>
      <c r="Q50" s="714" t="s">
        <v>33</v>
      </c>
      <c r="R50" s="796" t="s">
        <v>559</v>
      </c>
      <c r="T50" s="700" t="s">
        <v>580</v>
      </c>
      <c r="U50" s="781">
        <v>41941.599999999999</v>
      </c>
      <c r="V50" s="790">
        <v>42495</v>
      </c>
      <c r="X50" s="700" t="s">
        <v>570</v>
      </c>
    </row>
    <row r="51" spans="1:41" x14ac:dyDescent="0.2">
      <c r="A51" s="763">
        <v>42491</v>
      </c>
      <c r="B51" s="711" t="s">
        <v>2067</v>
      </c>
      <c r="C51" s="627"/>
      <c r="D51" s="627"/>
      <c r="E51" s="629"/>
      <c r="F51" s="712"/>
      <c r="G51" s="631"/>
      <c r="H51" s="713"/>
      <c r="I51" s="633" t="s">
        <v>2068</v>
      </c>
      <c r="J51" s="633"/>
      <c r="K51" s="634"/>
      <c r="L51" s="635"/>
      <c r="M51" s="636"/>
      <c r="N51" s="636"/>
      <c r="O51" s="636"/>
      <c r="P51" s="636"/>
      <c r="Q51" s="714"/>
      <c r="R51" s="796" t="s">
        <v>559</v>
      </c>
      <c r="T51" s="700" t="s">
        <v>575</v>
      </c>
      <c r="U51" s="781">
        <v>24458.400000000001</v>
      </c>
      <c r="V51" s="790">
        <v>42489</v>
      </c>
      <c r="X51" s="700" t="s">
        <v>570</v>
      </c>
    </row>
    <row r="52" spans="1:41" x14ac:dyDescent="0.2">
      <c r="A52" s="763">
        <v>42491</v>
      </c>
      <c r="B52" s="711" t="s">
        <v>2067</v>
      </c>
      <c r="C52" s="627"/>
      <c r="D52" s="627"/>
      <c r="E52" s="629"/>
      <c r="F52" s="712"/>
      <c r="G52" s="631"/>
      <c r="H52" s="713"/>
      <c r="I52" s="633" t="s">
        <v>2068</v>
      </c>
      <c r="J52" s="633"/>
      <c r="K52" s="634"/>
      <c r="L52" s="635"/>
      <c r="M52" s="636"/>
      <c r="N52" s="636"/>
      <c r="O52" s="636"/>
      <c r="P52" s="636"/>
      <c r="Q52" s="714"/>
      <c r="R52" s="796" t="s">
        <v>559</v>
      </c>
      <c r="T52" s="700" t="s">
        <v>580</v>
      </c>
      <c r="U52" s="781">
        <v>55000</v>
      </c>
      <c r="V52" s="790">
        <v>42493</v>
      </c>
      <c r="X52" s="700" t="s">
        <v>570</v>
      </c>
    </row>
    <row r="53" spans="1:41" x14ac:dyDescent="0.2">
      <c r="A53" s="763">
        <v>42491</v>
      </c>
      <c r="B53" s="711" t="s">
        <v>2067</v>
      </c>
      <c r="C53" s="627"/>
      <c r="D53" s="627"/>
      <c r="E53" s="629"/>
      <c r="F53" s="712"/>
      <c r="G53" s="631"/>
      <c r="H53" s="713"/>
      <c r="I53" s="633" t="s">
        <v>2068</v>
      </c>
      <c r="J53" s="633"/>
      <c r="K53" s="634"/>
      <c r="L53" s="635"/>
      <c r="M53" s="636"/>
      <c r="N53" s="636"/>
      <c r="O53" s="636"/>
      <c r="P53" s="636"/>
      <c r="Q53" s="714"/>
      <c r="R53" s="796" t="s">
        <v>559</v>
      </c>
      <c r="T53" s="700" t="s">
        <v>575</v>
      </c>
      <c r="U53" s="781">
        <v>210000</v>
      </c>
      <c r="V53" s="790">
        <v>42489</v>
      </c>
      <c r="X53" s="700" t="s">
        <v>570</v>
      </c>
    </row>
    <row r="54" spans="1:41" x14ac:dyDescent="0.2">
      <c r="A54" s="763">
        <v>42491</v>
      </c>
      <c r="B54" s="711" t="s">
        <v>2414</v>
      </c>
      <c r="C54" s="627">
        <v>36402</v>
      </c>
      <c r="D54" s="627" t="s">
        <v>472</v>
      </c>
      <c r="E54" s="629" t="s">
        <v>2404</v>
      </c>
      <c r="F54" s="712">
        <v>2016</v>
      </c>
      <c r="G54" s="631">
        <v>42493</v>
      </c>
      <c r="H54" s="713" t="s">
        <v>1566</v>
      </c>
      <c r="I54" s="633" t="s">
        <v>2407</v>
      </c>
      <c r="J54" s="633" t="s">
        <v>30</v>
      </c>
      <c r="K54" s="634" t="s">
        <v>2408</v>
      </c>
      <c r="L54" s="635" t="s">
        <v>2409</v>
      </c>
      <c r="M54" s="636">
        <v>95586.21</v>
      </c>
      <c r="N54" s="636">
        <v>0</v>
      </c>
      <c r="O54" s="636">
        <v>4413.79</v>
      </c>
      <c r="P54" s="636">
        <v>100000</v>
      </c>
      <c r="Q54" s="714" t="s">
        <v>994</v>
      </c>
      <c r="R54" s="764" t="s">
        <v>565</v>
      </c>
      <c r="T54" s="700" t="s">
        <v>580</v>
      </c>
      <c r="U54" s="781">
        <v>96000</v>
      </c>
      <c r="V54" s="790">
        <v>42493</v>
      </c>
      <c r="X54" s="700" t="s">
        <v>570</v>
      </c>
    </row>
    <row r="55" spans="1:41" x14ac:dyDescent="0.2">
      <c r="A55" s="763">
        <v>42491</v>
      </c>
      <c r="B55" s="711" t="s">
        <v>2414</v>
      </c>
      <c r="C55" s="627"/>
      <c r="D55" s="627"/>
      <c r="E55" s="629"/>
      <c r="F55" s="712"/>
      <c r="G55" s="631"/>
      <c r="H55" s="713"/>
      <c r="I55" s="633" t="s">
        <v>2407</v>
      </c>
      <c r="J55" s="633"/>
      <c r="K55" s="634"/>
      <c r="L55" s="635"/>
      <c r="M55" s="636"/>
      <c r="N55" s="636"/>
      <c r="O55" s="636"/>
      <c r="P55" s="636"/>
      <c r="Q55" s="714"/>
      <c r="R55" s="764" t="s">
        <v>565</v>
      </c>
      <c r="T55" s="700" t="s">
        <v>575</v>
      </c>
      <c r="U55" s="781">
        <v>4000</v>
      </c>
      <c r="V55" s="790">
        <v>42492</v>
      </c>
      <c r="X55" s="700" t="s">
        <v>570</v>
      </c>
    </row>
    <row r="56" spans="1:41" x14ac:dyDescent="0.2">
      <c r="A56" s="763">
        <v>42491</v>
      </c>
      <c r="B56" s="711" t="s">
        <v>2092</v>
      </c>
      <c r="C56" s="627">
        <v>520814</v>
      </c>
      <c r="D56" s="627">
        <v>4493</v>
      </c>
      <c r="E56" s="629" t="s">
        <v>87</v>
      </c>
      <c r="F56" s="712">
        <v>2016</v>
      </c>
      <c r="G56" s="631">
        <v>42495</v>
      </c>
      <c r="H56" s="713" t="s">
        <v>1214</v>
      </c>
      <c r="I56" s="633" t="s">
        <v>2093</v>
      </c>
      <c r="J56" s="633" t="s">
        <v>30</v>
      </c>
      <c r="K56" s="634" t="s">
        <v>1712</v>
      </c>
      <c r="L56" s="635" t="s">
        <v>2094</v>
      </c>
      <c r="M56" s="636">
        <v>285895.74</v>
      </c>
      <c r="N56" s="636">
        <v>7121.5</v>
      </c>
      <c r="O56" s="636">
        <v>46882.76</v>
      </c>
      <c r="P56" s="636">
        <v>339900</v>
      </c>
      <c r="Q56" s="714" t="s">
        <v>33</v>
      </c>
      <c r="R56" s="796" t="s">
        <v>559</v>
      </c>
      <c r="T56" s="700" t="s">
        <v>581</v>
      </c>
      <c r="U56" s="781">
        <v>75224.789999999994</v>
      </c>
      <c r="V56" s="790">
        <v>42492</v>
      </c>
      <c r="X56" s="700" t="s">
        <v>570</v>
      </c>
    </row>
    <row r="57" spans="1:41" x14ac:dyDescent="0.2">
      <c r="A57" s="763">
        <v>42491</v>
      </c>
      <c r="B57" s="711" t="s">
        <v>2092</v>
      </c>
      <c r="C57" s="627"/>
      <c r="D57" s="627"/>
      <c r="E57" s="629"/>
      <c r="F57" s="712"/>
      <c r="G57" s="631"/>
      <c r="H57" s="713"/>
      <c r="I57" s="633" t="s">
        <v>2093</v>
      </c>
      <c r="J57" s="633"/>
      <c r="K57" s="634"/>
      <c r="L57" s="635"/>
      <c r="M57" s="636"/>
      <c r="N57" s="636"/>
      <c r="O57" s="636"/>
      <c r="P57" s="636"/>
      <c r="Q57" s="714"/>
      <c r="R57" s="796" t="s">
        <v>559</v>
      </c>
      <c r="T57" s="700" t="s">
        <v>579</v>
      </c>
      <c r="U57" s="781">
        <v>264675.65999999997</v>
      </c>
      <c r="V57" s="790">
        <v>42500</v>
      </c>
      <c r="X57" s="700" t="s">
        <v>570</v>
      </c>
    </row>
    <row r="58" spans="1:41" s="714" customFormat="1" x14ac:dyDescent="0.2">
      <c r="A58" s="763">
        <v>42491</v>
      </c>
      <c r="B58" s="711" t="s">
        <v>2191</v>
      </c>
      <c r="C58" s="627">
        <v>521704</v>
      </c>
      <c r="D58" s="627">
        <v>1092</v>
      </c>
      <c r="E58" s="629" t="s">
        <v>899</v>
      </c>
      <c r="F58" s="712">
        <v>2016</v>
      </c>
      <c r="G58" s="631">
        <v>42513</v>
      </c>
      <c r="H58" s="713" t="s">
        <v>1166</v>
      </c>
      <c r="I58" s="633" t="s">
        <v>2192</v>
      </c>
      <c r="J58" s="633" t="s">
        <v>30</v>
      </c>
      <c r="K58" s="634" t="s">
        <v>2193</v>
      </c>
      <c r="L58" s="635" t="s">
        <v>2194</v>
      </c>
      <c r="M58" s="636">
        <v>160431.03</v>
      </c>
      <c r="N58" s="636">
        <v>0</v>
      </c>
      <c r="O58" s="636">
        <v>25668.97</v>
      </c>
      <c r="P58" s="636">
        <v>186100</v>
      </c>
      <c r="Q58" s="714" t="s">
        <v>33</v>
      </c>
      <c r="R58" s="764" t="s">
        <v>565</v>
      </c>
      <c r="S58" s="688"/>
      <c r="T58" s="700" t="s">
        <v>575</v>
      </c>
      <c r="U58" s="781">
        <v>34800</v>
      </c>
      <c r="V58" s="790">
        <v>42506</v>
      </c>
      <c r="W58" s="700"/>
      <c r="X58" s="700" t="s">
        <v>570</v>
      </c>
      <c r="Y58" s="700"/>
      <c r="Z58" s="700"/>
      <c r="AA58" s="700"/>
      <c r="AB58" s="700"/>
      <c r="AC58" s="700"/>
      <c r="AD58" s="700"/>
      <c r="AE58" s="700"/>
      <c r="AF58" s="700"/>
      <c r="AG58" s="700"/>
      <c r="AH58" s="700"/>
      <c r="AI58" s="700"/>
      <c r="AJ58" s="700"/>
      <c r="AK58" s="700"/>
      <c r="AL58" s="700"/>
      <c r="AM58" s="700"/>
      <c r="AN58" s="700"/>
      <c r="AO58" s="700"/>
    </row>
    <row r="59" spans="1:41" s="714" customFormat="1" x14ac:dyDescent="0.2">
      <c r="A59" s="763">
        <v>42491</v>
      </c>
      <c r="B59" s="711" t="s">
        <v>2191</v>
      </c>
      <c r="C59" s="627"/>
      <c r="D59" s="627"/>
      <c r="E59" s="629"/>
      <c r="F59" s="712"/>
      <c r="G59" s="631"/>
      <c r="H59" s="713"/>
      <c r="I59" s="633" t="s">
        <v>2192</v>
      </c>
      <c r="J59" s="633"/>
      <c r="K59" s="634"/>
      <c r="L59" s="635"/>
      <c r="M59" s="636"/>
      <c r="N59" s="636"/>
      <c r="O59" s="636"/>
      <c r="P59" s="636"/>
      <c r="R59" s="764" t="s">
        <v>565</v>
      </c>
      <c r="S59" s="688"/>
      <c r="T59" s="700" t="s">
        <v>575</v>
      </c>
      <c r="U59" s="781">
        <v>71300</v>
      </c>
      <c r="V59" s="790">
        <v>42510</v>
      </c>
      <c r="W59" s="700"/>
      <c r="X59" s="700" t="s">
        <v>570</v>
      </c>
      <c r="Y59" s="700"/>
      <c r="Z59" s="700"/>
      <c r="AA59" s="700"/>
      <c r="AB59" s="700"/>
      <c r="AC59" s="700"/>
      <c r="AD59" s="700"/>
      <c r="AE59" s="700"/>
      <c r="AF59" s="700"/>
      <c r="AG59" s="700"/>
      <c r="AH59" s="700"/>
      <c r="AI59" s="700"/>
      <c r="AJ59" s="700"/>
      <c r="AK59" s="700"/>
      <c r="AL59" s="700"/>
      <c r="AM59" s="700"/>
      <c r="AN59" s="700"/>
      <c r="AO59" s="700"/>
    </row>
    <row r="60" spans="1:41" s="714" customFormat="1" x14ac:dyDescent="0.2">
      <c r="A60" s="763">
        <v>42491</v>
      </c>
      <c r="B60" s="711" t="s">
        <v>2191</v>
      </c>
      <c r="C60" s="627"/>
      <c r="D60" s="627"/>
      <c r="E60" s="629"/>
      <c r="F60" s="712"/>
      <c r="G60" s="631"/>
      <c r="H60" s="713"/>
      <c r="I60" s="633" t="s">
        <v>2192</v>
      </c>
      <c r="J60" s="633"/>
      <c r="K60" s="634"/>
      <c r="L60" s="635"/>
      <c r="M60" s="636"/>
      <c r="N60" s="636"/>
      <c r="O60" s="636"/>
      <c r="P60" s="636"/>
      <c r="R60" s="764" t="s">
        <v>565</v>
      </c>
      <c r="S60" s="688"/>
      <c r="T60" s="700" t="s">
        <v>575</v>
      </c>
      <c r="U60" s="781">
        <v>40000</v>
      </c>
      <c r="V60" s="790">
        <v>42482</v>
      </c>
      <c r="W60" s="700"/>
      <c r="X60" s="700" t="s">
        <v>570</v>
      </c>
      <c r="Y60" s="700"/>
      <c r="Z60" s="700"/>
      <c r="AA60" s="700"/>
      <c r="AB60" s="700"/>
      <c r="AC60" s="700"/>
      <c r="AD60" s="700"/>
      <c r="AE60" s="700"/>
      <c r="AF60" s="700"/>
      <c r="AG60" s="700"/>
      <c r="AH60" s="700"/>
      <c r="AI60" s="700"/>
      <c r="AJ60" s="700"/>
      <c r="AK60" s="700"/>
      <c r="AL60" s="700"/>
      <c r="AM60" s="700"/>
      <c r="AN60" s="700"/>
      <c r="AO60" s="700"/>
    </row>
    <row r="61" spans="1:41" s="714" customFormat="1" x14ac:dyDescent="0.2">
      <c r="A61" s="763">
        <v>42491</v>
      </c>
      <c r="B61" s="711" t="s">
        <v>2191</v>
      </c>
      <c r="C61" s="627"/>
      <c r="D61" s="627"/>
      <c r="E61" s="629"/>
      <c r="F61" s="712"/>
      <c r="G61" s="631"/>
      <c r="H61" s="713"/>
      <c r="I61" s="633" t="s">
        <v>2192</v>
      </c>
      <c r="J61" s="633"/>
      <c r="K61" s="634"/>
      <c r="L61" s="635"/>
      <c r="M61" s="636"/>
      <c r="N61" s="636"/>
      <c r="O61" s="636"/>
      <c r="P61" s="636"/>
      <c r="R61" s="764" t="s">
        <v>565</v>
      </c>
      <c r="S61" s="688"/>
      <c r="T61" s="700" t="s">
        <v>575</v>
      </c>
      <c r="U61" s="781">
        <v>40000</v>
      </c>
      <c r="V61" s="790">
        <v>42511</v>
      </c>
      <c r="W61" s="700"/>
      <c r="X61" s="700" t="s">
        <v>570</v>
      </c>
      <c r="Y61" s="700"/>
      <c r="Z61" s="700"/>
      <c r="AA61" s="700"/>
      <c r="AB61" s="700"/>
      <c r="AC61" s="700"/>
      <c r="AD61" s="700"/>
      <c r="AE61" s="700"/>
      <c r="AF61" s="700"/>
      <c r="AG61" s="700"/>
      <c r="AH61" s="700"/>
      <c r="AI61" s="700"/>
      <c r="AJ61" s="700"/>
      <c r="AK61" s="700"/>
      <c r="AL61" s="700"/>
      <c r="AM61" s="700"/>
      <c r="AN61" s="700"/>
      <c r="AO61" s="700"/>
    </row>
    <row r="62" spans="1:41" x14ac:dyDescent="0.2">
      <c r="A62" s="763">
        <v>42491</v>
      </c>
      <c r="B62" s="711" t="s">
        <v>2211</v>
      </c>
      <c r="C62" s="627">
        <v>521802</v>
      </c>
      <c r="D62" s="627">
        <v>2202</v>
      </c>
      <c r="E62" s="629" t="s">
        <v>206</v>
      </c>
      <c r="F62" s="712">
        <v>2016</v>
      </c>
      <c r="G62" s="631">
        <v>42517</v>
      </c>
      <c r="H62" s="713" t="s">
        <v>61</v>
      </c>
      <c r="I62" s="633" t="s">
        <v>2212</v>
      </c>
      <c r="J62" s="633" t="s">
        <v>241</v>
      </c>
      <c r="K62" s="634" t="s">
        <v>2213</v>
      </c>
      <c r="L62" s="635" t="s">
        <v>2214</v>
      </c>
      <c r="M62" s="636">
        <v>188017.24</v>
      </c>
      <c r="N62" s="636">
        <v>0</v>
      </c>
      <c r="O62" s="636">
        <v>30082.76</v>
      </c>
      <c r="P62" s="636">
        <v>218100</v>
      </c>
      <c r="Q62" s="709" t="s">
        <v>33</v>
      </c>
      <c r="R62" s="764" t="s">
        <v>565</v>
      </c>
      <c r="T62" s="700" t="s">
        <v>571</v>
      </c>
      <c r="U62" s="781">
        <v>90000</v>
      </c>
      <c r="V62" s="790">
        <v>42517</v>
      </c>
      <c r="X62" s="700" t="s">
        <v>570</v>
      </c>
    </row>
    <row r="63" spans="1:41" x14ac:dyDescent="0.2">
      <c r="A63" s="763"/>
      <c r="B63" s="711"/>
      <c r="C63" s="627"/>
      <c r="D63" s="627"/>
      <c r="E63" s="629"/>
      <c r="F63" s="712"/>
      <c r="G63" s="631"/>
      <c r="H63" s="713"/>
      <c r="I63" s="633"/>
      <c r="J63" s="633"/>
      <c r="K63" s="634"/>
      <c r="L63" s="635"/>
      <c r="M63" s="636"/>
      <c r="N63" s="636"/>
      <c r="O63" s="636"/>
      <c r="P63" s="636"/>
      <c r="Q63" s="709"/>
      <c r="R63" s="764" t="s">
        <v>565</v>
      </c>
      <c r="T63" s="700" t="s">
        <v>580</v>
      </c>
      <c r="U63" s="781">
        <v>118200</v>
      </c>
      <c r="V63" s="790">
        <v>42517</v>
      </c>
      <c r="X63" s="700" t="s">
        <v>570</v>
      </c>
    </row>
    <row r="64" spans="1:41" x14ac:dyDescent="0.2">
      <c r="A64" s="763"/>
      <c r="B64" s="711"/>
      <c r="C64" s="627"/>
      <c r="D64" s="627"/>
      <c r="E64" s="629"/>
      <c r="F64" s="712"/>
      <c r="G64" s="631"/>
      <c r="H64" s="713"/>
      <c r="I64" s="633"/>
      <c r="J64" s="633"/>
      <c r="K64" s="634"/>
      <c r="L64" s="635"/>
      <c r="M64" s="636"/>
      <c r="N64" s="636"/>
      <c r="O64" s="636"/>
      <c r="P64" s="636"/>
      <c r="Q64" s="709"/>
      <c r="R64" s="764" t="s">
        <v>565</v>
      </c>
      <c r="T64" s="700" t="s">
        <v>572</v>
      </c>
      <c r="U64" s="781">
        <v>10000</v>
      </c>
      <c r="V64" s="790">
        <v>42507</v>
      </c>
      <c r="X64" s="700" t="s">
        <v>570</v>
      </c>
    </row>
    <row r="65" spans="1:41" s="715" customFormat="1" x14ac:dyDescent="0.2">
      <c r="A65" s="763">
        <v>42491</v>
      </c>
      <c r="B65" s="711" t="s">
        <v>2389</v>
      </c>
      <c r="C65" s="627">
        <v>521502</v>
      </c>
      <c r="D65" s="627">
        <v>5611</v>
      </c>
      <c r="E65" s="629" t="s">
        <v>149</v>
      </c>
      <c r="F65" s="712">
        <v>2016</v>
      </c>
      <c r="G65" s="631">
        <v>42517</v>
      </c>
      <c r="H65" s="713"/>
      <c r="I65" s="633" t="s">
        <v>2390</v>
      </c>
      <c r="J65" s="633" t="s">
        <v>241</v>
      </c>
      <c r="K65" s="634" t="s">
        <v>1445</v>
      </c>
      <c r="L65" s="635" t="s">
        <v>2391</v>
      </c>
      <c r="M65" s="636">
        <v>328849.90000000002</v>
      </c>
      <c r="N65" s="636">
        <v>0</v>
      </c>
      <c r="O65" s="636">
        <v>52615.98</v>
      </c>
      <c r="P65" s="636">
        <v>381465.88</v>
      </c>
      <c r="Q65" s="714" t="s">
        <v>365</v>
      </c>
      <c r="R65" s="765" t="s">
        <v>564</v>
      </c>
      <c r="S65" s="765" t="s">
        <v>564</v>
      </c>
      <c r="T65" s="700"/>
      <c r="U65" s="781"/>
      <c r="V65" s="700"/>
      <c r="W65" s="700" t="s">
        <v>566</v>
      </c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/>
      <c r="AO65" s="700"/>
    </row>
    <row r="66" spans="1:41" x14ac:dyDescent="0.2">
      <c r="A66" s="763">
        <v>42491</v>
      </c>
      <c r="B66" s="711" t="s">
        <v>2054</v>
      </c>
      <c r="C66" s="627">
        <v>520223</v>
      </c>
      <c r="D66" s="627">
        <v>1796</v>
      </c>
      <c r="E66" s="629" t="s">
        <v>50</v>
      </c>
      <c r="F66" s="712">
        <v>2016</v>
      </c>
      <c r="G66" s="631">
        <v>42521</v>
      </c>
      <c r="H66" s="713" t="s">
        <v>28</v>
      </c>
      <c r="I66" s="633" t="s">
        <v>2055</v>
      </c>
      <c r="J66" s="633" t="s">
        <v>30</v>
      </c>
      <c r="K66" s="634" t="s">
        <v>2056</v>
      </c>
      <c r="L66" s="635" t="s">
        <v>2057</v>
      </c>
      <c r="M66" s="636">
        <v>217413.79</v>
      </c>
      <c r="N66" s="636">
        <v>0</v>
      </c>
      <c r="O66" s="636">
        <v>34786.21</v>
      </c>
      <c r="P66" s="636">
        <v>252200</v>
      </c>
      <c r="Q66" s="709" t="s">
        <v>33</v>
      </c>
      <c r="R66" s="796" t="s">
        <v>559</v>
      </c>
      <c r="S66" s="744"/>
      <c r="T66" s="714" t="s">
        <v>575</v>
      </c>
      <c r="U66" s="785">
        <v>62000</v>
      </c>
      <c r="V66" s="800">
        <v>42518</v>
      </c>
      <c r="W66" s="714"/>
      <c r="X66" s="714" t="s">
        <v>570</v>
      </c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4"/>
      <c r="AL66" s="714"/>
      <c r="AM66" s="714"/>
      <c r="AN66" s="714"/>
      <c r="AO66" s="714"/>
    </row>
    <row r="67" spans="1:41" x14ac:dyDescent="0.2">
      <c r="A67" s="763">
        <v>42491</v>
      </c>
      <c r="B67" s="711" t="s">
        <v>2054</v>
      </c>
      <c r="C67" s="627"/>
      <c r="D67" s="627"/>
      <c r="E67" s="629"/>
      <c r="F67" s="712"/>
      <c r="G67" s="631"/>
      <c r="H67" s="713"/>
      <c r="I67" s="633" t="s">
        <v>2055</v>
      </c>
      <c r="J67" s="633"/>
      <c r="K67" s="479"/>
      <c r="L67" s="635"/>
      <c r="M67" s="636"/>
      <c r="N67" s="636"/>
      <c r="O67" s="636"/>
      <c r="P67" s="636"/>
      <c r="Q67" s="709"/>
      <c r="R67" s="796" t="s">
        <v>559</v>
      </c>
      <c r="S67" s="744"/>
      <c r="T67" s="714" t="s">
        <v>581</v>
      </c>
      <c r="U67" s="785">
        <v>38000</v>
      </c>
      <c r="V67" s="800">
        <v>42521</v>
      </c>
      <c r="W67" s="714"/>
      <c r="X67" s="714" t="s">
        <v>570</v>
      </c>
      <c r="Y67" s="714"/>
      <c r="Z67" s="714"/>
      <c r="AA67" s="714"/>
      <c r="AB67" s="714"/>
      <c r="AC67" s="714"/>
      <c r="AD67" s="714"/>
      <c r="AE67" s="714"/>
      <c r="AF67" s="714"/>
      <c r="AG67" s="714"/>
      <c r="AH67" s="714"/>
      <c r="AI67" s="714"/>
      <c r="AJ67" s="714"/>
      <c r="AK67" s="714"/>
      <c r="AL67" s="714"/>
      <c r="AM67" s="714"/>
      <c r="AN67" s="714"/>
      <c r="AO67" s="714"/>
    </row>
    <row r="68" spans="1:41" x14ac:dyDescent="0.2">
      <c r="A68" s="763">
        <v>42491</v>
      </c>
      <c r="B68" s="711" t="s">
        <v>2054</v>
      </c>
      <c r="C68" s="627"/>
      <c r="D68" s="627"/>
      <c r="E68" s="629"/>
      <c r="F68" s="712"/>
      <c r="G68" s="631"/>
      <c r="H68" s="713"/>
      <c r="I68" s="633" t="s">
        <v>2055</v>
      </c>
      <c r="J68" s="633"/>
      <c r="K68" s="479"/>
      <c r="L68" s="635"/>
      <c r="M68" s="636"/>
      <c r="N68" s="636"/>
      <c r="O68" s="636"/>
      <c r="P68" s="636"/>
      <c r="Q68" s="709"/>
      <c r="R68" s="796" t="s">
        <v>559</v>
      </c>
      <c r="S68" s="744"/>
      <c r="T68" s="714" t="s">
        <v>579</v>
      </c>
      <c r="U68" s="785">
        <v>149980.43</v>
      </c>
      <c r="V68" s="800">
        <v>42521</v>
      </c>
      <c r="W68" s="714"/>
      <c r="X68" s="714" t="s">
        <v>570</v>
      </c>
      <c r="Y68" s="714"/>
      <c r="Z68" s="714"/>
      <c r="AA68" s="714"/>
      <c r="AB68" s="714"/>
      <c r="AC68" s="714"/>
      <c r="AD68" s="714"/>
      <c r="AE68" s="714"/>
      <c r="AF68" s="714"/>
      <c r="AG68" s="714"/>
      <c r="AH68" s="714"/>
      <c r="AI68" s="714"/>
      <c r="AJ68" s="714"/>
      <c r="AK68" s="714"/>
      <c r="AL68" s="714"/>
      <c r="AM68" s="714"/>
      <c r="AN68" s="714"/>
      <c r="AO68" s="714"/>
    </row>
    <row r="69" spans="1:41" x14ac:dyDescent="0.2">
      <c r="A69" s="763">
        <v>42491</v>
      </c>
      <c r="B69" s="711" t="s">
        <v>2054</v>
      </c>
      <c r="C69" s="627"/>
      <c r="D69" s="627"/>
      <c r="E69" s="629"/>
      <c r="F69" s="712"/>
      <c r="G69" s="631"/>
      <c r="H69" s="713"/>
      <c r="I69" s="633" t="s">
        <v>2055</v>
      </c>
      <c r="J69" s="633"/>
      <c r="K69" s="479"/>
      <c r="L69" s="635"/>
      <c r="M69" s="636"/>
      <c r="N69" s="636"/>
      <c r="O69" s="636"/>
      <c r="P69" s="636"/>
      <c r="Q69" s="709"/>
      <c r="R69" s="796" t="s">
        <v>559</v>
      </c>
      <c r="S69" s="744"/>
      <c r="T69" s="714" t="s">
        <v>1067</v>
      </c>
      <c r="U69" s="785">
        <v>2219.5700000000002</v>
      </c>
      <c r="V69" s="800">
        <v>42521</v>
      </c>
      <c r="W69" s="714"/>
      <c r="X69" s="714" t="s">
        <v>570</v>
      </c>
      <c r="Y69" s="714"/>
      <c r="Z69" s="714"/>
      <c r="AA69" s="714"/>
      <c r="AB69" s="714"/>
      <c r="AC69" s="714"/>
      <c r="AD69" s="714"/>
      <c r="AE69" s="714"/>
      <c r="AF69" s="714"/>
      <c r="AG69" s="714"/>
      <c r="AH69" s="714"/>
      <c r="AI69" s="714"/>
      <c r="AJ69" s="714"/>
      <c r="AK69" s="714"/>
      <c r="AL69" s="714"/>
      <c r="AM69" s="714"/>
      <c r="AN69" s="714"/>
      <c r="AO69" s="714"/>
    </row>
    <row r="70" spans="1:41" x14ac:dyDescent="0.2">
      <c r="A70" s="763">
        <v>42491</v>
      </c>
      <c r="B70" s="711" t="s">
        <v>2113</v>
      </c>
      <c r="C70" s="627">
        <v>520815</v>
      </c>
      <c r="D70" s="627">
        <v>4492</v>
      </c>
      <c r="E70" s="629" t="s">
        <v>92</v>
      </c>
      <c r="F70" s="712">
        <v>2016</v>
      </c>
      <c r="G70" s="631">
        <v>42506</v>
      </c>
      <c r="H70" s="713" t="s">
        <v>121</v>
      </c>
      <c r="I70" s="633" t="s">
        <v>2114</v>
      </c>
      <c r="J70" s="633" t="s">
        <v>30</v>
      </c>
      <c r="K70" s="479" t="s">
        <v>2115</v>
      </c>
      <c r="L70" s="635" t="s">
        <v>2116</v>
      </c>
      <c r="M70" s="636">
        <v>328810.90999999997</v>
      </c>
      <c r="N70" s="636">
        <v>11361.5</v>
      </c>
      <c r="O70" s="636">
        <v>54427.59</v>
      </c>
      <c r="P70" s="636">
        <v>394600</v>
      </c>
      <c r="Q70" s="709" t="s">
        <v>33</v>
      </c>
      <c r="R70" s="796" t="s">
        <v>559</v>
      </c>
      <c r="T70" s="700" t="s">
        <v>580</v>
      </c>
      <c r="U70" s="781">
        <v>278600</v>
      </c>
      <c r="V70" s="790">
        <v>42506</v>
      </c>
      <c r="X70" s="700" t="s">
        <v>570</v>
      </c>
    </row>
    <row r="71" spans="1:41" x14ac:dyDescent="0.2">
      <c r="A71" s="763">
        <v>42491</v>
      </c>
      <c r="B71" s="711" t="s">
        <v>2113</v>
      </c>
      <c r="C71" s="627"/>
      <c r="D71" s="627"/>
      <c r="E71" s="629"/>
      <c r="F71" s="712"/>
      <c r="G71" s="631"/>
      <c r="H71" s="713"/>
      <c r="I71" s="633" t="s">
        <v>2114</v>
      </c>
      <c r="J71" s="484"/>
      <c r="K71" s="467"/>
      <c r="L71" s="483"/>
      <c r="M71" s="636"/>
      <c r="N71" s="636"/>
      <c r="O71" s="636"/>
      <c r="P71" s="636"/>
      <c r="Q71" s="709"/>
      <c r="R71" s="796" t="s">
        <v>559</v>
      </c>
      <c r="T71" s="700" t="s">
        <v>575</v>
      </c>
      <c r="U71" s="781">
        <v>115000</v>
      </c>
      <c r="V71" s="790">
        <v>42506</v>
      </c>
      <c r="X71" s="700" t="s">
        <v>570</v>
      </c>
    </row>
    <row r="72" spans="1:41" x14ac:dyDescent="0.2">
      <c r="A72" s="763">
        <v>42491</v>
      </c>
      <c r="B72" s="711" t="s">
        <v>2113</v>
      </c>
      <c r="C72" s="627"/>
      <c r="D72" s="627"/>
      <c r="E72" s="629"/>
      <c r="F72" s="712"/>
      <c r="G72" s="631"/>
      <c r="H72" s="713"/>
      <c r="I72" s="633" t="s">
        <v>2114</v>
      </c>
      <c r="J72" s="484"/>
      <c r="K72" s="467"/>
      <c r="L72" s="483"/>
      <c r="M72" s="636"/>
      <c r="N72" s="636"/>
      <c r="O72" s="636"/>
      <c r="P72" s="636"/>
      <c r="Q72" s="709"/>
      <c r="R72" s="796" t="s">
        <v>559</v>
      </c>
      <c r="T72" s="700" t="s">
        <v>575</v>
      </c>
      <c r="U72" s="781">
        <v>1000</v>
      </c>
      <c r="V72" s="790">
        <v>42504</v>
      </c>
      <c r="X72" s="700" t="s">
        <v>570</v>
      </c>
    </row>
    <row r="73" spans="1:41" ht="13.5" thickBot="1" x14ac:dyDescent="0.25">
      <c r="A73" s="763">
        <v>42491</v>
      </c>
      <c r="B73" s="711" t="s">
        <v>2113</v>
      </c>
      <c r="C73" s="627"/>
      <c r="D73" s="627"/>
      <c r="E73" s="629"/>
      <c r="F73" s="712"/>
      <c r="G73" s="631"/>
      <c r="H73" s="713"/>
      <c r="I73" s="633" t="s">
        <v>2114</v>
      </c>
      <c r="J73" s="484"/>
      <c r="K73" s="467"/>
      <c r="L73" s="483"/>
      <c r="M73" s="636"/>
      <c r="N73" s="636"/>
      <c r="O73" s="636"/>
      <c r="P73" s="636"/>
      <c r="Q73" s="709"/>
      <c r="R73" s="796" t="s">
        <v>559</v>
      </c>
      <c r="T73" s="801" t="s">
        <v>580</v>
      </c>
      <c r="U73" s="802">
        <v>10354.219999999999</v>
      </c>
      <c r="V73" s="803">
        <v>42508</v>
      </c>
      <c r="X73" s="700" t="s">
        <v>570</v>
      </c>
    </row>
    <row r="74" spans="1:41" x14ac:dyDescent="0.2">
      <c r="A74" s="763">
        <v>42491</v>
      </c>
      <c r="B74" s="711" t="s">
        <v>2334</v>
      </c>
      <c r="C74" s="627">
        <v>522401</v>
      </c>
      <c r="D74" s="627">
        <v>1062</v>
      </c>
      <c r="E74" s="629" t="s">
        <v>239</v>
      </c>
      <c r="F74" s="712">
        <v>2016</v>
      </c>
      <c r="G74" s="631">
        <v>42520</v>
      </c>
      <c r="H74" s="713"/>
      <c r="I74" s="633" t="s">
        <v>2335</v>
      </c>
      <c r="J74" s="484" t="s">
        <v>241</v>
      </c>
      <c r="K74" s="481" t="s">
        <v>363</v>
      </c>
      <c r="L74" s="483" t="s">
        <v>2336</v>
      </c>
      <c r="M74" s="636">
        <v>196768.28</v>
      </c>
      <c r="N74" s="636">
        <v>0</v>
      </c>
      <c r="O74" s="636">
        <v>31482.93</v>
      </c>
      <c r="P74" s="636">
        <v>228251.21</v>
      </c>
      <c r="Q74" s="714" t="s">
        <v>365</v>
      </c>
      <c r="R74" s="765" t="s">
        <v>564</v>
      </c>
      <c r="S74" s="765" t="s">
        <v>564</v>
      </c>
      <c r="U74" s="700"/>
      <c r="W74" s="700" t="s">
        <v>566</v>
      </c>
    </row>
    <row r="75" spans="1:41" ht="13.5" thickBot="1" x14ac:dyDescent="0.25">
      <c r="A75" s="763">
        <v>42491</v>
      </c>
      <c r="B75" s="711" t="s">
        <v>2343</v>
      </c>
      <c r="C75" s="627">
        <v>520224</v>
      </c>
      <c r="D75" s="627">
        <v>1781</v>
      </c>
      <c r="E75" s="629" t="s">
        <v>663</v>
      </c>
      <c r="F75" s="712">
        <v>2016</v>
      </c>
      <c r="G75" s="631">
        <v>42520</v>
      </c>
      <c r="H75" s="713"/>
      <c r="I75" s="633" t="s">
        <v>2344</v>
      </c>
      <c r="J75" s="484" t="s">
        <v>241</v>
      </c>
      <c r="K75" s="480" t="s">
        <v>363</v>
      </c>
      <c r="L75" s="483" t="s">
        <v>2345</v>
      </c>
      <c r="M75" s="636">
        <v>222725.38</v>
      </c>
      <c r="N75" s="636">
        <v>0</v>
      </c>
      <c r="O75" s="636">
        <v>35636.06</v>
      </c>
      <c r="P75" s="636">
        <v>258361.44</v>
      </c>
      <c r="Q75" s="714" t="s">
        <v>365</v>
      </c>
      <c r="R75" s="765" t="s">
        <v>564</v>
      </c>
      <c r="S75" s="765" t="s">
        <v>564</v>
      </c>
      <c r="W75" s="700" t="s">
        <v>566</v>
      </c>
    </row>
    <row r="76" spans="1:41" x14ac:dyDescent="0.2">
      <c r="A76" s="763">
        <v>42491</v>
      </c>
      <c r="B76" s="711" t="s">
        <v>2284</v>
      </c>
      <c r="C76" s="627">
        <v>1520603</v>
      </c>
      <c r="D76" s="627">
        <v>7497</v>
      </c>
      <c r="E76" s="629" t="s">
        <v>305</v>
      </c>
      <c r="F76" s="712">
        <v>2016</v>
      </c>
      <c r="G76" s="631">
        <v>42517</v>
      </c>
      <c r="H76" s="713" t="s">
        <v>1607</v>
      </c>
      <c r="I76" s="633" t="s">
        <v>2285</v>
      </c>
      <c r="J76" s="633" t="s">
        <v>241</v>
      </c>
      <c r="K76" s="482" t="s">
        <v>2286</v>
      </c>
      <c r="L76" s="635" t="s">
        <v>2287</v>
      </c>
      <c r="M76" s="636">
        <v>260016.42</v>
      </c>
      <c r="N76" s="636">
        <v>13000.82</v>
      </c>
      <c r="O76" s="636">
        <v>43682.76</v>
      </c>
      <c r="P76" s="636">
        <v>316700</v>
      </c>
      <c r="Q76" s="709" t="s">
        <v>33</v>
      </c>
      <c r="R76" s="796" t="s">
        <v>559</v>
      </c>
      <c r="T76" s="700" t="s">
        <v>581</v>
      </c>
      <c r="U76" s="781">
        <v>316700</v>
      </c>
      <c r="V76" s="790">
        <v>42517</v>
      </c>
      <c r="X76" s="700" t="s">
        <v>570</v>
      </c>
    </row>
    <row r="77" spans="1:41" x14ac:dyDescent="0.2">
      <c r="A77" s="763">
        <v>42491</v>
      </c>
      <c r="B77" s="711" t="s">
        <v>2252</v>
      </c>
      <c r="C77" s="627">
        <v>1520105</v>
      </c>
      <c r="D77" s="627">
        <v>7494</v>
      </c>
      <c r="E77" s="629" t="s">
        <v>270</v>
      </c>
      <c r="F77" s="712">
        <v>2016</v>
      </c>
      <c r="G77" s="631">
        <v>42499</v>
      </c>
      <c r="H77" s="713" t="s">
        <v>1114</v>
      </c>
      <c r="I77" s="633" t="s">
        <v>2253</v>
      </c>
      <c r="J77" s="633" t="s">
        <v>241</v>
      </c>
      <c r="K77" s="479" t="s">
        <v>2254</v>
      </c>
      <c r="L77" s="635" t="s">
        <v>2255</v>
      </c>
      <c r="M77" s="636">
        <v>210016.42</v>
      </c>
      <c r="N77" s="636">
        <v>10500.82</v>
      </c>
      <c r="O77" s="636">
        <v>35282.76</v>
      </c>
      <c r="P77" s="636">
        <v>255800</v>
      </c>
      <c r="Q77" s="709" t="s">
        <v>33</v>
      </c>
      <c r="R77" s="796" t="s">
        <v>559</v>
      </c>
      <c r="T77" s="700" t="s">
        <v>580</v>
      </c>
      <c r="U77" s="781">
        <v>90000</v>
      </c>
      <c r="V77" s="790">
        <v>42494</v>
      </c>
      <c r="X77" s="700" t="s">
        <v>570</v>
      </c>
    </row>
    <row r="78" spans="1:41" x14ac:dyDescent="0.2">
      <c r="A78" s="763">
        <v>42491</v>
      </c>
      <c r="B78" s="711" t="s">
        <v>2252</v>
      </c>
      <c r="C78" s="627"/>
      <c r="D78" s="627"/>
      <c r="E78" s="629"/>
      <c r="F78" s="712"/>
      <c r="G78" s="631"/>
      <c r="H78" s="713"/>
      <c r="I78" s="633" t="s">
        <v>2253</v>
      </c>
      <c r="J78" s="484"/>
      <c r="K78" s="467"/>
      <c r="L78" s="483"/>
      <c r="M78" s="636"/>
      <c r="N78" s="636"/>
      <c r="O78" s="636"/>
      <c r="P78" s="636"/>
      <c r="Q78" s="709"/>
      <c r="R78" s="796" t="s">
        <v>559</v>
      </c>
      <c r="T78" s="700" t="s">
        <v>575</v>
      </c>
      <c r="U78" s="781">
        <v>5</v>
      </c>
      <c r="V78" s="790">
        <v>42501</v>
      </c>
      <c r="X78" s="700" t="s">
        <v>570</v>
      </c>
    </row>
    <row r="79" spans="1:41" ht="13.5" thickBot="1" x14ac:dyDescent="0.25">
      <c r="A79" s="763">
        <v>42491</v>
      </c>
      <c r="B79" s="711" t="s">
        <v>2252</v>
      </c>
      <c r="C79" s="627"/>
      <c r="D79" s="627"/>
      <c r="E79" s="629"/>
      <c r="F79" s="712"/>
      <c r="G79" s="631"/>
      <c r="H79" s="713"/>
      <c r="I79" s="633" t="s">
        <v>2253</v>
      </c>
      <c r="J79" s="484"/>
      <c r="K79" s="467"/>
      <c r="L79" s="483"/>
      <c r="M79" s="636"/>
      <c r="N79" s="636"/>
      <c r="O79" s="636"/>
      <c r="P79" s="636"/>
      <c r="Q79" s="709"/>
      <c r="R79" s="796" t="s">
        <v>559</v>
      </c>
      <c r="T79" s="700" t="s">
        <v>579</v>
      </c>
      <c r="U79" s="781">
        <v>165795.91</v>
      </c>
      <c r="V79" s="790">
        <v>42502</v>
      </c>
      <c r="X79" s="700" t="s">
        <v>570</v>
      </c>
    </row>
    <row r="80" spans="1:41" x14ac:dyDescent="0.2">
      <c r="A80" s="763">
        <v>42491</v>
      </c>
      <c r="B80" s="711" t="s">
        <v>2337</v>
      </c>
      <c r="C80" s="627">
        <v>521704</v>
      </c>
      <c r="D80" s="627">
        <v>1092</v>
      </c>
      <c r="E80" s="629" t="s">
        <v>899</v>
      </c>
      <c r="F80" s="712">
        <v>2016</v>
      </c>
      <c r="G80" s="631">
        <v>42520</v>
      </c>
      <c r="H80" s="713"/>
      <c r="I80" s="633" t="s">
        <v>2338</v>
      </c>
      <c r="J80" s="484" t="s">
        <v>30</v>
      </c>
      <c r="K80" s="481" t="s">
        <v>375</v>
      </c>
      <c r="L80" s="483" t="s">
        <v>2472</v>
      </c>
      <c r="M80" s="636">
        <v>149615.54999999999</v>
      </c>
      <c r="N80" s="636">
        <v>0</v>
      </c>
      <c r="O80" s="636">
        <v>23938.49</v>
      </c>
      <c r="P80" s="636">
        <v>173554.04</v>
      </c>
      <c r="Q80" s="714" t="s">
        <v>365</v>
      </c>
      <c r="R80" s="765" t="s">
        <v>564</v>
      </c>
      <c r="S80" s="765" t="s">
        <v>564</v>
      </c>
      <c r="W80" s="700" t="s">
        <v>566</v>
      </c>
    </row>
    <row r="81" spans="1:41" ht="13.5" thickBot="1" x14ac:dyDescent="0.25">
      <c r="A81" s="763">
        <v>42491</v>
      </c>
      <c r="B81" s="711" t="s">
        <v>2361</v>
      </c>
      <c r="C81" s="627">
        <v>521802</v>
      </c>
      <c r="D81" s="627">
        <v>2202</v>
      </c>
      <c r="E81" s="629" t="s">
        <v>206</v>
      </c>
      <c r="F81" s="712">
        <v>2016</v>
      </c>
      <c r="G81" s="631">
        <v>42504</v>
      </c>
      <c r="H81" s="713"/>
      <c r="I81" s="633" t="s">
        <v>2362</v>
      </c>
      <c r="J81" s="484" t="s">
        <v>241</v>
      </c>
      <c r="K81" s="480" t="s">
        <v>375</v>
      </c>
      <c r="L81" s="483" t="s">
        <v>2363</v>
      </c>
      <c r="M81" s="636">
        <v>174518.86</v>
      </c>
      <c r="N81" s="636">
        <v>0</v>
      </c>
      <c r="O81" s="636">
        <v>27923.02</v>
      </c>
      <c r="P81" s="636">
        <v>202441.88</v>
      </c>
      <c r="Q81" s="714" t="s">
        <v>365</v>
      </c>
      <c r="R81" s="765" t="s">
        <v>564</v>
      </c>
      <c r="S81" s="765" t="s">
        <v>564</v>
      </c>
      <c r="W81" s="700" t="s">
        <v>566</v>
      </c>
    </row>
    <row r="82" spans="1:41" x14ac:dyDescent="0.2">
      <c r="A82" s="763">
        <v>42491</v>
      </c>
      <c r="B82" s="711" t="s">
        <v>2215</v>
      </c>
      <c r="C82" s="627">
        <v>521802</v>
      </c>
      <c r="D82" s="627">
        <v>2202</v>
      </c>
      <c r="E82" s="629" t="s">
        <v>206</v>
      </c>
      <c r="F82" s="712">
        <v>2016</v>
      </c>
      <c r="G82" s="631">
        <v>42508</v>
      </c>
      <c r="H82" s="713" t="s">
        <v>28</v>
      </c>
      <c r="I82" s="633" t="s">
        <v>2216</v>
      </c>
      <c r="J82" s="633" t="s">
        <v>241</v>
      </c>
      <c r="K82" s="482" t="s">
        <v>2217</v>
      </c>
      <c r="L82" s="635" t="s">
        <v>2218</v>
      </c>
      <c r="M82" s="636">
        <v>188103.45</v>
      </c>
      <c r="N82" s="636">
        <v>0</v>
      </c>
      <c r="O82" s="636">
        <v>30096.55</v>
      </c>
      <c r="P82" s="636">
        <v>218200</v>
      </c>
      <c r="Q82" s="709" t="s">
        <v>33</v>
      </c>
      <c r="R82" s="764" t="s">
        <v>565</v>
      </c>
      <c r="T82" s="700" t="s">
        <v>575</v>
      </c>
      <c r="U82" s="781">
        <v>216200</v>
      </c>
      <c r="V82" s="790">
        <v>42507</v>
      </c>
      <c r="X82" s="700" t="s">
        <v>570</v>
      </c>
    </row>
    <row r="83" spans="1:41" x14ac:dyDescent="0.2">
      <c r="A83" s="763">
        <v>42491</v>
      </c>
      <c r="B83" s="711" t="s">
        <v>2215</v>
      </c>
      <c r="C83" s="627"/>
      <c r="D83" s="627"/>
      <c r="E83" s="629"/>
      <c r="F83" s="712"/>
      <c r="G83" s="631"/>
      <c r="H83" s="713"/>
      <c r="I83" s="633" t="s">
        <v>2216</v>
      </c>
      <c r="J83" s="633"/>
      <c r="K83" s="473"/>
      <c r="L83" s="635"/>
      <c r="M83" s="636"/>
      <c r="N83" s="636"/>
      <c r="O83" s="636"/>
      <c r="P83" s="636"/>
      <c r="Q83" s="709"/>
      <c r="R83" s="764" t="s">
        <v>565</v>
      </c>
      <c r="T83" s="700" t="s">
        <v>575</v>
      </c>
      <c r="U83" s="781">
        <v>2000</v>
      </c>
      <c r="V83" s="790">
        <v>42502</v>
      </c>
      <c r="X83" s="700" t="s">
        <v>570</v>
      </c>
    </row>
    <row r="84" spans="1:41" s="715" customFormat="1" x14ac:dyDescent="0.2">
      <c r="A84" s="763">
        <v>42491</v>
      </c>
      <c r="B84" s="711" t="s">
        <v>2133</v>
      </c>
      <c r="C84" s="627">
        <v>520905</v>
      </c>
      <c r="D84" s="627">
        <v>1083</v>
      </c>
      <c r="E84" s="629" t="s">
        <v>134</v>
      </c>
      <c r="F84" s="712">
        <v>2016</v>
      </c>
      <c r="G84" s="631">
        <v>42497</v>
      </c>
      <c r="H84" s="713" t="s">
        <v>45</v>
      </c>
      <c r="I84" s="633" t="s">
        <v>2134</v>
      </c>
      <c r="J84" s="633" t="s">
        <v>30</v>
      </c>
      <c r="K84" s="479" t="s">
        <v>2135</v>
      </c>
      <c r="L84" s="635" t="s">
        <v>2136</v>
      </c>
      <c r="M84" s="636">
        <v>197672.41</v>
      </c>
      <c r="N84" s="636">
        <v>0</v>
      </c>
      <c r="O84" s="636">
        <v>31627.59</v>
      </c>
      <c r="P84" s="636">
        <v>229300</v>
      </c>
      <c r="Q84" s="709" t="s">
        <v>33</v>
      </c>
      <c r="R84" s="764" t="s">
        <v>565</v>
      </c>
      <c r="S84" s="688"/>
      <c r="T84" s="700" t="s">
        <v>575</v>
      </c>
      <c r="U84" s="781">
        <v>209300</v>
      </c>
      <c r="V84" s="790">
        <v>42497</v>
      </c>
      <c r="W84" s="700"/>
      <c r="X84" s="700" t="s">
        <v>570</v>
      </c>
      <c r="Y84" s="700"/>
      <c r="Z84" s="700"/>
      <c r="AA84" s="700"/>
      <c r="AB84" s="700"/>
      <c r="AC84" s="700"/>
      <c r="AD84" s="700"/>
      <c r="AE84" s="700"/>
      <c r="AF84" s="700"/>
      <c r="AG84" s="700"/>
      <c r="AH84" s="700"/>
      <c r="AI84" s="700"/>
      <c r="AJ84" s="700"/>
      <c r="AK84" s="700"/>
      <c r="AL84" s="700"/>
      <c r="AM84" s="700"/>
      <c r="AN84" s="700"/>
      <c r="AO84" s="700"/>
    </row>
    <row r="85" spans="1:41" s="715" customFormat="1" ht="13.5" thickBot="1" x14ac:dyDescent="0.25">
      <c r="A85" s="763">
        <v>42491</v>
      </c>
      <c r="B85" s="711" t="s">
        <v>2133</v>
      </c>
      <c r="C85" s="627"/>
      <c r="D85" s="627"/>
      <c r="E85" s="629"/>
      <c r="F85" s="712"/>
      <c r="G85" s="631"/>
      <c r="H85" s="713"/>
      <c r="I85" s="633" t="s">
        <v>2134</v>
      </c>
      <c r="J85" s="484"/>
      <c r="K85" s="467"/>
      <c r="L85" s="483"/>
      <c r="M85" s="636"/>
      <c r="N85" s="636"/>
      <c r="O85" s="636"/>
      <c r="P85" s="636"/>
      <c r="Q85" s="709"/>
      <c r="R85" s="764" t="s">
        <v>565</v>
      </c>
      <c r="S85" s="688"/>
      <c r="T85" s="700" t="s">
        <v>575</v>
      </c>
      <c r="U85" s="781">
        <v>20000</v>
      </c>
      <c r="V85" s="790">
        <v>42489</v>
      </c>
      <c r="W85" s="700"/>
      <c r="X85" s="700" t="s">
        <v>570</v>
      </c>
      <c r="Y85" s="700"/>
      <c r="Z85" s="700"/>
      <c r="AA85" s="700"/>
      <c r="AB85" s="700"/>
      <c r="AC85" s="700"/>
      <c r="AD85" s="700"/>
      <c r="AE85" s="700"/>
      <c r="AF85" s="700"/>
      <c r="AG85" s="700"/>
      <c r="AH85" s="700"/>
      <c r="AI85" s="700"/>
      <c r="AJ85" s="700"/>
      <c r="AK85" s="700"/>
      <c r="AL85" s="700"/>
      <c r="AM85" s="700"/>
      <c r="AN85" s="700"/>
      <c r="AO85" s="700"/>
    </row>
    <row r="86" spans="1:41" x14ac:dyDescent="0.2">
      <c r="A86" s="763">
        <v>42491</v>
      </c>
      <c r="B86" s="711" t="s">
        <v>2392</v>
      </c>
      <c r="C86" s="627">
        <v>521904</v>
      </c>
      <c r="D86" s="627">
        <v>6980</v>
      </c>
      <c r="E86" s="629" t="s">
        <v>227</v>
      </c>
      <c r="F86" s="712">
        <v>2016</v>
      </c>
      <c r="G86" s="631">
        <v>42521</v>
      </c>
      <c r="H86" s="713"/>
      <c r="I86" s="633" t="s">
        <v>2393</v>
      </c>
      <c r="J86" s="484" t="s">
        <v>30</v>
      </c>
      <c r="K86" s="481" t="s">
        <v>870</v>
      </c>
      <c r="L86" s="483" t="s">
        <v>2230</v>
      </c>
      <c r="M86" s="636">
        <v>404516.23</v>
      </c>
      <c r="N86" s="636">
        <v>0</v>
      </c>
      <c r="O86" s="636">
        <v>64722.6</v>
      </c>
      <c r="P86" s="636">
        <v>469238.83</v>
      </c>
      <c r="Q86" s="714" t="s">
        <v>365</v>
      </c>
      <c r="R86" s="765" t="s">
        <v>564</v>
      </c>
      <c r="S86" s="765" t="s">
        <v>564</v>
      </c>
      <c r="W86" s="700" t="s">
        <v>566</v>
      </c>
    </row>
    <row r="87" spans="1:41" ht="13.5" thickBot="1" x14ac:dyDescent="0.25">
      <c r="A87" s="763">
        <v>42491</v>
      </c>
      <c r="B87" s="711" t="s">
        <v>2352</v>
      </c>
      <c r="C87" s="627">
        <v>521801</v>
      </c>
      <c r="D87" s="627">
        <v>2201</v>
      </c>
      <c r="E87" s="629" t="s">
        <v>191</v>
      </c>
      <c r="F87" s="712">
        <v>2016</v>
      </c>
      <c r="G87" s="631">
        <v>42517</v>
      </c>
      <c r="H87" s="713"/>
      <c r="I87" s="633" t="s">
        <v>2353</v>
      </c>
      <c r="J87" s="484" t="s">
        <v>241</v>
      </c>
      <c r="K87" s="480" t="s">
        <v>870</v>
      </c>
      <c r="L87" s="483" t="s">
        <v>2354</v>
      </c>
      <c r="M87" s="636">
        <v>169088.69</v>
      </c>
      <c r="N87" s="636">
        <v>0</v>
      </c>
      <c r="O87" s="636">
        <v>27054.19</v>
      </c>
      <c r="P87" s="636">
        <v>196142.88</v>
      </c>
      <c r="Q87" s="714" t="s">
        <v>365</v>
      </c>
      <c r="R87" s="765" t="s">
        <v>564</v>
      </c>
      <c r="S87" s="765" t="s">
        <v>564</v>
      </c>
      <c r="W87" s="700" t="s">
        <v>566</v>
      </c>
    </row>
    <row r="88" spans="1:41" s="715" customFormat="1" x14ac:dyDescent="0.2">
      <c r="A88" s="763">
        <v>42491</v>
      </c>
      <c r="B88" s="711" t="s">
        <v>2125</v>
      </c>
      <c r="C88" s="627">
        <v>520816</v>
      </c>
      <c r="D88" s="627">
        <v>4497</v>
      </c>
      <c r="E88" s="629" t="s">
        <v>1314</v>
      </c>
      <c r="F88" s="712">
        <v>2016</v>
      </c>
      <c r="G88" s="631">
        <v>42518</v>
      </c>
      <c r="H88" s="713" t="s">
        <v>39</v>
      </c>
      <c r="I88" s="633" t="s">
        <v>2126</v>
      </c>
      <c r="J88" s="633" t="s">
        <v>30</v>
      </c>
      <c r="K88" s="482" t="s">
        <v>2127</v>
      </c>
      <c r="L88" s="635" t="s">
        <v>2128</v>
      </c>
      <c r="M88" s="636">
        <v>398859.25</v>
      </c>
      <c r="N88" s="636">
        <v>21571.78</v>
      </c>
      <c r="O88" s="636">
        <v>67268.97</v>
      </c>
      <c r="P88" s="636">
        <v>487700</v>
      </c>
      <c r="Q88" s="709" t="s">
        <v>33</v>
      </c>
      <c r="R88" s="765" t="s">
        <v>564</v>
      </c>
      <c r="S88" s="765" t="s">
        <v>564</v>
      </c>
      <c r="T88" s="700" t="s">
        <v>581</v>
      </c>
      <c r="U88" s="781">
        <v>10000</v>
      </c>
      <c r="V88" s="790">
        <v>42515</v>
      </c>
      <c r="W88" s="700"/>
      <c r="X88" s="700" t="s">
        <v>570</v>
      </c>
      <c r="Y88" s="700"/>
      <c r="Z88" s="700"/>
      <c r="AA88" s="700"/>
      <c r="AB88" s="700"/>
      <c r="AC88" s="700"/>
      <c r="AD88" s="700"/>
      <c r="AE88" s="700"/>
      <c r="AF88" s="700"/>
      <c r="AG88" s="700"/>
      <c r="AH88" s="700"/>
      <c r="AI88" s="700"/>
      <c r="AJ88" s="700"/>
      <c r="AK88" s="700"/>
      <c r="AL88" s="700"/>
      <c r="AM88" s="700"/>
      <c r="AN88" s="700"/>
      <c r="AO88" s="700"/>
    </row>
    <row r="89" spans="1:41" s="715" customFormat="1" x14ac:dyDescent="0.2">
      <c r="A89" s="763">
        <v>42491</v>
      </c>
      <c r="B89" s="711" t="s">
        <v>2125</v>
      </c>
      <c r="C89" s="627"/>
      <c r="D89" s="627"/>
      <c r="E89" s="629"/>
      <c r="F89" s="712"/>
      <c r="G89" s="631"/>
      <c r="H89" s="713"/>
      <c r="I89" s="633" t="s">
        <v>2126</v>
      </c>
      <c r="J89" s="633"/>
      <c r="K89" s="482"/>
      <c r="L89" s="635"/>
      <c r="M89" s="636"/>
      <c r="N89" s="636"/>
      <c r="O89" s="636"/>
      <c r="P89" s="636"/>
      <c r="Q89" s="709"/>
      <c r="R89" s="765" t="s">
        <v>564</v>
      </c>
      <c r="S89" s="765" t="s">
        <v>564</v>
      </c>
      <c r="T89" s="700" t="s">
        <v>581</v>
      </c>
      <c r="U89" s="781">
        <v>40000</v>
      </c>
      <c r="V89" s="790">
        <v>42517</v>
      </c>
      <c r="W89" s="700"/>
      <c r="X89" s="700" t="s">
        <v>570</v>
      </c>
      <c r="Y89" s="700"/>
      <c r="Z89" s="700"/>
      <c r="AA89" s="700"/>
      <c r="AB89" s="700"/>
      <c r="AC89" s="700"/>
      <c r="AD89" s="700"/>
      <c r="AE89" s="700"/>
      <c r="AF89" s="700"/>
      <c r="AG89" s="700"/>
      <c r="AH89" s="700"/>
      <c r="AI89" s="700"/>
      <c r="AJ89" s="700"/>
      <c r="AK89" s="700"/>
      <c r="AL89" s="700"/>
      <c r="AM89" s="700"/>
      <c r="AN89" s="700"/>
      <c r="AO89" s="700"/>
    </row>
    <row r="90" spans="1:41" s="715" customFormat="1" x14ac:dyDescent="0.2">
      <c r="A90" s="763">
        <v>42491</v>
      </c>
      <c r="B90" s="711" t="s">
        <v>2125</v>
      </c>
      <c r="C90" s="627"/>
      <c r="D90" s="627"/>
      <c r="E90" s="629"/>
      <c r="F90" s="712"/>
      <c r="G90" s="631"/>
      <c r="H90" s="713"/>
      <c r="I90" s="633" t="s">
        <v>2126</v>
      </c>
      <c r="J90" s="633"/>
      <c r="K90" s="482"/>
      <c r="L90" s="635"/>
      <c r="M90" s="636"/>
      <c r="N90" s="636"/>
      <c r="O90" s="636"/>
      <c r="P90" s="636"/>
      <c r="Q90" s="709"/>
      <c r="R90" s="765" t="s">
        <v>564</v>
      </c>
      <c r="S90" s="765" t="s">
        <v>564</v>
      </c>
      <c r="T90" s="700" t="s">
        <v>581</v>
      </c>
      <c r="U90" s="781">
        <v>81785.14</v>
      </c>
      <c r="V90" s="790">
        <v>42522</v>
      </c>
      <c r="W90" s="700"/>
      <c r="X90" s="700" t="s">
        <v>570</v>
      </c>
      <c r="Y90" s="700"/>
      <c r="Z90" s="700"/>
      <c r="AA90" s="700"/>
      <c r="AB90" s="700"/>
      <c r="AC90" s="700"/>
      <c r="AD90" s="700"/>
      <c r="AE90" s="700"/>
      <c r="AF90" s="700"/>
      <c r="AG90" s="700"/>
      <c r="AH90" s="700"/>
      <c r="AI90" s="700"/>
      <c r="AJ90" s="700"/>
      <c r="AK90" s="700"/>
      <c r="AL90" s="700"/>
      <c r="AM90" s="700"/>
      <c r="AN90" s="700"/>
      <c r="AO90" s="700"/>
    </row>
    <row r="91" spans="1:41" s="715" customFormat="1" x14ac:dyDescent="0.2">
      <c r="A91" s="763">
        <v>42491</v>
      </c>
      <c r="B91" s="711" t="s">
        <v>2125</v>
      </c>
      <c r="C91" s="627"/>
      <c r="D91" s="627"/>
      <c r="E91" s="629"/>
      <c r="F91" s="712"/>
      <c r="G91" s="631"/>
      <c r="H91" s="713"/>
      <c r="I91" s="633" t="s">
        <v>2126</v>
      </c>
      <c r="J91" s="633"/>
      <c r="K91" s="482"/>
      <c r="L91" s="635"/>
      <c r="M91" s="636"/>
      <c r="N91" s="636"/>
      <c r="O91" s="636"/>
      <c r="P91" s="636"/>
      <c r="Q91" s="709"/>
      <c r="R91" s="765" t="s">
        <v>564</v>
      </c>
      <c r="S91" s="765" t="s">
        <v>564</v>
      </c>
      <c r="T91" s="700" t="s">
        <v>579</v>
      </c>
      <c r="U91" s="781">
        <v>355914.86</v>
      </c>
      <c r="V91" s="790">
        <v>42523</v>
      </c>
      <c r="W91" s="700"/>
      <c r="X91" s="700" t="s">
        <v>570</v>
      </c>
      <c r="Y91" s="700"/>
      <c r="Z91" s="700"/>
      <c r="AA91" s="700"/>
      <c r="AB91" s="700"/>
      <c r="AC91" s="700"/>
      <c r="AD91" s="700"/>
      <c r="AE91" s="700"/>
      <c r="AF91" s="700"/>
      <c r="AG91" s="700"/>
      <c r="AH91" s="700"/>
      <c r="AI91" s="700"/>
      <c r="AJ91" s="700"/>
      <c r="AK91" s="700"/>
      <c r="AL91" s="700"/>
      <c r="AM91" s="700"/>
      <c r="AN91" s="700"/>
      <c r="AO91" s="700"/>
    </row>
    <row r="92" spans="1:41" x14ac:dyDescent="0.2">
      <c r="A92" s="763">
        <v>42491</v>
      </c>
      <c r="B92" s="711" t="s">
        <v>2441</v>
      </c>
      <c r="C92" s="627">
        <v>54922</v>
      </c>
      <c r="D92" s="627" t="s">
        <v>472</v>
      </c>
      <c r="E92" s="629" t="s">
        <v>2404</v>
      </c>
      <c r="F92" s="712">
        <v>2016</v>
      </c>
      <c r="G92" s="631">
        <v>42511</v>
      </c>
      <c r="H92" s="713" t="s">
        <v>532</v>
      </c>
      <c r="I92" s="633" t="s">
        <v>2442</v>
      </c>
      <c r="J92" s="633" t="s">
        <v>30</v>
      </c>
      <c r="K92" s="634" t="s">
        <v>2332</v>
      </c>
      <c r="L92" s="635" t="s">
        <v>2443</v>
      </c>
      <c r="M92" s="636">
        <v>318965.52</v>
      </c>
      <c r="N92" s="636">
        <v>0</v>
      </c>
      <c r="O92" s="636">
        <v>51034.48</v>
      </c>
      <c r="P92" s="636">
        <v>370000</v>
      </c>
      <c r="Q92" s="714" t="s">
        <v>994</v>
      </c>
      <c r="R92" s="796" t="s">
        <v>559</v>
      </c>
      <c r="T92" s="700" t="s">
        <v>576</v>
      </c>
      <c r="U92" s="781">
        <v>145000</v>
      </c>
      <c r="V92" s="790">
        <v>42513</v>
      </c>
      <c r="X92" s="700" t="s">
        <v>570</v>
      </c>
    </row>
    <row r="93" spans="1:41" x14ac:dyDescent="0.2">
      <c r="A93" s="763">
        <v>42491</v>
      </c>
      <c r="B93" s="711" t="s">
        <v>2441</v>
      </c>
      <c r="C93" s="627"/>
      <c r="D93" s="627"/>
      <c r="E93" s="629"/>
      <c r="F93" s="712"/>
      <c r="G93" s="631"/>
      <c r="H93" s="713"/>
      <c r="I93" s="633" t="s">
        <v>2442</v>
      </c>
      <c r="J93" s="633"/>
      <c r="K93" s="634"/>
      <c r="L93" s="635"/>
      <c r="M93" s="636"/>
      <c r="N93" s="636"/>
      <c r="O93" s="636"/>
      <c r="P93" s="636"/>
      <c r="Q93" s="714"/>
      <c r="R93" s="796" t="s">
        <v>559</v>
      </c>
      <c r="T93" s="700" t="s">
        <v>575</v>
      </c>
      <c r="U93" s="781">
        <v>5000</v>
      </c>
      <c r="V93" s="790">
        <v>42506</v>
      </c>
      <c r="X93" s="700" t="s">
        <v>570</v>
      </c>
    </row>
    <row r="94" spans="1:41" x14ac:dyDescent="0.2">
      <c r="A94" s="763">
        <v>42491</v>
      </c>
      <c r="B94" s="711" t="s">
        <v>2441</v>
      </c>
      <c r="C94" s="627"/>
      <c r="D94" s="627"/>
      <c r="E94" s="629"/>
      <c r="F94" s="712"/>
      <c r="G94" s="631"/>
      <c r="H94" s="713"/>
      <c r="I94" s="633" t="s">
        <v>2442</v>
      </c>
      <c r="J94" s="633"/>
      <c r="K94" s="634"/>
      <c r="L94" s="635"/>
      <c r="M94" s="636"/>
      <c r="N94" s="636"/>
      <c r="O94" s="636"/>
      <c r="P94" s="636"/>
      <c r="Q94" s="714"/>
      <c r="R94" s="796" t="s">
        <v>559</v>
      </c>
      <c r="T94" s="700" t="s">
        <v>576</v>
      </c>
      <c r="U94" s="781">
        <v>1547</v>
      </c>
      <c r="V94" s="790">
        <v>42515</v>
      </c>
      <c r="X94" s="700" t="s">
        <v>570</v>
      </c>
    </row>
    <row r="95" spans="1:41" x14ac:dyDescent="0.2">
      <c r="A95" s="763">
        <v>42491</v>
      </c>
      <c r="B95" s="711" t="s">
        <v>2441</v>
      </c>
      <c r="C95" s="627"/>
      <c r="D95" s="627"/>
      <c r="E95" s="629"/>
      <c r="F95" s="712"/>
      <c r="G95" s="631"/>
      <c r="H95" s="713"/>
      <c r="I95" s="633" t="s">
        <v>2442</v>
      </c>
      <c r="J95" s="633"/>
      <c r="K95" s="634"/>
      <c r="L95" s="635"/>
      <c r="M95" s="636"/>
      <c r="N95" s="636"/>
      <c r="O95" s="636"/>
      <c r="P95" s="636"/>
      <c r="Q95" s="714"/>
      <c r="R95" s="796" t="s">
        <v>559</v>
      </c>
      <c r="T95" s="700" t="s">
        <v>579</v>
      </c>
      <c r="U95" s="781">
        <v>218459.42</v>
      </c>
      <c r="V95" s="790">
        <v>42521</v>
      </c>
      <c r="X95" s="700" t="s">
        <v>570</v>
      </c>
    </row>
    <row r="96" spans="1:41" x14ac:dyDescent="0.2">
      <c r="A96" s="763">
        <v>42491</v>
      </c>
      <c r="B96" s="711" t="s">
        <v>2441</v>
      </c>
      <c r="C96" s="627"/>
      <c r="D96" s="627"/>
      <c r="E96" s="629"/>
      <c r="F96" s="712"/>
      <c r="G96" s="631"/>
      <c r="H96" s="713"/>
      <c r="I96" s="633" t="s">
        <v>2442</v>
      </c>
      <c r="J96" s="633"/>
      <c r="K96" s="634"/>
      <c r="L96" s="635"/>
      <c r="M96" s="636"/>
      <c r="N96" s="636"/>
      <c r="O96" s="636"/>
      <c r="P96" s="636"/>
      <c r="Q96" s="714"/>
      <c r="R96" s="796" t="s">
        <v>559</v>
      </c>
      <c r="T96" s="700" t="s">
        <v>1067</v>
      </c>
      <c r="U96" s="781">
        <v>1547</v>
      </c>
      <c r="V96" s="790">
        <v>42521</v>
      </c>
      <c r="X96" s="700" t="s">
        <v>570</v>
      </c>
    </row>
    <row r="97" spans="1:24" x14ac:dyDescent="0.2">
      <c r="A97" s="763">
        <v>42491</v>
      </c>
      <c r="B97" s="711" t="s">
        <v>2444</v>
      </c>
      <c r="C97" s="627">
        <v>496102</v>
      </c>
      <c r="D97" s="627" t="s">
        <v>472</v>
      </c>
      <c r="E97" s="629" t="s">
        <v>2404</v>
      </c>
      <c r="F97" s="712">
        <v>2016</v>
      </c>
      <c r="G97" s="631">
        <v>42514</v>
      </c>
      <c r="H97" s="713" t="s">
        <v>1172</v>
      </c>
      <c r="I97" s="633" t="s">
        <v>2445</v>
      </c>
      <c r="J97" s="633" t="s">
        <v>30</v>
      </c>
      <c r="K97" s="634" t="s">
        <v>2446</v>
      </c>
      <c r="L97" s="635" t="s">
        <v>2447</v>
      </c>
      <c r="M97" s="636">
        <v>126551.72</v>
      </c>
      <c r="N97" s="636">
        <v>0</v>
      </c>
      <c r="O97" s="636">
        <v>3448.28</v>
      </c>
      <c r="P97" s="636">
        <v>130000</v>
      </c>
      <c r="Q97" s="714" t="s">
        <v>994</v>
      </c>
      <c r="R97" s="764" t="s">
        <v>565</v>
      </c>
      <c r="T97" s="700" t="s">
        <v>581</v>
      </c>
      <c r="U97" s="781">
        <v>126000</v>
      </c>
      <c r="V97" s="790">
        <v>42514</v>
      </c>
      <c r="X97" s="700" t="s">
        <v>570</v>
      </c>
    </row>
    <row r="98" spans="1:24" x14ac:dyDescent="0.2">
      <c r="A98" s="763">
        <v>42491</v>
      </c>
      <c r="B98" s="711" t="s">
        <v>2444</v>
      </c>
      <c r="C98" s="627"/>
      <c r="D98" s="627"/>
      <c r="E98" s="629"/>
      <c r="F98" s="712"/>
      <c r="G98" s="631"/>
      <c r="H98" s="713"/>
      <c r="I98" s="633" t="s">
        <v>2445</v>
      </c>
      <c r="J98" s="633"/>
      <c r="K98" s="634"/>
      <c r="L98" s="635"/>
      <c r="M98" s="636"/>
      <c r="N98" s="636"/>
      <c r="O98" s="636"/>
      <c r="P98" s="636"/>
      <c r="Q98" s="714"/>
      <c r="R98" s="764" t="s">
        <v>565</v>
      </c>
      <c r="T98" s="700" t="s">
        <v>575</v>
      </c>
      <c r="U98" s="781">
        <v>4000</v>
      </c>
      <c r="V98" s="790">
        <v>42513</v>
      </c>
      <c r="X98" s="700" t="s">
        <v>570</v>
      </c>
    </row>
    <row r="99" spans="1:24" x14ac:dyDescent="0.2">
      <c r="A99" s="763">
        <v>42491</v>
      </c>
      <c r="B99" s="711" t="s">
        <v>2272</v>
      </c>
      <c r="C99" s="627">
        <v>1520302</v>
      </c>
      <c r="D99" s="627">
        <v>7441</v>
      </c>
      <c r="E99" s="629" t="s">
        <v>1857</v>
      </c>
      <c r="F99" s="712">
        <v>2016</v>
      </c>
      <c r="G99" s="631">
        <v>42516</v>
      </c>
      <c r="H99" s="713" t="s">
        <v>73</v>
      </c>
      <c r="I99" s="633" t="s">
        <v>2273</v>
      </c>
      <c r="J99" s="633" t="s">
        <v>241</v>
      </c>
      <c r="K99" s="634" t="s">
        <v>2274</v>
      </c>
      <c r="L99" s="635" t="s">
        <v>2275</v>
      </c>
      <c r="M99" s="636">
        <v>434729.07</v>
      </c>
      <c r="N99" s="636">
        <v>21736.45</v>
      </c>
      <c r="O99" s="636">
        <v>73034.48</v>
      </c>
      <c r="P99" s="636">
        <v>529500</v>
      </c>
      <c r="Q99" s="709" t="s">
        <v>33</v>
      </c>
      <c r="R99" s="765" t="s">
        <v>564</v>
      </c>
      <c r="S99" s="765" t="s">
        <v>564</v>
      </c>
      <c r="T99" s="700" t="s">
        <v>581</v>
      </c>
      <c r="U99" s="781">
        <v>5295000</v>
      </c>
      <c r="V99" s="790">
        <v>42517</v>
      </c>
      <c r="X99" s="700" t="s">
        <v>570</v>
      </c>
    </row>
    <row r="100" spans="1:24" x14ac:dyDescent="0.2">
      <c r="A100" s="763">
        <v>42491</v>
      </c>
      <c r="B100" s="711" t="s">
        <v>2421</v>
      </c>
      <c r="C100" s="627">
        <v>17002</v>
      </c>
      <c r="D100" s="627" t="s">
        <v>472</v>
      </c>
      <c r="E100" s="629" t="s">
        <v>2404</v>
      </c>
      <c r="F100" s="712">
        <v>2016</v>
      </c>
      <c r="G100" s="631">
        <v>42496</v>
      </c>
      <c r="H100" s="713" t="s">
        <v>536</v>
      </c>
      <c r="I100" s="633" t="s">
        <v>2419</v>
      </c>
      <c r="J100" s="633" t="s">
        <v>30</v>
      </c>
      <c r="K100" s="634" t="s">
        <v>2422</v>
      </c>
      <c r="L100" s="635" t="s">
        <v>2420</v>
      </c>
      <c r="M100" s="636">
        <v>172500</v>
      </c>
      <c r="N100" s="636">
        <v>0</v>
      </c>
      <c r="O100" s="636">
        <v>2000</v>
      </c>
      <c r="P100" s="636">
        <v>174500</v>
      </c>
      <c r="Q100" s="714" t="s">
        <v>994</v>
      </c>
      <c r="R100" s="764" t="s">
        <v>565</v>
      </c>
      <c r="X100" s="700" t="s">
        <v>569</v>
      </c>
    </row>
    <row r="101" spans="1:24" x14ac:dyDescent="0.2">
      <c r="A101" s="763">
        <v>42491</v>
      </c>
      <c r="B101" s="711" t="s">
        <v>2050</v>
      </c>
      <c r="C101" s="627">
        <v>520223</v>
      </c>
      <c r="D101" s="627">
        <v>1796</v>
      </c>
      <c r="E101" s="629" t="s">
        <v>50</v>
      </c>
      <c r="F101" s="712">
        <v>2016</v>
      </c>
      <c r="G101" s="631">
        <v>42520</v>
      </c>
      <c r="H101" s="713" t="s">
        <v>611</v>
      </c>
      <c r="I101" s="633" t="s">
        <v>2051</v>
      </c>
      <c r="J101" s="633" t="s">
        <v>241</v>
      </c>
      <c r="K101" s="634" t="s">
        <v>2052</v>
      </c>
      <c r="L101" s="635" t="s">
        <v>2053</v>
      </c>
      <c r="M101" s="636">
        <v>217413.79</v>
      </c>
      <c r="N101" s="636">
        <v>0</v>
      </c>
      <c r="O101" s="636">
        <v>34786.21</v>
      </c>
      <c r="P101" s="636">
        <v>252200</v>
      </c>
      <c r="Q101" s="709" t="s">
        <v>33</v>
      </c>
      <c r="R101" s="796" t="s">
        <v>559</v>
      </c>
      <c r="T101" s="700" t="s">
        <v>580</v>
      </c>
      <c r="U101" s="781">
        <v>20000</v>
      </c>
      <c r="V101" s="790">
        <v>42520</v>
      </c>
      <c r="X101" s="700" t="s">
        <v>570</v>
      </c>
    </row>
    <row r="102" spans="1:24" x14ac:dyDescent="0.2">
      <c r="A102" s="763">
        <v>42491</v>
      </c>
      <c r="B102" s="711" t="s">
        <v>2050</v>
      </c>
      <c r="C102" s="627"/>
      <c r="D102" s="627"/>
      <c r="E102" s="629"/>
      <c r="F102" s="712"/>
      <c r="G102" s="631"/>
      <c r="H102" s="713"/>
      <c r="I102" s="633" t="s">
        <v>2051</v>
      </c>
      <c r="J102" s="633"/>
      <c r="K102" s="634"/>
      <c r="L102" s="635"/>
      <c r="M102" s="636"/>
      <c r="N102" s="636"/>
      <c r="O102" s="636"/>
      <c r="P102" s="636"/>
      <c r="Q102" s="709"/>
      <c r="R102" s="796" t="s">
        <v>559</v>
      </c>
      <c r="T102" s="700" t="s">
        <v>576</v>
      </c>
      <c r="U102" s="781">
        <v>5220</v>
      </c>
      <c r="V102" s="790">
        <v>42521</v>
      </c>
      <c r="X102" s="700" t="s">
        <v>570</v>
      </c>
    </row>
    <row r="103" spans="1:24" x14ac:dyDescent="0.2">
      <c r="A103" s="763">
        <v>42491</v>
      </c>
      <c r="B103" s="711" t="s">
        <v>2050</v>
      </c>
      <c r="C103" s="627"/>
      <c r="D103" s="627"/>
      <c r="E103" s="629"/>
      <c r="F103" s="712"/>
      <c r="G103" s="631"/>
      <c r="H103" s="713"/>
      <c r="I103" s="633" t="s">
        <v>2051</v>
      </c>
      <c r="J103" s="633"/>
      <c r="K103" s="634"/>
      <c r="L103" s="635"/>
      <c r="M103" s="636"/>
      <c r="N103" s="636"/>
      <c r="O103" s="636"/>
      <c r="P103" s="636"/>
      <c r="Q103" s="709"/>
      <c r="R103" s="796" t="s">
        <v>559</v>
      </c>
      <c r="T103" s="700" t="s">
        <v>579</v>
      </c>
      <c r="U103" s="781">
        <v>223593.1</v>
      </c>
      <c r="V103" s="790">
        <v>42521</v>
      </c>
      <c r="X103" s="700" t="s">
        <v>570</v>
      </c>
    </row>
    <row r="104" spans="1:24" x14ac:dyDescent="0.2">
      <c r="A104" s="763">
        <v>42491</v>
      </c>
      <c r="B104" s="711" t="s">
        <v>2050</v>
      </c>
      <c r="C104" s="627"/>
      <c r="D104" s="627"/>
      <c r="E104" s="629"/>
      <c r="F104" s="712"/>
      <c r="G104" s="631"/>
      <c r="H104" s="713"/>
      <c r="I104" s="633" t="s">
        <v>2051</v>
      </c>
      <c r="J104" s="633"/>
      <c r="K104" s="634"/>
      <c r="L104" s="635"/>
      <c r="M104" s="636"/>
      <c r="N104" s="636"/>
      <c r="O104" s="636"/>
      <c r="P104" s="636"/>
      <c r="Q104" s="709"/>
      <c r="R104" s="796" t="s">
        <v>559</v>
      </c>
      <c r="T104" s="700" t="s">
        <v>1067</v>
      </c>
      <c r="U104" s="781">
        <v>3386.9</v>
      </c>
      <c r="V104" s="790">
        <v>42521</v>
      </c>
      <c r="X104" s="700" t="s">
        <v>570</v>
      </c>
    </row>
    <row r="105" spans="1:24" x14ac:dyDescent="0.2">
      <c r="A105" s="763">
        <v>42491</v>
      </c>
      <c r="B105" s="711" t="s">
        <v>2379</v>
      </c>
      <c r="C105" s="627">
        <v>520515</v>
      </c>
      <c r="D105" s="627">
        <v>5399</v>
      </c>
      <c r="E105" s="629" t="s">
        <v>81</v>
      </c>
      <c r="F105" s="712">
        <v>2016</v>
      </c>
      <c r="G105" s="631">
        <v>42504</v>
      </c>
      <c r="H105" s="713"/>
      <c r="I105" s="633" t="s">
        <v>1675</v>
      </c>
      <c r="J105" s="633" t="s">
        <v>241</v>
      </c>
      <c r="K105" s="634" t="s">
        <v>414</v>
      </c>
      <c r="L105" s="635" t="s">
        <v>1677</v>
      </c>
      <c r="M105" s="636">
        <v>506508.57</v>
      </c>
      <c r="N105" s="636">
        <v>0</v>
      </c>
      <c r="O105" s="636">
        <v>81041.37</v>
      </c>
      <c r="P105" s="636">
        <v>587549.93999999994</v>
      </c>
      <c r="Q105" s="714" t="s">
        <v>365</v>
      </c>
      <c r="R105" s="765" t="s">
        <v>564</v>
      </c>
      <c r="S105" s="765" t="s">
        <v>564</v>
      </c>
      <c r="W105" s="700" t="s">
        <v>566</v>
      </c>
    </row>
    <row r="106" spans="1:24" x14ac:dyDescent="0.2">
      <c r="A106" s="763">
        <v>42491</v>
      </c>
      <c r="B106" s="711" t="s">
        <v>2161</v>
      </c>
      <c r="C106" s="627">
        <v>521101</v>
      </c>
      <c r="D106" s="627">
        <v>1253</v>
      </c>
      <c r="E106" s="629" t="s">
        <v>144</v>
      </c>
      <c r="F106" s="712">
        <v>2016</v>
      </c>
      <c r="G106" s="631">
        <v>42521</v>
      </c>
      <c r="H106" s="713" t="s">
        <v>55</v>
      </c>
      <c r="I106" s="633" t="s">
        <v>2162</v>
      </c>
      <c r="J106" s="633" t="s">
        <v>241</v>
      </c>
      <c r="K106" s="634" t="s">
        <v>2163</v>
      </c>
      <c r="L106" s="635" t="s">
        <v>2164</v>
      </c>
      <c r="M106" s="636">
        <v>344568.97</v>
      </c>
      <c r="N106" s="636">
        <v>0</v>
      </c>
      <c r="O106" s="636">
        <v>55131.03</v>
      </c>
      <c r="P106" s="636">
        <v>399700</v>
      </c>
      <c r="Q106" s="709" t="s">
        <v>33</v>
      </c>
      <c r="R106" s="796" t="s">
        <v>559</v>
      </c>
      <c r="X106" s="700" t="s">
        <v>569</v>
      </c>
    </row>
    <row r="107" spans="1:24" x14ac:dyDescent="0.2">
      <c r="A107" s="763">
        <v>42491</v>
      </c>
      <c r="B107" s="711" t="s">
        <v>2084</v>
      </c>
      <c r="C107" s="627">
        <v>520512</v>
      </c>
      <c r="D107" s="627">
        <v>5394</v>
      </c>
      <c r="E107" s="629" t="s">
        <v>66</v>
      </c>
      <c r="F107" s="712">
        <v>2016</v>
      </c>
      <c r="G107" s="631">
        <v>42503</v>
      </c>
      <c r="H107" s="713" t="s">
        <v>45</v>
      </c>
      <c r="I107" s="633" t="s">
        <v>2085</v>
      </c>
      <c r="J107" s="633" t="s">
        <v>241</v>
      </c>
      <c r="K107" s="634" t="s">
        <v>2086</v>
      </c>
      <c r="L107" s="635" t="s">
        <v>2087</v>
      </c>
      <c r="M107" s="636">
        <v>386940.22</v>
      </c>
      <c r="N107" s="636">
        <v>19783.919999999998</v>
      </c>
      <c r="O107" s="636">
        <v>65075.86</v>
      </c>
      <c r="P107" s="636">
        <v>471800</v>
      </c>
      <c r="Q107" s="709" t="s">
        <v>33</v>
      </c>
      <c r="R107" s="765" t="s">
        <v>564</v>
      </c>
      <c r="S107" s="765" t="s">
        <v>564</v>
      </c>
      <c r="T107" s="700" t="s">
        <v>581</v>
      </c>
      <c r="U107" s="781">
        <v>471800</v>
      </c>
      <c r="V107" s="790">
        <v>42506</v>
      </c>
      <c r="X107" s="700" t="s">
        <v>570</v>
      </c>
    </row>
    <row r="108" spans="1:24" x14ac:dyDescent="0.2">
      <c r="A108" s="763">
        <v>42491</v>
      </c>
      <c r="B108" s="711" t="s">
        <v>2207</v>
      </c>
      <c r="C108" s="627">
        <v>521802</v>
      </c>
      <c r="D108" s="627">
        <v>2202</v>
      </c>
      <c r="E108" s="629" t="s">
        <v>206</v>
      </c>
      <c r="F108" s="712">
        <v>2016</v>
      </c>
      <c r="G108" s="631">
        <v>42520</v>
      </c>
      <c r="H108" s="713" t="s">
        <v>664</v>
      </c>
      <c r="I108" s="633" t="s">
        <v>2208</v>
      </c>
      <c r="J108" s="633" t="s">
        <v>241</v>
      </c>
      <c r="K108" s="634" t="s">
        <v>2209</v>
      </c>
      <c r="L108" s="635" t="s">
        <v>2210</v>
      </c>
      <c r="M108" s="636">
        <v>188103.45</v>
      </c>
      <c r="N108" s="636">
        <v>0</v>
      </c>
      <c r="O108" s="636">
        <v>30096.55</v>
      </c>
      <c r="P108" s="636">
        <v>218200</v>
      </c>
      <c r="Q108" s="714" t="s">
        <v>33</v>
      </c>
      <c r="R108" s="764" t="s">
        <v>565</v>
      </c>
      <c r="T108" s="700" t="s">
        <v>581</v>
      </c>
      <c r="U108" s="781">
        <v>218200</v>
      </c>
      <c r="V108" s="790">
        <v>42521</v>
      </c>
      <c r="X108" s="700" t="s">
        <v>570</v>
      </c>
    </row>
    <row r="109" spans="1:24" x14ac:dyDescent="0.2">
      <c r="A109" s="763">
        <v>42491</v>
      </c>
      <c r="B109" s="711" t="s">
        <v>2437</v>
      </c>
      <c r="C109" s="627">
        <v>11063</v>
      </c>
      <c r="D109" s="627" t="s">
        <v>472</v>
      </c>
      <c r="E109" s="629" t="s">
        <v>2404</v>
      </c>
      <c r="F109" s="712">
        <v>2016</v>
      </c>
      <c r="G109" s="631">
        <v>42510</v>
      </c>
      <c r="H109" s="713" t="s">
        <v>808</v>
      </c>
      <c r="I109" s="633" t="s">
        <v>2438</v>
      </c>
      <c r="J109" s="633" t="s">
        <v>30</v>
      </c>
      <c r="K109" s="634" t="s">
        <v>2439</v>
      </c>
      <c r="L109" s="635" t="s">
        <v>2440</v>
      </c>
      <c r="M109" s="636">
        <v>131034.48</v>
      </c>
      <c r="N109" s="636">
        <v>0</v>
      </c>
      <c r="O109" s="636">
        <v>20965.52</v>
      </c>
      <c r="P109" s="636">
        <v>152000</v>
      </c>
      <c r="Q109" s="714" t="s">
        <v>994</v>
      </c>
      <c r="R109" s="764" t="s">
        <v>565</v>
      </c>
      <c r="T109" s="700" t="s">
        <v>572</v>
      </c>
      <c r="U109" s="781">
        <v>5000</v>
      </c>
      <c r="V109" s="790">
        <v>42509</v>
      </c>
      <c r="X109" s="700" t="s">
        <v>570</v>
      </c>
    </row>
    <row r="110" spans="1:24" x14ac:dyDescent="0.2">
      <c r="A110" s="763">
        <v>42491</v>
      </c>
      <c r="B110" s="711" t="s">
        <v>2437</v>
      </c>
      <c r="C110" s="627"/>
      <c r="D110" s="627"/>
      <c r="E110" s="629"/>
      <c r="F110" s="712"/>
      <c r="G110" s="631"/>
      <c r="H110" s="713"/>
      <c r="I110" s="633" t="s">
        <v>2438</v>
      </c>
      <c r="J110" s="633"/>
      <c r="K110" s="634"/>
      <c r="L110" s="635"/>
      <c r="M110" s="636"/>
      <c r="N110" s="636"/>
      <c r="O110" s="636"/>
      <c r="P110" s="636"/>
      <c r="Q110" s="714"/>
      <c r="R110" s="764" t="s">
        <v>565</v>
      </c>
      <c r="T110" s="700" t="s">
        <v>580</v>
      </c>
      <c r="U110" s="781">
        <v>147000</v>
      </c>
      <c r="V110" s="790">
        <v>42510</v>
      </c>
      <c r="X110" s="700" t="s">
        <v>570</v>
      </c>
    </row>
    <row r="111" spans="1:24" x14ac:dyDescent="0.2">
      <c r="A111" s="763">
        <v>42491</v>
      </c>
      <c r="B111" s="711" t="s">
        <v>2318</v>
      </c>
      <c r="C111" s="627">
        <v>1520604</v>
      </c>
      <c r="D111" s="627">
        <v>7495</v>
      </c>
      <c r="E111" s="629" t="s">
        <v>333</v>
      </c>
      <c r="F111" s="712">
        <v>2016</v>
      </c>
      <c r="G111" s="631">
        <v>42500</v>
      </c>
      <c r="H111" s="713" t="s">
        <v>1114</v>
      </c>
      <c r="I111" s="633" t="s">
        <v>2319</v>
      </c>
      <c r="J111" s="633" t="s">
        <v>241</v>
      </c>
      <c r="K111" s="634" t="s">
        <v>2320</v>
      </c>
      <c r="L111" s="635" t="s">
        <v>2321</v>
      </c>
      <c r="M111" s="636">
        <v>271921.18</v>
      </c>
      <c r="N111" s="636">
        <v>13596.06</v>
      </c>
      <c r="O111" s="636">
        <v>45682.76</v>
      </c>
      <c r="P111" s="636">
        <v>331200</v>
      </c>
      <c r="Q111" s="709" t="s">
        <v>33</v>
      </c>
      <c r="R111" s="796" t="s">
        <v>559</v>
      </c>
      <c r="T111" s="700" t="s">
        <v>571</v>
      </c>
      <c r="U111" s="781">
        <v>168000</v>
      </c>
      <c r="V111" s="790">
        <v>42471</v>
      </c>
      <c r="X111" s="700" t="s">
        <v>570</v>
      </c>
    </row>
    <row r="112" spans="1:24" x14ac:dyDescent="0.2">
      <c r="A112" s="763">
        <v>42491</v>
      </c>
      <c r="B112" s="711" t="s">
        <v>2318</v>
      </c>
      <c r="C112" s="627"/>
      <c r="D112" s="627"/>
      <c r="E112" s="629"/>
      <c r="F112" s="712"/>
      <c r="G112" s="631"/>
      <c r="H112" s="713"/>
      <c r="I112" s="633" t="s">
        <v>2319</v>
      </c>
      <c r="J112" s="633"/>
      <c r="K112" s="634"/>
      <c r="L112" s="635"/>
      <c r="M112" s="636"/>
      <c r="N112" s="636"/>
      <c r="O112" s="636"/>
      <c r="P112" s="636"/>
      <c r="Q112" s="709"/>
      <c r="R112" s="796" t="s">
        <v>559</v>
      </c>
      <c r="T112" s="700" t="s">
        <v>575</v>
      </c>
      <c r="U112" s="781">
        <v>50000</v>
      </c>
      <c r="V112" s="790">
        <v>42510</v>
      </c>
      <c r="X112" s="700" t="s">
        <v>570</v>
      </c>
    </row>
    <row r="113" spans="1:24" x14ac:dyDescent="0.2">
      <c r="A113" s="763">
        <v>42491</v>
      </c>
      <c r="B113" s="711" t="s">
        <v>2318</v>
      </c>
      <c r="C113" s="627"/>
      <c r="D113" s="627"/>
      <c r="E113" s="629"/>
      <c r="F113" s="712"/>
      <c r="G113" s="631"/>
      <c r="H113" s="713"/>
      <c r="I113" s="633" t="s">
        <v>2319</v>
      </c>
      <c r="J113" s="633"/>
      <c r="K113" s="634"/>
      <c r="L113" s="635"/>
      <c r="M113" s="636"/>
      <c r="N113" s="636"/>
      <c r="O113" s="636"/>
      <c r="P113" s="636"/>
      <c r="Q113" s="709"/>
      <c r="R113" s="796" t="s">
        <v>559</v>
      </c>
      <c r="T113" s="700" t="s">
        <v>579</v>
      </c>
      <c r="U113" s="781">
        <v>113197.23</v>
      </c>
      <c r="V113" s="790">
        <v>42514</v>
      </c>
      <c r="X113" s="700" t="s">
        <v>570</v>
      </c>
    </row>
    <row r="114" spans="1:24" x14ac:dyDescent="0.2">
      <c r="A114" s="763">
        <v>42491</v>
      </c>
      <c r="B114" s="711" t="s">
        <v>2318</v>
      </c>
      <c r="C114" s="627"/>
      <c r="D114" s="627"/>
      <c r="E114" s="629"/>
      <c r="F114" s="712"/>
      <c r="G114" s="631"/>
      <c r="H114" s="713"/>
      <c r="I114" s="633" t="s">
        <v>2319</v>
      </c>
      <c r="J114" s="633"/>
      <c r="K114" s="634"/>
      <c r="L114" s="635"/>
      <c r="M114" s="636"/>
      <c r="N114" s="636"/>
      <c r="O114" s="636"/>
      <c r="P114" s="636"/>
      <c r="Q114" s="709"/>
      <c r="R114" s="796" t="s">
        <v>559</v>
      </c>
      <c r="T114" s="700" t="s">
        <v>1068</v>
      </c>
      <c r="U114" s="781">
        <v>2.77</v>
      </c>
      <c r="V114" s="790">
        <v>42551</v>
      </c>
      <c r="X114" s="700" t="s">
        <v>570</v>
      </c>
    </row>
    <row r="115" spans="1:24" x14ac:dyDescent="0.2">
      <c r="A115" s="763">
        <v>42491</v>
      </c>
      <c r="B115" s="711" t="s">
        <v>2157</v>
      </c>
      <c r="C115" s="627">
        <v>521101</v>
      </c>
      <c r="D115" s="627">
        <v>1253</v>
      </c>
      <c r="E115" s="629" t="s">
        <v>144</v>
      </c>
      <c r="F115" s="712">
        <v>2016</v>
      </c>
      <c r="G115" s="631">
        <v>42509</v>
      </c>
      <c r="H115" s="713" t="s">
        <v>121</v>
      </c>
      <c r="I115" s="633" t="s">
        <v>2158</v>
      </c>
      <c r="J115" s="633" t="s">
        <v>241</v>
      </c>
      <c r="K115" s="634" t="s">
        <v>2159</v>
      </c>
      <c r="L115" s="635" t="s">
        <v>2160</v>
      </c>
      <c r="M115" s="636">
        <v>344568.97</v>
      </c>
      <c r="N115" s="636">
        <v>0</v>
      </c>
      <c r="O115" s="636">
        <v>55131.03</v>
      </c>
      <c r="P115" s="636">
        <v>399700</v>
      </c>
      <c r="Q115" s="709" t="s">
        <v>33</v>
      </c>
      <c r="R115" s="796" t="s">
        <v>559</v>
      </c>
      <c r="T115" s="700" t="s">
        <v>581</v>
      </c>
      <c r="U115" s="781">
        <v>254578.95</v>
      </c>
      <c r="V115" s="790">
        <v>42514</v>
      </c>
      <c r="X115" s="700" t="s">
        <v>570</v>
      </c>
    </row>
    <row r="116" spans="1:24" x14ac:dyDescent="0.2">
      <c r="A116" s="763">
        <v>42491</v>
      </c>
      <c r="B116" s="711" t="s">
        <v>2157</v>
      </c>
      <c r="C116" s="627"/>
      <c r="D116" s="627"/>
      <c r="E116" s="629"/>
      <c r="F116" s="712"/>
      <c r="G116" s="631"/>
      <c r="H116" s="713"/>
      <c r="I116" s="633" t="s">
        <v>2158</v>
      </c>
      <c r="J116" s="633"/>
      <c r="K116" s="634"/>
      <c r="L116" s="635"/>
      <c r="M116" s="636"/>
      <c r="N116" s="636"/>
      <c r="O116" s="636"/>
      <c r="P116" s="636"/>
      <c r="Q116" s="709"/>
      <c r="R116" s="796" t="s">
        <v>559</v>
      </c>
      <c r="T116" s="700" t="s">
        <v>579</v>
      </c>
      <c r="U116" s="781">
        <v>145121.04999999999</v>
      </c>
      <c r="V116" s="790">
        <v>42514</v>
      </c>
      <c r="X116" s="700" t="s">
        <v>570</v>
      </c>
    </row>
    <row r="117" spans="1:24" x14ac:dyDescent="0.2">
      <c r="A117" s="763">
        <v>42491</v>
      </c>
      <c r="B117" s="711" t="s">
        <v>2470</v>
      </c>
      <c r="C117" s="720">
        <v>522403</v>
      </c>
      <c r="D117" s="720" t="s">
        <v>518</v>
      </c>
      <c r="E117" s="720" t="s">
        <v>2059</v>
      </c>
      <c r="F117" s="712">
        <v>2016</v>
      </c>
      <c r="G117" s="721">
        <v>42521</v>
      </c>
      <c r="H117" s="713" t="s">
        <v>808</v>
      </c>
      <c r="I117" s="720" t="s">
        <v>2467</v>
      </c>
      <c r="J117" s="720" t="s">
        <v>30</v>
      </c>
      <c r="K117" s="720" t="s">
        <v>2468</v>
      </c>
      <c r="L117" s="720" t="s">
        <v>2469</v>
      </c>
      <c r="M117" s="642">
        <v>206551.72</v>
      </c>
      <c r="N117" s="642">
        <v>0</v>
      </c>
      <c r="O117" s="642">
        <v>3448.28</v>
      </c>
      <c r="P117" s="642">
        <v>210000</v>
      </c>
      <c r="Q117" s="714" t="s">
        <v>994</v>
      </c>
      <c r="R117" s="764" t="s">
        <v>565</v>
      </c>
      <c r="T117" s="700" t="s">
        <v>581</v>
      </c>
      <c r="U117" s="781">
        <v>40000</v>
      </c>
      <c r="V117" s="790">
        <v>42535</v>
      </c>
      <c r="X117" s="700" t="s">
        <v>570</v>
      </c>
    </row>
    <row r="118" spans="1:24" x14ac:dyDescent="0.2">
      <c r="A118" s="763">
        <v>42491</v>
      </c>
      <c r="B118" s="711" t="s">
        <v>2470</v>
      </c>
      <c r="C118" s="720"/>
      <c r="D118" s="720"/>
      <c r="E118" s="720"/>
      <c r="F118" s="712"/>
      <c r="G118" s="721"/>
      <c r="H118" s="713"/>
      <c r="I118" s="720" t="s">
        <v>2467</v>
      </c>
      <c r="J118" s="720"/>
      <c r="K118" s="720"/>
      <c r="L118" s="720"/>
      <c r="M118" s="642"/>
      <c r="N118" s="642"/>
      <c r="O118" s="642"/>
      <c r="P118" s="642"/>
      <c r="Q118" s="714"/>
      <c r="R118" s="764" t="s">
        <v>565</v>
      </c>
      <c r="T118" s="700" t="s">
        <v>581</v>
      </c>
      <c r="U118" s="781">
        <v>74000</v>
      </c>
      <c r="V118" s="790">
        <v>42545</v>
      </c>
      <c r="X118" s="700" t="s">
        <v>570</v>
      </c>
    </row>
    <row r="119" spans="1:24" x14ac:dyDescent="0.2">
      <c r="A119" s="763">
        <v>42491</v>
      </c>
      <c r="B119" s="711" t="s">
        <v>2470</v>
      </c>
      <c r="C119" s="720"/>
      <c r="D119" s="720"/>
      <c r="E119" s="720"/>
      <c r="F119" s="712"/>
      <c r="G119" s="721"/>
      <c r="H119" s="713"/>
      <c r="I119" s="720" t="s">
        <v>2467</v>
      </c>
      <c r="J119" s="720"/>
      <c r="K119" s="720"/>
      <c r="L119" s="720"/>
      <c r="M119" s="642"/>
      <c r="N119" s="642"/>
      <c r="O119" s="642"/>
      <c r="P119" s="642"/>
      <c r="Q119" s="714"/>
      <c r="R119" s="764" t="s">
        <v>565</v>
      </c>
      <c r="T119" s="700" t="s">
        <v>580</v>
      </c>
      <c r="U119" s="781">
        <v>86000</v>
      </c>
      <c r="V119" s="790">
        <v>42549</v>
      </c>
      <c r="X119" s="700" t="s">
        <v>570</v>
      </c>
    </row>
    <row r="120" spans="1:24" x14ac:dyDescent="0.2">
      <c r="A120" s="763">
        <v>42491</v>
      </c>
      <c r="B120" s="711" t="s">
        <v>2470</v>
      </c>
      <c r="C120" s="720"/>
      <c r="D120" s="720"/>
      <c r="E120" s="720"/>
      <c r="F120" s="712"/>
      <c r="G120" s="721"/>
      <c r="H120" s="713"/>
      <c r="I120" s="720" t="s">
        <v>2467</v>
      </c>
      <c r="J120" s="720"/>
      <c r="K120" s="720"/>
      <c r="L120" s="720"/>
      <c r="M120" s="642"/>
      <c r="N120" s="642"/>
      <c r="O120" s="642"/>
      <c r="P120" s="642"/>
      <c r="Q120" s="714"/>
      <c r="R120" s="764" t="s">
        <v>565</v>
      </c>
      <c r="T120" s="700" t="s">
        <v>573</v>
      </c>
      <c r="U120" s="781">
        <v>10000</v>
      </c>
      <c r="V120" s="790">
        <v>42532</v>
      </c>
      <c r="X120" s="700" t="s">
        <v>570</v>
      </c>
    </row>
    <row r="121" spans="1:24" x14ac:dyDescent="0.2">
      <c r="A121" s="763">
        <v>42491</v>
      </c>
      <c r="B121" s="711" t="s">
        <v>2280</v>
      </c>
      <c r="C121" s="627">
        <v>1520603</v>
      </c>
      <c r="D121" s="627">
        <v>7497</v>
      </c>
      <c r="E121" s="629" t="s">
        <v>305</v>
      </c>
      <c r="F121" s="712">
        <v>2016</v>
      </c>
      <c r="G121" s="631">
        <v>42500</v>
      </c>
      <c r="H121" s="713" t="s">
        <v>73</v>
      </c>
      <c r="I121" s="633" t="s">
        <v>2281</v>
      </c>
      <c r="J121" s="633" t="s">
        <v>241</v>
      </c>
      <c r="K121" s="634" t="s">
        <v>2282</v>
      </c>
      <c r="L121" s="635" t="s">
        <v>2283</v>
      </c>
      <c r="M121" s="636">
        <v>257471.27</v>
      </c>
      <c r="N121" s="636">
        <v>12873.56</v>
      </c>
      <c r="O121" s="636">
        <v>43255.17</v>
      </c>
      <c r="P121" s="636">
        <v>313600</v>
      </c>
      <c r="Q121" s="714" t="s">
        <v>33</v>
      </c>
      <c r="R121" s="796" t="s">
        <v>559</v>
      </c>
      <c r="T121" s="700" t="s">
        <v>581</v>
      </c>
      <c r="U121" s="781">
        <v>69921.16</v>
      </c>
      <c r="V121" s="790">
        <v>42483</v>
      </c>
      <c r="X121" s="700" t="s">
        <v>570</v>
      </c>
    </row>
    <row r="122" spans="1:24" x14ac:dyDescent="0.2">
      <c r="A122" s="763">
        <v>42491</v>
      </c>
      <c r="B122" s="711" t="s">
        <v>2280</v>
      </c>
      <c r="C122" s="627"/>
      <c r="D122" s="627"/>
      <c r="E122" s="629"/>
      <c r="F122" s="712"/>
      <c r="G122" s="631"/>
      <c r="H122" s="713"/>
      <c r="I122" s="633" t="s">
        <v>2281</v>
      </c>
      <c r="J122" s="633"/>
      <c r="K122" s="634"/>
      <c r="L122" s="635"/>
      <c r="M122" s="636"/>
      <c r="N122" s="636"/>
      <c r="O122" s="636"/>
      <c r="P122" s="636"/>
      <c r="Q122" s="714"/>
      <c r="R122" s="796" t="s">
        <v>559</v>
      </c>
      <c r="T122" s="700" t="s">
        <v>579</v>
      </c>
      <c r="U122" s="781">
        <v>243679.25</v>
      </c>
      <c r="V122" s="790">
        <v>42503</v>
      </c>
      <c r="X122" s="700" t="s">
        <v>570</v>
      </c>
    </row>
    <row r="123" spans="1:24" x14ac:dyDescent="0.2">
      <c r="A123" s="763">
        <v>42491</v>
      </c>
      <c r="B123" s="711" t="s">
        <v>2105</v>
      </c>
      <c r="C123" s="627">
        <v>520814</v>
      </c>
      <c r="D123" s="627">
        <v>4493</v>
      </c>
      <c r="E123" s="629" t="s">
        <v>87</v>
      </c>
      <c r="F123" s="712">
        <v>2016</v>
      </c>
      <c r="G123" s="631">
        <v>42520</v>
      </c>
      <c r="H123" s="713" t="s">
        <v>1214</v>
      </c>
      <c r="I123" s="633" t="s">
        <v>2106</v>
      </c>
      <c r="J123" s="633" t="s">
        <v>30</v>
      </c>
      <c r="K123" s="634" t="s">
        <v>2107</v>
      </c>
      <c r="L123" s="635" t="s">
        <v>2108</v>
      </c>
      <c r="M123" s="636">
        <v>291271.73</v>
      </c>
      <c r="N123" s="636">
        <v>7607.58</v>
      </c>
      <c r="O123" s="636">
        <v>47820.69</v>
      </c>
      <c r="P123" s="636">
        <v>346700</v>
      </c>
      <c r="Q123" s="714" t="s">
        <v>33</v>
      </c>
      <c r="R123" s="796" t="s">
        <v>559</v>
      </c>
      <c r="T123" s="700" t="s">
        <v>572</v>
      </c>
      <c r="U123" s="781">
        <v>34000</v>
      </c>
      <c r="V123" s="790">
        <v>42521</v>
      </c>
      <c r="X123" s="700" t="s">
        <v>570</v>
      </c>
    </row>
    <row r="124" spans="1:24" x14ac:dyDescent="0.2">
      <c r="A124" s="763">
        <v>42491</v>
      </c>
      <c r="B124" s="711" t="s">
        <v>2105</v>
      </c>
      <c r="C124" s="627"/>
      <c r="D124" s="627"/>
      <c r="E124" s="629"/>
      <c r="F124" s="712"/>
      <c r="G124" s="631"/>
      <c r="H124" s="713"/>
      <c r="I124" s="633" t="s">
        <v>2106</v>
      </c>
      <c r="J124" s="633"/>
      <c r="K124" s="634"/>
      <c r="L124" s="635"/>
      <c r="M124" s="636"/>
      <c r="N124" s="636"/>
      <c r="O124" s="636"/>
      <c r="P124" s="636"/>
      <c r="Q124" s="714"/>
      <c r="R124" s="796" t="s">
        <v>559</v>
      </c>
      <c r="T124" s="700" t="s">
        <v>573</v>
      </c>
      <c r="U124" s="781">
        <v>5000</v>
      </c>
      <c r="V124" s="790">
        <v>42518</v>
      </c>
      <c r="X124" s="700" t="s">
        <v>570</v>
      </c>
    </row>
    <row r="125" spans="1:24" x14ac:dyDescent="0.2">
      <c r="A125" s="763">
        <v>42491</v>
      </c>
      <c r="B125" s="711" t="s">
        <v>2105</v>
      </c>
      <c r="C125" s="627"/>
      <c r="D125" s="627"/>
      <c r="E125" s="629"/>
      <c r="F125" s="712"/>
      <c r="G125" s="631"/>
      <c r="H125" s="713"/>
      <c r="I125" s="633" t="s">
        <v>2106</v>
      </c>
      <c r="J125" s="633"/>
      <c r="K125" s="634"/>
      <c r="L125" s="635"/>
      <c r="M125" s="636"/>
      <c r="N125" s="636"/>
      <c r="O125" s="636"/>
      <c r="P125" s="636"/>
      <c r="Q125" s="714"/>
      <c r="R125" s="796" t="s">
        <v>559</v>
      </c>
      <c r="T125" s="700" t="s">
        <v>571</v>
      </c>
      <c r="U125" s="781">
        <v>111000</v>
      </c>
      <c r="V125" s="790">
        <v>42521</v>
      </c>
      <c r="X125" s="700" t="s">
        <v>570</v>
      </c>
    </row>
    <row r="126" spans="1:24" x14ac:dyDescent="0.2">
      <c r="A126" s="763">
        <v>42491</v>
      </c>
      <c r="B126" s="711" t="s">
        <v>2105</v>
      </c>
      <c r="C126" s="627"/>
      <c r="D126" s="627"/>
      <c r="E126" s="629"/>
      <c r="F126" s="712"/>
      <c r="G126" s="631"/>
      <c r="H126" s="713"/>
      <c r="I126" s="633" t="s">
        <v>2106</v>
      </c>
      <c r="J126" s="633"/>
      <c r="K126" s="634"/>
      <c r="L126" s="635"/>
      <c r="M126" s="636"/>
      <c r="N126" s="636"/>
      <c r="O126" s="636"/>
      <c r="P126" s="636"/>
      <c r="Q126" s="714"/>
      <c r="R126" s="796" t="s">
        <v>559</v>
      </c>
      <c r="T126" s="700" t="s">
        <v>579</v>
      </c>
      <c r="U126" s="781">
        <v>196700</v>
      </c>
      <c r="V126" s="790">
        <v>42521</v>
      </c>
      <c r="X126" s="700" t="s">
        <v>570</v>
      </c>
    </row>
    <row r="127" spans="1:24" x14ac:dyDescent="0.2">
      <c r="A127" s="763">
        <v>42491</v>
      </c>
      <c r="B127" s="711" t="s">
        <v>2295</v>
      </c>
      <c r="C127" s="627">
        <v>1520604</v>
      </c>
      <c r="D127" s="627">
        <v>7495</v>
      </c>
      <c r="E127" s="629" t="s">
        <v>333</v>
      </c>
      <c r="F127" s="712">
        <v>2016</v>
      </c>
      <c r="G127" s="631">
        <v>42500</v>
      </c>
      <c r="H127" s="713" t="s">
        <v>73</v>
      </c>
      <c r="I127" s="633" t="s">
        <v>2296</v>
      </c>
      <c r="J127" s="633" t="s">
        <v>241</v>
      </c>
      <c r="K127" s="634" t="s">
        <v>2297</v>
      </c>
      <c r="L127" s="635" t="s">
        <v>2298</v>
      </c>
      <c r="M127" s="636">
        <v>271921.18</v>
      </c>
      <c r="N127" s="636">
        <v>13596.06</v>
      </c>
      <c r="O127" s="636">
        <v>45682.76</v>
      </c>
      <c r="P127" s="636">
        <v>331200</v>
      </c>
      <c r="Q127" s="709" t="s">
        <v>33</v>
      </c>
      <c r="R127" s="796" t="s">
        <v>559</v>
      </c>
      <c r="T127" s="700" t="s">
        <v>580</v>
      </c>
      <c r="U127" s="781">
        <v>115000</v>
      </c>
      <c r="V127" s="790">
        <v>42501</v>
      </c>
      <c r="X127" s="700" t="s">
        <v>570</v>
      </c>
    </row>
    <row r="128" spans="1:24" x14ac:dyDescent="0.2">
      <c r="A128" s="763">
        <v>42491</v>
      </c>
      <c r="B128" s="711" t="s">
        <v>2295</v>
      </c>
      <c r="C128" s="627"/>
      <c r="D128" s="627"/>
      <c r="E128" s="629"/>
      <c r="F128" s="712"/>
      <c r="G128" s="631"/>
      <c r="H128" s="713"/>
      <c r="I128" s="633" t="s">
        <v>2296</v>
      </c>
      <c r="J128" s="633"/>
      <c r="K128" s="479"/>
      <c r="L128" s="635"/>
      <c r="M128" s="636"/>
      <c r="N128" s="636"/>
      <c r="O128" s="636"/>
      <c r="P128" s="636"/>
      <c r="Q128" s="709"/>
      <c r="R128" s="796" t="s">
        <v>559</v>
      </c>
      <c r="T128" s="700" t="s">
        <v>580</v>
      </c>
      <c r="U128" s="781">
        <v>50000</v>
      </c>
      <c r="V128" s="790">
        <v>42501</v>
      </c>
      <c r="X128" s="700" t="s">
        <v>570</v>
      </c>
    </row>
    <row r="129" spans="1:41" x14ac:dyDescent="0.2">
      <c r="A129" s="763">
        <v>42491</v>
      </c>
      <c r="B129" s="711" t="s">
        <v>2295</v>
      </c>
      <c r="C129" s="627"/>
      <c r="D129" s="627"/>
      <c r="E129" s="629"/>
      <c r="F129" s="712"/>
      <c r="G129" s="631"/>
      <c r="H129" s="713"/>
      <c r="I129" s="633" t="s">
        <v>2296</v>
      </c>
      <c r="J129" s="633"/>
      <c r="K129" s="479"/>
      <c r="L129" s="635"/>
      <c r="M129" s="636"/>
      <c r="N129" s="636"/>
      <c r="O129" s="636"/>
      <c r="P129" s="636"/>
      <c r="Q129" s="709"/>
      <c r="R129" s="796" t="s">
        <v>559</v>
      </c>
      <c r="T129" s="700" t="s">
        <v>580</v>
      </c>
      <c r="U129" s="781">
        <v>66200</v>
      </c>
      <c r="V129" s="790">
        <v>42501</v>
      </c>
      <c r="X129" s="700" t="s">
        <v>570</v>
      </c>
    </row>
    <row r="130" spans="1:41" x14ac:dyDescent="0.2">
      <c r="A130" s="763">
        <v>42491</v>
      </c>
      <c r="B130" s="711" t="s">
        <v>2295</v>
      </c>
      <c r="C130" s="627"/>
      <c r="D130" s="627"/>
      <c r="E130" s="629"/>
      <c r="F130" s="712"/>
      <c r="G130" s="631"/>
      <c r="H130" s="713"/>
      <c r="I130" s="633" t="s">
        <v>2296</v>
      </c>
      <c r="J130" s="633"/>
      <c r="K130" s="479"/>
      <c r="L130" s="635"/>
      <c r="M130" s="636"/>
      <c r="N130" s="636"/>
      <c r="O130" s="636"/>
      <c r="P130" s="636"/>
      <c r="Q130" s="709"/>
      <c r="R130" s="796" t="s">
        <v>559</v>
      </c>
      <c r="T130" s="700" t="s">
        <v>580</v>
      </c>
      <c r="U130" s="781">
        <v>50000</v>
      </c>
      <c r="V130" s="790">
        <v>42501</v>
      </c>
      <c r="X130" s="700" t="s">
        <v>570</v>
      </c>
    </row>
    <row r="131" spans="1:41" x14ac:dyDescent="0.2">
      <c r="A131" s="763">
        <v>42491</v>
      </c>
      <c r="B131" s="711" t="s">
        <v>2295</v>
      </c>
      <c r="C131" s="627"/>
      <c r="D131" s="627"/>
      <c r="E131" s="629"/>
      <c r="F131" s="712"/>
      <c r="G131" s="631"/>
      <c r="H131" s="713"/>
      <c r="I131" s="633" t="s">
        <v>2296</v>
      </c>
      <c r="J131" s="633"/>
      <c r="K131" s="479"/>
      <c r="L131" s="635"/>
      <c r="M131" s="636"/>
      <c r="N131" s="636"/>
      <c r="O131" s="636"/>
      <c r="P131" s="636"/>
      <c r="Q131" s="709"/>
      <c r="R131" s="796" t="s">
        <v>559</v>
      </c>
      <c r="T131" s="700" t="s">
        <v>575</v>
      </c>
      <c r="U131" s="781">
        <v>20000</v>
      </c>
      <c r="V131" s="790">
        <v>42376</v>
      </c>
      <c r="X131" s="700" t="s">
        <v>570</v>
      </c>
    </row>
    <row r="132" spans="1:41" x14ac:dyDescent="0.2">
      <c r="A132" s="763">
        <v>42491</v>
      </c>
      <c r="B132" s="711" t="s">
        <v>2295</v>
      </c>
      <c r="C132" s="627"/>
      <c r="D132" s="627"/>
      <c r="E132" s="629"/>
      <c r="F132" s="712"/>
      <c r="G132" s="631"/>
      <c r="H132" s="713"/>
      <c r="I132" s="633" t="s">
        <v>2296</v>
      </c>
      <c r="J132" s="633"/>
      <c r="K132" s="479"/>
      <c r="L132" s="635"/>
      <c r="M132" s="636"/>
      <c r="N132" s="636"/>
      <c r="O132" s="636"/>
      <c r="P132" s="636"/>
      <c r="Q132" s="709"/>
      <c r="R132" s="796" t="s">
        <v>559</v>
      </c>
      <c r="T132" s="700" t="s">
        <v>580</v>
      </c>
      <c r="U132" s="781">
        <v>30000</v>
      </c>
      <c r="V132" s="790">
        <v>42378</v>
      </c>
      <c r="X132" s="700" t="s">
        <v>570</v>
      </c>
    </row>
    <row r="133" spans="1:41" ht="13.5" thickBot="1" x14ac:dyDescent="0.25">
      <c r="A133" s="763">
        <v>42491</v>
      </c>
      <c r="B133" s="711" t="s">
        <v>2199</v>
      </c>
      <c r="C133" s="627">
        <v>521801</v>
      </c>
      <c r="D133" s="627">
        <v>2201</v>
      </c>
      <c r="E133" s="629" t="s">
        <v>191</v>
      </c>
      <c r="F133" s="712">
        <v>2016</v>
      </c>
      <c r="G133" s="631">
        <v>42493</v>
      </c>
      <c r="H133" s="713" t="s">
        <v>1222</v>
      </c>
      <c r="I133" s="633" t="s">
        <v>2200</v>
      </c>
      <c r="J133" s="633" t="s">
        <v>241</v>
      </c>
      <c r="K133" s="479" t="s">
        <v>2201</v>
      </c>
      <c r="L133" s="635" t="s">
        <v>2202</v>
      </c>
      <c r="M133" s="636">
        <v>182068.97</v>
      </c>
      <c r="N133" s="636">
        <v>0</v>
      </c>
      <c r="O133" s="636">
        <v>29131.03</v>
      </c>
      <c r="P133" s="636">
        <v>211200</v>
      </c>
      <c r="Q133" s="714" t="s">
        <v>33</v>
      </c>
      <c r="R133" s="764" t="s">
        <v>565</v>
      </c>
      <c r="T133" s="700" t="s">
        <v>575</v>
      </c>
      <c r="U133" s="781">
        <v>211200</v>
      </c>
      <c r="V133" s="790">
        <v>42493</v>
      </c>
      <c r="X133" s="700" t="s">
        <v>570</v>
      </c>
    </row>
    <row r="134" spans="1:41" s="715" customFormat="1" x14ac:dyDescent="0.2">
      <c r="A134" s="763">
        <v>42491</v>
      </c>
      <c r="B134" s="711" t="s">
        <v>2349</v>
      </c>
      <c r="C134" s="627">
        <v>520228</v>
      </c>
      <c r="D134" s="627">
        <v>1784</v>
      </c>
      <c r="E134" s="629" t="s">
        <v>2080</v>
      </c>
      <c r="F134" s="712">
        <v>2016</v>
      </c>
      <c r="G134" s="631">
        <v>42500</v>
      </c>
      <c r="H134" s="713"/>
      <c r="I134" s="633" t="s">
        <v>2350</v>
      </c>
      <c r="J134" s="484" t="s">
        <v>241</v>
      </c>
      <c r="K134" s="481" t="s">
        <v>451</v>
      </c>
      <c r="L134" s="483" t="s">
        <v>2351</v>
      </c>
      <c r="M134" s="636">
        <v>184086.89</v>
      </c>
      <c r="N134" s="636">
        <v>0</v>
      </c>
      <c r="O134" s="636">
        <v>29453.9</v>
      </c>
      <c r="P134" s="636">
        <v>213540.79</v>
      </c>
      <c r="Q134" s="714" t="s">
        <v>365</v>
      </c>
      <c r="R134" s="765" t="s">
        <v>564</v>
      </c>
      <c r="S134" s="765" t="s">
        <v>564</v>
      </c>
      <c r="T134" s="700"/>
      <c r="U134" s="781"/>
      <c r="V134" s="700"/>
      <c r="W134" s="700"/>
      <c r="X134" s="700"/>
      <c r="Y134" s="700"/>
      <c r="Z134" s="700"/>
      <c r="AA134" s="700"/>
      <c r="AB134" s="700"/>
      <c r="AC134" s="700"/>
      <c r="AD134" s="700"/>
      <c r="AE134" s="700"/>
      <c r="AF134" s="700"/>
      <c r="AG134" s="700"/>
      <c r="AH134" s="700"/>
      <c r="AI134" s="700"/>
      <c r="AJ134" s="700"/>
      <c r="AK134" s="700"/>
      <c r="AL134" s="700"/>
      <c r="AM134" s="700"/>
      <c r="AN134" s="700"/>
      <c r="AO134" s="700"/>
    </row>
    <row r="135" spans="1:41" x14ac:dyDescent="0.2">
      <c r="A135" s="763">
        <v>42491</v>
      </c>
      <c r="B135" s="711" t="s">
        <v>2348</v>
      </c>
      <c r="C135" s="627">
        <v>520224</v>
      </c>
      <c r="D135" s="627">
        <v>1781</v>
      </c>
      <c r="E135" s="629" t="s">
        <v>663</v>
      </c>
      <c r="F135" s="712">
        <v>2016</v>
      </c>
      <c r="G135" s="631">
        <v>42521</v>
      </c>
      <c r="H135" s="713"/>
      <c r="I135" s="633" t="s">
        <v>2346</v>
      </c>
      <c r="J135" s="484" t="s">
        <v>241</v>
      </c>
      <c r="K135" s="478" t="s">
        <v>451</v>
      </c>
      <c r="L135" s="483" t="s">
        <v>2347</v>
      </c>
      <c r="M135" s="636">
        <v>222725.38</v>
      </c>
      <c r="N135" s="636">
        <v>0</v>
      </c>
      <c r="O135" s="636">
        <v>35636.06</v>
      </c>
      <c r="P135" s="636">
        <v>258361.44</v>
      </c>
      <c r="Q135" s="714" t="s">
        <v>365</v>
      </c>
      <c r="R135" s="765" t="s">
        <v>564</v>
      </c>
      <c r="S135" s="765" t="s">
        <v>564</v>
      </c>
    </row>
    <row r="136" spans="1:41" ht="13.5" thickBot="1" x14ac:dyDescent="0.25">
      <c r="A136" s="763">
        <v>42491</v>
      </c>
      <c r="B136" s="711" t="s">
        <v>2380</v>
      </c>
      <c r="C136" s="627">
        <v>521502</v>
      </c>
      <c r="D136" s="627">
        <v>5611</v>
      </c>
      <c r="E136" s="629" t="s">
        <v>149</v>
      </c>
      <c r="F136" s="712">
        <v>2016</v>
      </c>
      <c r="G136" s="631">
        <v>42509</v>
      </c>
      <c r="H136" s="713"/>
      <c r="I136" s="633" t="s">
        <v>2381</v>
      </c>
      <c r="J136" s="484" t="s">
        <v>241</v>
      </c>
      <c r="K136" s="480" t="s">
        <v>451</v>
      </c>
      <c r="L136" s="483" t="s">
        <v>2382</v>
      </c>
      <c r="M136" s="636">
        <v>328591.09999999998</v>
      </c>
      <c r="N136" s="636">
        <v>0</v>
      </c>
      <c r="O136" s="636">
        <v>52574.58</v>
      </c>
      <c r="P136" s="636">
        <v>381165.68</v>
      </c>
      <c r="Q136" s="714" t="s">
        <v>365</v>
      </c>
      <c r="R136" s="765" t="s">
        <v>564</v>
      </c>
      <c r="S136" s="765" t="s">
        <v>564</v>
      </c>
    </row>
    <row r="137" spans="1:41" x14ac:dyDescent="0.2">
      <c r="A137" s="763">
        <v>42491</v>
      </c>
      <c r="B137" s="711" t="s">
        <v>2109</v>
      </c>
      <c r="C137" s="627">
        <v>520815</v>
      </c>
      <c r="D137" s="627">
        <v>4492</v>
      </c>
      <c r="E137" s="629" t="s">
        <v>92</v>
      </c>
      <c r="F137" s="712">
        <v>2016</v>
      </c>
      <c r="G137" s="631">
        <v>42508</v>
      </c>
      <c r="H137" s="713" t="s">
        <v>82</v>
      </c>
      <c r="I137" s="633" t="s">
        <v>2110</v>
      </c>
      <c r="J137" s="633" t="s">
        <v>30</v>
      </c>
      <c r="K137" s="482" t="s">
        <v>2111</v>
      </c>
      <c r="L137" s="635" t="s">
        <v>2112</v>
      </c>
      <c r="M137" s="636">
        <v>328810.90999999997</v>
      </c>
      <c r="N137" s="636">
        <v>11361.5</v>
      </c>
      <c r="O137" s="636">
        <v>54427.59</v>
      </c>
      <c r="P137" s="636">
        <v>394600</v>
      </c>
      <c r="Q137" s="709" t="s">
        <v>33</v>
      </c>
      <c r="R137" s="796" t="s">
        <v>559</v>
      </c>
      <c r="T137" s="700" t="s">
        <v>581</v>
      </c>
      <c r="U137" s="781">
        <v>394600</v>
      </c>
      <c r="V137" s="790">
        <v>42508</v>
      </c>
      <c r="X137" s="700" t="s">
        <v>570</v>
      </c>
    </row>
    <row r="138" spans="1:41" x14ac:dyDescent="0.2">
      <c r="A138" s="763">
        <v>42491</v>
      </c>
      <c r="B138" s="711" t="s">
        <v>2195</v>
      </c>
      <c r="C138" s="627">
        <v>521705</v>
      </c>
      <c r="D138" s="627">
        <v>1094</v>
      </c>
      <c r="E138" s="629" t="s">
        <v>186</v>
      </c>
      <c r="F138" s="712">
        <v>2016</v>
      </c>
      <c r="G138" s="631">
        <v>42520</v>
      </c>
      <c r="H138" s="713" t="s">
        <v>121</v>
      </c>
      <c r="I138" s="633" t="s">
        <v>2196</v>
      </c>
      <c r="J138" s="633" t="s">
        <v>30</v>
      </c>
      <c r="K138" s="634" t="s">
        <v>2197</v>
      </c>
      <c r="L138" s="635" t="s">
        <v>2198</v>
      </c>
      <c r="M138" s="636">
        <v>173189.66</v>
      </c>
      <c r="N138" s="636">
        <v>0</v>
      </c>
      <c r="O138" s="636">
        <v>27710.34</v>
      </c>
      <c r="P138" s="636">
        <v>200900</v>
      </c>
      <c r="Q138" s="709" t="s">
        <v>33</v>
      </c>
      <c r="R138" s="764" t="s">
        <v>565</v>
      </c>
      <c r="T138" s="700" t="s">
        <v>576</v>
      </c>
      <c r="U138" s="781">
        <v>65000</v>
      </c>
      <c r="V138" s="790">
        <v>42519</v>
      </c>
      <c r="X138" s="700" t="s">
        <v>570</v>
      </c>
    </row>
    <row r="139" spans="1:41" x14ac:dyDescent="0.2">
      <c r="A139" s="763">
        <v>42491</v>
      </c>
      <c r="B139" s="711" t="s">
        <v>2195</v>
      </c>
      <c r="C139" s="627"/>
      <c r="D139" s="627"/>
      <c r="E139" s="629"/>
      <c r="F139" s="712"/>
      <c r="G139" s="631"/>
      <c r="H139" s="713"/>
      <c r="I139" s="633" t="s">
        <v>2196</v>
      </c>
      <c r="J139" s="633"/>
      <c r="K139" s="634"/>
      <c r="L139" s="635"/>
      <c r="M139" s="636"/>
      <c r="N139" s="636"/>
      <c r="O139" s="636"/>
      <c r="P139" s="636"/>
      <c r="Q139" s="709"/>
      <c r="R139" s="764" t="s">
        <v>565</v>
      </c>
      <c r="T139" s="700" t="s">
        <v>580</v>
      </c>
      <c r="U139" s="781">
        <v>35140.300000000003</v>
      </c>
      <c r="V139" s="790">
        <v>42520</v>
      </c>
      <c r="X139" s="700" t="s">
        <v>570</v>
      </c>
    </row>
    <row r="140" spans="1:41" x14ac:dyDescent="0.2">
      <c r="A140" s="763">
        <v>42491</v>
      </c>
      <c r="B140" s="711" t="s">
        <v>2195</v>
      </c>
      <c r="C140" s="627"/>
      <c r="D140" s="627"/>
      <c r="E140" s="629"/>
      <c r="F140" s="712"/>
      <c r="G140" s="631"/>
      <c r="H140" s="713"/>
      <c r="I140" s="633" t="s">
        <v>2196</v>
      </c>
      <c r="J140" s="633"/>
      <c r="K140" s="634"/>
      <c r="L140" s="635"/>
      <c r="M140" s="636"/>
      <c r="N140" s="636"/>
      <c r="O140" s="636"/>
      <c r="P140" s="636"/>
      <c r="Q140" s="709"/>
      <c r="R140" s="764" t="s">
        <v>565</v>
      </c>
      <c r="T140" s="700" t="s">
        <v>579</v>
      </c>
      <c r="U140" s="781">
        <v>100899.62</v>
      </c>
      <c r="V140" s="790">
        <v>42521</v>
      </c>
      <c r="X140" s="700" t="s">
        <v>570</v>
      </c>
    </row>
    <row r="141" spans="1:41" x14ac:dyDescent="0.2">
      <c r="A141" s="763">
        <v>42491</v>
      </c>
      <c r="B141" s="711" t="s">
        <v>2195</v>
      </c>
      <c r="C141" s="627"/>
      <c r="D141" s="627"/>
      <c r="E141" s="629"/>
      <c r="F141" s="712"/>
      <c r="G141" s="631"/>
      <c r="H141" s="713"/>
      <c r="I141" s="633" t="s">
        <v>2196</v>
      </c>
      <c r="J141" s="633"/>
      <c r="K141" s="634"/>
      <c r="L141" s="635"/>
      <c r="M141" s="636"/>
      <c r="N141" s="636"/>
      <c r="O141" s="636"/>
      <c r="P141" s="636"/>
      <c r="Q141" s="709"/>
      <c r="R141" s="764" t="s">
        <v>565</v>
      </c>
      <c r="T141" s="700" t="s">
        <v>552</v>
      </c>
      <c r="U141" s="802">
        <f>+U138+U139+U140-P138</f>
        <v>139.9199999999837</v>
      </c>
      <c r="X141" s="700" t="s">
        <v>570</v>
      </c>
    </row>
    <row r="142" spans="1:41" x14ac:dyDescent="0.2">
      <c r="A142" s="763">
        <v>42491</v>
      </c>
      <c r="B142" s="711" t="s">
        <v>2063</v>
      </c>
      <c r="C142" s="627">
        <v>520224</v>
      </c>
      <c r="D142" s="627">
        <v>1781</v>
      </c>
      <c r="E142" s="629" t="s">
        <v>663</v>
      </c>
      <c r="F142" s="712">
        <v>2016</v>
      </c>
      <c r="G142" s="631">
        <v>42492</v>
      </c>
      <c r="H142" s="713" t="s">
        <v>121</v>
      </c>
      <c r="I142" s="633" t="s">
        <v>2064</v>
      </c>
      <c r="J142" s="633" t="s">
        <v>241</v>
      </c>
      <c r="K142" s="634" t="s">
        <v>2065</v>
      </c>
      <c r="L142" s="635" t="s">
        <v>2066</v>
      </c>
      <c r="M142" s="636">
        <v>243869.22</v>
      </c>
      <c r="N142" s="636">
        <v>2510.09</v>
      </c>
      <c r="O142" s="636">
        <v>39420.69</v>
      </c>
      <c r="P142" s="636">
        <v>285800</v>
      </c>
      <c r="Q142" s="714" t="s">
        <v>33</v>
      </c>
      <c r="R142" s="796" t="s">
        <v>559</v>
      </c>
      <c r="T142" s="700" t="s">
        <v>572</v>
      </c>
      <c r="U142" s="781">
        <v>20000</v>
      </c>
      <c r="V142" s="790">
        <v>42492</v>
      </c>
      <c r="X142" s="700" t="s">
        <v>570</v>
      </c>
    </row>
    <row r="143" spans="1:41" x14ac:dyDescent="0.2">
      <c r="A143" s="763">
        <v>42491</v>
      </c>
      <c r="B143" s="711" t="s">
        <v>2063</v>
      </c>
      <c r="C143" s="627"/>
      <c r="D143" s="627"/>
      <c r="E143" s="629"/>
      <c r="F143" s="712"/>
      <c r="G143" s="631"/>
      <c r="H143" s="713"/>
      <c r="I143" s="633" t="s">
        <v>2064</v>
      </c>
      <c r="J143" s="633"/>
      <c r="K143" s="634"/>
      <c r="L143" s="635"/>
      <c r="M143" s="636"/>
      <c r="N143" s="636"/>
      <c r="O143" s="636"/>
      <c r="P143" s="636"/>
      <c r="Q143" s="714"/>
      <c r="R143" s="796" t="s">
        <v>559</v>
      </c>
      <c r="T143" s="700" t="s">
        <v>580</v>
      </c>
      <c r="U143" s="781">
        <v>80000</v>
      </c>
      <c r="V143" s="790">
        <v>42493</v>
      </c>
      <c r="X143" s="700" t="s">
        <v>570</v>
      </c>
    </row>
    <row r="144" spans="1:41" x14ac:dyDescent="0.2">
      <c r="A144" s="763">
        <v>42491</v>
      </c>
      <c r="B144" s="711" t="s">
        <v>2063</v>
      </c>
      <c r="C144" s="627"/>
      <c r="D144" s="627"/>
      <c r="E144" s="629"/>
      <c r="F144" s="712"/>
      <c r="G144" s="631"/>
      <c r="H144" s="713"/>
      <c r="I144" s="633" t="s">
        <v>2064</v>
      </c>
      <c r="J144" s="633"/>
      <c r="K144" s="634"/>
      <c r="L144" s="635"/>
      <c r="M144" s="636"/>
      <c r="N144" s="636"/>
      <c r="O144" s="636"/>
      <c r="P144" s="636"/>
      <c r="Q144" s="714"/>
      <c r="R144" s="796" t="s">
        <v>559</v>
      </c>
      <c r="T144" s="700" t="s">
        <v>579</v>
      </c>
      <c r="U144" s="781">
        <v>183077.26</v>
      </c>
      <c r="V144" s="790">
        <v>42493</v>
      </c>
      <c r="X144" s="700" t="s">
        <v>570</v>
      </c>
    </row>
    <row r="145" spans="1:24" x14ac:dyDescent="0.2">
      <c r="A145" s="763">
        <v>42491</v>
      </c>
      <c r="B145" s="711" t="s">
        <v>2063</v>
      </c>
      <c r="C145" s="627"/>
      <c r="D145" s="627"/>
      <c r="E145" s="629"/>
      <c r="F145" s="712"/>
      <c r="G145" s="631"/>
      <c r="H145" s="713"/>
      <c r="I145" s="633" t="s">
        <v>2064</v>
      </c>
      <c r="J145" s="633"/>
      <c r="K145" s="634"/>
      <c r="L145" s="635"/>
      <c r="M145" s="636"/>
      <c r="N145" s="636"/>
      <c r="O145" s="636"/>
      <c r="P145" s="636"/>
      <c r="Q145" s="714"/>
      <c r="R145" s="796" t="s">
        <v>559</v>
      </c>
      <c r="T145" s="700" t="s">
        <v>1067</v>
      </c>
      <c r="U145" s="781">
        <v>2722.74</v>
      </c>
      <c r="V145" s="790">
        <v>42492</v>
      </c>
      <c r="X145" s="700" t="s">
        <v>570</v>
      </c>
    </row>
    <row r="146" spans="1:24" x14ac:dyDescent="0.2">
      <c r="A146" s="763">
        <v>42491</v>
      </c>
      <c r="B146" s="711" t="s">
        <v>2326</v>
      </c>
      <c r="C146" s="627">
        <v>1520604</v>
      </c>
      <c r="D146" s="627">
        <v>8127</v>
      </c>
      <c r="E146" s="629" t="s">
        <v>2327</v>
      </c>
      <c r="F146" s="712">
        <v>2016</v>
      </c>
      <c r="G146" s="631">
        <v>42513</v>
      </c>
      <c r="H146" s="713" t="s">
        <v>45</v>
      </c>
      <c r="I146" s="633" t="s">
        <v>2328</v>
      </c>
      <c r="J146" s="633" t="s">
        <v>241</v>
      </c>
      <c r="K146" s="634" t="s">
        <v>2329</v>
      </c>
      <c r="L146" s="635" t="s">
        <v>2330</v>
      </c>
      <c r="M146" s="636">
        <v>601313.63</v>
      </c>
      <c r="N146" s="636">
        <v>30065.68</v>
      </c>
      <c r="O146" s="636">
        <v>101020.69</v>
      </c>
      <c r="P146" s="636">
        <v>732400</v>
      </c>
      <c r="Q146" s="709" t="s">
        <v>33</v>
      </c>
      <c r="R146" s="765" t="s">
        <v>564</v>
      </c>
      <c r="S146" s="765" t="s">
        <v>564</v>
      </c>
      <c r="T146" s="700" t="s">
        <v>575</v>
      </c>
      <c r="U146" s="781">
        <v>50000</v>
      </c>
      <c r="V146" s="790">
        <v>42486</v>
      </c>
      <c r="X146" s="700" t="s">
        <v>570</v>
      </c>
    </row>
    <row r="147" spans="1:24" x14ac:dyDescent="0.2">
      <c r="A147" s="763">
        <v>42491</v>
      </c>
      <c r="B147" s="711" t="s">
        <v>2326</v>
      </c>
      <c r="C147" s="627"/>
      <c r="D147" s="627"/>
      <c r="E147" s="629"/>
      <c r="F147" s="712"/>
      <c r="G147" s="631"/>
      <c r="H147" s="713"/>
      <c r="I147" s="633" t="s">
        <v>2328</v>
      </c>
      <c r="J147" s="633"/>
      <c r="K147" s="634"/>
      <c r="L147" s="635"/>
      <c r="M147" s="636"/>
      <c r="N147" s="636"/>
      <c r="O147" s="636"/>
      <c r="P147" s="636"/>
      <c r="Q147" s="709"/>
      <c r="R147" s="765" t="s">
        <v>564</v>
      </c>
      <c r="S147" s="765" t="s">
        <v>564</v>
      </c>
      <c r="T147" s="700" t="s">
        <v>575</v>
      </c>
      <c r="U147" s="781">
        <v>50000</v>
      </c>
      <c r="V147" s="790">
        <v>42321</v>
      </c>
      <c r="X147" s="700" t="s">
        <v>570</v>
      </c>
    </row>
    <row r="148" spans="1:24" x14ac:dyDescent="0.2">
      <c r="A148" s="763">
        <v>42491</v>
      </c>
      <c r="B148" s="711" t="s">
        <v>2326</v>
      </c>
      <c r="C148" s="627"/>
      <c r="D148" s="627"/>
      <c r="E148" s="629"/>
      <c r="F148" s="712"/>
      <c r="G148" s="631"/>
      <c r="H148" s="713"/>
      <c r="I148" s="633" t="s">
        <v>2328</v>
      </c>
      <c r="J148" s="633"/>
      <c r="K148" s="634"/>
      <c r="L148" s="635"/>
      <c r="M148" s="636"/>
      <c r="N148" s="636"/>
      <c r="O148" s="636"/>
      <c r="P148" s="636"/>
      <c r="Q148" s="709"/>
      <c r="R148" s="765" t="s">
        <v>564</v>
      </c>
      <c r="S148" s="765" t="s">
        <v>564</v>
      </c>
      <c r="T148" s="700" t="s">
        <v>575</v>
      </c>
      <c r="U148" s="781">
        <v>134000</v>
      </c>
      <c r="V148" s="790">
        <v>42514</v>
      </c>
      <c r="X148" s="700" t="s">
        <v>570</v>
      </c>
    </row>
    <row r="149" spans="1:24" x14ac:dyDescent="0.2">
      <c r="A149" s="763">
        <v>42491</v>
      </c>
      <c r="B149" s="711" t="s">
        <v>2326</v>
      </c>
      <c r="C149" s="627"/>
      <c r="D149" s="627"/>
      <c r="E149" s="629"/>
      <c r="F149" s="712"/>
      <c r="G149" s="631"/>
      <c r="H149" s="713"/>
      <c r="I149" s="633" t="s">
        <v>2328</v>
      </c>
      <c r="J149" s="633"/>
      <c r="K149" s="634"/>
      <c r="L149" s="635"/>
      <c r="M149" s="636"/>
      <c r="N149" s="636"/>
      <c r="O149" s="636"/>
      <c r="P149" s="636"/>
      <c r="Q149" s="709"/>
      <c r="R149" s="765" t="s">
        <v>564</v>
      </c>
      <c r="S149" s="765" t="s">
        <v>564</v>
      </c>
      <c r="T149" s="700" t="s">
        <v>575</v>
      </c>
      <c r="U149" s="781">
        <v>7</v>
      </c>
      <c r="V149" s="790">
        <v>42515</v>
      </c>
      <c r="X149" s="700" t="s">
        <v>570</v>
      </c>
    </row>
    <row r="150" spans="1:24" x14ac:dyDescent="0.2">
      <c r="A150" s="763">
        <v>42491</v>
      </c>
      <c r="B150" s="711" t="s">
        <v>2326</v>
      </c>
      <c r="C150" s="627"/>
      <c r="D150" s="627"/>
      <c r="E150" s="629"/>
      <c r="F150" s="712"/>
      <c r="G150" s="631"/>
      <c r="H150" s="713"/>
      <c r="I150" s="633" t="s">
        <v>2328</v>
      </c>
      <c r="J150" s="633"/>
      <c r="K150" s="634"/>
      <c r="L150" s="635"/>
      <c r="M150" s="636"/>
      <c r="N150" s="636"/>
      <c r="O150" s="636"/>
      <c r="P150" s="636"/>
      <c r="Q150" s="709"/>
      <c r="R150" s="765" t="s">
        <v>564</v>
      </c>
      <c r="S150" s="765" t="s">
        <v>564</v>
      </c>
      <c r="T150" s="700" t="s">
        <v>580</v>
      </c>
      <c r="U150" s="781">
        <v>196000</v>
      </c>
      <c r="V150" s="790">
        <v>42515</v>
      </c>
      <c r="X150" s="700" t="s">
        <v>570</v>
      </c>
    </row>
    <row r="151" spans="1:24" x14ac:dyDescent="0.2">
      <c r="A151" s="763">
        <v>42491</v>
      </c>
      <c r="B151" s="711" t="s">
        <v>2326</v>
      </c>
      <c r="C151" s="627"/>
      <c r="D151" s="627"/>
      <c r="E151" s="629"/>
      <c r="F151" s="712"/>
      <c r="G151" s="631"/>
      <c r="H151" s="713"/>
      <c r="I151" s="633" t="s">
        <v>2328</v>
      </c>
      <c r="J151" s="633"/>
      <c r="K151" s="634"/>
      <c r="L151" s="635"/>
      <c r="M151" s="636"/>
      <c r="N151" s="636"/>
      <c r="O151" s="636"/>
      <c r="P151" s="636"/>
      <c r="Q151" s="709"/>
      <c r="R151" s="765" t="s">
        <v>564</v>
      </c>
      <c r="S151" s="765" t="s">
        <v>564</v>
      </c>
      <c r="T151" s="700" t="s">
        <v>576</v>
      </c>
      <c r="U151" s="781">
        <v>50000</v>
      </c>
      <c r="V151" s="790">
        <v>42514</v>
      </c>
      <c r="X151" s="700" t="s">
        <v>570</v>
      </c>
    </row>
    <row r="152" spans="1:24" x14ac:dyDescent="0.2">
      <c r="A152" s="763">
        <v>42491</v>
      </c>
      <c r="B152" s="711" t="s">
        <v>2326</v>
      </c>
      <c r="C152" s="627"/>
      <c r="D152" s="627"/>
      <c r="E152" s="629"/>
      <c r="F152" s="712"/>
      <c r="G152" s="631"/>
      <c r="H152" s="713"/>
      <c r="I152" s="633" t="s">
        <v>2328</v>
      </c>
      <c r="J152" s="633"/>
      <c r="K152" s="634"/>
      <c r="L152" s="635"/>
      <c r="M152" s="636"/>
      <c r="N152" s="636"/>
      <c r="O152" s="636"/>
      <c r="P152" s="636"/>
      <c r="Q152" s="709"/>
      <c r="R152" s="765" t="s">
        <v>564</v>
      </c>
      <c r="S152" s="765" t="s">
        <v>564</v>
      </c>
      <c r="T152" s="700" t="s">
        <v>579</v>
      </c>
      <c r="U152" s="781">
        <v>202393.86</v>
      </c>
      <c r="V152" s="790">
        <v>42516</v>
      </c>
      <c r="X152" s="700" t="s">
        <v>570</v>
      </c>
    </row>
    <row r="153" spans="1:24" x14ac:dyDescent="0.2">
      <c r="A153" s="763">
        <v>42491</v>
      </c>
      <c r="B153" s="711" t="s">
        <v>2326</v>
      </c>
      <c r="C153" s="627"/>
      <c r="D153" s="627"/>
      <c r="E153" s="629"/>
      <c r="F153" s="712"/>
      <c r="G153" s="631"/>
      <c r="H153" s="713"/>
      <c r="I153" s="633" t="s">
        <v>2328</v>
      </c>
      <c r="J153" s="633"/>
      <c r="K153" s="634"/>
      <c r="L153" s="635"/>
      <c r="M153" s="636"/>
      <c r="N153" s="636"/>
      <c r="O153" s="636"/>
      <c r="P153" s="636"/>
      <c r="Q153" s="709"/>
      <c r="R153" s="765" t="s">
        <v>564</v>
      </c>
      <c r="S153" s="765" t="s">
        <v>564</v>
      </c>
      <c r="T153" s="700" t="s">
        <v>575</v>
      </c>
      <c r="U153" s="781">
        <v>50000</v>
      </c>
      <c r="V153" s="790">
        <v>42325</v>
      </c>
      <c r="X153" s="700" t="s">
        <v>570</v>
      </c>
    </row>
    <row r="154" spans="1:24" x14ac:dyDescent="0.2">
      <c r="A154" s="763">
        <v>42491</v>
      </c>
      <c r="B154" s="711" t="s">
        <v>2291</v>
      </c>
      <c r="C154" s="627">
        <v>1520604</v>
      </c>
      <c r="D154" s="627">
        <v>7495</v>
      </c>
      <c r="E154" s="629" t="s">
        <v>333</v>
      </c>
      <c r="F154" s="712">
        <v>2016</v>
      </c>
      <c r="G154" s="631">
        <v>42500</v>
      </c>
      <c r="H154" s="713" t="s">
        <v>28</v>
      </c>
      <c r="I154" s="633" t="s">
        <v>2292</v>
      </c>
      <c r="J154" s="633" t="s">
        <v>241</v>
      </c>
      <c r="K154" s="634" t="s">
        <v>2293</v>
      </c>
      <c r="L154" s="635" t="s">
        <v>2294</v>
      </c>
      <c r="M154" s="636">
        <v>271921.18</v>
      </c>
      <c r="N154" s="636">
        <v>13596.06</v>
      </c>
      <c r="O154" s="636">
        <v>45682.76</v>
      </c>
      <c r="P154" s="636">
        <v>331200</v>
      </c>
      <c r="Q154" s="709" t="s">
        <v>33</v>
      </c>
      <c r="R154" s="796" t="s">
        <v>559</v>
      </c>
      <c r="T154" s="700" t="s">
        <v>580</v>
      </c>
      <c r="U154" s="781">
        <v>20000</v>
      </c>
      <c r="V154" s="790">
        <v>42500</v>
      </c>
      <c r="X154" s="700" t="s">
        <v>570</v>
      </c>
    </row>
    <row r="155" spans="1:24" x14ac:dyDescent="0.2">
      <c r="A155" s="763">
        <v>42491</v>
      </c>
      <c r="B155" s="711" t="s">
        <v>2291</v>
      </c>
      <c r="C155" s="627"/>
      <c r="D155" s="627"/>
      <c r="E155" s="629"/>
      <c r="F155" s="712"/>
      <c r="G155" s="631"/>
      <c r="H155" s="713"/>
      <c r="I155" s="633" t="s">
        <v>2292</v>
      </c>
      <c r="J155" s="633"/>
      <c r="K155" s="634"/>
      <c r="L155" s="635"/>
      <c r="M155" s="636"/>
      <c r="N155" s="636"/>
      <c r="O155" s="636"/>
      <c r="P155" s="636"/>
      <c r="Q155" s="709"/>
      <c r="R155" s="796" t="s">
        <v>559</v>
      </c>
      <c r="T155" s="700" t="s">
        <v>580</v>
      </c>
      <c r="U155" s="781">
        <v>96800</v>
      </c>
      <c r="V155" s="790">
        <v>42501</v>
      </c>
      <c r="X155" s="700" t="s">
        <v>570</v>
      </c>
    </row>
    <row r="156" spans="1:24" x14ac:dyDescent="0.2">
      <c r="A156" s="763">
        <v>42491</v>
      </c>
      <c r="B156" s="711" t="s">
        <v>2291</v>
      </c>
      <c r="C156" s="627"/>
      <c r="D156" s="627"/>
      <c r="E156" s="629"/>
      <c r="F156" s="712"/>
      <c r="G156" s="631"/>
      <c r="H156" s="713"/>
      <c r="I156" s="633" t="s">
        <v>2292</v>
      </c>
      <c r="J156" s="633"/>
      <c r="K156" s="634"/>
      <c r="L156" s="635"/>
      <c r="M156" s="636"/>
      <c r="N156" s="636"/>
      <c r="O156" s="636"/>
      <c r="P156" s="636"/>
      <c r="Q156" s="709"/>
      <c r="R156" s="796" t="s">
        <v>559</v>
      </c>
      <c r="T156" s="700" t="s">
        <v>580</v>
      </c>
      <c r="U156" s="781">
        <v>252200</v>
      </c>
      <c r="V156" s="790">
        <v>42501</v>
      </c>
      <c r="X156" s="700" t="s">
        <v>570</v>
      </c>
    </row>
    <row r="157" spans="1:24" x14ac:dyDescent="0.2">
      <c r="A157" s="763">
        <v>42491</v>
      </c>
      <c r="B157" s="711" t="s">
        <v>2291</v>
      </c>
      <c r="C157" s="627"/>
      <c r="D157" s="627"/>
      <c r="E157" s="629"/>
      <c r="F157" s="712"/>
      <c r="G157" s="631"/>
      <c r="H157" s="713"/>
      <c r="I157" s="633" t="s">
        <v>2292</v>
      </c>
      <c r="J157" s="633"/>
      <c r="K157" s="634"/>
      <c r="L157" s="635"/>
      <c r="M157" s="636"/>
      <c r="N157" s="636"/>
      <c r="O157" s="636"/>
      <c r="P157" s="636"/>
      <c r="Q157" s="709"/>
      <c r="R157" s="796" t="s">
        <v>559</v>
      </c>
      <c r="T157" s="700" t="s">
        <v>580</v>
      </c>
      <c r="U157" s="781">
        <v>19000</v>
      </c>
      <c r="V157" s="790">
        <v>42500</v>
      </c>
      <c r="X157" s="700" t="s">
        <v>570</v>
      </c>
    </row>
    <row r="158" spans="1:24" x14ac:dyDescent="0.2">
      <c r="A158" s="763">
        <v>42491</v>
      </c>
      <c r="B158" s="711" t="s">
        <v>2291</v>
      </c>
      <c r="C158" s="627"/>
      <c r="D158" s="627"/>
      <c r="E158" s="629"/>
      <c r="F158" s="712"/>
      <c r="G158" s="631"/>
      <c r="H158" s="713"/>
      <c r="I158" s="633" t="s">
        <v>2292</v>
      </c>
      <c r="J158" s="633"/>
      <c r="K158" s="634"/>
      <c r="L158" s="635"/>
      <c r="M158" s="636"/>
      <c r="N158" s="636"/>
      <c r="O158" s="636"/>
      <c r="P158" s="636"/>
      <c r="Q158" s="709"/>
      <c r="R158" s="796" t="s">
        <v>559</v>
      </c>
      <c r="T158" s="700" t="s">
        <v>580</v>
      </c>
      <c r="U158" s="781">
        <v>20000</v>
      </c>
      <c r="V158" s="790">
        <v>42500</v>
      </c>
      <c r="X158" s="700" t="s">
        <v>570</v>
      </c>
    </row>
    <row r="159" spans="1:24" x14ac:dyDescent="0.2">
      <c r="A159" s="763">
        <v>42491</v>
      </c>
      <c r="B159" s="711" t="s">
        <v>2291</v>
      </c>
      <c r="C159" s="627"/>
      <c r="D159" s="627"/>
      <c r="E159" s="629"/>
      <c r="F159" s="712"/>
      <c r="G159" s="631"/>
      <c r="H159" s="713"/>
      <c r="I159" s="633" t="s">
        <v>2292</v>
      </c>
      <c r="J159" s="633"/>
      <c r="K159" s="634"/>
      <c r="L159" s="635"/>
      <c r="M159" s="636"/>
      <c r="N159" s="636"/>
      <c r="O159" s="636"/>
      <c r="P159" s="636"/>
      <c r="Q159" s="709"/>
      <c r="R159" s="796" t="s">
        <v>559</v>
      </c>
      <c r="T159" s="700" t="s">
        <v>575</v>
      </c>
      <c r="U159" s="781">
        <v>20000</v>
      </c>
      <c r="V159" s="790">
        <v>42422</v>
      </c>
      <c r="X159" s="700" t="s">
        <v>570</v>
      </c>
    </row>
    <row r="160" spans="1:24" ht="12.75" customHeight="1" x14ac:dyDescent="0.2">
      <c r="A160" s="763">
        <v>42491</v>
      </c>
      <c r="B160" s="711" t="s">
        <v>2268</v>
      </c>
      <c r="C160" s="627">
        <v>1520302</v>
      </c>
      <c r="D160" s="627">
        <v>7401</v>
      </c>
      <c r="E160" s="629" t="s">
        <v>283</v>
      </c>
      <c r="F160" s="712">
        <v>2016</v>
      </c>
      <c r="G160" s="631">
        <v>42507</v>
      </c>
      <c r="H160" s="713" t="s">
        <v>45</v>
      </c>
      <c r="I160" s="633" t="s">
        <v>2269</v>
      </c>
      <c r="J160" s="633" t="s">
        <v>241</v>
      </c>
      <c r="K160" s="634" t="s">
        <v>2270</v>
      </c>
      <c r="L160" s="635" t="s">
        <v>2271</v>
      </c>
      <c r="M160" s="636">
        <v>399589.5</v>
      </c>
      <c r="N160" s="636">
        <v>19979.47</v>
      </c>
      <c r="O160" s="636">
        <v>67131.03</v>
      </c>
      <c r="P160" s="636">
        <v>486700</v>
      </c>
      <c r="Q160" s="709" t="s">
        <v>33</v>
      </c>
      <c r="R160" s="765" t="s">
        <v>564</v>
      </c>
      <c r="S160" s="765" t="s">
        <v>564</v>
      </c>
      <c r="T160" s="700" t="s">
        <v>580</v>
      </c>
      <c r="U160" s="781">
        <v>200000</v>
      </c>
      <c r="V160" s="790">
        <v>42381</v>
      </c>
      <c r="X160" s="700" t="s">
        <v>570</v>
      </c>
    </row>
    <row r="161" spans="1:41" ht="12.75" customHeight="1" x14ac:dyDescent="0.2">
      <c r="A161" s="763">
        <v>42491</v>
      </c>
      <c r="B161" s="711" t="s">
        <v>2268</v>
      </c>
      <c r="C161" s="627"/>
      <c r="D161" s="627"/>
      <c r="E161" s="629"/>
      <c r="F161" s="712"/>
      <c r="G161" s="631"/>
      <c r="H161" s="713"/>
      <c r="I161" s="633" t="s">
        <v>2269</v>
      </c>
      <c r="J161" s="633"/>
      <c r="K161" s="634"/>
      <c r="L161" s="635"/>
      <c r="M161" s="636"/>
      <c r="N161" s="636"/>
      <c r="O161" s="636"/>
      <c r="P161" s="636"/>
      <c r="Q161" s="709"/>
      <c r="R161" s="765" t="s">
        <v>564</v>
      </c>
      <c r="S161" s="765" t="s">
        <v>564</v>
      </c>
      <c r="T161" s="700" t="s">
        <v>579</v>
      </c>
      <c r="U161" s="781">
        <v>286700</v>
      </c>
      <c r="V161" s="790">
        <v>42514</v>
      </c>
      <c r="X161" s="700" t="s">
        <v>570</v>
      </c>
    </row>
    <row r="162" spans="1:41" x14ac:dyDescent="0.2">
      <c r="A162" s="763">
        <v>42491</v>
      </c>
      <c r="B162" s="711" t="s">
        <v>2431</v>
      </c>
      <c r="C162" s="627">
        <v>71703</v>
      </c>
      <c r="D162" s="627" t="s">
        <v>472</v>
      </c>
      <c r="E162" s="629" t="s">
        <v>2404</v>
      </c>
      <c r="F162" s="712">
        <v>2016</v>
      </c>
      <c r="G162" s="631">
        <v>42501</v>
      </c>
      <c r="H162" s="713" t="s">
        <v>2037</v>
      </c>
      <c r="I162" s="633" t="s">
        <v>2432</v>
      </c>
      <c r="J162" s="633" t="s">
        <v>30</v>
      </c>
      <c r="K162" s="634" t="s">
        <v>2433</v>
      </c>
      <c r="L162" s="635" t="s">
        <v>2434</v>
      </c>
      <c r="M162" s="636">
        <v>156137.93</v>
      </c>
      <c r="N162" s="636">
        <v>0</v>
      </c>
      <c r="O162" s="636">
        <v>3862.07</v>
      </c>
      <c r="P162" s="636">
        <v>160000</v>
      </c>
      <c r="Q162" s="714" t="s">
        <v>994</v>
      </c>
      <c r="R162" s="764" t="s">
        <v>565</v>
      </c>
      <c r="T162" s="700" t="s">
        <v>575</v>
      </c>
      <c r="U162" s="781">
        <v>80624.27</v>
      </c>
      <c r="V162" s="790">
        <v>42501</v>
      </c>
      <c r="X162" s="700" t="s">
        <v>570</v>
      </c>
    </row>
    <row r="163" spans="1:41" x14ac:dyDescent="0.2">
      <c r="A163" s="763">
        <v>42491</v>
      </c>
      <c r="B163" s="711" t="s">
        <v>2431</v>
      </c>
      <c r="C163" s="627"/>
      <c r="D163" s="627"/>
      <c r="E163" s="629"/>
      <c r="F163" s="712"/>
      <c r="G163" s="631"/>
      <c r="H163" s="713"/>
      <c r="I163" s="633" t="s">
        <v>2432</v>
      </c>
      <c r="J163" s="633"/>
      <c r="K163" s="634"/>
      <c r="L163" s="635"/>
      <c r="M163" s="636"/>
      <c r="N163" s="636"/>
      <c r="O163" s="636"/>
      <c r="P163" s="636"/>
      <c r="Q163" s="714"/>
      <c r="R163" s="764" t="s">
        <v>565</v>
      </c>
      <c r="T163" s="700" t="s">
        <v>579</v>
      </c>
      <c r="U163" s="781">
        <v>79375.73</v>
      </c>
      <c r="V163" s="790">
        <v>42503</v>
      </c>
      <c r="X163" s="700" t="s">
        <v>570</v>
      </c>
    </row>
    <row r="164" spans="1:41" x14ac:dyDescent="0.2">
      <c r="A164" s="763">
        <v>42491</v>
      </c>
      <c r="B164" s="711" t="s">
        <v>2141</v>
      </c>
      <c r="C164" s="627">
        <v>520905</v>
      </c>
      <c r="D164" s="627">
        <v>1083</v>
      </c>
      <c r="E164" s="629" t="s">
        <v>134</v>
      </c>
      <c r="F164" s="712">
        <v>2016</v>
      </c>
      <c r="G164" s="631">
        <v>42521</v>
      </c>
      <c r="H164" s="713" t="s">
        <v>611</v>
      </c>
      <c r="I164" s="633" t="s">
        <v>2142</v>
      </c>
      <c r="J164" s="633" t="s">
        <v>241</v>
      </c>
      <c r="K164" s="634" t="s">
        <v>2143</v>
      </c>
      <c r="L164" s="635" t="s">
        <v>2144</v>
      </c>
      <c r="M164" s="636">
        <v>201982.76</v>
      </c>
      <c r="N164" s="636">
        <v>0</v>
      </c>
      <c r="O164" s="636">
        <v>32317.24</v>
      </c>
      <c r="P164" s="636">
        <v>234300</v>
      </c>
      <c r="Q164" s="709" t="s">
        <v>33</v>
      </c>
      <c r="R164" s="764" t="s">
        <v>565</v>
      </c>
      <c r="S164" s="797"/>
      <c r="T164" s="715" t="s">
        <v>572</v>
      </c>
      <c r="U164" s="783">
        <v>10000</v>
      </c>
      <c r="V164" s="792">
        <v>42511</v>
      </c>
      <c r="W164" s="715"/>
      <c r="X164" s="715" t="s">
        <v>570</v>
      </c>
      <c r="Y164" s="715"/>
      <c r="Z164" s="715"/>
      <c r="AA164" s="715"/>
      <c r="AB164" s="715"/>
      <c r="AC164" s="715"/>
      <c r="AD164" s="715"/>
      <c r="AE164" s="715"/>
      <c r="AF164" s="715"/>
      <c r="AG164" s="715"/>
      <c r="AH164" s="715"/>
      <c r="AI164" s="715"/>
      <c r="AJ164" s="715"/>
      <c r="AK164" s="715"/>
      <c r="AL164" s="715"/>
      <c r="AM164" s="715"/>
      <c r="AN164" s="715"/>
      <c r="AO164" s="715"/>
    </row>
    <row r="165" spans="1:41" x14ac:dyDescent="0.2">
      <c r="A165" s="763">
        <v>42491</v>
      </c>
      <c r="B165" s="711" t="s">
        <v>2141</v>
      </c>
      <c r="C165" s="627"/>
      <c r="D165" s="627"/>
      <c r="E165" s="629"/>
      <c r="F165" s="712"/>
      <c r="G165" s="631"/>
      <c r="H165" s="713"/>
      <c r="I165" s="633" t="s">
        <v>2142</v>
      </c>
      <c r="J165" s="633"/>
      <c r="K165" s="479"/>
      <c r="L165" s="635"/>
      <c r="M165" s="636"/>
      <c r="N165" s="636"/>
      <c r="O165" s="636"/>
      <c r="P165" s="636"/>
      <c r="Q165" s="709"/>
      <c r="R165" s="764" t="s">
        <v>565</v>
      </c>
      <c r="S165" s="797"/>
      <c r="T165" s="715" t="s">
        <v>575</v>
      </c>
      <c r="U165" s="783">
        <v>20285.080000000002</v>
      </c>
      <c r="V165" s="792">
        <v>42521</v>
      </c>
      <c r="W165" s="715"/>
      <c r="X165" s="715" t="s">
        <v>570</v>
      </c>
      <c r="Y165" s="715"/>
      <c r="Z165" s="715"/>
      <c r="AA165" s="715"/>
      <c r="AB165" s="715"/>
      <c r="AC165" s="715"/>
      <c r="AD165" s="715"/>
      <c r="AE165" s="715"/>
      <c r="AF165" s="715"/>
      <c r="AG165" s="715"/>
      <c r="AH165" s="715"/>
      <c r="AI165" s="715"/>
      <c r="AJ165" s="715"/>
      <c r="AK165" s="715"/>
      <c r="AL165" s="715"/>
      <c r="AM165" s="715"/>
      <c r="AN165" s="715"/>
      <c r="AO165" s="715"/>
    </row>
    <row r="166" spans="1:41" x14ac:dyDescent="0.2">
      <c r="A166" s="763">
        <v>42491</v>
      </c>
      <c r="B166" s="711" t="s">
        <v>2141</v>
      </c>
      <c r="C166" s="627"/>
      <c r="D166" s="627"/>
      <c r="E166" s="629"/>
      <c r="F166" s="712"/>
      <c r="G166" s="631"/>
      <c r="H166" s="713"/>
      <c r="I166" s="633" t="s">
        <v>2142</v>
      </c>
      <c r="J166" s="633"/>
      <c r="K166" s="479"/>
      <c r="L166" s="635"/>
      <c r="M166" s="636"/>
      <c r="N166" s="636"/>
      <c r="O166" s="636"/>
      <c r="P166" s="636"/>
      <c r="Q166" s="709"/>
      <c r="R166" s="764" t="s">
        <v>565</v>
      </c>
      <c r="S166" s="797"/>
      <c r="T166" s="715" t="s">
        <v>579</v>
      </c>
      <c r="U166" s="783">
        <v>204014.92</v>
      </c>
      <c r="V166" s="792">
        <v>42522</v>
      </c>
      <c r="W166" s="715"/>
      <c r="X166" s="715" t="s">
        <v>570</v>
      </c>
      <c r="Y166" s="715"/>
      <c r="Z166" s="715"/>
      <c r="AA166" s="715"/>
      <c r="AB166" s="715"/>
      <c r="AC166" s="715"/>
      <c r="AD166" s="715"/>
      <c r="AE166" s="715"/>
      <c r="AF166" s="715"/>
      <c r="AG166" s="715"/>
      <c r="AH166" s="715"/>
      <c r="AI166" s="715"/>
      <c r="AJ166" s="715"/>
      <c r="AK166" s="715"/>
      <c r="AL166" s="715"/>
      <c r="AM166" s="715"/>
      <c r="AN166" s="715"/>
      <c r="AO166" s="715"/>
    </row>
    <row r="167" spans="1:41" x14ac:dyDescent="0.2">
      <c r="A167" s="763">
        <v>42491</v>
      </c>
      <c r="B167" s="711" t="s">
        <v>2042</v>
      </c>
      <c r="C167" s="627">
        <v>520220</v>
      </c>
      <c r="D167" s="627">
        <v>1794</v>
      </c>
      <c r="E167" s="629" t="s">
        <v>27</v>
      </c>
      <c r="F167" s="712">
        <v>2016</v>
      </c>
      <c r="G167" s="631">
        <v>42497</v>
      </c>
      <c r="H167" s="713" t="s">
        <v>82</v>
      </c>
      <c r="I167" s="633" t="s">
        <v>2043</v>
      </c>
      <c r="J167" s="633" t="s">
        <v>241</v>
      </c>
      <c r="K167" s="479" t="s">
        <v>2044</v>
      </c>
      <c r="L167" s="635" t="s">
        <v>2045</v>
      </c>
      <c r="M167" s="636">
        <v>241850.72</v>
      </c>
      <c r="N167" s="636">
        <v>2459.62</v>
      </c>
      <c r="O167" s="636">
        <v>39089.660000000003</v>
      </c>
      <c r="P167" s="636">
        <v>283400</v>
      </c>
      <c r="Q167" s="709" t="s">
        <v>33</v>
      </c>
      <c r="R167" s="796" t="s">
        <v>559</v>
      </c>
      <c r="T167" s="700" t="s">
        <v>575</v>
      </c>
      <c r="U167" s="781">
        <v>25000</v>
      </c>
      <c r="V167" s="790">
        <v>42497</v>
      </c>
      <c r="X167" s="700" t="s">
        <v>570</v>
      </c>
    </row>
    <row r="168" spans="1:41" x14ac:dyDescent="0.2">
      <c r="A168" s="763">
        <v>42491</v>
      </c>
      <c r="B168" s="711" t="s">
        <v>2042</v>
      </c>
      <c r="C168" s="627"/>
      <c r="D168" s="627"/>
      <c r="E168" s="629"/>
      <c r="F168" s="712"/>
      <c r="G168" s="631"/>
      <c r="H168" s="713"/>
      <c r="I168" s="633" t="s">
        <v>2043</v>
      </c>
      <c r="J168" s="484"/>
      <c r="K168" s="467"/>
      <c r="L168" s="483"/>
      <c r="M168" s="636"/>
      <c r="N168" s="636"/>
      <c r="O168" s="636"/>
      <c r="P168" s="636"/>
      <c r="Q168" s="709"/>
      <c r="R168" s="796" t="s">
        <v>559</v>
      </c>
      <c r="T168" s="700" t="s">
        <v>572</v>
      </c>
      <c r="U168" s="781">
        <v>25000</v>
      </c>
      <c r="V168" s="790">
        <v>42499</v>
      </c>
      <c r="X168" s="700" t="s">
        <v>570</v>
      </c>
    </row>
    <row r="169" spans="1:41" x14ac:dyDescent="0.2">
      <c r="A169" s="763">
        <v>42491</v>
      </c>
      <c r="B169" s="711" t="s">
        <v>2042</v>
      </c>
      <c r="C169" s="627"/>
      <c r="D169" s="627"/>
      <c r="E169" s="629"/>
      <c r="F169" s="712"/>
      <c r="G169" s="631"/>
      <c r="H169" s="713"/>
      <c r="I169" s="633" t="s">
        <v>2043</v>
      </c>
      <c r="J169" s="484"/>
      <c r="K169" s="467"/>
      <c r="L169" s="483"/>
      <c r="M169" s="636"/>
      <c r="N169" s="636"/>
      <c r="O169" s="636"/>
      <c r="P169" s="636"/>
      <c r="Q169" s="709"/>
      <c r="R169" s="796" t="s">
        <v>559</v>
      </c>
      <c r="T169" s="700" t="s">
        <v>572</v>
      </c>
      <c r="U169" s="781">
        <v>5000</v>
      </c>
      <c r="V169" s="790">
        <v>42468</v>
      </c>
      <c r="X169" s="700" t="s">
        <v>570</v>
      </c>
    </row>
    <row r="170" spans="1:41" x14ac:dyDescent="0.2">
      <c r="A170" s="763">
        <v>42491</v>
      </c>
      <c r="B170" s="711" t="s">
        <v>2042</v>
      </c>
      <c r="C170" s="627"/>
      <c r="D170" s="627"/>
      <c r="E170" s="629"/>
      <c r="F170" s="712"/>
      <c r="G170" s="631"/>
      <c r="H170" s="713"/>
      <c r="I170" s="633" t="s">
        <v>2043</v>
      </c>
      <c r="J170" s="484"/>
      <c r="K170" s="467"/>
      <c r="L170" s="483"/>
      <c r="M170" s="636"/>
      <c r="N170" s="636"/>
      <c r="O170" s="636"/>
      <c r="P170" s="636"/>
      <c r="Q170" s="709"/>
      <c r="R170" s="796" t="s">
        <v>559</v>
      </c>
      <c r="T170" s="700" t="s">
        <v>575</v>
      </c>
      <c r="U170" s="781">
        <v>95000</v>
      </c>
      <c r="V170" s="790">
        <v>42497</v>
      </c>
      <c r="X170" s="700" t="s">
        <v>570</v>
      </c>
    </row>
    <row r="171" spans="1:41" x14ac:dyDescent="0.2">
      <c r="A171" s="763">
        <v>42491</v>
      </c>
      <c r="B171" s="711" t="s">
        <v>2042</v>
      </c>
      <c r="C171" s="627"/>
      <c r="D171" s="627"/>
      <c r="E171" s="629"/>
      <c r="F171" s="712"/>
      <c r="G171" s="631"/>
      <c r="H171" s="713"/>
      <c r="I171" s="633" t="s">
        <v>2043</v>
      </c>
      <c r="J171" s="484"/>
      <c r="K171" s="467"/>
      <c r="L171" s="483"/>
      <c r="M171" s="636"/>
      <c r="N171" s="636"/>
      <c r="O171" s="636"/>
      <c r="P171" s="636"/>
      <c r="Q171" s="709"/>
      <c r="R171" s="796" t="s">
        <v>559</v>
      </c>
      <c r="T171" s="700" t="s">
        <v>579</v>
      </c>
      <c r="U171" s="781">
        <v>131265.76</v>
      </c>
      <c r="V171" s="790">
        <v>42500</v>
      </c>
      <c r="X171" s="700" t="s">
        <v>570</v>
      </c>
    </row>
    <row r="172" spans="1:41" ht="13.5" thickBot="1" x14ac:dyDescent="0.25">
      <c r="A172" s="763">
        <v>42491</v>
      </c>
      <c r="B172" s="711" t="s">
        <v>2042</v>
      </c>
      <c r="C172" s="627"/>
      <c r="D172" s="627"/>
      <c r="E172" s="629"/>
      <c r="F172" s="712"/>
      <c r="G172" s="631"/>
      <c r="H172" s="713"/>
      <c r="I172" s="633" t="s">
        <v>2043</v>
      </c>
      <c r="J172" s="484"/>
      <c r="K172" s="467"/>
      <c r="L172" s="483"/>
      <c r="M172" s="636"/>
      <c r="N172" s="636"/>
      <c r="O172" s="636"/>
      <c r="P172" s="636"/>
      <c r="Q172" s="709"/>
      <c r="R172" s="796" t="s">
        <v>559</v>
      </c>
      <c r="T172" s="700" t="s">
        <v>1067</v>
      </c>
      <c r="U172" s="781">
        <v>2134.2399999999998</v>
      </c>
      <c r="V172" s="790">
        <v>42500</v>
      </c>
      <c r="X172" s="700" t="s">
        <v>570</v>
      </c>
    </row>
    <row r="173" spans="1:41" x14ac:dyDescent="0.2">
      <c r="A173" s="763">
        <v>42491</v>
      </c>
      <c r="B173" s="711" t="s">
        <v>2367</v>
      </c>
      <c r="C173" s="627">
        <v>520818</v>
      </c>
      <c r="D173" s="627">
        <v>4495</v>
      </c>
      <c r="E173" s="629" t="s">
        <v>111</v>
      </c>
      <c r="F173" s="712">
        <v>2016</v>
      </c>
      <c r="G173" s="631">
        <v>42517</v>
      </c>
      <c r="H173" s="713"/>
      <c r="I173" s="633" t="s">
        <v>2368</v>
      </c>
      <c r="J173" s="484" t="s">
        <v>241</v>
      </c>
      <c r="K173" s="481" t="s">
        <v>928</v>
      </c>
      <c r="L173" s="483" t="s">
        <v>2369</v>
      </c>
      <c r="M173" s="636">
        <v>340087.33</v>
      </c>
      <c r="N173" s="636">
        <v>0</v>
      </c>
      <c r="O173" s="636">
        <v>54413.97</v>
      </c>
      <c r="P173" s="636">
        <v>394501.3</v>
      </c>
      <c r="Q173" s="714" t="s">
        <v>365</v>
      </c>
      <c r="R173" s="765" t="s">
        <v>564</v>
      </c>
      <c r="S173" s="765" t="s">
        <v>564</v>
      </c>
      <c r="W173" s="700" t="s">
        <v>566</v>
      </c>
    </row>
    <row r="174" spans="1:41" ht="13.5" thickBot="1" x14ac:dyDescent="0.25">
      <c r="A174" s="763">
        <v>42491</v>
      </c>
      <c r="B174" s="711" t="s">
        <v>2339</v>
      </c>
      <c r="C174" s="627">
        <v>521705</v>
      </c>
      <c r="D174" s="627">
        <v>1094</v>
      </c>
      <c r="E174" s="629" t="s">
        <v>186</v>
      </c>
      <c r="F174" s="712">
        <v>2016</v>
      </c>
      <c r="G174" s="631">
        <v>42492</v>
      </c>
      <c r="H174" s="713"/>
      <c r="I174" s="637" t="s">
        <v>1403</v>
      </c>
      <c r="J174" s="477" t="s">
        <v>241</v>
      </c>
      <c r="K174" s="766" t="s">
        <v>928</v>
      </c>
      <c r="L174" s="476" t="s">
        <v>1405</v>
      </c>
      <c r="M174" s="640">
        <v>157217.14000000001</v>
      </c>
      <c r="N174" s="640">
        <v>0</v>
      </c>
      <c r="O174" s="640">
        <v>25154.74</v>
      </c>
      <c r="P174" s="640">
        <v>182371.88</v>
      </c>
      <c r="Q174" s="714" t="s">
        <v>365</v>
      </c>
      <c r="R174" s="765" t="s">
        <v>564</v>
      </c>
      <c r="S174" s="765" t="s">
        <v>564</v>
      </c>
      <c r="W174" s="700" t="s">
        <v>566</v>
      </c>
    </row>
    <row r="175" spans="1:41" x14ac:dyDescent="0.2">
      <c r="A175" s="763">
        <v>42491</v>
      </c>
      <c r="B175" s="711" t="s">
        <v>2172</v>
      </c>
      <c r="C175" s="627">
        <v>521502</v>
      </c>
      <c r="D175" s="627">
        <v>5611</v>
      </c>
      <c r="E175" s="629" t="s">
        <v>149</v>
      </c>
      <c r="F175" s="712">
        <v>2016</v>
      </c>
      <c r="G175" s="631">
        <v>42508</v>
      </c>
      <c r="H175" s="713" t="s">
        <v>61</v>
      </c>
      <c r="I175" s="633" t="s">
        <v>2173</v>
      </c>
      <c r="J175" s="633" t="s">
        <v>241</v>
      </c>
      <c r="K175" s="482" t="s">
        <v>2174</v>
      </c>
      <c r="L175" s="635" t="s">
        <v>2175</v>
      </c>
      <c r="M175" s="636">
        <v>370598.38</v>
      </c>
      <c r="N175" s="636">
        <v>17332.650000000001</v>
      </c>
      <c r="O175" s="636">
        <v>62068.97</v>
      </c>
      <c r="P175" s="636">
        <v>450000</v>
      </c>
      <c r="Q175" s="709" t="s">
        <v>33</v>
      </c>
      <c r="R175" s="796" t="s">
        <v>559</v>
      </c>
      <c r="S175" s="744"/>
      <c r="T175" s="714" t="s">
        <v>581</v>
      </c>
      <c r="U175" s="785">
        <v>225000</v>
      </c>
      <c r="V175" s="800">
        <v>42508</v>
      </c>
      <c r="W175" s="714"/>
      <c r="X175" s="714" t="s">
        <v>570</v>
      </c>
      <c r="Y175" s="714"/>
      <c r="Z175" s="714"/>
      <c r="AA175" s="714"/>
      <c r="AB175" s="714"/>
      <c r="AC175" s="714"/>
      <c r="AD175" s="714"/>
      <c r="AE175" s="714"/>
      <c r="AF175" s="714"/>
      <c r="AG175" s="714"/>
      <c r="AH175" s="714"/>
      <c r="AI175" s="714"/>
      <c r="AJ175" s="714"/>
      <c r="AK175" s="714"/>
      <c r="AL175" s="714"/>
      <c r="AM175" s="714"/>
      <c r="AN175" s="714"/>
      <c r="AO175" s="714"/>
    </row>
    <row r="176" spans="1:41" x14ac:dyDescent="0.2">
      <c r="A176" s="763">
        <v>42491</v>
      </c>
      <c r="B176" s="711" t="s">
        <v>2172</v>
      </c>
      <c r="C176" s="627"/>
      <c r="D176" s="627"/>
      <c r="E176" s="629"/>
      <c r="F176" s="712"/>
      <c r="G176" s="631"/>
      <c r="H176" s="713"/>
      <c r="I176" s="633" t="s">
        <v>2173</v>
      </c>
      <c r="J176" s="633"/>
      <c r="K176" s="482"/>
      <c r="L176" s="635"/>
      <c r="M176" s="636"/>
      <c r="N176" s="636"/>
      <c r="O176" s="636"/>
      <c r="P176" s="636"/>
      <c r="Q176" s="709"/>
      <c r="R176" s="796" t="s">
        <v>559</v>
      </c>
      <c r="S176" s="744"/>
      <c r="T176" s="714" t="s">
        <v>581</v>
      </c>
      <c r="U176" s="785">
        <v>225000</v>
      </c>
      <c r="V176" s="800">
        <v>42509</v>
      </c>
      <c r="W176" s="714"/>
      <c r="X176" s="714" t="s">
        <v>570</v>
      </c>
      <c r="Y176" s="714"/>
      <c r="Z176" s="714"/>
      <c r="AA176" s="714"/>
      <c r="AB176" s="714"/>
      <c r="AC176" s="714"/>
      <c r="AD176" s="714"/>
      <c r="AE176" s="714"/>
      <c r="AF176" s="714"/>
      <c r="AG176" s="714"/>
      <c r="AH176" s="714"/>
      <c r="AI176" s="714"/>
      <c r="AJ176" s="714"/>
      <c r="AK176" s="714"/>
      <c r="AL176" s="714"/>
      <c r="AM176" s="714"/>
      <c r="AN176" s="714"/>
      <c r="AO176" s="714"/>
    </row>
    <row r="177" spans="1:24" x14ac:dyDescent="0.2">
      <c r="A177" s="763">
        <v>42491</v>
      </c>
      <c r="B177" s="711" t="s">
        <v>2448</v>
      </c>
      <c r="C177" s="627">
        <v>521704</v>
      </c>
      <c r="D177" s="627" t="s">
        <v>472</v>
      </c>
      <c r="E177" s="629" t="s">
        <v>2404</v>
      </c>
      <c r="F177" s="712">
        <v>2016</v>
      </c>
      <c r="G177" s="631">
        <v>42515</v>
      </c>
      <c r="H177" s="713" t="s">
        <v>1172</v>
      </c>
      <c r="I177" s="633" t="s">
        <v>2449</v>
      </c>
      <c r="J177" s="633" t="s">
        <v>30</v>
      </c>
      <c r="K177" s="634" t="s">
        <v>2450</v>
      </c>
      <c r="L177" s="635" t="s">
        <v>2451</v>
      </c>
      <c r="M177" s="636">
        <v>105172.41</v>
      </c>
      <c r="N177" s="636">
        <v>0</v>
      </c>
      <c r="O177" s="636">
        <v>4827.59</v>
      </c>
      <c r="P177" s="636">
        <v>110000</v>
      </c>
      <c r="Q177" s="714" t="s">
        <v>994</v>
      </c>
      <c r="R177" s="764" t="s">
        <v>565</v>
      </c>
      <c r="T177" s="700" t="s">
        <v>580</v>
      </c>
      <c r="U177" s="781">
        <v>105000</v>
      </c>
      <c r="V177" s="790">
        <v>42517</v>
      </c>
      <c r="X177" s="700" t="s">
        <v>570</v>
      </c>
    </row>
    <row r="178" spans="1:24" x14ac:dyDescent="0.2">
      <c r="A178" s="763">
        <v>42491</v>
      </c>
      <c r="B178" s="711" t="s">
        <v>2448</v>
      </c>
      <c r="C178" s="627"/>
      <c r="D178" s="627"/>
      <c r="E178" s="629"/>
      <c r="F178" s="712"/>
      <c r="G178" s="631"/>
      <c r="H178" s="713"/>
      <c r="I178" s="633" t="s">
        <v>2449</v>
      </c>
      <c r="J178" s="633"/>
      <c r="K178" s="634"/>
      <c r="L178" s="635"/>
      <c r="M178" s="636"/>
      <c r="N178" s="636"/>
      <c r="O178" s="636"/>
      <c r="P178" s="636"/>
      <c r="Q178" s="714"/>
      <c r="R178" s="764" t="s">
        <v>565</v>
      </c>
      <c r="T178" s="700" t="s">
        <v>572</v>
      </c>
      <c r="U178" s="781">
        <v>5000</v>
      </c>
      <c r="V178" s="790">
        <v>42514</v>
      </c>
      <c r="X178" s="700" t="s">
        <v>570</v>
      </c>
    </row>
    <row r="179" spans="1:24" x14ac:dyDescent="0.2">
      <c r="A179" s="763">
        <v>42491</v>
      </c>
      <c r="B179" s="711" t="s">
        <v>2153</v>
      </c>
      <c r="C179" s="627">
        <v>520907</v>
      </c>
      <c r="D179" s="627">
        <v>1081</v>
      </c>
      <c r="E179" s="629" t="s">
        <v>139</v>
      </c>
      <c r="F179" s="712">
        <v>2016</v>
      </c>
      <c r="G179" s="631">
        <v>42521</v>
      </c>
      <c r="H179" s="713" t="s">
        <v>45</v>
      </c>
      <c r="I179" s="633" t="s">
        <v>2154</v>
      </c>
      <c r="J179" s="633" t="s">
        <v>30</v>
      </c>
      <c r="K179" s="634" t="s">
        <v>2155</v>
      </c>
      <c r="L179" s="635" t="s">
        <v>2156</v>
      </c>
      <c r="M179" s="636">
        <v>191724.14</v>
      </c>
      <c r="N179" s="636">
        <v>0</v>
      </c>
      <c r="O179" s="636">
        <v>30675.86</v>
      </c>
      <c r="P179" s="636">
        <v>222400</v>
      </c>
      <c r="Q179" s="714" t="s">
        <v>33</v>
      </c>
      <c r="R179" s="764" t="s">
        <v>565</v>
      </c>
      <c r="T179" s="700" t="s">
        <v>572</v>
      </c>
      <c r="U179" s="781">
        <v>20000</v>
      </c>
      <c r="V179" s="790">
        <v>42514</v>
      </c>
      <c r="X179" s="700" t="s">
        <v>570</v>
      </c>
    </row>
    <row r="180" spans="1:24" x14ac:dyDescent="0.2">
      <c r="A180" s="763">
        <v>42491</v>
      </c>
      <c r="B180" s="711" t="s">
        <v>2153</v>
      </c>
      <c r="C180" s="627"/>
      <c r="D180" s="627"/>
      <c r="E180" s="629"/>
      <c r="F180" s="712"/>
      <c r="G180" s="631"/>
      <c r="H180" s="713"/>
      <c r="I180" s="633" t="s">
        <v>2154</v>
      </c>
      <c r="J180" s="633"/>
      <c r="K180" s="634"/>
      <c r="L180" s="635"/>
      <c r="M180" s="636"/>
      <c r="N180" s="636"/>
      <c r="O180" s="636"/>
      <c r="P180" s="636"/>
      <c r="Q180" s="714"/>
      <c r="R180" s="764" t="s">
        <v>565</v>
      </c>
      <c r="T180" s="700" t="s">
        <v>572</v>
      </c>
      <c r="U180" s="781">
        <v>20000</v>
      </c>
      <c r="V180" s="790">
        <v>42533</v>
      </c>
      <c r="X180" s="700" t="s">
        <v>570</v>
      </c>
    </row>
    <row r="181" spans="1:24" x14ac:dyDescent="0.2">
      <c r="A181" s="763">
        <v>42491</v>
      </c>
      <c r="B181" s="711" t="s">
        <v>2153</v>
      </c>
      <c r="C181" s="627"/>
      <c r="D181" s="627"/>
      <c r="E181" s="629"/>
      <c r="F181" s="712"/>
      <c r="G181" s="631"/>
      <c r="H181" s="713"/>
      <c r="I181" s="633" t="s">
        <v>2154</v>
      </c>
      <c r="J181" s="633"/>
      <c r="K181" s="634"/>
      <c r="L181" s="635"/>
      <c r="M181" s="636"/>
      <c r="N181" s="636"/>
      <c r="O181" s="636"/>
      <c r="P181" s="636"/>
      <c r="Q181" s="714"/>
      <c r="R181" s="764" t="s">
        <v>565</v>
      </c>
      <c r="T181" s="700" t="s">
        <v>580</v>
      </c>
      <c r="U181" s="781">
        <v>11004</v>
      </c>
      <c r="V181" s="790">
        <v>42534</v>
      </c>
      <c r="X181" s="700" t="s">
        <v>570</v>
      </c>
    </row>
    <row r="182" spans="1:24" x14ac:dyDescent="0.2">
      <c r="A182" s="763">
        <v>42491</v>
      </c>
      <c r="B182" s="711" t="s">
        <v>2153</v>
      </c>
      <c r="C182" s="627"/>
      <c r="D182" s="627"/>
      <c r="E182" s="629"/>
      <c r="F182" s="712"/>
      <c r="G182" s="631"/>
      <c r="H182" s="713"/>
      <c r="I182" s="633" t="s">
        <v>2154</v>
      </c>
      <c r="J182" s="633"/>
      <c r="K182" s="634"/>
      <c r="L182" s="635"/>
      <c r="M182" s="636"/>
      <c r="N182" s="636"/>
      <c r="O182" s="636"/>
      <c r="P182" s="636"/>
      <c r="Q182" s="714"/>
      <c r="R182" s="764" t="s">
        <v>565</v>
      </c>
      <c r="T182" s="700" t="s">
        <v>579</v>
      </c>
      <c r="U182" s="781">
        <v>171395.9</v>
      </c>
      <c r="V182" s="790">
        <v>42534</v>
      </c>
      <c r="X182" s="700" t="s">
        <v>570</v>
      </c>
    </row>
    <row r="183" spans="1:24" x14ac:dyDescent="0.2">
      <c r="A183" s="763">
        <v>42491</v>
      </c>
      <c r="B183" s="711" t="s">
        <v>2153</v>
      </c>
      <c r="C183" s="627"/>
      <c r="D183" s="627"/>
      <c r="E183" s="629"/>
      <c r="F183" s="712"/>
      <c r="G183" s="631"/>
      <c r="H183" s="713"/>
      <c r="I183" s="633" t="s">
        <v>2154</v>
      </c>
      <c r="J183" s="633"/>
      <c r="K183" s="634"/>
      <c r="L183" s="635"/>
      <c r="M183" s="636"/>
      <c r="N183" s="636"/>
      <c r="O183" s="636"/>
      <c r="P183" s="636"/>
      <c r="Q183" s="714"/>
      <c r="R183" s="764" t="s">
        <v>565</v>
      </c>
      <c r="T183" s="700" t="s">
        <v>1068</v>
      </c>
      <c r="U183" s="781">
        <v>0.1</v>
      </c>
      <c r="V183" s="790">
        <v>42551</v>
      </c>
      <c r="X183" s="700" t="s">
        <v>570</v>
      </c>
    </row>
    <row r="184" spans="1:24" x14ac:dyDescent="0.2">
      <c r="A184" s="763">
        <v>42491</v>
      </c>
      <c r="B184" s="711" t="s">
        <v>2075</v>
      </c>
      <c r="C184" s="627">
        <v>520227</v>
      </c>
      <c r="D184" s="627">
        <v>1782</v>
      </c>
      <c r="E184" s="629" t="s">
        <v>657</v>
      </c>
      <c r="F184" s="712">
        <v>2016</v>
      </c>
      <c r="G184" s="631">
        <v>42513</v>
      </c>
      <c r="H184" s="713" t="s">
        <v>61</v>
      </c>
      <c r="I184" s="633" t="s">
        <v>2076</v>
      </c>
      <c r="J184" s="633" t="s">
        <v>241</v>
      </c>
      <c r="K184" s="634" t="s">
        <v>2077</v>
      </c>
      <c r="L184" s="635" t="s">
        <v>2078</v>
      </c>
      <c r="M184" s="636">
        <v>261110.6</v>
      </c>
      <c r="N184" s="636">
        <v>2941.12</v>
      </c>
      <c r="O184" s="636">
        <v>42248.28</v>
      </c>
      <c r="P184" s="636">
        <v>306300</v>
      </c>
      <c r="Q184" s="714" t="s">
        <v>33</v>
      </c>
      <c r="R184" s="796" t="s">
        <v>559</v>
      </c>
      <c r="T184" s="700" t="s">
        <v>580</v>
      </c>
      <c r="U184" s="781">
        <v>51260</v>
      </c>
      <c r="V184" s="790">
        <v>42514</v>
      </c>
      <c r="X184" s="700" t="s">
        <v>570</v>
      </c>
    </row>
    <row r="185" spans="1:24" x14ac:dyDescent="0.2">
      <c r="A185" s="763">
        <v>42491</v>
      </c>
      <c r="B185" s="711" t="s">
        <v>2075</v>
      </c>
      <c r="C185" s="627"/>
      <c r="D185" s="627"/>
      <c r="E185" s="629"/>
      <c r="F185" s="712"/>
      <c r="G185" s="631"/>
      <c r="H185" s="713"/>
      <c r="I185" s="633" t="s">
        <v>2076</v>
      </c>
      <c r="J185" s="633"/>
      <c r="K185" s="634"/>
      <c r="L185" s="635"/>
      <c r="M185" s="636"/>
      <c r="N185" s="636"/>
      <c r="O185" s="636"/>
      <c r="P185" s="636"/>
      <c r="Q185" s="714"/>
      <c r="R185" s="796" t="s">
        <v>559</v>
      </c>
      <c r="T185" s="700" t="s">
        <v>572</v>
      </c>
      <c r="U185" s="781">
        <v>10000</v>
      </c>
      <c r="V185" s="790">
        <v>42504</v>
      </c>
      <c r="X185" s="700" t="s">
        <v>570</v>
      </c>
    </row>
    <row r="186" spans="1:24" x14ac:dyDescent="0.2">
      <c r="A186" s="763">
        <v>42491</v>
      </c>
      <c r="B186" s="711" t="s">
        <v>2075</v>
      </c>
      <c r="C186" s="627"/>
      <c r="D186" s="627"/>
      <c r="E186" s="629"/>
      <c r="F186" s="712"/>
      <c r="G186" s="631"/>
      <c r="H186" s="713"/>
      <c r="I186" s="633" t="s">
        <v>2076</v>
      </c>
      <c r="J186" s="633"/>
      <c r="K186" s="634"/>
      <c r="L186" s="635"/>
      <c r="M186" s="636"/>
      <c r="N186" s="636"/>
      <c r="O186" s="636"/>
      <c r="P186" s="636"/>
      <c r="Q186" s="714"/>
      <c r="R186" s="796" t="s">
        <v>559</v>
      </c>
      <c r="T186" s="700" t="s">
        <v>579</v>
      </c>
      <c r="U186" s="781">
        <v>241600.5</v>
      </c>
      <c r="V186" s="790">
        <v>42514</v>
      </c>
      <c r="X186" s="700" t="s">
        <v>570</v>
      </c>
    </row>
    <row r="187" spans="1:24" x14ac:dyDescent="0.2">
      <c r="A187" s="763">
        <v>42491</v>
      </c>
      <c r="B187" s="711" t="s">
        <v>2075</v>
      </c>
      <c r="C187" s="627"/>
      <c r="D187" s="627"/>
      <c r="E187" s="629"/>
      <c r="F187" s="712"/>
      <c r="G187" s="631"/>
      <c r="H187" s="713"/>
      <c r="I187" s="633" t="s">
        <v>2076</v>
      </c>
      <c r="J187" s="633"/>
      <c r="K187" s="634"/>
      <c r="L187" s="635"/>
      <c r="M187" s="636"/>
      <c r="N187" s="636"/>
      <c r="O187" s="636"/>
      <c r="P187" s="636"/>
      <c r="Q187" s="714"/>
      <c r="R187" s="796" t="s">
        <v>559</v>
      </c>
      <c r="T187" s="700" t="s">
        <v>1067</v>
      </c>
      <c r="U187" s="781">
        <v>3439.5</v>
      </c>
      <c r="V187" s="790">
        <v>42514</v>
      </c>
      <c r="X187" s="700" t="s">
        <v>570</v>
      </c>
    </row>
    <row r="188" spans="1:24" x14ac:dyDescent="0.2">
      <c r="A188" s="763">
        <v>42491</v>
      </c>
      <c r="B188" s="711" t="s">
        <v>2165</v>
      </c>
      <c r="C188" s="627">
        <v>521502</v>
      </c>
      <c r="D188" s="627">
        <v>5611</v>
      </c>
      <c r="E188" s="629" t="s">
        <v>149</v>
      </c>
      <c r="F188" s="712">
        <v>2016</v>
      </c>
      <c r="G188" s="631">
        <v>42499</v>
      </c>
      <c r="H188" s="713" t="s">
        <v>61</v>
      </c>
      <c r="I188" s="633" t="s">
        <v>2166</v>
      </c>
      <c r="J188" s="633" t="s">
        <v>241</v>
      </c>
      <c r="K188" s="634" t="s">
        <v>2167</v>
      </c>
      <c r="L188" s="635" t="s">
        <v>2168</v>
      </c>
      <c r="M188" s="636">
        <v>365875.75</v>
      </c>
      <c r="N188" s="636">
        <v>16624.25</v>
      </c>
      <c r="O188" s="636">
        <v>61200</v>
      </c>
      <c r="P188" s="636">
        <v>443700</v>
      </c>
      <c r="Q188" s="714" t="s">
        <v>33</v>
      </c>
      <c r="R188" s="796" t="s">
        <v>559</v>
      </c>
      <c r="T188" s="700" t="s">
        <v>580</v>
      </c>
      <c r="U188" s="781">
        <v>23700</v>
      </c>
      <c r="V188" s="790">
        <v>42500</v>
      </c>
      <c r="X188" s="700" t="s">
        <v>570</v>
      </c>
    </row>
    <row r="189" spans="1:24" x14ac:dyDescent="0.2">
      <c r="A189" s="763">
        <v>42491</v>
      </c>
      <c r="B189" s="711" t="s">
        <v>2165</v>
      </c>
      <c r="C189" s="627"/>
      <c r="D189" s="627"/>
      <c r="E189" s="629"/>
      <c r="F189" s="712"/>
      <c r="G189" s="631"/>
      <c r="H189" s="713"/>
      <c r="I189" s="633" t="s">
        <v>2166</v>
      </c>
      <c r="J189" s="633"/>
      <c r="K189" s="634"/>
      <c r="L189" s="635"/>
      <c r="M189" s="636"/>
      <c r="N189" s="636"/>
      <c r="O189" s="636"/>
      <c r="P189" s="636"/>
      <c r="Q189" s="714"/>
      <c r="R189" s="796" t="s">
        <v>559</v>
      </c>
      <c r="T189" s="700" t="s">
        <v>573</v>
      </c>
      <c r="U189" s="781">
        <v>20000</v>
      </c>
      <c r="V189" s="790">
        <v>42485</v>
      </c>
      <c r="X189" s="700" t="s">
        <v>570</v>
      </c>
    </row>
    <row r="190" spans="1:24" x14ac:dyDescent="0.2">
      <c r="A190" s="763">
        <v>42491</v>
      </c>
      <c r="B190" s="711" t="s">
        <v>2165</v>
      </c>
      <c r="C190" s="627"/>
      <c r="D190" s="627"/>
      <c r="E190" s="629"/>
      <c r="F190" s="712"/>
      <c r="G190" s="631"/>
      <c r="H190" s="713"/>
      <c r="I190" s="633" t="s">
        <v>2166</v>
      </c>
      <c r="J190" s="633"/>
      <c r="K190" s="634"/>
      <c r="L190" s="635"/>
      <c r="M190" s="636"/>
      <c r="N190" s="636"/>
      <c r="O190" s="636"/>
      <c r="P190" s="636"/>
      <c r="Q190" s="714"/>
      <c r="R190" s="796" t="s">
        <v>559</v>
      </c>
      <c r="T190" s="700" t="s">
        <v>581</v>
      </c>
      <c r="U190" s="781">
        <v>400000</v>
      </c>
      <c r="V190" s="790">
        <v>42500</v>
      </c>
      <c r="X190" s="700" t="s">
        <v>570</v>
      </c>
    </row>
    <row r="191" spans="1:24" x14ac:dyDescent="0.2">
      <c r="A191" s="763">
        <v>42491</v>
      </c>
      <c r="B191" s="711" t="s">
        <v>2187</v>
      </c>
      <c r="C191" s="627">
        <v>521702</v>
      </c>
      <c r="D191" s="627">
        <v>1091</v>
      </c>
      <c r="E191" s="629" t="s">
        <v>177</v>
      </c>
      <c r="F191" s="712">
        <v>2016</v>
      </c>
      <c r="G191" s="631">
        <v>42521</v>
      </c>
      <c r="H191" s="713" t="s">
        <v>1114</v>
      </c>
      <c r="I191" s="633" t="s">
        <v>2188</v>
      </c>
      <c r="J191" s="633" t="s">
        <v>30</v>
      </c>
      <c r="K191" s="634" t="s">
        <v>2189</v>
      </c>
      <c r="L191" s="635" t="s">
        <v>2190</v>
      </c>
      <c r="M191" s="636">
        <v>155258.62</v>
      </c>
      <c r="N191" s="636">
        <v>0</v>
      </c>
      <c r="O191" s="636">
        <v>24841.38</v>
      </c>
      <c r="P191" s="636">
        <v>180100</v>
      </c>
      <c r="Q191" s="709" t="s">
        <v>33</v>
      </c>
      <c r="R191" s="764" t="s">
        <v>565</v>
      </c>
      <c r="T191" s="700" t="s">
        <v>581</v>
      </c>
      <c r="U191" s="781">
        <v>125100</v>
      </c>
      <c r="V191" s="790">
        <v>42521</v>
      </c>
      <c r="X191" s="700" t="s">
        <v>570</v>
      </c>
    </row>
    <row r="192" spans="1:24" x14ac:dyDescent="0.2">
      <c r="A192" s="763">
        <v>42491</v>
      </c>
      <c r="B192" s="711" t="s">
        <v>2187</v>
      </c>
      <c r="C192" s="627"/>
      <c r="D192" s="627"/>
      <c r="E192" s="629"/>
      <c r="F192" s="712"/>
      <c r="G192" s="631"/>
      <c r="H192" s="713"/>
      <c r="I192" s="633" t="s">
        <v>2188</v>
      </c>
      <c r="J192" s="633"/>
      <c r="K192" s="634"/>
      <c r="L192" s="635"/>
      <c r="M192" s="636"/>
      <c r="N192" s="636"/>
      <c r="O192" s="636"/>
      <c r="P192" s="636"/>
      <c r="Q192" s="709"/>
      <c r="R192" s="764" t="s">
        <v>565</v>
      </c>
      <c r="T192" s="700" t="s">
        <v>575</v>
      </c>
      <c r="U192" s="781">
        <v>55000</v>
      </c>
      <c r="V192" s="790">
        <v>42522</v>
      </c>
      <c r="X192" s="700" t="s">
        <v>570</v>
      </c>
    </row>
    <row r="193" spans="1:25" x14ac:dyDescent="0.2">
      <c r="A193" s="763">
        <v>42491</v>
      </c>
      <c r="B193" s="711" t="s">
        <v>2234</v>
      </c>
      <c r="C193" s="627">
        <v>522401</v>
      </c>
      <c r="D193" s="627">
        <v>1062</v>
      </c>
      <c r="E193" s="629" t="s">
        <v>239</v>
      </c>
      <c r="F193" s="712">
        <v>2016</v>
      </c>
      <c r="G193" s="631">
        <v>42501</v>
      </c>
      <c r="H193" s="713" t="s">
        <v>1214</v>
      </c>
      <c r="I193" s="633" t="s">
        <v>2235</v>
      </c>
      <c r="J193" s="633" t="s">
        <v>241</v>
      </c>
      <c r="K193" s="634" t="s">
        <v>2236</v>
      </c>
      <c r="L193" s="635" t="s">
        <v>2237</v>
      </c>
      <c r="M193" s="636">
        <v>217241.38</v>
      </c>
      <c r="N193" s="636">
        <v>0</v>
      </c>
      <c r="O193" s="636">
        <v>34758.620000000003</v>
      </c>
      <c r="P193" s="636">
        <v>252000</v>
      </c>
      <c r="Q193" s="709" t="s">
        <v>33</v>
      </c>
      <c r="R193" s="796" t="s">
        <v>559</v>
      </c>
      <c r="T193" s="700" t="s">
        <v>572</v>
      </c>
      <c r="U193" s="781">
        <v>10000</v>
      </c>
      <c r="V193" s="790">
        <v>42505</v>
      </c>
      <c r="X193" s="700" t="s">
        <v>570</v>
      </c>
    </row>
    <row r="194" spans="1:25" x14ac:dyDescent="0.2">
      <c r="A194" s="763">
        <v>42491</v>
      </c>
      <c r="B194" s="711" t="s">
        <v>2234</v>
      </c>
      <c r="C194" s="627"/>
      <c r="D194" s="627"/>
      <c r="E194" s="629"/>
      <c r="F194" s="712"/>
      <c r="G194" s="631"/>
      <c r="H194" s="713"/>
      <c r="I194" s="633" t="s">
        <v>2235</v>
      </c>
      <c r="J194" s="633"/>
      <c r="K194" s="634"/>
      <c r="L194" s="635"/>
      <c r="M194" s="636"/>
      <c r="N194" s="636"/>
      <c r="O194" s="636"/>
      <c r="P194" s="636"/>
      <c r="Q194" s="709"/>
      <c r="R194" s="796" t="s">
        <v>559</v>
      </c>
      <c r="T194" s="700" t="s">
        <v>572</v>
      </c>
      <c r="U194" s="781">
        <v>20000</v>
      </c>
      <c r="V194" s="790">
        <v>42500</v>
      </c>
      <c r="X194" s="700" t="s">
        <v>570</v>
      </c>
    </row>
    <row r="195" spans="1:25" x14ac:dyDescent="0.2">
      <c r="A195" s="763">
        <v>42491</v>
      </c>
      <c r="B195" s="711" t="s">
        <v>2234</v>
      </c>
      <c r="C195" s="627"/>
      <c r="D195" s="627"/>
      <c r="E195" s="629"/>
      <c r="F195" s="712"/>
      <c r="G195" s="631"/>
      <c r="H195" s="713"/>
      <c r="I195" s="633" t="s">
        <v>2235</v>
      </c>
      <c r="J195" s="633"/>
      <c r="K195" s="634"/>
      <c r="L195" s="635"/>
      <c r="M195" s="636"/>
      <c r="N195" s="636"/>
      <c r="O195" s="636"/>
      <c r="P195" s="636"/>
      <c r="Q195" s="709"/>
      <c r="R195" s="796" t="s">
        <v>559</v>
      </c>
      <c r="T195" s="700" t="s">
        <v>572</v>
      </c>
      <c r="U195" s="781">
        <v>20000</v>
      </c>
      <c r="V195" s="790">
        <v>42504</v>
      </c>
      <c r="X195" s="700" t="s">
        <v>570</v>
      </c>
    </row>
    <row r="196" spans="1:25" x14ac:dyDescent="0.2">
      <c r="A196" s="763">
        <v>42491</v>
      </c>
      <c r="B196" s="711" t="s">
        <v>2234</v>
      </c>
      <c r="C196" s="627"/>
      <c r="D196" s="627"/>
      <c r="E196" s="629"/>
      <c r="F196" s="712"/>
      <c r="G196" s="631"/>
      <c r="H196" s="713"/>
      <c r="I196" s="633" t="s">
        <v>2235</v>
      </c>
      <c r="J196" s="633"/>
      <c r="K196" s="634"/>
      <c r="L196" s="635"/>
      <c r="M196" s="636"/>
      <c r="N196" s="636"/>
      <c r="O196" s="636"/>
      <c r="P196" s="636"/>
      <c r="Q196" s="709"/>
      <c r="R196" s="796" t="s">
        <v>559</v>
      </c>
      <c r="T196" s="700" t="s">
        <v>572</v>
      </c>
      <c r="U196" s="781">
        <v>20000</v>
      </c>
      <c r="V196" s="790">
        <v>42503</v>
      </c>
      <c r="X196" s="700" t="s">
        <v>570</v>
      </c>
    </row>
    <row r="197" spans="1:25" x14ac:dyDescent="0.2">
      <c r="A197" s="763">
        <v>42491</v>
      </c>
      <c r="B197" s="711" t="s">
        <v>2234</v>
      </c>
      <c r="C197" s="627"/>
      <c r="D197" s="627"/>
      <c r="E197" s="629"/>
      <c r="F197" s="712"/>
      <c r="G197" s="631"/>
      <c r="H197" s="713"/>
      <c r="I197" s="633" t="s">
        <v>2235</v>
      </c>
      <c r="J197" s="633"/>
      <c r="K197" s="634"/>
      <c r="L197" s="635"/>
      <c r="M197" s="636"/>
      <c r="N197" s="636"/>
      <c r="O197" s="636"/>
      <c r="P197" s="636"/>
      <c r="Q197" s="709"/>
      <c r="R197" s="796" t="s">
        <v>559</v>
      </c>
      <c r="T197" s="700" t="s">
        <v>579</v>
      </c>
      <c r="U197" s="781">
        <v>182000</v>
      </c>
      <c r="V197" s="790">
        <v>42507</v>
      </c>
      <c r="X197" s="700" t="s">
        <v>570</v>
      </c>
    </row>
    <row r="198" spans="1:25" x14ac:dyDescent="0.2">
      <c r="A198" s="763">
        <v>42491</v>
      </c>
      <c r="B198" s="711" t="s">
        <v>2248</v>
      </c>
      <c r="C198" s="627">
        <v>1520104</v>
      </c>
      <c r="D198" s="627">
        <v>7493</v>
      </c>
      <c r="E198" s="629" t="s">
        <v>258</v>
      </c>
      <c r="F198" s="712">
        <v>2016</v>
      </c>
      <c r="G198" s="631">
        <v>42521</v>
      </c>
      <c r="H198" s="713" t="s">
        <v>45</v>
      </c>
      <c r="I198" s="633" t="s">
        <v>2249</v>
      </c>
      <c r="J198" s="633" t="s">
        <v>241</v>
      </c>
      <c r="K198" s="634" t="s">
        <v>2250</v>
      </c>
      <c r="L198" s="635" t="s">
        <v>2251</v>
      </c>
      <c r="M198" s="636">
        <v>218325.12</v>
      </c>
      <c r="N198" s="636">
        <v>10916.26</v>
      </c>
      <c r="O198" s="636">
        <v>36678.620000000003</v>
      </c>
      <c r="P198" s="636">
        <v>265920</v>
      </c>
      <c r="Q198" s="714" t="s">
        <v>33</v>
      </c>
      <c r="R198" s="796" t="s">
        <v>559</v>
      </c>
      <c r="T198" s="700" t="s">
        <v>581</v>
      </c>
      <c r="U198" s="781">
        <v>32491.51</v>
      </c>
      <c r="V198" s="790">
        <v>42521</v>
      </c>
      <c r="X198" s="700" t="s">
        <v>570</v>
      </c>
    </row>
    <row r="199" spans="1:25" x14ac:dyDescent="0.2">
      <c r="A199" s="763">
        <v>42491</v>
      </c>
      <c r="B199" s="711" t="s">
        <v>2248</v>
      </c>
      <c r="C199" s="627"/>
      <c r="D199" s="627"/>
      <c r="E199" s="629"/>
      <c r="F199" s="712"/>
      <c r="G199" s="631"/>
      <c r="H199" s="713"/>
      <c r="I199" s="633" t="s">
        <v>2249</v>
      </c>
      <c r="J199" s="633"/>
      <c r="K199" s="634"/>
      <c r="L199" s="635"/>
      <c r="M199" s="636"/>
      <c r="N199" s="636"/>
      <c r="O199" s="636"/>
      <c r="P199" s="636"/>
      <c r="Q199" s="714"/>
      <c r="R199" s="796" t="s">
        <v>559</v>
      </c>
      <c r="T199" s="700" t="s">
        <v>579</v>
      </c>
      <c r="U199" s="781">
        <v>233423.28</v>
      </c>
      <c r="V199" s="790">
        <v>42521</v>
      </c>
      <c r="X199" s="700" t="s">
        <v>570</v>
      </c>
    </row>
    <row r="200" spans="1:25" x14ac:dyDescent="0.2">
      <c r="A200" s="763">
        <v>42491</v>
      </c>
      <c r="B200" s="711" t="s">
        <v>2248</v>
      </c>
      <c r="C200" s="627"/>
      <c r="D200" s="627"/>
      <c r="E200" s="629"/>
      <c r="F200" s="712"/>
      <c r="G200" s="631"/>
      <c r="H200" s="713"/>
      <c r="I200" s="633" t="s">
        <v>2249</v>
      </c>
      <c r="J200" s="633"/>
      <c r="K200" s="634"/>
      <c r="L200" s="635"/>
      <c r="M200" s="636"/>
      <c r="N200" s="636"/>
      <c r="O200" s="636"/>
      <c r="P200" s="636"/>
      <c r="Q200" s="714"/>
      <c r="R200" s="796" t="s">
        <v>559</v>
      </c>
      <c r="T200" s="700" t="s">
        <v>1068</v>
      </c>
      <c r="U200" s="781">
        <v>5.21</v>
      </c>
      <c r="V200" s="790">
        <v>42521</v>
      </c>
      <c r="X200" s="700" t="s">
        <v>570</v>
      </c>
    </row>
    <row r="201" spans="1:25" x14ac:dyDescent="0.2">
      <c r="A201" s="763">
        <v>42491</v>
      </c>
      <c r="B201" s="711" t="s">
        <v>2435</v>
      </c>
      <c r="C201" s="627">
        <v>57002</v>
      </c>
      <c r="D201" s="627" t="s">
        <v>472</v>
      </c>
      <c r="E201" s="629" t="s">
        <v>2404</v>
      </c>
      <c r="F201" s="712">
        <v>2016</v>
      </c>
      <c r="G201" s="631">
        <v>42509</v>
      </c>
      <c r="H201" s="713" t="s">
        <v>1566</v>
      </c>
      <c r="I201" s="633" t="s">
        <v>1526</v>
      </c>
      <c r="J201" s="633" t="s">
        <v>30</v>
      </c>
      <c r="K201" s="634" t="s">
        <v>2436</v>
      </c>
      <c r="L201" s="635" t="s">
        <v>1527</v>
      </c>
      <c r="M201" s="636">
        <v>153827.59</v>
      </c>
      <c r="N201" s="636">
        <v>0</v>
      </c>
      <c r="O201" s="636">
        <v>3172.41</v>
      </c>
      <c r="P201" s="636">
        <v>157000</v>
      </c>
      <c r="Q201" s="714" t="s">
        <v>994</v>
      </c>
      <c r="R201" s="764" t="s">
        <v>565</v>
      </c>
      <c r="T201" s="700" t="s">
        <v>580</v>
      </c>
      <c r="U201" s="781">
        <v>157000</v>
      </c>
      <c r="V201" s="790">
        <v>42511</v>
      </c>
      <c r="X201" s="700" t="s">
        <v>570</v>
      </c>
    </row>
    <row r="202" spans="1:25" x14ac:dyDescent="0.2">
      <c r="A202" s="763">
        <v>42491</v>
      </c>
      <c r="B202" s="711" t="s">
        <v>2036</v>
      </c>
      <c r="C202" s="627">
        <v>520112</v>
      </c>
      <c r="D202" s="627">
        <v>2593</v>
      </c>
      <c r="E202" s="629" t="s">
        <v>627</v>
      </c>
      <c r="F202" s="712">
        <v>2016</v>
      </c>
      <c r="G202" s="631">
        <v>42521</v>
      </c>
      <c r="H202" s="713" t="s">
        <v>2037</v>
      </c>
      <c r="I202" s="633" t="s">
        <v>2038</v>
      </c>
      <c r="J202" s="633" t="s">
        <v>241</v>
      </c>
      <c r="K202" s="634" t="s">
        <v>2039</v>
      </c>
      <c r="L202" s="635" t="s">
        <v>2040</v>
      </c>
      <c r="M202" s="636">
        <v>285977.84999999998</v>
      </c>
      <c r="N202" s="636">
        <v>7125.6</v>
      </c>
      <c r="O202" s="636">
        <v>46896.55</v>
      </c>
      <c r="P202" s="636">
        <v>340000</v>
      </c>
      <c r="Q202" s="709" t="s">
        <v>33</v>
      </c>
      <c r="R202" s="796"/>
      <c r="Y202" s="810" t="s">
        <v>2474</v>
      </c>
    </row>
    <row r="203" spans="1:25" x14ac:dyDescent="0.2">
      <c r="A203" s="763">
        <v>42491</v>
      </c>
      <c r="B203" s="711" t="s">
        <v>2095</v>
      </c>
      <c r="C203" s="627">
        <v>520814</v>
      </c>
      <c r="D203" s="627">
        <v>4493</v>
      </c>
      <c r="E203" s="629" t="s">
        <v>87</v>
      </c>
      <c r="F203" s="712">
        <v>2016</v>
      </c>
      <c r="G203" s="631">
        <v>42503</v>
      </c>
      <c r="H203" s="713" t="s">
        <v>73</v>
      </c>
      <c r="I203" s="633" t="s">
        <v>2096</v>
      </c>
      <c r="J203" s="633" t="s">
        <v>30</v>
      </c>
      <c r="K203" s="634" t="s">
        <v>1680</v>
      </c>
      <c r="L203" s="635" t="s">
        <v>2097</v>
      </c>
      <c r="M203" s="636">
        <v>291271.73</v>
      </c>
      <c r="N203" s="636">
        <v>7607.58</v>
      </c>
      <c r="O203" s="636">
        <v>47820.69</v>
      </c>
      <c r="P203" s="636">
        <v>346700</v>
      </c>
      <c r="Q203" s="709" t="s">
        <v>33</v>
      </c>
      <c r="R203" s="796" t="s">
        <v>559</v>
      </c>
      <c r="T203" s="700" t="s">
        <v>581</v>
      </c>
      <c r="U203" s="781">
        <v>346700</v>
      </c>
      <c r="V203" s="790">
        <v>42507</v>
      </c>
      <c r="X203" s="700" t="s">
        <v>570</v>
      </c>
    </row>
    <row r="204" spans="1:25" x14ac:dyDescent="0.2">
      <c r="A204" s="763">
        <v>42491</v>
      </c>
      <c r="B204" s="711" t="s">
        <v>2183</v>
      </c>
      <c r="C204" s="627">
        <v>521702</v>
      </c>
      <c r="D204" s="627">
        <v>1091</v>
      </c>
      <c r="E204" s="629" t="s">
        <v>177</v>
      </c>
      <c r="F204" s="712">
        <v>2016</v>
      </c>
      <c r="G204" s="631">
        <v>42499</v>
      </c>
      <c r="H204" s="713" t="s">
        <v>1166</v>
      </c>
      <c r="I204" s="633" t="s">
        <v>2184</v>
      </c>
      <c r="J204" s="633" t="s">
        <v>241</v>
      </c>
      <c r="K204" s="634" t="s">
        <v>2185</v>
      </c>
      <c r="L204" s="635" t="s">
        <v>2186</v>
      </c>
      <c r="M204" s="636">
        <v>155258.62</v>
      </c>
      <c r="N204" s="636">
        <v>0</v>
      </c>
      <c r="O204" s="636">
        <v>24841.38</v>
      </c>
      <c r="P204" s="636">
        <v>180100</v>
      </c>
      <c r="Q204" s="709" t="s">
        <v>33</v>
      </c>
      <c r="R204" s="764" t="s">
        <v>565</v>
      </c>
      <c r="T204" s="700" t="s">
        <v>576</v>
      </c>
      <c r="U204" s="781">
        <v>40000</v>
      </c>
      <c r="V204" s="790">
        <v>42493</v>
      </c>
      <c r="X204" s="700" t="s">
        <v>570</v>
      </c>
    </row>
    <row r="205" spans="1:25" x14ac:dyDescent="0.2">
      <c r="A205" s="763">
        <v>42491</v>
      </c>
      <c r="B205" s="711" t="s">
        <v>2183</v>
      </c>
      <c r="C205" s="627"/>
      <c r="D205" s="627"/>
      <c r="E205" s="629"/>
      <c r="F205" s="712"/>
      <c r="G205" s="631"/>
      <c r="H205" s="713"/>
      <c r="I205" s="633" t="s">
        <v>2184</v>
      </c>
      <c r="J205" s="633"/>
      <c r="K205" s="634"/>
      <c r="L205" s="635"/>
      <c r="M205" s="636"/>
      <c r="N205" s="636"/>
      <c r="O205" s="636"/>
      <c r="P205" s="636"/>
      <c r="Q205" s="709"/>
      <c r="R205" s="764" t="s">
        <v>565</v>
      </c>
      <c r="T205" s="700" t="s">
        <v>575</v>
      </c>
      <c r="U205" s="781">
        <v>60000</v>
      </c>
      <c r="V205" s="790">
        <v>42493</v>
      </c>
      <c r="X205" s="700" t="s">
        <v>570</v>
      </c>
    </row>
    <row r="206" spans="1:25" x14ac:dyDescent="0.2">
      <c r="A206" s="763">
        <v>42491</v>
      </c>
      <c r="B206" s="711" t="s">
        <v>2183</v>
      </c>
      <c r="C206" s="627"/>
      <c r="D206" s="627"/>
      <c r="E206" s="629"/>
      <c r="F206" s="712"/>
      <c r="G206" s="631"/>
      <c r="H206" s="713"/>
      <c r="I206" s="633" t="s">
        <v>2184</v>
      </c>
      <c r="J206" s="633"/>
      <c r="K206" s="634"/>
      <c r="L206" s="635"/>
      <c r="M206" s="636"/>
      <c r="N206" s="636"/>
      <c r="O206" s="636"/>
      <c r="P206" s="636"/>
      <c r="Q206" s="709"/>
      <c r="R206" s="764" t="s">
        <v>565</v>
      </c>
      <c r="T206" s="700" t="s">
        <v>572</v>
      </c>
      <c r="U206" s="781">
        <v>308</v>
      </c>
      <c r="V206" s="790">
        <v>42500</v>
      </c>
      <c r="X206" s="700" t="s">
        <v>570</v>
      </c>
    </row>
    <row r="207" spans="1:25" x14ac:dyDescent="0.2">
      <c r="A207" s="763">
        <v>42491</v>
      </c>
      <c r="B207" s="711" t="s">
        <v>2183</v>
      </c>
      <c r="C207" s="627"/>
      <c r="D207" s="627"/>
      <c r="E207" s="629"/>
      <c r="F207" s="712"/>
      <c r="G207" s="631"/>
      <c r="H207" s="713"/>
      <c r="I207" s="633" t="s">
        <v>2184</v>
      </c>
      <c r="J207" s="633"/>
      <c r="K207" s="634"/>
      <c r="L207" s="635"/>
      <c r="M207" s="636"/>
      <c r="N207" s="636"/>
      <c r="O207" s="636"/>
      <c r="P207" s="636"/>
      <c r="Q207" s="709"/>
      <c r="R207" s="764" t="s">
        <v>565</v>
      </c>
      <c r="T207" s="700" t="s">
        <v>579</v>
      </c>
      <c r="U207" s="781">
        <v>79792.289999999994</v>
      </c>
      <c r="V207" s="790">
        <v>42500</v>
      </c>
      <c r="X207" s="700" t="s">
        <v>570</v>
      </c>
    </row>
    <row r="208" spans="1:25" x14ac:dyDescent="0.2">
      <c r="A208" s="763">
        <v>42491</v>
      </c>
      <c r="B208" s="711" t="s">
        <v>2386</v>
      </c>
      <c r="C208" s="627">
        <v>521502</v>
      </c>
      <c r="D208" s="627">
        <v>5611</v>
      </c>
      <c r="E208" s="629" t="s">
        <v>149</v>
      </c>
      <c r="F208" s="712">
        <v>2016</v>
      </c>
      <c r="G208" s="631">
        <v>42509</v>
      </c>
      <c r="H208" s="713"/>
      <c r="I208" s="633" t="s">
        <v>2387</v>
      </c>
      <c r="J208" s="633" t="s">
        <v>241</v>
      </c>
      <c r="K208" s="634" t="s">
        <v>379</v>
      </c>
      <c r="L208" s="635" t="s">
        <v>2388</v>
      </c>
      <c r="M208" s="636">
        <v>328591.28000000003</v>
      </c>
      <c r="N208" s="636">
        <v>0</v>
      </c>
      <c r="O208" s="636">
        <v>52574.6</v>
      </c>
      <c r="P208" s="636">
        <v>381165.88</v>
      </c>
      <c r="Q208" s="714" t="s">
        <v>365</v>
      </c>
      <c r="R208" s="765" t="s">
        <v>564</v>
      </c>
      <c r="S208" s="765" t="s">
        <v>564</v>
      </c>
      <c r="W208" s="700" t="s">
        <v>566</v>
      </c>
    </row>
    <row r="209" spans="1:41" s="779" customFormat="1" x14ac:dyDescent="0.2">
      <c r="A209" s="767">
        <v>42491</v>
      </c>
      <c r="B209" s="768" t="s">
        <v>2396</v>
      </c>
      <c r="C209" s="769">
        <v>1520105</v>
      </c>
      <c r="D209" s="769">
        <v>7494</v>
      </c>
      <c r="E209" s="770" t="s">
        <v>270</v>
      </c>
      <c r="F209" s="771">
        <v>2016</v>
      </c>
      <c r="G209" s="772">
        <v>42520</v>
      </c>
      <c r="H209" s="773"/>
      <c r="I209" s="774" t="s">
        <v>2394</v>
      </c>
      <c r="J209" s="774" t="s">
        <v>241</v>
      </c>
      <c r="K209" s="775" t="s">
        <v>447</v>
      </c>
      <c r="L209" s="776" t="s">
        <v>2395</v>
      </c>
      <c r="M209" s="777">
        <v>198667.13</v>
      </c>
      <c r="N209" s="777">
        <v>0</v>
      </c>
      <c r="O209" s="777">
        <v>31786.74</v>
      </c>
      <c r="P209" s="777">
        <v>230453.87</v>
      </c>
      <c r="Q209" s="778" t="s">
        <v>365</v>
      </c>
      <c r="R209" s="799" t="s">
        <v>564</v>
      </c>
      <c r="S209" s="799" t="s">
        <v>564</v>
      </c>
      <c r="U209" s="786"/>
      <c r="W209" s="779" t="s">
        <v>566</v>
      </c>
      <c r="X209" s="779" t="s">
        <v>2473</v>
      </c>
    </row>
    <row r="210" spans="1:41" x14ac:dyDescent="0.2">
      <c r="A210" s="763">
        <v>42491</v>
      </c>
      <c r="B210" s="711" t="s">
        <v>2260</v>
      </c>
      <c r="C210" s="627">
        <v>1520105</v>
      </c>
      <c r="D210" s="627">
        <v>7494</v>
      </c>
      <c r="E210" s="629" t="s">
        <v>270</v>
      </c>
      <c r="F210" s="712">
        <v>2016</v>
      </c>
      <c r="G210" s="631">
        <v>42521</v>
      </c>
      <c r="H210" s="713" t="s">
        <v>1114</v>
      </c>
      <c r="I210" s="633" t="s">
        <v>2261</v>
      </c>
      <c r="J210" s="633" t="s">
        <v>241</v>
      </c>
      <c r="K210" s="634" t="s">
        <v>2262</v>
      </c>
      <c r="L210" s="635" t="s">
        <v>2263</v>
      </c>
      <c r="M210" s="636">
        <v>210016.42</v>
      </c>
      <c r="N210" s="636">
        <v>10500.82</v>
      </c>
      <c r="O210" s="636">
        <v>35282.76</v>
      </c>
      <c r="P210" s="636">
        <v>255800</v>
      </c>
      <c r="Q210" s="714" t="s">
        <v>33</v>
      </c>
      <c r="R210" s="796" t="s">
        <v>559</v>
      </c>
      <c r="T210" s="700" t="s">
        <v>580</v>
      </c>
      <c r="U210" s="781">
        <v>7000</v>
      </c>
      <c r="V210" s="790">
        <v>42521</v>
      </c>
      <c r="X210" s="700" t="s">
        <v>570</v>
      </c>
    </row>
    <row r="211" spans="1:41" x14ac:dyDescent="0.2">
      <c r="A211" s="763">
        <v>42491</v>
      </c>
      <c r="B211" s="711" t="s">
        <v>2260</v>
      </c>
      <c r="C211" s="627"/>
      <c r="D211" s="627"/>
      <c r="E211" s="629"/>
      <c r="F211" s="712"/>
      <c r="G211" s="631"/>
      <c r="H211" s="713"/>
      <c r="I211" s="633" t="s">
        <v>2261</v>
      </c>
      <c r="J211" s="633"/>
      <c r="K211" s="634"/>
      <c r="L211" s="635"/>
      <c r="M211" s="636"/>
      <c r="N211" s="636"/>
      <c r="O211" s="636"/>
      <c r="P211" s="636"/>
      <c r="Q211" s="714"/>
      <c r="R211" s="796" t="s">
        <v>559</v>
      </c>
      <c r="T211" s="700" t="s">
        <v>575</v>
      </c>
      <c r="U211" s="781">
        <v>500</v>
      </c>
      <c r="V211" s="790">
        <v>42521</v>
      </c>
      <c r="X211" s="700" t="s">
        <v>570</v>
      </c>
    </row>
    <row r="212" spans="1:41" x14ac:dyDescent="0.2">
      <c r="A212" s="763">
        <v>42491</v>
      </c>
      <c r="B212" s="711" t="s">
        <v>2260</v>
      </c>
      <c r="C212" s="627"/>
      <c r="D212" s="627"/>
      <c r="E212" s="629"/>
      <c r="F212" s="712"/>
      <c r="G212" s="631"/>
      <c r="H212" s="713"/>
      <c r="I212" s="633" t="s">
        <v>2261</v>
      </c>
      <c r="J212" s="633"/>
      <c r="K212" s="634"/>
      <c r="L212" s="635"/>
      <c r="M212" s="636"/>
      <c r="N212" s="636"/>
      <c r="O212" s="636"/>
      <c r="P212" s="636"/>
      <c r="Q212" s="714"/>
      <c r="R212" s="796" t="s">
        <v>559</v>
      </c>
      <c r="T212" s="700" t="s">
        <v>573</v>
      </c>
      <c r="U212" s="781">
        <v>19300</v>
      </c>
      <c r="V212" s="790">
        <v>42521</v>
      </c>
      <c r="X212" s="700" t="s">
        <v>570</v>
      </c>
    </row>
    <row r="213" spans="1:41" x14ac:dyDescent="0.2">
      <c r="A213" s="763">
        <v>42491</v>
      </c>
      <c r="B213" s="711" t="s">
        <v>2260</v>
      </c>
      <c r="C213" s="627"/>
      <c r="D213" s="627"/>
      <c r="E213" s="629"/>
      <c r="F213" s="712"/>
      <c r="G213" s="631"/>
      <c r="H213" s="713"/>
      <c r="I213" s="633" t="s">
        <v>2261</v>
      </c>
      <c r="J213" s="633"/>
      <c r="K213" s="634"/>
      <c r="L213" s="635"/>
      <c r="M213" s="636"/>
      <c r="N213" s="636"/>
      <c r="O213" s="636"/>
      <c r="P213" s="636"/>
      <c r="Q213" s="714"/>
      <c r="R213" s="796" t="s">
        <v>559</v>
      </c>
      <c r="T213" s="700" t="s">
        <v>575</v>
      </c>
      <c r="U213" s="781">
        <v>233500</v>
      </c>
      <c r="V213" s="790">
        <v>42521</v>
      </c>
      <c r="X213" s="700" t="s">
        <v>570</v>
      </c>
    </row>
    <row r="214" spans="1:41" x14ac:dyDescent="0.2">
      <c r="A214" s="763">
        <v>42491</v>
      </c>
      <c r="B214" s="711" t="s">
        <v>2276</v>
      </c>
      <c r="C214" s="627">
        <v>1520302</v>
      </c>
      <c r="D214" s="627">
        <v>7401</v>
      </c>
      <c r="E214" s="629" t="s">
        <v>283</v>
      </c>
      <c r="F214" s="712">
        <v>2016</v>
      </c>
      <c r="G214" s="631">
        <v>42517</v>
      </c>
      <c r="H214" s="713" t="s">
        <v>55</v>
      </c>
      <c r="I214" s="633" t="s">
        <v>2277</v>
      </c>
      <c r="J214" s="633" t="s">
        <v>241</v>
      </c>
      <c r="K214" s="634" t="s">
        <v>2278</v>
      </c>
      <c r="L214" s="635" t="s">
        <v>2279</v>
      </c>
      <c r="M214" s="636">
        <v>399589.5</v>
      </c>
      <c r="N214" s="636">
        <v>19979.47</v>
      </c>
      <c r="O214" s="636">
        <v>67131.03</v>
      </c>
      <c r="P214" s="636">
        <v>486700</v>
      </c>
      <c r="Q214" s="709" t="s">
        <v>33</v>
      </c>
      <c r="R214" s="765" t="s">
        <v>564</v>
      </c>
      <c r="S214" s="765" t="s">
        <v>564</v>
      </c>
      <c r="T214" s="700" t="s">
        <v>580</v>
      </c>
      <c r="U214" s="781">
        <v>115033.68</v>
      </c>
      <c r="V214" s="790">
        <v>42521</v>
      </c>
      <c r="X214" s="700" t="s">
        <v>570</v>
      </c>
    </row>
    <row r="215" spans="1:41" x14ac:dyDescent="0.2">
      <c r="A215" s="763">
        <v>42491</v>
      </c>
      <c r="B215" s="711" t="s">
        <v>2276</v>
      </c>
      <c r="C215" s="627"/>
      <c r="D215" s="627"/>
      <c r="E215" s="629"/>
      <c r="F215" s="712"/>
      <c r="G215" s="631"/>
      <c r="H215" s="713"/>
      <c r="I215" s="633" t="s">
        <v>2277</v>
      </c>
      <c r="J215" s="633"/>
      <c r="K215" s="634"/>
      <c r="L215" s="635"/>
      <c r="M215" s="636"/>
      <c r="N215" s="636"/>
      <c r="O215" s="636"/>
      <c r="P215" s="636"/>
      <c r="Q215" s="709"/>
      <c r="R215" s="765" t="s">
        <v>564</v>
      </c>
      <c r="S215" s="765" t="s">
        <v>564</v>
      </c>
      <c r="T215" s="700" t="s">
        <v>572</v>
      </c>
      <c r="U215" s="781">
        <v>5000</v>
      </c>
      <c r="V215" s="790">
        <v>42382</v>
      </c>
      <c r="X215" s="700" t="s">
        <v>570</v>
      </c>
    </row>
    <row r="216" spans="1:41" x14ac:dyDescent="0.2">
      <c r="A216" s="763">
        <v>42491</v>
      </c>
      <c r="B216" s="711" t="s">
        <v>2276</v>
      </c>
      <c r="C216" s="627"/>
      <c r="D216" s="627"/>
      <c r="E216" s="629"/>
      <c r="F216" s="712"/>
      <c r="G216" s="631"/>
      <c r="H216" s="713"/>
      <c r="I216" s="633" t="s">
        <v>2277</v>
      </c>
      <c r="J216" s="633"/>
      <c r="K216" s="634"/>
      <c r="L216" s="635"/>
      <c r="M216" s="636"/>
      <c r="N216" s="636"/>
      <c r="O216" s="636"/>
      <c r="P216" s="636"/>
      <c r="Q216" s="709"/>
      <c r="R216" s="765" t="s">
        <v>564</v>
      </c>
      <c r="S216" s="765" t="s">
        <v>564</v>
      </c>
      <c r="T216" s="700" t="s">
        <v>581</v>
      </c>
      <c r="U216" s="781">
        <v>100000</v>
      </c>
      <c r="V216" s="790">
        <v>42521</v>
      </c>
      <c r="X216" s="700" t="s">
        <v>570</v>
      </c>
    </row>
    <row r="217" spans="1:41" x14ac:dyDescent="0.2">
      <c r="A217" s="763">
        <v>42491</v>
      </c>
      <c r="B217" s="711" t="s">
        <v>2276</v>
      </c>
      <c r="C217" s="627"/>
      <c r="D217" s="627"/>
      <c r="E217" s="629"/>
      <c r="F217" s="712"/>
      <c r="G217" s="631"/>
      <c r="H217" s="713"/>
      <c r="I217" s="633" t="s">
        <v>2277</v>
      </c>
      <c r="J217" s="633"/>
      <c r="K217" s="634"/>
      <c r="L217" s="635"/>
      <c r="M217" s="636"/>
      <c r="N217" s="636"/>
      <c r="O217" s="636"/>
      <c r="P217" s="636"/>
      <c r="Q217" s="709"/>
      <c r="R217" s="765" t="s">
        <v>564</v>
      </c>
      <c r="S217" s="765" t="s">
        <v>564</v>
      </c>
      <c r="T217" s="700" t="s">
        <v>579</v>
      </c>
      <c r="U217" s="781">
        <v>284166.32</v>
      </c>
      <c r="V217" s="790">
        <v>42546</v>
      </c>
      <c r="X217" s="700" t="s">
        <v>570</v>
      </c>
    </row>
    <row r="218" spans="1:41" x14ac:dyDescent="0.2">
      <c r="A218" s="763">
        <v>42491</v>
      </c>
      <c r="B218" s="711" t="s">
        <v>2137</v>
      </c>
      <c r="C218" s="627">
        <v>520905</v>
      </c>
      <c r="D218" s="627">
        <v>1083</v>
      </c>
      <c r="E218" s="629" t="s">
        <v>134</v>
      </c>
      <c r="F218" s="712">
        <v>2016</v>
      </c>
      <c r="G218" s="631">
        <v>42500</v>
      </c>
      <c r="H218" s="713" t="s">
        <v>664</v>
      </c>
      <c r="I218" s="633" t="s">
        <v>2138</v>
      </c>
      <c r="J218" s="633" t="s">
        <v>30</v>
      </c>
      <c r="K218" s="634" t="s">
        <v>2139</v>
      </c>
      <c r="L218" s="635" t="s">
        <v>2140</v>
      </c>
      <c r="M218" s="636">
        <v>197672.41</v>
      </c>
      <c r="N218" s="636">
        <v>0</v>
      </c>
      <c r="O218" s="636">
        <v>31627.59</v>
      </c>
      <c r="P218" s="636">
        <v>229300</v>
      </c>
      <c r="Q218" s="709" t="s">
        <v>33</v>
      </c>
      <c r="R218" s="764" t="s">
        <v>565</v>
      </c>
      <c r="T218" s="700" t="s">
        <v>581</v>
      </c>
      <c r="U218" s="781">
        <v>20000</v>
      </c>
      <c r="V218" s="790">
        <v>42509</v>
      </c>
      <c r="X218" s="700" t="s">
        <v>570</v>
      </c>
    </row>
    <row r="219" spans="1:41" x14ac:dyDescent="0.2">
      <c r="A219" s="763">
        <v>42491</v>
      </c>
      <c r="B219" s="711" t="s">
        <v>2137</v>
      </c>
      <c r="C219" s="627"/>
      <c r="D219" s="627"/>
      <c r="E219" s="629"/>
      <c r="F219" s="712"/>
      <c r="G219" s="631"/>
      <c r="H219" s="713"/>
      <c r="I219" s="633" t="s">
        <v>2138</v>
      </c>
      <c r="J219" s="633"/>
      <c r="K219" s="634"/>
      <c r="L219" s="635"/>
      <c r="M219" s="636"/>
      <c r="N219" s="636"/>
      <c r="O219" s="636"/>
      <c r="P219" s="636"/>
      <c r="Q219" s="709"/>
      <c r="R219" s="764" t="s">
        <v>565</v>
      </c>
      <c r="T219" s="700" t="s">
        <v>581</v>
      </c>
      <c r="U219" s="781">
        <v>15394.92</v>
      </c>
      <c r="V219" s="790">
        <v>42516</v>
      </c>
      <c r="X219" s="700" t="s">
        <v>570</v>
      </c>
    </row>
    <row r="220" spans="1:41" x14ac:dyDescent="0.2">
      <c r="A220" s="763">
        <v>42491</v>
      </c>
      <c r="B220" s="711" t="s">
        <v>2137</v>
      </c>
      <c r="C220" s="627"/>
      <c r="D220" s="627"/>
      <c r="E220" s="629"/>
      <c r="F220" s="712"/>
      <c r="G220" s="631"/>
      <c r="H220" s="713"/>
      <c r="I220" s="633" t="s">
        <v>2138</v>
      </c>
      <c r="J220" s="633"/>
      <c r="K220" s="634"/>
      <c r="L220" s="635"/>
      <c r="M220" s="636"/>
      <c r="N220" s="636"/>
      <c r="O220" s="636"/>
      <c r="P220" s="636"/>
      <c r="Q220" s="709"/>
      <c r="R220" s="764" t="s">
        <v>565</v>
      </c>
      <c r="T220" s="700" t="s">
        <v>579</v>
      </c>
      <c r="U220" s="781">
        <v>193905.08</v>
      </c>
      <c r="V220" s="790">
        <v>42517</v>
      </c>
      <c r="X220" s="700" t="s">
        <v>570</v>
      </c>
    </row>
    <row r="221" spans="1:41" x14ac:dyDescent="0.2">
      <c r="A221" s="763">
        <v>42491</v>
      </c>
      <c r="B221" s="711" t="s">
        <v>2306</v>
      </c>
      <c r="C221" s="627">
        <v>1520604</v>
      </c>
      <c r="D221" s="627">
        <v>7495</v>
      </c>
      <c r="E221" s="629" t="s">
        <v>333</v>
      </c>
      <c r="F221" s="712">
        <v>2016</v>
      </c>
      <c r="G221" s="631">
        <v>42507</v>
      </c>
      <c r="H221" s="713" t="s">
        <v>45</v>
      </c>
      <c r="I221" s="633" t="s">
        <v>2307</v>
      </c>
      <c r="J221" s="633" t="s">
        <v>241</v>
      </c>
      <c r="K221" s="634" t="s">
        <v>2308</v>
      </c>
      <c r="L221" s="635" t="s">
        <v>2309</v>
      </c>
      <c r="M221" s="636">
        <v>271921.18</v>
      </c>
      <c r="N221" s="636">
        <v>13596.06</v>
      </c>
      <c r="O221" s="636">
        <v>45682.76</v>
      </c>
      <c r="P221" s="636">
        <v>331200</v>
      </c>
      <c r="Q221" s="709" t="s">
        <v>33</v>
      </c>
      <c r="R221" s="796" t="s">
        <v>559</v>
      </c>
      <c r="S221" s="797"/>
      <c r="T221" s="715" t="s">
        <v>576</v>
      </c>
      <c r="U221" s="783">
        <v>121200</v>
      </c>
      <c r="V221" s="792">
        <v>42507</v>
      </c>
      <c r="W221" s="715"/>
      <c r="X221" s="715" t="s">
        <v>570</v>
      </c>
      <c r="Y221" s="715"/>
      <c r="Z221" s="715"/>
      <c r="AA221" s="715"/>
      <c r="AB221" s="715"/>
      <c r="AC221" s="715"/>
      <c r="AD221" s="715"/>
      <c r="AE221" s="715"/>
      <c r="AF221" s="715"/>
      <c r="AG221" s="715"/>
      <c r="AH221" s="715"/>
      <c r="AI221" s="715"/>
      <c r="AJ221" s="715"/>
      <c r="AK221" s="715"/>
      <c r="AL221" s="715"/>
      <c r="AM221" s="715"/>
      <c r="AN221" s="715"/>
      <c r="AO221" s="715"/>
    </row>
    <row r="222" spans="1:41" x14ac:dyDescent="0.2">
      <c r="A222" s="763">
        <v>42491</v>
      </c>
      <c r="B222" s="711" t="s">
        <v>2306</v>
      </c>
      <c r="C222" s="627"/>
      <c r="D222" s="627"/>
      <c r="E222" s="629"/>
      <c r="F222" s="712"/>
      <c r="G222" s="631"/>
      <c r="H222" s="713"/>
      <c r="I222" s="633" t="s">
        <v>2307</v>
      </c>
      <c r="J222" s="633"/>
      <c r="K222" s="634"/>
      <c r="L222" s="635"/>
      <c r="M222" s="636"/>
      <c r="N222" s="636"/>
      <c r="O222" s="636"/>
      <c r="P222" s="636"/>
      <c r="Q222" s="709"/>
      <c r="R222" s="796" t="s">
        <v>559</v>
      </c>
      <c r="S222" s="797"/>
      <c r="T222" s="715" t="s">
        <v>576</v>
      </c>
      <c r="U222" s="783">
        <v>205000</v>
      </c>
      <c r="V222" s="792">
        <v>42494</v>
      </c>
      <c r="W222" s="715"/>
      <c r="X222" s="715" t="s">
        <v>570</v>
      </c>
      <c r="Y222" s="715"/>
      <c r="Z222" s="715"/>
      <c r="AA222" s="715"/>
      <c r="AB222" s="715"/>
      <c r="AC222" s="715"/>
      <c r="AD222" s="715"/>
      <c r="AE222" s="715"/>
      <c r="AF222" s="715"/>
      <c r="AG222" s="715"/>
      <c r="AH222" s="715"/>
      <c r="AI222" s="715"/>
      <c r="AJ222" s="715"/>
      <c r="AK222" s="715"/>
      <c r="AL222" s="715"/>
      <c r="AM222" s="715"/>
      <c r="AN222" s="715"/>
      <c r="AO222" s="715"/>
    </row>
    <row r="223" spans="1:41" x14ac:dyDescent="0.2">
      <c r="A223" s="763">
        <v>42491</v>
      </c>
      <c r="B223" s="711" t="s">
        <v>2306</v>
      </c>
      <c r="C223" s="627"/>
      <c r="D223" s="627"/>
      <c r="E223" s="629"/>
      <c r="F223" s="712"/>
      <c r="G223" s="631"/>
      <c r="H223" s="713"/>
      <c r="I223" s="633" t="s">
        <v>2307</v>
      </c>
      <c r="J223" s="633"/>
      <c r="K223" s="634"/>
      <c r="L223" s="635"/>
      <c r="M223" s="636"/>
      <c r="N223" s="636"/>
      <c r="O223" s="636"/>
      <c r="P223" s="636"/>
      <c r="Q223" s="709"/>
      <c r="R223" s="796" t="s">
        <v>559</v>
      </c>
      <c r="S223" s="797"/>
      <c r="T223" s="715" t="s">
        <v>576</v>
      </c>
      <c r="U223" s="783">
        <v>5000</v>
      </c>
      <c r="V223" s="792">
        <v>42474</v>
      </c>
      <c r="W223" s="715"/>
      <c r="X223" s="715" t="s">
        <v>570</v>
      </c>
      <c r="Y223" s="715"/>
      <c r="Z223" s="715"/>
      <c r="AA223" s="715"/>
      <c r="AB223" s="715"/>
      <c r="AC223" s="715"/>
      <c r="AD223" s="715"/>
      <c r="AE223" s="715"/>
      <c r="AF223" s="715"/>
      <c r="AG223" s="715"/>
      <c r="AH223" s="715"/>
      <c r="AI223" s="715"/>
      <c r="AJ223" s="715"/>
      <c r="AK223" s="715"/>
      <c r="AL223" s="715"/>
      <c r="AM223" s="715"/>
      <c r="AN223" s="715"/>
      <c r="AO223" s="715"/>
    </row>
    <row r="224" spans="1:41" x14ac:dyDescent="0.2">
      <c r="A224" s="763">
        <v>42491</v>
      </c>
      <c r="B224" s="711" t="s">
        <v>2455</v>
      </c>
      <c r="C224" s="627">
        <v>521801</v>
      </c>
      <c r="D224" s="627" t="s">
        <v>472</v>
      </c>
      <c r="E224" s="629" t="s">
        <v>2404</v>
      </c>
      <c r="F224" s="712">
        <v>2016</v>
      </c>
      <c r="G224" s="631">
        <v>42521</v>
      </c>
      <c r="H224" s="713" t="s">
        <v>808</v>
      </c>
      <c r="I224" s="633" t="s">
        <v>2456</v>
      </c>
      <c r="J224" s="633" t="s">
        <v>30</v>
      </c>
      <c r="K224" s="634" t="s">
        <v>2457</v>
      </c>
      <c r="L224" s="635" t="s">
        <v>2458</v>
      </c>
      <c r="M224" s="636">
        <v>125344.83</v>
      </c>
      <c r="N224" s="636">
        <v>0</v>
      </c>
      <c r="O224" s="636">
        <v>5655.17</v>
      </c>
      <c r="P224" s="636">
        <v>131000</v>
      </c>
      <c r="Q224" s="714" t="s">
        <v>994</v>
      </c>
      <c r="R224" s="764" t="s">
        <v>565</v>
      </c>
      <c r="T224" s="700" t="s">
        <v>575</v>
      </c>
      <c r="U224" s="781">
        <v>131000</v>
      </c>
      <c r="V224" s="790">
        <v>42521</v>
      </c>
      <c r="X224" s="700" t="s">
        <v>570</v>
      </c>
    </row>
    <row r="225" spans="1:24" x14ac:dyDescent="0.2">
      <c r="A225" s="763">
        <v>42491</v>
      </c>
      <c r="B225" s="711" t="s">
        <v>2223</v>
      </c>
      <c r="C225" s="627">
        <v>521802</v>
      </c>
      <c r="D225" s="627">
        <v>2202</v>
      </c>
      <c r="E225" s="629" t="s">
        <v>206</v>
      </c>
      <c r="F225" s="712">
        <v>2016</v>
      </c>
      <c r="G225" s="631">
        <v>42521</v>
      </c>
      <c r="H225" s="713" t="s">
        <v>28</v>
      </c>
      <c r="I225" s="633" t="s">
        <v>2224</v>
      </c>
      <c r="J225" s="633" t="s">
        <v>30</v>
      </c>
      <c r="K225" s="634" t="s">
        <v>2225</v>
      </c>
      <c r="L225" s="635" t="s">
        <v>2226</v>
      </c>
      <c r="M225" s="636">
        <v>188103.45</v>
      </c>
      <c r="N225" s="636">
        <v>0</v>
      </c>
      <c r="O225" s="636">
        <v>30096.55</v>
      </c>
      <c r="P225" s="636">
        <v>218200</v>
      </c>
      <c r="Q225" s="714" t="s">
        <v>33</v>
      </c>
      <c r="R225" s="764" t="s">
        <v>565</v>
      </c>
      <c r="T225" s="700" t="s">
        <v>572</v>
      </c>
      <c r="U225" s="781">
        <v>15000</v>
      </c>
      <c r="V225" s="790">
        <v>42521</v>
      </c>
      <c r="X225" s="700" t="s">
        <v>570</v>
      </c>
    </row>
    <row r="226" spans="1:24" x14ac:dyDescent="0.2">
      <c r="A226" s="763">
        <v>42491</v>
      </c>
      <c r="B226" s="711" t="s">
        <v>2223</v>
      </c>
      <c r="C226" s="627"/>
      <c r="D226" s="627"/>
      <c r="E226" s="629"/>
      <c r="F226" s="712"/>
      <c r="G226" s="631"/>
      <c r="H226" s="713"/>
      <c r="I226" s="633" t="s">
        <v>2224</v>
      </c>
      <c r="J226" s="633"/>
      <c r="K226" s="634"/>
      <c r="L226" s="635"/>
      <c r="M226" s="636"/>
      <c r="N226" s="636"/>
      <c r="O226" s="636"/>
      <c r="P226" s="636"/>
      <c r="Q226" s="714"/>
      <c r="R226" s="764" t="s">
        <v>565</v>
      </c>
      <c r="T226" s="700" t="s">
        <v>575</v>
      </c>
      <c r="U226" s="781">
        <v>15000</v>
      </c>
      <c r="V226" s="790">
        <v>42521</v>
      </c>
      <c r="X226" s="700" t="s">
        <v>570</v>
      </c>
    </row>
    <row r="227" spans="1:24" x14ac:dyDescent="0.2">
      <c r="A227" s="763">
        <v>42491</v>
      </c>
      <c r="B227" s="711" t="s">
        <v>2223</v>
      </c>
      <c r="C227" s="627"/>
      <c r="D227" s="627"/>
      <c r="E227" s="629"/>
      <c r="F227" s="712"/>
      <c r="G227" s="631"/>
      <c r="H227" s="713"/>
      <c r="I227" s="633" t="s">
        <v>2224</v>
      </c>
      <c r="J227" s="633"/>
      <c r="K227" s="634"/>
      <c r="L227" s="635"/>
      <c r="M227" s="636"/>
      <c r="N227" s="636"/>
      <c r="O227" s="636"/>
      <c r="P227" s="636"/>
      <c r="Q227" s="714"/>
      <c r="R227" s="764" t="s">
        <v>565</v>
      </c>
      <c r="T227" s="700" t="s">
        <v>572</v>
      </c>
      <c r="U227" s="781">
        <v>200</v>
      </c>
      <c r="V227" s="790">
        <v>42521</v>
      </c>
      <c r="X227" s="700" t="s">
        <v>570</v>
      </c>
    </row>
    <row r="228" spans="1:24" x14ac:dyDescent="0.2">
      <c r="A228" s="763">
        <v>42491</v>
      </c>
      <c r="B228" s="711" t="s">
        <v>2223</v>
      </c>
      <c r="C228" s="627"/>
      <c r="D228" s="627"/>
      <c r="E228" s="629"/>
      <c r="F228" s="712"/>
      <c r="G228" s="631"/>
      <c r="H228" s="713"/>
      <c r="I228" s="633" t="s">
        <v>2224</v>
      </c>
      <c r="J228" s="633"/>
      <c r="K228" s="634"/>
      <c r="L228" s="635"/>
      <c r="M228" s="636"/>
      <c r="N228" s="636"/>
      <c r="O228" s="636"/>
      <c r="P228" s="636"/>
      <c r="Q228" s="714"/>
      <c r="R228" s="764" t="s">
        <v>565</v>
      </c>
      <c r="T228" s="700" t="s">
        <v>571</v>
      </c>
      <c r="U228" s="781">
        <v>188000</v>
      </c>
      <c r="V228" s="790">
        <v>42521</v>
      </c>
      <c r="X228" s="700" t="s">
        <v>570</v>
      </c>
    </row>
    <row r="229" spans="1:24" x14ac:dyDescent="0.2">
      <c r="A229" s="763">
        <v>42491</v>
      </c>
      <c r="B229" s="711" t="s">
        <v>2463</v>
      </c>
      <c r="C229" s="627">
        <v>521801</v>
      </c>
      <c r="D229" s="627" t="s">
        <v>518</v>
      </c>
      <c r="E229" s="629" t="s">
        <v>2059</v>
      </c>
      <c r="F229" s="712">
        <v>2016</v>
      </c>
      <c r="G229" s="631">
        <v>42502</v>
      </c>
      <c r="H229" s="713" t="s">
        <v>505</v>
      </c>
      <c r="I229" s="633" t="s">
        <v>2464</v>
      </c>
      <c r="J229" s="633" t="s">
        <v>30</v>
      </c>
      <c r="K229" s="634" t="s">
        <v>2465</v>
      </c>
      <c r="L229" s="635" t="s">
        <v>2466</v>
      </c>
      <c r="M229" s="636">
        <v>135827.59</v>
      </c>
      <c r="N229" s="636">
        <v>0</v>
      </c>
      <c r="O229" s="636">
        <v>7172.41</v>
      </c>
      <c r="P229" s="636">
        <v>143000</v>
      </c>
      <c r="Q229" s="714" t="s">
        <v>994</v>
      </c>
      <c r="R229" s="764" t="s">
        <v>565</v>
      </c>
      <c r="T229" s="700" t="s">
        <v>575</v>
      </c>
      <c r="U229" s="781">
        <v>22000</v>
      </c>
      <c r="V229" s="790">
        <v>42503</v>
      </c>
      <c r="X229" s="700" t="s">
        <v>570</v>
      </c>
    </row>
    <row r="230" spans="1:24" x14ac:dyDescent="0.2">
      <c r="A230" s="763">
        <v>42491</v>
      </c>
      <c r="B230" s="711" t="s">
        <v>2463</v>
      </c>
      <c r="C230" s="627"/>
      <c r="D230" s="627"/>
      <c r="E230" s="629"/>
      <c r="F230" s="712"/>
      <c r="G230" s="631"/>
      <c r="H230" s="713"/>
      <c r="I230" s="633" t="s">
        <v>2464</v>
      </c>
      <c r="J230" s="633"/>
      <c r="K230" s="634"/>
      <c r="L230" s="635"/>
      <c r="M230" s="636"/>
      <c r="N230" s="636"/>
      <c r="O230" s="636"/>
      <c r="P230" s="636"/>
      <c r="Q230" s="714"/>
      <c r="R230" s="764" t="s">
        <v>565</v>
      </c>
      <c r="T230" s="700" t="s">
        <v>573</v>
      </c>
      <c r="U230" s="781">
        <v>3000</v>
      </c>
      <c r="V230" s="790">
        <v>42499</v>
      </c>
      <c r="X230" s="700" t="s">
        <v>570</v>
      </c>
    </row>
    <row r="231" spans="1:24" x14ac:dyDescent="0.2">
      <c r="A231" s="763">
        <v>42491</v>
      </c>
      <c r="B231" s="711" t="s">
        <v>2463</v>
      </c>
      <c r="C231" s="627"/>
      <c r="D231" s="627"/>
      <c r="E231" s="629"/>
      <c r="F231" s="712"/>
      <c r="G231" s="631"/>
      <c r="H231" s="713"/>
      <c r="I231" s="633" t="s">
        <v>2464</v>
      </c>
      <c r="J231" s="633"/>
      <c r="K231" s="634"/>
      <c r="L231" s="635"/>
      <c r="M231" s="636"/>
      <c r="N231" s="636"/>
      <c r="O231" s="636"/>
      <c r="P231" s="636"/>
      <c r="Q231" s="714"/>
      <c r="R231" s="764" t="s">
        <v>565</v>
      </c>
      <c r="T231" s="700" t="s">
        <v>579</v>
      </c>
      <c r="U231" s="781">
        <v>118000</v>
      </c>
      <c r="V231" s="790">
        <v>42507</v>
      </c>
      <c r="X231" s="700" t="s">
        <v>570</v>
      </c>
    </row>
    <row r="232" spans="1:24" x14ac:dyDescent="0.2">
      <c r="A232" s="763">
        <v>42491</v>
      </c>
      <c r="B232" s="711" t="s">
        <v>2203</v>
      </c>
      <c r="C232" s="627">
        <v>521801</v>
      </c>
      <c r="D232" s="627">
        <v>2201</v>
      </c>
      <c r="E232" s="629" t="s">
        <v>191</v>
      </c>
      <c r="F232" s="712">
        <v>2016</v>
      </c>
      <c r="G232" s="631">
        <v>42516</v>
      </c>
      <c r="H232" s="713" t="s">
        <v>664</v>
      </c>
      <c r="I232" s="633" t="s">
        <v>2204</v>
      </c>
      <c r="J232" s="633" t="s">
        <v>30</v>
      </c>
      <c r="K232" s="634" t="s">
        <v>2205</v>
      </c>
      <c r="L232" s="635" t="s">
        <v>2206</v>
      </c>
      <c r="M232" s="636">
        <v>182068.97</v>
      </c>
      <c r="N232" s="636">
        <v>0</v>
      </c>
      <c r="O232" s="636">
        <v>29131.03</v>
      </c>
      <c r="P232" s="636">
        <v>211200</v>
      </c>
      <c r="Q232" s="714" t="s">
        <v>33</v>
      </c>
      <c r="R232" s="764" t="s">
        <v>565</v>
      </c>
      <c r="T232" s="700" t="s">
        <v>572</v>
      </c>
      <c r="U232" s="781">
        <v>9700</v>
      </c>
      <c r="V232" s="790">
        <v>42506</v>
      </c>
      <c r="X232" s="700" t="s">
        <v>570</v>
      </c>
    </row>
    <row r="233" spans="1:24" x14ac:dyDescent="0.2">
      <c r="A233" s="763">
        <v>42491</v>
      </c>
      <c r="B233" s="711" t="s">
        <v>2203</v>
      </c>
      <c r="C233" s="627"/>
      <c r="D233" s="627"/>
      <c r="E233" s="629"/>
      <c r="F233" s="712"/>
      <c r="G233" s="631"/>
      <c r="H233" s="713"/>
      <c r="I233" s="633" t="s">
        <v>2204</v>
      </c>
      <c r="J233" s="633"/>
      <c r="K233" s="634"/>
      <c r="L233" s="635"/>
      <c r="M233" s="636"/>
      <c r="N233" s="636"/>
      <c r="O233" s="636"/>
      <c r="P233" s="636"/>
      <c r="Q233" s="714"/>
      <c r="R233" s="764" t="s">
        <v>565</v>
      </c>
      <c r="T233" s="700" t="s">
        <v>573</v>
      </c>
      <c r="U233" s="781">
        <v>9700</v>
      </c>
      <c r="V233" s="790">
        <v>42508</v>
      </c>
      <c r="X233" s="700" t="s">
        <v>570</v>
      </c>
    </row>
    <row r="234" spans="1:24" x14ac:dyDescent="0.2">
      <c r="A234" s="763">
        <v>42491</v>
      </c>
      <c r="B234" s="711" t="s">
        <v>2203</v>
      </c>
      <c r="C234" s="627"/>
      <c r="D234" s="627"/>
      <c r="E234" s="629"/>
      <c r="F234" s="712"/>
      <c r="G234" s="631"/>
      <c r="H234" s="713"/>
      <c r="I234" s="633" t="s">
        <v>2204</v>
      </c>
      <c r="J234" s="633"/>
      <c r="K234" s="634"/>
      <c r="L234" s="635"/>
      <c r="M234" s="636"/>
      <c r="N234" s="636"/>
      <c r="O234" s="636"/>
      <c r="P234" s="636"/>
      <c r="Q234" s="714"/>
      <c r="R234" s="764" t="s">
        <v>565</v>
      </c>
      <c r="T234" s="700" t="s">
        <v>572</v>
      </c>
      <c r="U234" s="781">
        <v>9700</v>
      </c>
      <c r="V234" s="790">
        <v>42507</v>
      </c>
      <c r="X234" s="700" t="s">
        <v>570</v>
      </c>
    </row>
    <row r="235" spans="1:24" x14ac:dyDescent="0.2">
      <c r="A235" s="763">
        <v>42491</v>
      </c>
      <c r="B235" s="711" t="s">
        <v>2203</v>
      </c>
      <c r="C235" s="627"/>
      <c r="D235" s="627"/>
      <c r="E235" s="629"/>
      <c r="F235" s="712"/>
      <c r="G235" s="631"/>
      <c r="H235" s="713"/>
      <c r="I235" s="633" t="s">
        <v>2204</v>
      </c>
      <c r="J235" s="633"/>
      <c r="K235" s="634"/>
      <c r="L235" s="635"/>
      <c r="M235" s="636"/>
      <c r="N235" s="636"/>
      <c r="O235" s="636"/>
      <c r="P235" s="636"/>
      <c r="Q235" s="714"/>
      <c r="R235" s="764" t="s">
        <v>565</v>
      </c>
      <c r="T235" s="700" t="s">
        <v>580</v>
      </c>
      <c r="U235" s="781">
        <v>1378</v>
      </c>
      <c r="V235" s="790">
        <v>42517</v>
      </c>
      <c r="X235" s="700" t="s">
        <v>570</v>
      </c>
    </row>
    <row r="236" spans="1:24" x14ac:dyDescent="0.2">
      <c r="A236" s="763">
        <v>42491</v>
      </c>
      <c r="B236" s="711" t="s">
        <v>2203</v>
      </c>
      <c r="C236" s="627"/>
      <c r="D236" s="627"/>
      <c r="E236" s="629"/>
      <c r="F236" s="712"/>
      <c r="G236" s="631"/>
      <c r="H236" s="713"/>
      <c r="I236" s="633" t="s">
        <v>2204</v>
      </c>
      <c r="J236" s="633"/>
      <c r="K236" s="634"/>
      <c r="L236" s="635"/>
      <c r="M236" s="636"/>
      <c r="N236" s="636"/>
      <c r="O236" s="636"/>
      <c r="P236" s="636"/>
      <c r="Q236" s="714"/>
      <c r="R236" s="764" t="s">
        <v>565</v>
      </c>
      <c r="T236" s="700" t="s">
        <v>573</v>
      </c>
      <c r="U236" s="781">
        <v>9700</v>
      </c>
      <c r="V236" s="790">
        <v>42517</v>
      </c>
      <c r="X236" s="700" t="s">
        <v>570</v>
      </c>
    </row>
    <row r="237" spans="1:24" x14ac:dyDescent="0.2">
      <c r="A237" s="763">
        <v>42491</v>
      </c>
      <c r="B237" s="711" t="s">
        <v>2203</v>
      </c>
      <c r="C237" s="627"/>
      <c r="D237" s="627"/>
      <c r="E237" s="629"/>
      <c r="F237" s="712"/>
      <c r="G237" s="631"/>
      <c r="H237" s="713"/>
      <c r="I237" s="633" t="s">
        <v>2204</v>
      </c>
      <c r="J237" s="633"/>
      <c r="K237" s="634"/>
      <c r="L237" s="635"/>
      <c r="M237" s="636"/>
      <c r="N237" s="636"/>
      <c r="O237" s="636"/>
      <c r="P237" s="636"/>
      <c r="Q237" s="714"/>
      <c r="R237" s="764" t="s">
        <v>565</v>
      </c>
      <c r="T237" s="700" t="s">
        <v>572</v>
      </c>
      <c r="U237" s="781">
        <v>9790</v>
      </c>
      <c r="V237" s="790">
        <v>42505</v>
      </c>
      <c r="X237" s="700" t="s">
        <v>570</v>
      </c>
    </row>
    <row r="238" spans="1:24" x14ac:dyDescent="0.2">
      <c r="A238" s="763">
        <v>42491</v>
      </c>
      <c r="B238" s="711" t="s">
        <v>2203</v>
      </c>
      <c r="C238" s="627"/>
      <c r="D238" s="627"/>
      <c r="E238" s="629"/>
      <c r="F238" s="712"/>
      <c r="G238" s="631"/>
      <c r="H238" s="713"/>
      <c r="I238" s="633" t="s">
        <v>2204</v>
      </c>
      <c r="J238" s="633"/>
      <c r="K238" s="634"/>
      <c r="L238" s="635"/>
      <c r="M238" s="636"/>
      <c r="N238" s="636"/>
      <c r="O238" s="636"/>
      <c r="P238" s="636"/>
      <c r="Q238" s="714"/>
      <c r="R238" s="764" t="s">
        <v>565</v>
      </c>
      <c r="T238" s="700" t="s">
        <v>575</v>
      </c>
      <c r="U238" s="781">
        <v>9700</v>
      </c>
      <c r="V238" s="790">
        <v>42500</v>
      </c>
      <c r="X238" s="700" t="s">
        <v>570</v>
      </c>
    </row>
    <row r="239" spans="1:24" x14ac:dyDescent="0.2">
      <c r="A239" s="763">
        <v>42491</v>
      </c>
      <c r="B239" s="711" t="s">
        <v>2203</v>
      </c>
      <c r="C239" s="627"/>
      <c r="D239" s="627"/>
      <c r="E239" s="629"/>
      <c r="F239" s="712"/>
      <c r="G239" s="631"/>
      <c r="H239" s="713"/>
      <c r="I239" s="633" t="s">
        <v>2204</v>
      </c>
      <c r="J239" s="633"/>
      <c r="K239" s="634"/>
      <c r="L239" s="635"/>
      <c r="M239" s="636"/>
      <c r="N239" s="636"/>
      <c r="O239" s="636"/>
      <c r="P239" s="636"/>
      <c r="Q239" s="714"/>
      <c r="R239" s="764" t="s">
        <v>565</v>
      </c>
      <c r="T239" s="700" t="s">
        <v>573</v>
      </c>
      <c r="U239" s="781">
        <v>9700</v>
      </c>
      <c r="V239" s="790">
        <v>42509</v>
      </c>
      <c r="X239" s="700" t="s">
        <v>570</v>
      </c>
    </row>
    <row r="240" spans="1:24" x14ac:dyDescent="0.2">
      <c r="A240" s="763">
        <v>42491</v>
      </c>
      <c r="B240" s="711" t="s">
        <v>2203</v>
      </c>
      <c r="C240" s="627"/>
      <c r="D240" s="627"/>
      <c r="E240" s="629"/>
      <c r="F240" s="712"/>
      <c r="G240" s="631"/>
      <c r="H240" s="713"/>
      <c r="I240" s="633" t="s">
        <v>2204</v>
      </c>
      <c r="J240" s="633"/>
      <c r="K240" s="634"/>
      <c r="L240" s="635"/>
      <c r="M240" s="636"/>
      <c r="N240" s="636"/>
      <c r="O240" s="636"/>
      <c r="P240" s="636"/>
      <c r="Q240" s="714"/>
      <c r="R240" s="764" t="s">
        <v>565</v>
      </c>
      <c r="T240" s="700" t="s">
        <v>573</v>
      </c>
      <c r="U240" s="781">
        <v>9700</v>
      </c>
      <c r="V240" s="790">
        <v>42511</v>
      </c>
      <c r="X240" s="700" t="s">
        <v>570</v>
      </c>
    </row>
    <row r="241" spans="1:24" x14ac:dyDescent="0.2">
      <c r="A241" s="763">
        <v>42491</v>
      </c>
      <c r="B241" s="711" t="s">
        <v>2203</v>
      </c>
      <c r="C241" s="627"/>
      <c r="D241" s="627"/>
      <c r="E241" s="629"/>
      <c r="F241" s="712"/>
      <c r="G241" s="631"/>
      <c r="H241" s="713"/>
      <c r="I241" s="633" t="s">
        <v>2204</v>
      </c>
      <c r="J241" s="633"/>
      <c r="K241" s="634"/>
      <c r="L241" s="635"/>
      <c r="M241" s="636"/>
      <c r="N241" s="636"/>
      <c r="O241" s="636"/>
      <c r="P241" s="636"/>
      <c r="Q241" s="714"/>
      <c r="R241" s="764" t="s">
        <v>565</v>
      </c>
      <c r="T241" s="700" t="s">
        <v>573</v>
      </c>
      <c r="U241" s="781">
        <v>9700</v>
      </c>
      <c r="V241" s="790">
        <v>42510</v>
      </c>
      <c r="X241" s="700" t="s">
        <v>570</v>
      </c>
    </row>
    <row r="242" spans="1:24" x14ac:dyDescent="0.2">
      <c r="A242" s="763">
        <v>42491</v>
      </c>
      <c r="B242" s="711" t="s">
        <v>2203</v>
      </c>
      <c r="C242" s="627"/>
      <c r="D242" s="627"/>
      <c r="E242" s="629"/>
      <c r="F242" s="712"/>
      <c r="G242" s="631"/>
      <c r="H242" s="713"/>
      <c r="I242" s="633" t="s">
        <v>2204</v>
      </c>
      <c r="J242" s="633"/>
      <c r="K242" s="634"/>
      <c r="L242" s="635"/>
      <c r="M242" s="636"/>
      <c r="N242" s="636"/>
      <c r="O242" s="636"/>
      <c r="P242" s="636"/>
      <c r="Q242" s="714"/>
      <c r="R242" s="764" t="s">
        <v>565</v>
      </c>
      <c r="T242" s="700" t="s">
        <v>573</v>
      </c>
      <c r="U242" s="781">
        <v>9790</v>
      </c>
      <c r="V242" s="790">
        <v>42512</v>
      </c>
      <c r="X242" s="700" t="s">
        <v>570</v>
      </c>
    </row>
    <row r="243" spans="1:24" x14ac:dyDescent="0.2">
      <c r="A243" s="763">
        <v>42491</v>
      </c>
      <c r="B243" s="711" t="s">
        <v>2203</v>
      </c>
      <c r="C243" s="627"/>
      <c r="D243" s="627"/>
      <c r="E243" s="629"/>
      <c r="F243" s="712"/>
      <c r="G243" s="631"/>
      <c r="H243" s="713"/>
      <c r="I243" s="633" t="s">
        <v>2204</v>
      </c>
      <c r="J243" s="633"/>
      <c r="K243" s="634"/>
      <c r="L243" s="635"/>
      <c r="M243" s="636"/>
      <c r="N243" s="636"/>
      <c r="O243" s="636"/>
      <c r="P243" s="636"/>
      <c r="Q243" s="714"/>
      <c r="R243" s="764" t="s">
        <v>565</v>
      </c>
      <c r="T243" s="700" t="s">
        <v>573</v>
      </c>
      <c r="U243" s="781">
        <v>9790</v>
      </c>
      <c r="V243" s="790">
        <v>42512</v>
      </c>
      <c r="X243" s="700" t="s">
        <v>570</v>
      </c>
    </row>
    <row r="244" spans="1:24" x14ac:dyDescent="0.2">
      <c r="A244" s="763">
        <v>42491</v>
      </c>
      <c r="B244" s="711" t="s">
        <v>2203</v>
      </c>
      <c r="C244" s="627"/>
      <c r="D244" s="627"/>
      <c r="E244" s="629"/>
      <c r="F244" s="712"/>
      <c r="G244" s="631"/>
      <c r="H244" s="713"/>
      <c r="I244" s="633" t="s">
        <v>2204</v>
      </c>
      <c r="J244" s="633"/>
      <c r="K244" s="634"/>
      <c r="L244" s="635"/>
      <c r="M244" s="636"/>
      <c r="N244" s="636"/>
      <c r="O244" s="636"/>
      <c r="P244" s="636"/>
      <c r="Q244" s="714"/>
      <c r="R244" s="764" t="s">
        <v>565</v>
      </c>
      <c r="T244" s="700" t="s">
        <v>573</v>
      </c>
      <c r="U244" s="781">
        <v>9790</v>
      </c>
      <c r="V244" s="790">
        <v>42513</v>
      </c>
      <c r="X244" s="700" t="s">
        <v>570</v>
      </c>
    </row>
    <row r="245" spans="1:24" x14ac:dyDescent="0.2">
      <c r="A245" s="763">
        <v>42491</v>
      </c>
      <c r="B245" s="711" t="s">
        <v>2203</v>
      </c>
      <c r="C245" s="627"/>
      <c r="D245" s="627"/>
      <c r="E245" s="629"/>
      <c r="F245" s="712"/>
      <c r="G245" s="631"/>
      <c r="H245" s="713"/>
      <c r="I245" s="633" t="s">
        <v>2204</v>
      </c>
      <c r="J245" s="633"/>
      <c r="K245" s="634"/>
      <c r="L245" s="635"/>
      <c r="M245" s="636"/>
      <c r="N245" s="636"/>
      <c r="O245" s="636"/>
      <c r="P245" s="636"/>
      <c r="Q245" s="714"/>
      <c r="R245" s="764" t="s">
        <v>565</v>
      </c>
      <c r="T245" s="700" t="s">
        <v>573</v>
      </c>
      <c r="U245" s="781">
        <v>9790</v>
      </c>
      <c r="V245" s="790">
        <v>42513</v>
      </c>
      <c r="X245" s="700" t="s">
        <v>570</v>
      </c>
    </row>
    <row r="246" spans="1:24" x14ac:dyDescent="0.2">
      <c r="A246" s="763">
        <v>42491</v>
      </c>
      <c r="B246" s="711" t="s">
        <v>2203</v>
      </c>
      <c r="C246" s="627"/>
      <c r="D246" s="627"/>
      <c r="E246" s="629"/>
      <c r="F246" s="712"/>
      <c r="G246" s="631"/>
      <c r="H246" s="713"/>
      <c r="I246" s="633" t="s">
        <v>2204</v>
      </c>
      <c r="J246" s="633"/>
      <c r="K246" s="634"/>
      <c r="L246" s="635"/>
      <c r="M246" s="636"/>
      <c r="N246" s="636"/>
      <c r="O246" s="636"/>
      <c r="P246" s="636"/>
      <c r="Q246" s="714"/>
      <c r="R246" s="764" t="s">
        <v>565</v>
      </c>
      <c r="T246" s="700" t="s">
        <v>573</v>
      </c>
      <c r="U246" s="781">
        <v>9790</v>
      </c>
      <c r="V246" s="790">
        <v>42514</v>
      </c>
      <c r="X246" s="700" t="s">
        <v>570</v>
      </c>
    </row>
    <row r="247" spans="1:24" x14ac:dyDescent="0.2">
      <c r="A247" s="763">
        <v>42491</v>
      </c>
      <c r="B247" s="711" t="s">
        <v>2203</v>
      </c>
      <c r="C247" s="627"/>
      <c r="D247" s="627"/>
      <c r="E247" s="629"/>
      <c r="F247" s="712"/>
      <c r="G247" s="631"/>
      <c r="H247" s="713"/>
      <c r="I247" s="633" t="s">
        <v>2204</v>
      </c>
      <c r="J247" s="633"/>
      <c r="K247" s="634"/>
      <c r="L247" s="635"/>
      <c r="M247" s="636"/>
      <c r="N247" s="636"/>
      <c r="O247" s="636"/>
      <c r="P247" s="636"/>
      <c r="Q247" s="714"/>
      <c r="R247" s="764" t="s">
        <v>565</v>
      </c>
      <c r="T247" s="700" t="s">
        <v>573</v>
      </c>
      <c r="U247" s="781">
        <v>9700</v>
      </c>
      <c r="V247" s="790">
        <v>42515</v>
      </c>
      <c r="X247" s="700" t="s">
        <v>570</v>
      </c>
    </row>
    <row r="248" spans="1:24" x14ac:dyDescent="0.2">
      <c r="A248" s="763">
        <v>42491</v>
      </c>
      <c r="B248" s="711" t="s">
        <v>2203</v>
      </c>
      <c r="C248" s="627"/>
      <c r="D248" s="627"/>
      <c r="E248" s="629"/>
      <c r="F248" s="712"/>
      <c r="G248" s="631"/>
      <c r="H248" s="713"/>
      <c r="I248" s="633" t="s">
        <v>2204</v>
      </c>
      <c r="J248" s="633"/>
      <c r="K248" s="634"/>
      <c r="L248" s="635"/>
      <c r="M248" s="636"/>
      <c r="N248" s="636"/>
      <c r="O248" s="636"/>
      <c r="P248" s="636"/>
      <c r="Q248" s="714"/>
      <c r="R248" s="764" t="s">
        <v>565</v>
      </c>
      <c r="T248" s="700" t="s">
        <v>573</v>
      </c>
      <c r="U248" s="781">
        <v>9700</v>
      </c>
      <c r="V248" s="790">
        <v>42515</v>
      </c>
      <c r="X248" s="700" t="s">
        <v>570</v>
      </c>
    </row>
    <row r="249" spans="1:24" x14ac:dyDescent="0.2">
      <c r="A249" s="763">
        <v>42491</v>
      </c>
      <c r="B249" s="711" t="s">
        <v>2203</v>
      </c>
      <c r="C249" s="627"/>
      <c r="D249" s="627"/>
      <c r="E249" s="629"/>
      <c r="F249" s="712"/>
      <c r="G249" s="631"/>
      <c r="H249" s="713"/>
      <c r="I249" s="633" t="s">
        <v>2204</v>
      </c>
      <c r="J249" s="633"/>
      <c r="K249" s="634"/>
      <c r="L249" s="635"/>
      <c r="M249" s="636"/>
      <c r="N249" s="636"/>
      <c r="O249" s="636"/>
      <c r="P249" s="636"/>
      <c r="Q249" s="714"/>
      <c r="R249" s="764" t="s">
        <v>565</v>
      </c>
      <c r="T249" s="700" t="s">
        <v>573</v>
      </c>
      <c r="U249" s="781">
        <v>9700</v>
      </c>
      <c r="V249" s="790">
        <v>42516</v>
      </c>
      <c r="X249" s="700" t="s">
        <v>570</v>
      </c>
    </row>
    <row r="250" spans="1:24" x14ac:dyDescent="0.2">
      <c r="A250" s="763">
        <v>42491</v>
      </c>
      <c r="B250" s="711" t="s">
        <v>2203</v>
      </c>
      <c r="C250" s="627"/>
      <c r="D250" s="627"/>
      <c r="E250" s="629"/>
      <c r="F250" s="712"/>
      <c r="G250" s="631"/>
      <c r="H250" s="713"/>
      <c r="I250" s="633" t="s">
        <v>2204</v>
      </c>
      <c r="J250" s="633"/>
      <c r="K250" s="634"/>
      <c r="L250" s="635"/>
      <c r="M250" s="636"/>
      <c r="N250" s="636"/>
      <c r="O250" s="636"/>
      <c r="P250" s="636"/>
      <c r="Q250" s="714"/>
      <c r="R250" s="764" t="s">
        <v>565</v>
      </c>
      <c r="T250" s="700" t="s">
        <v>579</v>
      </c>
      <c r="U250" s="781">
        <v>33735.32</v>
      </c>
      <c r="V250" s="790">
        <v>42518</v>
      </c>
      <c r="X250" s="700" t="s">
        <v>570</v>
      </c>
    </row>
    <row r="251" spans="1:24" x14ac:dyDescent="0.2">
      <c r="A251" s="763">
        <v>42491</v>
      </c>
      <c r="B251" s="711" t="s">
        <v>2203</v>
      </c>
      <c r="C251" s="627"/>
      <c r="D251" s="627"/>
      <c r="E251" s="629"/>
      <c r="F251" s="712"/>
      <c r="G251" s="631"/>
      <c r="H251" s="713"/>
      <c r="I251" s="633" t="s">
        <v>2204</v>
      </c>
      <c r="J251" s="633"/>
      <c r="K251" s="634"/>
      <c r="L251" s="635"/>
      <c r="M251" s="636"/>
      <c r="N251" s="636"/>
      <c r="O251" s="636"/>
      <c r="P251" s="636"/>
      <c r="Q251" s="714"/>
      <c r="R251" s="764" t="s">
        <v>565</v>
      </c>
      <c r="T251" s="700" t="s">
        <v>1067</v>
      </c>
      <c r="U251" s="781">
        <v>856.68</v>
      </c>
      <c r="V251" s="790">
        <v>42518</v>
      </c>
      <c r="X251" s="700" t="s">
        <v>570</v>
      </c>
    </row>
    <row r="252" spans="1:24" x14ac:dyDescent="0.2">
      <c r="A252" s="763">
        <v>42491</v>
      </c>
      <c r="B252" s="711" t="s">
        <v>2203</v>
      </c>
      <c r="C252" s="627"/>
      <c r="D252" s="627"/>
      <c r="E252" s="629"/>
      <c r="F252" s="712"/>
      <c r="G252" s="631"/>
      <c r="H252" s="713"/>
      <c r="I252" s="633" t="s">
        <v>2204</v>
      </c>
      <c r="J252" s="633"/>
      <c r="K252" s="634"/>
      <c r="L252" s="635"/>
      <c r="M252" s="636"/>
      <c r="N252" s="636"/>
      <c r="O252" s="636"/>
      <c r="P252" s="636"/>
      <c r="Q252" s="714"/>
      <c r="R252" s="764" t="s">
        <v>565</v>
      </c>
      <c r="T252" s="700" t="s">
        <v>573</v>
      </c>
      <c r="U252" s="781">
        <v>9790</v>
      </c>
      <c r="V252" s="790">
        <v>42514</v>
      </c>
      <c r="X252" s="700" t="s">
        <v>570</v>
      </c>
    </row>
    <row r="253" spans="1:24" x14ac:dyDescent="0.2">
      <c r="A253" s="763">
        <v>42491</v>
      </c>
      <c r="B253" s="711" t="s">
        <v>2423</v>
      </c>
      <c r="C253" s="627">
        <v>250722</v>
      </c>
      <c r="D253" s="627" t="s">
        <v>472</v>
      </c>
      <c r="E253" s="629" t="s">
        <v>2404</v>
      </c>
      <c r="F253" s="712">
        <v>2016</v>
      </c>
      <c r="G253" s="631">
        <v>42497</v>
      </c>
      <c r="H253" s="713" t="s">
        <v>808</v>
      </c>
      <c r="I253" s="633" t="s">
        <v>2424</v>
      </c>
      <c r="J253" s="633" t="s">
        <v>30</v>
      </c>
      <c r="K253" s="634" t="s">
        <v>2425</v>
      </c>
      <c r="L253" s="635" t="s">
        <v>2426</v>
      </c>
      <c r="M253" s="636">
        <v>294896.55</v>
      </c>
      <c r="N253" s="636">
        <v>0</v>
      </c>
      <c r="O253" s="636">
        <v>5103.45</v>
      </c>
      <c r="P253" s="636">
        <v>300000</v>
      </c>
      <c r="Q253" s="714" t="s">
        <v>994</v>
      </c>
      <c r="R253" s="796" t="s">
        <v>559</v>
      </c>
      <c r="T253" s="700" t="s">
        <v>575</v>
      </c>
      <c r="U253" s="781">
        <v>41467.370000000003</v>
      </c>
      <c r="V253" s="790">
        <v>42499</v>
      </c>
      <c r="X253" s="700" t="s">
        <v>570</v>
      </c>
    </row>
    <row r="254" spans="1:24" x14ac:dyDescent="0.2">
      <c r="A254" s="763">
        <v>42491</v>
      </c>
      <c r="B254" s="711" t="s">
        <v>2423</v>
      </c>
      <c r="C254" s="627"/>
      <c r="D254" s="627"/>
      <c r="E254" s="629"/>
      <c r="F254" s="712"/>
      <c r="G254" s="631"/>
      <c r="H254" s="713"/>
      <c r="I254" s="633" t="s">
        <v>2424</v>
      </c>
      <c r="J254" s="633"/>
      <c r="K254" s="634"/>
      <c r="L254" s="635"/>
      <c r="M254" s="636"/>
      <c r="N254" s="636"/>
      <c r="O254" s="636"/>
      <c r="P254" s="636"/>
      <c r="Q254" s="714"/>
      <c r="R254" s="796" t="s">
        <v>559</v>
      </c>
      <c r="T254" s="700" t="s">
        <v>575</v>
      </c>
      <c r="U254" s="781">
        <v>5000</v>
      </c>
      <c r="V254" s="790">
        <v>42492</v>
      </c>
      <c r="X254" s="700" t="s">
        <v>570</v>
      </c>
    </row>
    <row r="255" spans="1:24" x14ac:dyDescent="0.2">
      <c r="A255" s="763">
        <v>42491</v>
      </c>
      <c r="B255" s="711" t="s">
        <v>2423</v>
      </c>
      <c r="C255" s="627"/>
      <c r="D255" s="627"/>
      <c r="E255" s="629"/>
      <c r="F255" s="712"/>
      <c r="G255" s="631"/>
      <c r="H255" s="713"/>
      <c r="I255" s="633" t="s">
        <v>2424</v>
      </c>
      <c r="J255" s="633"/>
      <c r="K255" s="634"/>
      <c r="L255" s="635"/>
      <c r="M255" s="636"/>
      <c r="N255" s="636"/>
      <c r="O255" s="636"/>
      <c r="P255" s="636"/>
      <c r="Q255" s="714"/>
      <c r="R255" s="796" t="s">
        <v>559</v>
      </c>
      <c r="T255" s="700" t="s">
        <v>575</v>
      </c>
      <c r="U255" s="781">
        <v>155000</v>
      </c>
      <c r="V255" s="790">
        <v>42497</v>
      </c>
      <c r="X255" s="700" t="s">
        <v>570</v>
      </c>
    </row>
    <row r="256" spans="1:24" x14ac:dyDescent="0.2">
      <c r="A256" s="763">
        <v>42491</v>
      </c>
      <c r="B256" s="711" t="s">
        <v>2423</v>
      </c>
      <c r="C256" s="627"/>
      <c r="D256" s="627"/>
      <c r="E256" s="629"/>
      <c r="F256" s="712"/>
      <c r="G256" s="631"/>
      <c r="H256" s="713"/>
      <c r="I256" s="633" t="s">
        <v>2424</v>
      </c>
      <c r="J256" s="633"/>
      <c r="K256" s="634"/>
      <c r="L256" s="635"/>
      <c r="M256" s="636"/>
      <c r="N256" s="636"/>
      <c r="O256" s="636"/>
      <c r="P256" s="636"/>
      <c r="Q256" s="714"/>
      <c r="R256" s="796" t="s">
        <v>559</v>
      </c>
      <c r="T256" s="700" t="s">
        <v>579</v>
      </c>
      <c r="U256" s="781">
        <v>98532.63</v>
      </c>
      <c r="V256" s="790">
        <v>42501</v>
      </c>
      <c r="X256" s="700" t="s">
        <v>570</v>
      </c>
    </row>
    <row r="257" spans="1:41" s="710" customFormat="1" x14ac:dyDescent="0.2">
      <c r="A257" s="763">
        <v>42491</v>
      </c>
      <c r="B257" s="711" t="s">
        <v>2322</v>
      </c>
      <c r="C257" s="627">
        <v>1520604</v>
      </c>
      <c r="D257" s="627">
        <v>7495</v>
      </c>
      <c r="E257" s="629" t="s">
        <v>333</v>
      </c>
      <c r="F257" s="712">
        <v>2016</v>
      </c>
      <c r="G257" s="631">
        <v>42501</v>
      </c>
      <c r="H257" s="713" t="s">
        <v>121</v>
      </c>
      <c r="I257" s="633" t="s">
        <v>2323</v>
      </c>
      <c r="J257" s="633" t="s">
        <v>241</v>
      </c>
      <c r="K257" s="634" t="s">
        <v>2324</v>
      </c>
      <c r="L257" s="635" t="s">
        <v>2325</v>
      </c>
      <c r="M257" s="636">
        <v>271921.18</v>
      </c>
      <c r="N257" s="636">
        <v>13596.06</v>
      </c>
      <c r="O257" s="636">
        <v>45682.76</v>
      </c>
      <c r="P257" s="636">
        <v>331200</v>
      </c>
      <c r="Q257" s="709" t="s">
        <v>33</v>
      </c>
      <c r="R257" s="796" t="s">
        <v>559</v>
      </c>
      <c r="S257" s="688"/>
      <c r="T257" s="700" t="s">
        <v>580</v>
      </c>
      <c r="U257" s="781">
        <v>10000</v>
      </c>
      <c r="V257" s="790">
        <v>42480</v>
      </c>
      <c r="W257" s="700"/>
      <c r="X257" s="700" t="s">
        <v>570</v>
      </c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  <c r="AO257" s="700"/>
    </row>
    <row r="258" spans="1:41" s="710" customFormat="1" x14ac:dyDescent="0.2">
      <c r="A258" s="763">
        <v>42491</v>
      </c>
      <c r="B258" s="711" t="s">
        <v>2322</v>
      </c>
      <c r="C258" s="627"/>
      <c r="D258" s="627"/>
      <c r="E258" s="629"/>
      <c r="F258" s="712"/>
      <c r="G258" s="631"/>
      <c r="H258" s="713"/>
      <c r="I258" s="633" t="s">
        <v>2323</v>
      </c>
      <c r="J258" s="633"/>
      <c r="K258" s="634"/>
      <c r="L258" s="635"/>
      <c r="M258" s="636"/>
      <c r="N258" s="636"/>
      <c r="O258" s="636"/>
      <c r="P258" s="636"/>
      <c r="Q258" s="709"/>
      <c r="R258" s="796" t="s">
        <v>559</v>
      </c>
      <c r="S258" s="688"/>
      <c r="T258" s="700" t="s">
        <v>580</v>
      </c>
      <c r="U258" s="781">
        <v>321200</v>
      </c>
      <c r="V258" s="790">
        <v>42502</v>
      </c>
      <c r="W258" s="700"/>
      <c r="X258" s="700" t="s">
        <v>570</v>
      </c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  <c r="AO258" s="700"/>
    </row>
    <row r="259" spans="1:41" x14ac:dyDescent="0.2">
      <c r="A259" s="763">
        <v>42491</v>
      </c>
      <c r="B259" s="711" t="s">
        <v>2303</v>
      </c>
      <c r="C259" s="627">
        <v>1520604</v>
      </c>
      <c r="D259" s="627">
        <v>7495</v>
      </c>
      <c r="E259" s="629" t="s">
        <v>333</v>
      </c>
      <c r="F259" s="712">
        <v>2016</v>
      </c>
      <c r="G259" s="631">
        <v>42500</v>
      </c>
      <c r="H259" s="713" t="s">
        <v>45</v>
      </c>
      <c r="I259" s="633" t="s">
        <v>2304</v>
      </c>
      <c r="J259" s="633" t="s">
        <v>241</v>
      </c>
      <c r="K259" s="634" t="s">
        <v>795</v>
      </c>
      <c r="L259" s="635" t="s">
        <v>2305</v>
      </c>
      <c r="M259" s="636">
        <v>271921.18</v>
      </c>
      <c r="N259" s="636">
        <v>13596.06</v>
      </c>
      <c r="O259" s="636">
        <v>45682.76</v>
      </c>
      <c r="P259" s="636">
        <v>331200</v>
      </c>
      <c r="Q259" s="714" t="s">
        <v>33</v>
      </c>
      <c r="R259" s="796" t="s">
        <v>559</v>
      </c>
      <c r="T259" s="700" t="s">
        <v>575</v>
      </c>
      <c r="U259" s="781">
        <v>3000</v>
      </c>
      <c r="V259" s="790">
        <v>42445</v>
      </c>
      <c r="X259" s="700" t="s">
        <v>570</v>
      </c>
    </row>
    <row r="260" spans="1:41" x14ac:dyDescent="0.2">
      <c r="A260" s="763">
        <v>42491</v>
      </c>
      <c r="B260" s="711" t="s">
        <v>2303</v>
      </c>
      <c r="C260" s="627"/>
      <c r="D260" s="627"/>
      <c r="E260" s="629"/>
      <c r="F260" s="712"/>
      <c r="G260" s="631"/>
      <c r="H260" s="713"/>
      <c r="I260" s="633" t="s">
        <v>2304</v>
      </c>
      <c r="J260" s="633"/>
      <c r="K260" s="634"/>
      <c r="L260" s="635"/>
      <c r="M260" s="636"/>
      <c r="N260" s="636"/>
      <c r="O260" s="636"/>
      <c r="P260" s="636"/>
      <c r="Q260" s="714"/>
      <c r="R260" s="796" t="s">
        <v>559</v>
      </c>
      <c r="T260" s="700" t="s">
        <v>575</v>
      </c>
      <c r="U260" s="781">
        <v>34626.93</v>
      </c>
      <c r="V260" s="790">
        <v>42502</v>
      </c>
      <c r="X260" s="700" t="s">
        <v>570</v>
      </c>
    </row>
    <row r="261" spans="1:41" x14ac:dyDescent="0.2">
      <c r="A261" s="763">
        <v>42491</v>
      </c>
      <c r="B261" s="711" t="s">
        <v>2303</v>
      </c>
      <c r="C261" s="627"/>
      <c r="D261" s="627"/>
      <c r="E261" s="629"/>
      <c r="F261" s="712"/>
      <c r="G261" s="631"/>
      <c r="H261" s="713"/>
      <c r="I261" s="633" t="s">
        <v>2304</v>
      </c>
      <c r="J261" s="633"/>
      <c r="K261" s="634"/>
      <c r="L261" s="635"/>
      <c r="M261" s="636"/>
      <c r="N261" s="636"/>
      <c r="O261" s="636"/>
      <c r="P261" s="636"/>
      <c r="Q261" s="714"/>
      <c r="R261" s="796" t="s">
        <v>559</v>
      </c>
      <c r="T261" s="700" t="s">
        <v>575</v>
      </c>
      <c r="U261" s="781">
        <v>20000</v>
      </c>
      <c r="V261" s="790">
        <v>42459</v>
      </c>
      <c r="X261" s="700" t="s">
        <v>570</v>
      </c>
    </row>
    <row r="262" spans="1:41" x14ac:dyDescent="0.2">
      <c r="A262" s="763">
        <v>42491</v>
      </c>
      <c r="B262" s="711" t="s">
        <v>2303</v>
      </c>
      <c r="C262" s="627"/>
      <c r="D262" s="627"/>
      <c r="E262" s="629"/>
      <c r="F262" s="712"/>
      <c r="G262" s="631"/>
      <c r="H262" s="713"/>
      <c r="I262" s="633" t="s">
        <v>2304</v>
      </c>
      <c r="J262" s="633"/>
      <c r="K262" s="634"/>
      <c r="L262" s="635"/>
      <c r="M262" s="636"/>
      <c r="N262" s="636"/>
      <c r="O262" s="636"/>
      <c r="P262" s="636"/>
      <c r="Q262" s="714"/>
      <c r="R262" s="796" t="s">
        <v>559</v>
      </c>
      <c r="T262" s="700" t="s">
        <v>579</v>
      </c>
      <c r="U262" s="781">
        <v>273573.07</v>
      </c>
      <c r="V262" s="790">
        <v>42503</v>
      </c>
      <c r="X262" s="700" t="s">
        <v>570</v>
      </c>
    </row>
    <row r="263" spans="1:41" x14ac:dyDescent="0.2">
      <c r="A263" s="763">
        <v>42491</v>
      </c>
      <c r="B263" s="711" t="s">
        <v>2459</v>
      </c>
      <c r="C263" s="627">
        <v>1520604</v>
      </c>
      <c r="D263" s="627" t="s">
        <v>518</v>
      </c>
      <c r="E263" s="629" t="s">
        <v>2059</v>
      </c>
      <c r="F263" s="712">
        <v>2016</v>
      </c>
      <c r="G263" s="631">
        <v>42492</v>
      </c>
      <c r="H263" s="713" t="s">
        <v>532</v>
      </c>
      <c r="I263" s="633" t="s">
        <v>2460</v>
      </c>
      <c r="J263" s="633" t="s">
        <v>30</v>
      </c>
      <c r="K263" s="634" t="s">
        <v>2461</v>
      </c>
      <c r="L263" s="635" t="s">
        <v>2462</v>
      </c>
      <c r="M263" s="636">
        <v>230068.97</v>
      </c>
      <c r="N263" s="636">
        <v>0</v>
      </c>
      <c r="O263" s="636">
        <v>9931.0300000000007</v>
      </c>
      <c r="P263" s="636">
        <v>240000</v>
      </c>
      <c r="Q263" s="714" t="s">
        <v>994</v>
      </c>
      <c r="R263" s="796" t="s">
        <v>559</v>
      </c>
      <c r="T263" s="700" t="s">
        <v>572</v>
      </c>
      <c r="U263" s="781">
        <v>10000</v>
      </c>
      <c r="V263" s="790">
        <v>42489</v>
      </c>
      <c r="X263" s="700" t="s">
        <v>570</v>
      </c>
    </row>
    <row r="264" spans="1:41" x14ac:dyDescent="0.2">
      <c r="A264" s="763">
        <v>42491</v>
      </c>
      <c r="B264" s="711" t="s">
        <v>2459</v>
      </c>
      <c r="C264" s="627"/>
      <c r="D264" s="627"/>
      <c r="E264" s="629"/>
      <c r="F264" s="712"/>
      <c r="G264" s="631"/>
      <c r="H264" s="713"/>
      <c r="I264" s="633" t="s">
        <v>2460</v>
      </c>
      <c r="J264" s="633"/>
      <c r="K264" s="634"/>
      <c r="L264" s="635"/>
      <c r="M264" s="636"/>
      <c r="N264" s="636"/>
      <c r="O264" s="636"/>
      <c r="P264" s="636"/>
      <c r="Q264" s="714"/>
      <c r="R264" s="796" t="s">
        <v>559</v>
      </c>
      <c r="T264" s="700" t="s">
        <v>580</v>
      </c>
      <c r="U264" s="781">
        <v>80906.13</v>
      </c>
      <c r="V264" s="790">
        <v>42493</v>
      </c>
      <c r="X264" s="700" t="s">
        <v>570</v>
      </c>
    </row>
    <row r="265" spans="1:41" x14ac:dyDescent="0.2">
      <c r="A265" s="763">
        <v>42491</v>
      </c>
      <c r="B265" s="711" t="s">
        <v>2459</v>
      </c>
      <c r="C265" s="627"/>
      <c r="D265" s="627"/>
      <c r="E265" s="629"/>
      <c r="F265" s="712"/>
      <c r="G265" s="631"/>
      <c r="H265" s="713"/>
      <c r="I265" s="633" t="s">
        <v>2460</v>
      </c>
      <c r="J265" s="633"/>
      <c r="K265" s="634"/>
      <c r="L265" s="635"/>
      <c r="M265" s="636"/>
      <c r="N265" s="636"/>
      <c r="O265" s="636"/>
      <c r="P265" s="636"/>
      <c r="Q265" s="714"/>
      <c r="R265" s="796" t="s">
        <v>559</v>
      </c>
      <c r="T265" s="700" t="s">
        <v>579</v>
      </c>
      <c r="U265" s="781">
        <v>149096.57999999999</v>
      </c>
      <c r="V265" s="790">
        <v>42495</v>
      </c>
      <c r="X265" s="700" t="s">
        <v>570</v>
      </c>
    </row>
    <row r="266" spans="1:41" x14ac:dyDescent="0.2">
      <c r="A266" s="763">
        <v>42491</v>
      </c>
      <c r="B266" s="711" t="s">
        <v>2397</v>
      </c>
      <c r="C266" s="627">
        <v>1520105</v>
      </c>
      <c r="D266" s="627">
        <v>7494</v>
      </c>
      <c r="E266" s="629" t="s">
        <v>270</v>
      </c>
      <c r="F266" s="712">
        <v>2016</v>
      </c>
      <c r="G266" s="631">
        <v>42521</v>
      </c>
      <c r="H266" s="713"/>
      <c r="I266" s="633" t="s">
        <v>2398</v>
      </c>
      <c r="J266" s="633" t="s">
        <v>241</v>
      </c>
      <c r="K266" s="634" t="s">
        <v>2399</v>
      </c>
      <c r="L266" s="635" t="s">
        <v>2400</v>
      </c>
      <c r="M266" s="636">
        <v>198665.41</v>
      </c>
      <c r="N266" s="636">
        <v>0</v>
      </c>
      <c r="O266" s="636">
        <v>31786.46</v>
      </c>
      <c r="P266" s="636">
        <v>230451.87</v>
      </c>
      <c r="Q266" s="714" t="s">
        <v>365</v>
      </c>
      <c r="R266" s="765" t="s">
        <v>564</v>
      </c>
      <c r="S266" s="765" t="s">
        <v>564</v>
      </c>
      <c r="W266" s="700" t="s">
        <v>566</v>
      </c>
    </row>
    <row r="267" spans="1:41" x14ac:dyDescent="0.2">
      <c r="A267" s="763">
        <v>42491</v>
      </c>
      <c r="B267" s="711" t="s">
        <v>2256</v>
      </c>
      <c r="C267" s="627">
        <v>1520105</v>
      </c>
      <c r="D267" s="627">
        <v>7494</v>
      </c>
      <c r="E267" s="629" t="s">
        <v>270</v>
      </c>
      <c r="F267" s="712">
        <v>2016</v>
      </c>
      <c r="G267" s="631">
        <v>42499</v>
      </c>
      <c r="H267" s="713" t="s">
        <v>61</v>
      </c>
      <c r="I267" s="633" t="s">
        <v>2257</v>
      </c>
      <c r="J267" s="633" t="s">
        <v>241</v>
      </c>
      <c r="K267" s="479" t="s">
        <v>2258</v>
      </c>
      <c r="L267" s="635" t="s">
        <v>2259</v>
      </c>
      <c r="M267" s="636">
        <v>210016.42</v>
      </c>
      <c r="N267" s="636">
        <v>10500.82</v>
      </c>
      <c r="O267" s="636">
        <v>35282.76</v>
      </c>
      <c r="P267" s="636">
        <v>255800</v>
      </c>
      <c r="Q267" s="709" t="s">
        <v>33</v>
      </c>
      <c r="R267" s="796" t="s">
        <v>559</v>
      </c>
      <c r="T267" s="700" t="s">
        <v>580</v>
      </c>
      <c r="U267" s="781">
        <v>51936.19</v>
      </c>
      <c r="V267" s="790">
        <v>42506</v>
      </c>
      <c r="X267" s="700" t="s">
        <v>570</v>
      </c>
    </row>
    <row r="268" spans="1:41" x14ac:dyDescent="0.2">
      <c r="A268" s="763">
        <v>42491</v>
      </c>
      <c r="B268" s="711" t="s">
        <v>2256</v>
      </c>
      <c r="C268" s="627"/>
      <c r="D268" s="627"/>
      <c r="E268" s="629"/>
      <c r="F268" s="712"/>
      <c r="G268" s="631"/>
      <c r="H268" s="713"/>
      <c r="I268" s="633" t="s">
        <v>2257</v>
      </c>
      <c r="J268" s="484"/>
      <c r="K268" s="467"/>
      <c r="L268" s="483"/>
      <c r="M268" s="636"/>
      <c r="N268" s="636"/>
      <c r="O268" s="636"/>
      <c r="P268" s="636"/>
      <c r="Q268" s="709"/>
      <c r="R268" s="796" t="s">
        <v>559</v>
      </c>
      <c r="T268" s="700" t="s">
        <v>572</v>
      </c>
      <c r="U268" s="781">
        <v>5000</v>
      </c>
      <c r="V268" s="790">
        <v>42489</v>
      </c>
      <c r="X268" s="700" t="s">
        <v>570</v>
      </c>
    </row>
    <row r="269" spans="1:41" x14ac:dyDescent="0.2">
      <c r="A269" s="763">
        <v>42491</v>
      </c>
      <c r="B269" s="711" t="s">
        <v>2256</v>
      </c>
      <c r="C269" s="627"/>
      <c r="D269" s="627"/>
      <c r="E269" s="629"/>
      <c r="F269" s="712"/>
      <c r="G269" s="631"/>
      <c r="H269" s="713"/>
      <c r="I269" s="633" t="s">
        <v>2257</v>
      </c>
      <c r="J269" s="484"/>
      <c r="K269" s="467"/>
      <c r="L269" s="483"/>
      <c r="M269" s="636"/>
      <c r="N269" s="636"/>
      <c r="O269" s="636"/>
      <c r="P269" s="636"/>
      <c r="Q269" s="709"/>
      <c r="R269" s="796" t="s">
        <v>559</v>
      </c>
      <c r="T269" s="700" t="s">
        <v>579</v>
      </c>
      <c r="U269" s="781">
        <v>198863.81</v>
      </c>
      <c r="V269" s="790">
        <v>42507</v>
      </c>
      <c r="X269" s="700" t="s">
        <v>570</v>
      </c>
    </row>
    <row r="270" spans="1:41" x14ac:dyDescent="0.2">
      <c r="A270" s="763">
        <v>42491</v>
      </c>
      <c r="B270" s="711" t="s">
        <v>2231</v>
      </c>
      <c r="C270" s="627">
        <v>521908</v>
      </c>
      <c r="D270" s="627">
        <v>6980</v>
      </c>
      <c r="E270" s="629" t="s">
        <v>227</v>
      </c>
      <c r="F270" s="712">
        <v>2016</v>
      </c>
      <c r="G270" s="631">
        <v>42515</v>
      </c>
      <c r="H270" s="713" t="s">
        <v>55</v>
      </c>
      <c r="I270" s="633" t="s">
        <v>2232</v>
      </c>
      <c r="J270" s="484" t="s">
        <v>30</v>
      </c>
      <c r="K270" s="467" t="s">
        <v>2229</v>
      </c>
      <c r="L270" s="483" t="s">
        <v>2233</v>
      </c>
      <c r="M270" s="636">
        <v>456501.17</v>
      </c>
      <c r="N270" s="636">
        <v>30740.21</v>
      </c>
      <c r="O270" s="636">
        <v>77958.62</v>
      </c>
      <c r="P270" s="636">
        <v>565200</v>
      </c>
      <c r="Q270" s="709" t="s">
        <v>33</v>
      </c>
      <c r="R270" s="765" t="s">
        <v>564</v>
      </c>
      <c r="S270" s="765" t="s">
        <v>564</v>
      </c>
      <c r="T270" s="715" t="s">
        <v>581</v>
      </c>
      <c r="U270" s="783">
        <v>255286.36</v>
      </c>
      <c r="V270" s="792">
        <v>42521</v>
      </c>
      <c r="W270" s="715" t="s">
        <v>566</v>
      </c>
      <c r="X270" s="715" t="s">
        <v>570</v>
      </c>
      <c r="Y270" s="715"/>
      <c r="Z270" s="715"/>
      <c r="AA270" s="715"/>
      <c r="AB270" s="715"/>
      <c r="AC270" s="715"/>
      <c r="AD270" s="715"/>
      <c r="AE270" s="715"/>
      <c r="AF270" s="715"/>
      <c r="AG270" s="715"/>
      <c r="AH270" s="715"/>
      <c r="AI270" s="715"/>
      <c r="AJ270" s="715"/>
      <c r="AK270" s="715"/>
      <c r="AL270" s="715"/>
      <c r="AM270" s="715"/>
      <c r="AN270" s="715"/>
      <c r="AO270" s="715"/>
    </row>
    <row r="271" spans="1:41" x14ac:dyDescent="0.2">
      <c r="A271" s="763">
        <v>42491</v>
      </c>
      <c r="B271" s="711" t="s">
        <v>2231</v>
      </c>
      <c r="C271" s="627"/>
      <c r="D271" s="627"/>
      <c r="E271" s="629"/>
      <c r="F271" s="712"/>
      <c r="G271" s="631"/>
      <c r="H271" s="713"/>
      <c r="I271" s="633" t="s">
        <v>2232</v>
      </c>
      <c r="J271" s="484"/>
      <c r="K271" s="467"/>
      <c r="L271" s="483"/>
      <c r="M271" s="636"/>
      <c r="N271" s="636"/>
      <c r="O271" s="636"/>
      <c r="P271" s="636"/>
      <c r="Q271" s="709"/>
      <c r="R271" s="765" t="s">
        <v>564</v>
      </c>
      <c r="S271" s="765" t="s">
        <v>564</v>
      </c>
      <c r="T271" s="715" t="s">
        <v>571</v>
      </c>
      <c r="U271" s="783">
        <v>155000</v>
      </c>
      <c r="V271" s="792">
        <v>42502</v>
      </c>
      <c r="W271" s="715"/>
      <c r="X271" s="715" t="s">
        <v>570</v>
      </c>
      <c r="Y271" s="715"/>
      <c r="Z271" s="715"/>
      <c r="AA271" s="715"/>
      <c r="AB271" s="715"/>
      <c r="AC271" s="715"/>
      <c r="AD271" s="715"/>
      <c r="AE271" s="715"/>
      <c r="AF271" s="715"/>
      <c r="AG271" s="715"/>
      <c r="AH271" s="715"/>
      <c r="AI271" s="715"/>
      <c r="AJ271" s="715"/>
      <c r="AK271" s="715"/>
      <c r="AL271" s="715"/>
      <c r="AM271" s="715"/>
      <c r="AN271" s="715"/>
      <c r="AO271" s="715"/>
    </row>
    <row r="272" spans="1:41" x14ac:dyDescent="0.2">
      <c r="A272" s="763">
        <v>42491</v>
      </c>
      <c r="B272" s="711" t="s">
        <v>2231</v>
      </c>
      <c r="C272" s="627"/>
      <c r="D272" s="627"/>
      <c r="E272" s="629"/>
      <c r="F272" s="712"/>
      <c r="G272" s="631"/>
      <c r="H272" s="713"/>
      <c r="I272" s="633" t="s">
        <v>2232</v>
      </c>
      <c r="J272" s="484"/>
      <c r="K272" s="467"/>
      <c r="L272" s="483"/>
      <c r="M272" s="636"/>
      <c r="N272" s="636"/>
      <c r="O272" s="636"/>
      <c r="P272" s="636"/>
      <c r="Q272" s="709"/>
      <c r="R272" s="765" t="s">
        <v>564</v>
      </c>
      <c r="S272" s="765" t="s">
        <v>564</v>
      </c>
      <c r="T272" s="715" t="s">
        <v>581</v>
      </c>
      <c r="U272" s="783">
        <v>20000</v>
      </c>
      <c r="V272" s="792">
        <v>42506</v>
      </c>
      <c r="W272" s="715"/>
      <c r="X272" s="715" t="s">
        <v>570</v>
      </c>
      <c r="Y272" s="715"/>
      <c r="Z272" s="715"/>
      <c r="AA272" s="715"/>
      <c r="AB272" s="715"/>
      <c r="AC272" s="715"/>
      <c r="AD272" s="715"/>
      <c r="AE272" s="715"/>
      <c r="AF272" s="715"/>
      <c r="AG272" s="715"/>
      <c r="AH272" s="715"/>
      <c r="AI272" s="715"/>
      <c r="AJ272" s="715"/>
      <c r="AK272" s="715"/>
      <c r="AL272" s="715"/>
      <c r="AM272" s="715"/>
      <c r="AN272" s="715"/>
      <c r="AO272" s="715"/>
    </row>
    <row r="273" spans="1:41" x14ac:dyDescent="0.2">
      <c r="A273" s="763">
        <v>42491</v>
      </c>
      <c r="B273" s="711" t="s">
        <v>2231</v>
      </c>
      <c r="C273" s="627"/>
      <c r="D273" s="627"/>
      <c r="E273" s="629"/>
      <c r="F273" s="712"/>
      <c r="G273" s="631"/>
      <c r="H273" s="713"/>
      <c r="I273" s="633" t="s">
        <v>2232</v>
      </c>
      <c r="J273" s="484"/>
      <c r="K273" s="467"/>
      <c r="L273" s="483"/>
      <c r="M273" s="636"/>
      <c r="N273" s="636"/>
      <c r="O273" s="636"/>
      <c r="P273" s="636"/>
      <c r="Q273" s="709"/>
      <c r="R273" s="765" t="s">
        <v>564</v>
      </c>
      <c r="S273" s="765" t="s">
        <v>564</v>
      </c>
      <c r="T273" s="715" t="s">
        <v>579</v>
      </c>
      <c r="U273" s="783">
        <v>134913.64000000001</v>
      </c>
      <c r="V273" s="792">
        <v>42521</v>
      </c>
      <c r="W273" s="715"/>
      <c r="X273" s="715" t="s">
        <v>570</v>
      </c>
      <c r="Y273" s="715"/>
      <c r="Z273" s="715"/>
      <c r="AA273" s="715"/>
      <c r="AB273" s="715"/>
      <c r="AC273" s="715"/>
      <c r="AD273" s="715"/>
      <c r="AE273" s="715"/>
      <c r="AF273" s="715"/>
      <c r="AG273" s="715"/>
      <c r="AH273" s="715"/>
      <c r="AI273" s="715"/>
      <c r="AJ273" s="715"/>
      <c r="AK273" s="715"/>
      <c r="AL273" s="715"/>
      <c r="AM273" s="715"/>
      <c r="AN273" s="715"/>
      <c r="AO273" s="715"/>
    </row>
    <row r="274" spans="1:41" x14ac:dyDescent="0.2">
      <c r="A274" s="763">
        <v>42491</v>
      </c>
      <c r="B274" s="711" t="s">
        <v>2227</v>
      </c>
      <c r="C274" s="627">
        <v>521908</v>
      </c>
      <c r="D274" s="627">
        <v>6980</v>
      </c>
      <c r="E274" s="629" t="s">
        <v>227</v>
      </c>
      <c r="F274" s="712">
        <v>2016</v>
      </c>
      <c r="G274" s="631">
        <v>42502</v>
      </c>
      <c r="H274" s="713" t="s">
        <v>55</v>
      </c>
      <c r="I274" s="633" t="s">
        <v>2228</v>
      </c>
      <c r="J274" s="484" t="s">
        <v>30</v>
      </c>
      <c r="K274" s="467" t="s">
        <v>2893</v>
      </c>
      <c r="L274" s="483" t="s">
        <v>2230</v>
      </c>
      <c r="M274" s="636">
        <v>456501.17</v>
      </c>
      <c r="N274" s="636">
        <v>30740.21</v>
      </c>
      <c r="O274" s="636">
        <v>77958.62</v>
      </c>
      <c r="P274" s="636">
        <v>565200</v>
      </c>
      <c r="Q274" s="709" t="s">
        <v>33</v>
      </c>
      <c r="R274" s="765"/>
      <c r="S274" s="765"/>
      <c r="Y274" s="810" t="s">
        <v>2474</v>
      </c>
    </row>
    <row r="275" spans="1:41" x14ac:dyDescent="0.2">
      <c r="A275" s="763">
        <v>42491</v>
      </c>
      <c r="B275" s="711" t="s">
        <v>2058</v>
      </c>
      <c r="C275" s="627">
        <v>520224</v>
      </c>
      <c r="D275" s="627" t="s">
        <v>518</v>
      </c>
      <c r="E275" s="629" t="s">
        <v>2059</v>
      </c>
      <c r="F275" s="712">
        <v>2016</v>
      </c>
      <c r="G275" s="631">
        <v>42514</v>
      </c>
      <c r="H275" s="713" t="s">
        <v>1566</v>
      </c>
      <c r="I275" s="633" t="s">
        <v>2060</v>
      </c>
      <c r="J275" s="633" t="s">
        <v>241</v>
      </c>
      <c r="K275" s="482" t="s">
        <v>2061</v>
      </c>
      <c r="L275" s="635" t="s">
        <v>2062</v>
      </c>
      <c r="M275" s="636">
        <v>229600.54</v>
      </c>
      <c r="N275" s="636">
        <v>2296.0100000000002</v>
      </c>
      <c r="O275" s="636">
        <v>37103.449999999997</v>
      </c>
      <c r="P275" s="636">
        <v>269000</v>
      </c>
      <c r="Q275" s="709" t="s">
        <v>33</v>
      </c>
      <c r="R275" s="796" t="s">
        <v>559</v>
      </c>
      <c r="S275" s="744"/>
      <c r="T275" s="714"/>
      <c r="U275" s="785"/>
      <c r="V275" s="714"/>
      <c r="W275" s="714"/>
      <c r="X275" s="714" t="s">
        <v>569</v>
      </c>
      <c r="Y275" s="714"/>
      <c r="Z275" s="714"/>
      <c r="AA275" s="714"/>
      <c r="AB275" s="714"/>
      <c r="AC275" s="714"/>
      <c r="AD275" s="714"/>
      <c r="AE275" s="714"/>
      <c r="AF275" s="714"/>
      <c r="AG275" s="714"/>
      <c r="AH275" s="714"/>
      <c r="AI275" s="714"/>
      <c r="AJ275" s="714"/>
      <c r="AK275" s="714"/>
      <c r="AL275" s="714"/>
      <c r="AM275" s="714"/>
      <c r="AN275" s="714"/>
      <c r="AO275" s="714"/>
    </row>
    <row r="276" spans="1:41" x14ac:dyDescent="0.2">
      <c r="A276" s="763">
        <v>42491</v>
      </c>
      <c r="B276" s="711" t="s">
        <v>2314</v>
      </c>
      <c r="C276" s="627">
        <v>1520604</v>
      </c>
      <c r="D276" s="627">
        <v>7495</v>
      </c>
      <c r="E276" s="629" t="s">
        <v>333</v>
      </c>
      <c r="F276" s="712">
        <v>2016</v>
      </c>
      <c r="G276" s="631">
        <v>42500</v>
      </c>
      <c r="H276" s="713" t="s">
        <v>45</v>
      </c>
      <c r="I276" s="633" t="s">
        <v>2315</v>
      </c>
      <c r="J276" s="633" t="s">
        <v>241</v>
      </c>
      <c r="K276" s="634" t="s">
        <v>2316</v>
      </c>
      <c r="L276" s="635" t="s">
        <v>2317</v>
      </c>
      <c r="M276" s="636">
        <v>271921.18</v>
      </c>
      <c r="N276" s="636">
        <v>13596.06</v>
      </c>
      <c r="O276" s="636">
        <v>45682.76</v>
      </c>
      <c r="P276" s="636">
        <v>331200</v>
      </c>
      <c r="Q276" s="714" t="s">
        <v>33</v>
      </c>
      <c r="R276" s="796" t="s">
        <v>559</v>
      </c>
      <c r="T276" s="700" t="s">
        <v>576</v>
      </c>
      <c r="U276" s="781">
        <v>195000</v>
      </c>
      <c r="V276" s="790">
        <v>42502</v>
      </c>
      <c r="X276" s="700" t="s">
        <v>570</v>
      </c>
    </row>
    <row r="277" spans="1:41" x14ac:dyDescent="0.2">
      <c r="A277" s="763">
        <v>42491</v>
      </c>
      <c r="B277" s="711" t="s">
        <v>2314</v>
      </c>
      <c r="C277" s="627"/>
      <c r="D277" s="627"/>
      <c r="E277" s="629"/>
      <c r="F277" s="712"/>
      <c r="G277" s="631"/>
      <c r="H277" s="713"/>
      <c r="I277" s="633" t="s">
        <v>2315</v>
      </c>
      <c r="J277" s="633"/>
      <c r="K277" s="634"/>
      <c r="L277" s="635"/>
      <c r="M277" s="636"/>
      <c r="N277" s="636"/>
      <c r="O277" s="636"/>
      <c r="P277" s="636"/>
      <c r="Q277" s="714"/>
      <c r="R277" s="796" t="s">
        <v>559</v>
      </c>
      <c r="T277" s="700" t="s">
        <v>576</v>
      </c>
      <c r="U277" s="781">
        <v>5000</v>
      </c>
      <c r="V277" s="790">
        <v>42492</v>
      </c>
      <c r="X277" s="700" t="s">
        <v>570</v>
      </c>
    </row>
    <row r="278" spans="1:41" ht="12" customHeight="1" x14ac:dyDescent="0.2">
      <c r="A278" s="763">
        <v>42491</v>
      </c>
      <c r="B278" s="711" t="s">
        <v>2314</v>
      </c>
      <c r="C278" s="627"/>
      <c r="D278" s="627"/>
      <c r="E278" s="629"/>
      <c r="F278" s="712"/>
      <c r="G278" s="631"/>
      <c r="H278" s="713"/>
      <c r="I278" s="633" t="s">
        <v>2315</v>
      </c>
      <c r="J278" s="633"/>
      <c r="K278" s="634"/>
      <c r="L278" s="635"/>
      <c r="M278" s="636"/>
      <c r="N278" s="636"/>
      <c r="O278" s="636"/>
      <c r="P278" s="636"/>
      <c r="Q278" s="714"/>
      <c r="R278" s="796" t="s">
        <v>559</v>
      </c>
      <c r="T278" s="700" t="s">
        <v>579</v>
      </c>
      <c r="U278" s="781">
        <v>131200</v>
      </c>
      <c r="V278" s="790">
        <v>42507</v>
      </c>
      <c r="X278" s="700" t="s">
        <v>570</v>
      </c>
    </row>
    <row r="279" spans="1:41" x14ac:dyDescent="0.2">
      <c r="A279" s="763">
        <v>42491</v>
      </c>
      <c r="B279" s="711" t="s">
        <v>2370</v>
      </c>
      <c r="C279" s="627">
        <v>520816</v>
      </c>
      <c r="D279" s="627">
        <v>4497</v>
      </c>
      <c r="E279" s="629" t="s">
        <v>1314</v>
      </c>
      <c r="F279" s="712">
        <v>2016</v>
      </c>
      <c r="G279" s="631">
        <v>42517</v>
      </c>
      <c r="H279" s="713"/>
      <c r="I279" s="633" t="s">
        <v>2371</v>
      </c>
      <c r="J279" s="633" t="s">
        <v>241</v>
      </c>
      <c r="K279" s="634" t="s">
        <v>947</v>
      </c>
      <c r="L279" s="635" t="s">
        <v>2372</v>
      </c>
      <c r="M279" s="636">
        <v>349348.2</v>
      </c>
      <c r="N279" s="636">
        <v>0</v>
      </c>
      <c r="O279" s="636">
        <v>55895.71</v>
      </c>
      <c r="P279" s="636">
        <v>405243.91</v>
      </c>
      <c r="Q279" s="714" t="s">
        <v>365</v>
      </c>
      <c r="R279" s="765" t="s">
        <v>564</v>
      </c>
      <c r="S279" s="765" t="s">
        <v>564</v>
      </c>
      <c r="W279" s="700" t="s">
        <v>566</v>
      </c>
    </row>
    <row r="280" spans="1:41" ht="13.5" thickBot="1" x14ac:dyDescent="0.25">
      <c r="A280" s="763">
        <v>42491</v>
      </c>
      <c r="B280" s="711" t="s">
        <v>2373</v>
      </c>
      <c r="C280" s="627">
        <v>520819</v>
      </c>
      <c r="D280" s="627">
        <v>4498</v>
      </c>
      <c r="E280" s="629" t="s">
        <v>120</v>
      </c>
      <c r="F280" s="712">
        <v>2016</v>
      </c>
      <c r="G280" s="631">
        <v>42502</v>
      </c>
      <c r="H280" s="713"/>
      <c r="I280" s="633" t="s">
        <v>2374</v>
      </c>
      <c r="J280" s="633" t="s">
        <v>241</v>
      </c>
      <c r="K280" s="479" t="s">
        <v>430</v>
      </c>
      <c r="L280" s="635" t="s">
        <v>2375</v>
      </c>
      <c r="M280" s="636">
        <v>311261.24</v>
      </c>
      <c r="N280" s="636">
        <v>0</v>
      </c>
      <c r="O280" s="636">
        <v>49801.8</v>
      </c>
      <c r="P280" s="636">
        <v>361063.04</v>
      </c>
      <c r="Q280" s="714" t="s">
        <v>365</v>
      </c>
      <c r="R280" s="765" t="s">
        <v>564</v>
      </c>
      <c r="S280" s="765" t="s">
        <v>564</v>
      </c>
      <c r="W280" s="700" t="s">
        <v>566</v>
      </c>
    </row>
    <row r="281" spans="1:41" x14ac:dyDescent="0.2">
      <c r="A281" s="763">
        <v>42491</v>
      </c>
      <c r="B281" s="711" t="s">
        <v>2041</v>
      </c>
      <c r="C281" s="627">
        <v>520220</v>
      </c>
      <c r="D281" s="627">
        <v>1794</v>
      </c>
      <c r="E281" s="629" t="s">
        <v>27</v>
      </c>
      <c r="F281" s="712">
        <v>2016</v>
      </c>
      <c r="G281" s="631">
        <v>42520</v>
      </c>
      <c r="H281" s="713" t="s">
        <v>61</v>
      </c>
      <c r="I281" s="633" t="s">
        <v>1620</v>
      </c>
      <c r="J281" s="484" t="s">
        <v>30</v>
      </c>
      <c r="K281" s="481" t="s">
        <v>613</v>
      </c>
      <c r="L281" s="483" t="s">
        <v>1622</v>
      </c>
      <c r="M281" s="636">
        <v>241850.72</v>
      </c>
      <c r="N281" s="636">
        <v>2459.62</v>
      </c>
      <c r="O281" s="636">
        <v>39089.660000000003</v>
      </c>
      <c r="P281" s="636">
        <v>283400</v>
      </c>
      <c r="Q281" s="709" t="s">
        <v>33</v>
      </c>
      <c r="R281" s="796" t="s">
        <v>559</v>
      </c>
      <c r="S281" s="765" t="s">
        <v>564</v>
      </c>
      <c r="T281" s="700" t="s">
        <v>581</v>
      </c>
      <c r="U281" s="781">
        <v>53356.480000000003</v>
      </c>
      <c r="V281" s="790">
        <v>42520</v>
      </c>
      <c r="X281" s="700" t="s">
        <v>570</v>
      </c>
    </row>
    <row r="282" spans="1:41" x14ac:dyDescent="0.2">
      <c r="A282" s="763">
        <v>42491</v>
      </c>
      <c r="B282" s="711" t="s">
        <v>2041</v>
      </c>
      <c r="C282" s="627"/>
      <c r="D282" s="627"/>
      <c r="E282" s="629"/>
      <c r="F282" s="712"/>
      <c r="G282" s="631"/>
      <c r="H282" s="713"/>
      <c r="I282" s="633" t="s">
        <v>1620</v>
      </c>
      <c r="J282" s="484"/>
      <c r="K282" s="811"/>
      <c r="L282" s="483"/>
      <c r="M282" s="636"/>
      <c r="N282" s="636"/>
      <c r="O282" s="636"/>
      <c r="P282" s="636"/>
      <c r="Q282" s="709"/>
      <c r="R282" s="796" t="s">
        <v>559</v>
      </c>
      <c r="S282" s="765" t="s">
        <v>564</v>
      </c>
      <c r="T282" s="700" t="s">
        <v>581</v>
      </c>
      <c r="U282" s="781">
        <v>5000</v>
      </c>
      <c r="V282" s="790">
        <v>42521</v>
      </c>
      <c r="X282" s="700" t="s">
        <v>570</v>
      </c>
    </row>
    <row r="283" spans="1:41" x14ac:dyDescent="0.2">
      <c r="A283" s="763">
        <v>42491</v>
      </c>
      <c r="B283" s="711" t="s">
        <v>2041</v>
      </c>
      <c r="C283" s="627"/>
      <c r="D283" s="627"/>
      <c r="E283" s="629"/>
      <c r="F283" s="712"/>
      <c r="G283" s="631"/>
      <c r="H283" s="713"/>
      <c r="I283" s="633" t="s">
        <v>1620</v>
      </c>
      <c r="J283" s="484"/>
      <c r="K283" s="811"/>
      <c r="L283" s="483"/>
      <c r="M283" s="636"/>
      <c r="N283" s="636"/>
      <c r="O283" s="636"/>
      <c r="P283" s="636"/>
      <c r="Q283" s="709"/>
      <c r="R283" s="796" t="s">
        <v>559</v>
      </c>
      <c r="S283" s="765" t="s">
        <v>564</v>
      </c>
      <c r="T283" s="700" t="s">
        <v>579</v>
      </c>
      <c r="U283" s="781">
        <v>225043.53</v>
      </c>
      <c r="V283" s="790">
        <v>42521</v>
      </c>
      <c r="X283" s="700" t="s">
        <v>570</v>
      </c>
    </row>
    <row r="284" spans="1:41" s="710" customFormat="1" x14ac:dyDescent="0.2">
      <c r="A284" s="763">
        <v>42491</v>
      </c>
      <c r="B284" s="711" t="s">
        <v>2176</v>
      </c>
      <c r="C284" s="627">
        <v>521502</v>
      </c>
      <c r="D284" s="627">
        <v>5611</v>
      </c>
      <c r="E284" s="629" t="s">
        <v>149</v>
      </c>
      <c r="F284" s="712">
        <v>2016</v>
      </c>
      <c r="G284" s="631">
        <v>42521</v>
      </c>
      <c r="H284" s="713" t="s">
        <v>1607</v>
      </c>
      <c r="I284" s="633" t="s">
        <v>2177</v>
      </c>
      <c r="J284" s="484" t="s">
        <v>30</v>
      </c>
      <c r="K284" s="478" t="s">
        <v>613</v>
      </c>
      <c r="L284" s="483" t="s">
        <v>2178</v>
      </c>
      <c r="M284" s="636">
        <v>370598.38</v>
      </c>
      <c r="N284" s="636">
        <v>17332.650000000001</v>
      </c>
      <c r="O284" s="636">
        <v>62068.97</v>
      </c>
      <c r="P284" s="636">
        <v>450000</v>
      </c>
      <c r="Q284" s="709" t="s">
        <v>33</v>
      </c>
      <c r="R284" s="796" t="s">
        <v>559</v>
      </c>
      <c r="S284" s="765" t="s">
        <v>564</v>
      </c>
      <c r="T284" s="700" t="s">
        <v>572</v>
      </c>
      <c r="U284" s="781">
        <v>5000</v>
      </c>
      <c r="V284" s="790">
        <v>42507</v>
      </c>
      <c r="W284" s="700"/>
      <c r="X284" s="700" t="s">
        <v>570</v>
      </c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  <c r="AO284" s="700"/>
    </row>
    <row r="285" spans="1:41" s="710" customFormat="1" x14ac:dyDescent="0.2">
      <c r="A285" s="763">
        <v>42491</v>
      </c>
      <c r="B285" s="711" t="s">
        <v>2176</v>
      </c>
      <c r="C285" s="627"/>
      <c r="D285" s="627"/>
      <c r="E285" s="629"/>
      <c r="F285" s="712"/>
      <c r="G285" s="631"/>
      <c r="H285" s="713"/>
      <c r="I285" s="633" t="s">
        <v>2177</v>
      </c>
      <c r="J285" s="484"/>
      <c r="K285" s="478"/>
      <c r="L285" s="483"/>
      <c r="M285" s="636"/>
      <c r="N285" s="636"/>
      <c r="O285" s="636"/>
      <c r="P285" s="636"/>
      <c r="Q285" s="709"/>
      <c r="R285" s="796" t="s">
        <v>559</v>
      </c>
      <c r="S285" s="765" t="s">
        <v>564</v>
      </c>
      <c r="T285" s="700" t="s">
        <v>573</v>
      </c>
      <c r="U285" s="781">
        <v>26252.6</v>
      </c>
      <c r="V285" s="790">
        <v>42537</v>
      </c>
      <c r="W285" s="700"/>
      <c r="X285" s="700" t="s">
        <v>570</v>
      </c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  <c r="AO285" s="700"/>
    </row>
    <row r="286" spans="1:41" s="710" customFormat="1" x14ac:dyDescent="0.2">
      <c r="A286" s="763">
        <v>42491</v>
      </c>
      <c r="B286" s="711" t="s">
        <v>2176</v>
      </c>
      <c r="C286" s="627"/>
      <c r="D286" s="627"/>
      <c r="E286" s="629"/>
      <c r="F286" s="712"/>
      <c r="G286" s="631"/>
      <c r="H286" s="713"/>
      <c r="I286" s="633" t="s">
        <v>2177</v>
      </c>
      <c r="J286" s="484"/>
      <c r="K286" s="478"/>
      <c r="L286" s="483"/>
      <c r="M286" s="636"/>
      <c r="N286" s="636"/>
      <c r="O286" s="636"/>
      <c r="P286" s="636"/>
      <c r="Q286" s="709"/>
      <c r="R286" s="796" t="s">
        <v>559</v>
      </c>
      <c r="S286" s="765" t="s">
        <v>564</v>
      </c>
      <c r="T286" s="700" t="s">
        <v>579</v>
      </c>
      <c r="U286" s="781">
        <v>418747.4</v>
      </c>
      <c r="V286" s="790">
        <v>42537</v>
      </c>
      <c r="W286" s="700"/>
      <c r="X286" s="700" t="s">
        <v>570</v>
      </c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  <c r="AO286" s="700"/>
    </row>
    <row r="287" spans="1:41" x14ac:dyDescent="0.2">
      <c r="A287" s="763">
        <v>42491</v>
      </c>
      <c r="B287" s="711" t="s">
        <v>2169</v>
      </c>
      <c r="C287" s="627">
        <v>521502</v>
      </c>
      <c r="D287" s="627">
        <v>5611</v>
      </c>
      <c r="E287" s="629" t="s">
        <v>149</v>
      </c>
      <c r="F287" s="712">
        <v>2016</v>
      </c>
      <c r="G287" s="631">
        <v>42502</v>
      </c>
      <c r="H287" s="713" t="s">
        <v>611</v>
      </c>
      <c r="I287" s="633" t="s">
        <v>2170</v>
      </c>
      <c r="J287" s="484" t="s">
        <v>241</v>
      </c>
      <c r="K287" s="478" t="s">
        <v>613</v>
      </c>
      <c r="L287" s="483" t="s">
        <v>2171</v>
      </c>
      <c r="M287" s="636">
        <v>370598.38</v>
      </c>
      <c r="N287" s="636">
        <v>17332.650000000001</v>
      </c>
      <c r="O287" s="636">
        <v>62068.97</v>
      </c>
      <c r="P287" s="636">
        <v>450000</v>
      </c>
      <c r="Q287" s="709" t="s">
        <v>33</v>
      </c>
      <c r="R287" s="796" t="s">
        <v>559</v>
      </c>
      <c r="S287" s="765" t="s">
        <v>564</v>
      </c>
      <c r="T287" s="700" t="s">
        <v>575</v>
      </c>
      <c r="U287" s="781">
        <v>60000</v>
      </c>
      <c r="V287" s="790">
        <v>42506</v>
      </c>
      <c r="X287" s="700" t="s">
        <v>570</v>
      </c>
    </row>
    <row r="288" spans="1:41" x14ac:dyDescent="0.2">
      <c r="A288" s="763">
        <v>42491</v>
      </c>
      <c r="B288" s="711" t="s">
        <v>2169</v>
      </c>
      <c r="C288" s="627"/>
      <c r="D288" s="627"/>
      <c r="E288" s="629"/>
      <c r="F288" s="712"/>
      <c r="G288" s="631"/>
      <c r="H288" s="713"/>
      <c r="I288" s="633" t="s">
        <v>2170</v>
      </c>
      <c r="J288" s="484"/>
      <c r="K288" s="478"/>
      <c r="L288" s="483"/>
      <c r="M288" s="636"/>
      <c r="N288" s="636"/>
      <c r="O288" s="636"/>
      <c r="P288" s="636"/>
      <c r="Q288" s="709"/>
      <c r="R288" s="796" t="s">
        <v>559</v>
      </c>
      <c r="S288" s="765" t="s">
        <v>564</v>
      </c>
      <c r="T288" s="700" t="s">
        <v>572</v>
      </c>
      <c r="U288" s="781">
        <v>1173.1099999999999</v>
      </c>
      <c r="V288" s="790">
        <v>42506</v>
      </c>
      <c r="X288" s="700" t="s">
        <v>570</v>
      </c>
    </row>
    <row r="289" spans="1:24" x14ac:dyDescent="0.2">
      <c r="A289" s="763">
        <v>42491</v>
      </c>
      <c r="B289" s="711" t="s">
        <v>2169</v>
      </c>
      <c r="C289" s="627"/>
      <c r="D289" s="627"/>
      <c r="E289" s="629"/>
      <c r="F289" s="712"/>
      <c r="G289" s="631"/>
      <c r="H289" s="713"/>
      <c r="I289" s="633" t="s">
        <v>2170</v>
      </c>
      <c r="J289" s="484"/>
      <c r="K289" s="478"/>
      <c r="L289" s="483"/>
      <c r="M289" s="636"/>
      <c r="N289" s="636"/>
      <c r="O289" s="636"/>
      <c r="P289" s="636"/>
      <c r="Q289" s="709"/>
      <c r="R289" s="796" t="s">
        <v>559</v>
      </c>
      <c r="S289" s="765" t="s">
        <v>564</v>
      </c>
      <c r="T289" s="700" t="s">
        <v>579</v>
      </c>
      <c r="U289" s="781">
        <v>388826.89</v>
      </c>
      <c r="V289" s="790">
        <v>42507</v>
      </c>
      <c r="X289" s="700" t="s">
        <v>570</v>
      </c>
    </row>
    <row r="290" spans="1:24" x14ac:dyDescent="0.2">
      <c r="A290" s="763">
        <v>42491</v>
      </c>
      <c r="B290" s="711" t="s">
        <v>2242</v>
      </c>
      <c r="C290" s="627">
        <v>1520104</v>
      </c>
      <c r="D290" s="627">
        <v>7493</v>
      </c>
      <c r="E290" s="629" t="s">
        <v>258</v>
      </c>
      <c r="F290" s="712">
        <v>2016</v>
      </c>
      <c r="G290" s="631">
        <v>42501</v>
      </c>
      <c r="H290" s="713" t="s">
        <v>61</v>
      </c>
      <c r="I290" s="633" t="s">
        <v>2243</v>
      </c>
      <c r="J290" s="484" t="s">
        <v>30</v>
      </c>
      <c r="K290" s="478" t="s">
        <v>613</v>
      </c>
      <c r="L290" s="483" t="s">
        <v>2244</v>
      </c>
      <c r="M290" s="636">
        <v>227422</v>
      </c>
      <c r="N290" s="636">
        <v>11371.1</v>
      </c>
      <c r="O290" s="636">
        <v>38206.9</v>
      </c>
      <c r="P290" s="636">
        <v>277000</v>
      </c>
      <c r="Q290" s="709" t="s">
        <v>33</v>
      </c>
      <c r="R290" s="796" t="s">
        <v>559</v>
      </c>
      <c r="S290" s="765" t="s">
        <v>564</v>
      </c>
      <c r="T290" s="700" t="s">
        <v>580</v>
      </c>
      <c r="U290" s="781">
        <v>18829.990000000002</v>
      </c>
      <c r="V290" s="790">
        <v>42503</v>
      </c>
      <c r="X290" s="700" t="s">
        <v>570</v>
      </c>
    </row>
    <row r="291" spans="1:24" x14ac:dyDescent="0.2">
      <c r="A291" s="763">
        <v>42491</v>
      </c>
      <c r="B291" s="711" t="s">
        <v>2242</v>
      </c>
      <c r="C291" s="627"/>
      <c r="D291" s="627"/>
      <c r="E291" s="629"/>
      <c r="F291" s="712"/>
      <c r="G291" s="631"/>
      <c r="H291" s="713"/>
      <c r="I291" s="633" t="s">
        <v>2243</v>
      </c>
      <c r="J291" s="484"/>
      <c r="K291" s="804"/>
      <c r="L291" s="483"/>
      <c r="M291" s="636"/>
      <c r="N291" s="636"/>
      <c r="O291" s="636"/>
      <c r="P291" s="636"/>
      <c r="Q291" s="709"/>
      <c r="R291" s="796" t="s">
        <v>559</v>
      </c>
      <c r="S291" s="765" t="s">
        <v>564</v>
      </c>
      <c r="T291" s="700" t="s">
        <v>573</v>
      </c>
      <c r="U291" s="781">
        <v>5800</v>
      </c>
      <c r="V291" s="790">
        <v>42503</v>
      </c>
      <c r="X291" s="700" t="s">
        <v>570</v>
      </c>
    </row>
    <row r="292" spans="1:24" x14ac:dyDescent="0.2">
      <c r="A292" s="763">
        <v>42491</v>
      </c>
      <c r="B292" s="711" t="s">
        <v>2242</v>
      </c>
      <c r="C292" s="627"/>
      <c r="D292" s="627"/>
      <c r="E292" s="629"/>
      <c r="F292" s="712"/>
      <c r="G292" s="631"/>
      <c r="H292" s="713"/>
      <c r="I292" s="633" t="s">
        <v>2243</v>
      </c>
      <c r="J292" s="484"/>
      <c r="K292" s="804"/>
      <c r="L292" s="483"/>
      <c r="M292" s="636"/>
      <c r="N292" s="636"/>
      <c r="O292" s="636"/>
      <c r="P292" s="636"/>
      <c r="Q292" s="709"/>
      <c r="R292" s="796" t="s">
        <v>559</v>
      </c>
      <c r="S292" s="765" t="s">
        <v>564</v>
      </c>
      <c r="T292" s="700" t="s">
        <v>579</v>
      </c>
      <c r="U292" s="781">
        <v>258170.01</v>
      </c>
      <c r="V292" s="790">
        <v>42503</v>
      </c>
      <c r="X292" s="700" t="s">
        <v>570</v>
      </c>
    </row>
    <row r="293" spans="1:24" ht="13.5" thickBot="1" x14ac:dyDescent="0.25">
      <c r="A293" s="763">
        <v>42491</v>
      </c>
      <c r="B293" s="711" t="s">
        <v>2245</v>
      </c>
      <c r="C293" s="627">
        <v>1520104</v>
      </c>
      <c r="D293" s="627">
        <v>7493</v>
      </c>
      <c r="E293" s="629" t="s">
        <v>258</v>
      </c>
      <c r="F293" s="712">
        <v>2016</v>
      </c>
      <c r="G293" s="631">
        <v>42510</v>
      </c>
      <c r="H293" s="713" t="s">
        <v>55</v>
      </c>
      <c r="I293" s="633" t="s">
        <v>2246</v>
      </c>
      <c r="J293" s="484" t="s">
        <v>30</v>
      </c>
      <c r="K293" s="480" t="s">
        <v>613</v>
      </c>
      <c r="L293" s="483" t="s">
        <v>2247</v>
      </c>
      <c r="M293" s="636">
        <v>227422</v>
      </c>
      <c r="N293" s="636">
        <v>11371.1</v>
      </c>
      <c r="O293" s="636">
        <v>38206.9</v>
      </c>
      <c r="P293" s="636">
        <v>277000</v>
      </c>
      <c r="Q293" s="709" t="s">
        <v>33</v>
      </c>
      <c r="R293" s="796" t="s">
        <v>559</v>
      </c>
      <c r="S293" s="765" t="s">
        <v>564</v>
      </c>
      <c r="T293" s="700" t="s">
        <v>581</v>
      </c>
      <c r="U293" s="781">
        <v>67309.679999999993</v>
      </c>
      <c r="V293" s="790">
        <v>42510</v>
      </c>
      <c r="X293" s="700" t="s">
        <v>570</v>
      </c>
    </row>
    <row r="294" spans="1:24" x14ac:dyDescent="0.2">
      <c r="A294" s="763">
        <v>42491</v>
      </c>
      <c r="B294" s="711" t="s">
        <v>2245</v>
      </c>
      <c r="C294" s="627"/>
      <c r="D294" s="627"/>
      <c r="E294" s="629"/>
      <c r="F294" s="712"/>
      <c r="G294" s="631"/>
      <c r="H294" s="713"/>
      <c r="I294" s="633" t="s">
        <v>2246</v>
      </c>
      <c r="J294" s="484"/>
      <c r="K294" s="467"/>
      <c r="L294" s="483"/>
      <c r="M294" s="636"/>
      <c r="N294" s="636"/>
      <c r="O294" s="636"/>
      <c r="P294" s="636"/>
      <c r="Q294" s="709"/>
      <c r="R294" s="796" t="s">
        <v>559</v>
      </c>
      <c r="S294" s="765" t="s">
        <v>564</v>
      </c>
      <c r="T294" s="700" t="s">
        <v>579</v>
      </c>
      <c r="U294" s="781">
        <v>212580.84</v>
      </c>
      <c r="V294" s="790">
        <v>42514</v>
      </c>
      <c r="X294" s="700" t="s">
        <v>570</v>
      </c>
    </row>
    <row r="295" spans="1:24" x14ac:dyDescent="0.2">
      <c r="A295" s="763">
        <v>42491</v>
      </c>
      <c r="B295" s="711" t="s">
        <v>2355</v>
      </c>
      <c r="C295" s="627">
        <v>521801</v>
      </c>
      <c r="D295" s="627">
        <v>2201</v>
      </c>
      <c r="E295" s="629" t="s">
        <v>191</v>
      </c>
      <c r="F295" s="712">
        <v>2016</v>
      </c>
      <c r="G295" s="631">
        <v>42521</v>
      </c>
      <c r="H295" s="713"/>
      <c r="I295" s="633" t="s">
        <v>2356</v>
      </c>
      <c r="J295" s="633" t="s">
        <v>241</v>
      </c>
      <c r="K295" s="482" t="s">
        <v>1491</v>
      </c>
      <c r="L295" s="635" t="s">
        <v>2357</v>
      </c>
      <c r="M295" s="636">
        <v>169088.69</v>
      </c>
      <c r="N295" s="636">
        <v>0</v>
      </c>
      <c r="O295" s="636">
        <v>27054.19</v>
      </c>
      <c r="P295" s="636">
        <v>196142.88</v>
      </c>
      <c r="Q295" s="714" t="s">
        <v>365</v>
      </c>
      <c r="R295" s="765" t="s">
        <v>564</v>
      </c>
      <c r="S295" s="765" t="s">
        <v>564</v>
      </c>
      <c r="W295" s="700" t="s">
        <v>566</v>
      </c>
    </row>
    <row r="296" spans="1:24" x14ac:dyDescent="0.2">
      <c r="A296" s="763">
        <v>42491</v>
      </c>
      <c r="B296" s="711" t="s">
        <v>2412</v>
      </c>
      <c r="C296" s="627">
        <v>11022</v>
      </c>
      <c r="D296" s="627" t="s">
        <v>472</v>
      </c>
      <c r="E296" s="629" t="s">
        <v>2404</v>
      </c>
      <c r="F296" s="712">
        <v>2016</v>
      </c>
      <c r="G296" s="631">
        <v>42493</v>
      </c>
      <c r="H296" s="713" t="s">
        <v>536</v>
      </c>
      <c r="I296" s="633" t="s">
        <v>2405</v>
      </c>
      <c r="J296" s="633" t="s">
        <v>30</v>
      </c>
      <c r="K296" s="634" t="s">
        <v>2413</v>
      </c>
      <c r="L296" s="635" t="s">
        <v>2406</v>
      </c>
      <c r="M296" s="636">
        <v>248606.9</v>
      </c>
      <c r="N296" s="636">
        <v>0</v>
      </c>
      <c r="O296" s="636">
        <v>3393.1</v>
      </c>
      <c r="P296" s="636">
        <v>252000</v>
      </c>
      <c r="Q296" s="714" t="s">
        <v>994</v>
      </c>
      <c r="R296" s="796" t="s">
        <v>559</v>
      </c>
      <c r="T296" s="700" t="s">
        <v>576</v>
      </c>
      <c r="U296" s="781">
        <v>100000</v>
      </c>
      <c r="V296" s="790">
        <v>42492</v>
      </c>
      <c r="X296" s="700" t="s">
        <v>570</v>
      </c>
    </row>
    <row r="297" spans="1:24" x14ac:dyDescent="0.2">
      <c r="A297" s="763">
        <v>42491</v>
      </c>
      <c r="B297" s="711" t="s">
        <v>2412</v>
      </c>
      <c r="C297" s="627"/>
      <c r="D297" s="627"/>
      <c r="E297" s="629"/>
      <c r="F297" s="712"/>
      <c r="G297" s="631"/>
      <c r="H297" s="713"/>
      <c r="I297" s="633" t="s">
        <v>2405</v>
      </c>
      <c r="J297" s="633"/>
      <c r="K297" s="634"/>
      <c r="L297" s="635"/>
      <c r="M297" s="636"/>
      <c r="N297" s="636"/>
      <c r="O297" s="636"/>
      <c r="P297" s="636"/>
      <c r="Q297" s="714"/>
      <c r="R297" s="796" t="s">
        <v>559</v>
      </c>
      <c r="T297" s="700" t="s">
        <v>575</v>
      </c>
      <c r="U297" s="781">
        <v>102000</v>
      </c>
      <c r="V297" s="790">
        <v>42492</v>
      </c>
      <c r="X297" s="700" t="s">
        <v>570</v>
      </c>
    </row>
    <row r="298" spans="1:24" x14ac:dyDescent="0.2">
      <c r="A298" s="763">
        <v>42491</v>
      </c>
      <c r="B298" s="711" t="s">
        <v>2412</v>
      </c>
      <c r="C298" s="627"/>
      <c r="D298" s="627"/>
      <c r="E298" s="629"/>
      <c r="F298" s="712"/>
      <c r="G298" s="631"/>
      <c r="H298" s="713"/>
      <c r="I298" s="633" t="s">
        <v>2405</v>
      </c>
      <c r="J298" s="633"/>
      <c r="K298" s="634"/>
      <c r="L298" s="635"/>
      <c r="M298" s="636"/>
      <c r="N298" s="636"/>
      <c r="O298" s="636"/>
      <c r="P298" s="636"/>
      <c r="Q298" s="714"/>
      <c r="R298" s="796" t="s">
        <v>559</v>
      </c>
      <c r="T298" s="700" t="s">
        <v>575</v>
      </c>
      <c r="U298" s="781">
        <v>50000</v>
      </c>
      <c r="V298" s="790">
        <v>42493</v>
      </c>
      <c r="X298" s="700" t="s">
        <v>570</v>
      </c>
    </row>
    <row r="299" spans="1:24" ht="15.75" customHeight="1" x14ac:dyDescent="0.2">
      <c r="A299" s="763">
        <v>42491</v>
      </c>
      <c r="B299" s="711" t="s">
        <v>2079</v>
      </c>
      <c r="C299" s="627">
        <v>520228</v>
      </c>
      <c r="D299" s="627">
        <v>1784</v>
      </c>
      <c r="E299" s="629" t="s">
        <v>2080</v>
      </c>
      <c r="F299" s="712">
        <v>2016</v>
      </c>
      <c r="G299" s="631">
        <v>42517</v>
      </c>
      <c r="H299" s="713" t="s">
        <v>82</v>
      </c>
      <c r="I299" s="633" t="s">
        <v>2081</v>
      </c>
      <c r="J299" s="633" t="s">
        <v>241</v>
      </c>
      <c r="K299" s="634" t="s">
        <v>2082</v>
      </c>
      <c r="L299" s="635" t="s">
        <v>2083</v>
      </c>
      <c r="M299" s="636">
        <v>201982.76</v>
      </c>
      <c r="N299" s="636">
        <v>0</v>
      </c>
      <c r="O299" s="636">
        <v>32317.24</v>
      </c>
      <c r="P299" s="636">
        <v>234300</v>
      </c>
      <c r="Q299" s="714" t="s">
        <v>33</v>
      </c>
      <c r="R299" s="764" t="s">
        <v>565</v>
      </c>
      <c r="T299" s="700" t="s">
        <v>575</v>
      </c>
      <c r="U299" s="781">
        <v>5000</v>
      </c>
      <c r="V299" s="790">
        <v>42529</v>
      </c>
      <c r="X299" s="700" t="s">
        <v>570</v>
      </c>
    </row>
    <row r="300" spans="1:24" ht="15.75" customHeight="1" x14ac:dyDescent="0.2">
      <c r="A300" s="763">
        <v>42491</v>
      </c>
      <c r="B300" s="711" t="s">
        <v>2079</v>
      </c>
      <c r="C300" s="627"/>
      <c r="D300" s="627"/>
      <c r="E300" s="629"/>
      <c r="F300" s="712"/>
      <c r="G300" s="631"/>
      <c r="H300" s="713"/>
      <c r="I300" s="633" t="s">
        <v>2081</v>
      </c>
      <c r="J300" s="633"/>
      <c r="K300" s="634"/>
      <c r="L300" s="635"/>
      <c r="M300" s="636"/>
      <c r="N300" s="636"/>
      <c r="O300" s="636"/>
      <c r="P300" s="636"/>
      <c r="Q300" s="714"/>
      <c r="R300" s="764" t="s">
        <v>565</v>
      </c>
      <c r="T300" s="700" t="s">
        <v>576</v>
      </c>
      <c r="U300" s="781">
        <v>135000</v>
      </c>
      <c r="V300" s="790">
        <v>42546</v>
      </c>
      <c r="X300" s="700" t="s">
        <v>570</v>
      </c>
    </row>
    <row r="301" spans="1:24" ht="15.75" customHeight="1" x14ac:dyDescent="0.2">
      <c r="A301" s="763">
        <v>42491</v>
      </c>
      <c r="B301" s="711" t="s">
        <v>2079</v>
      </c>
      <c r="C301" s="627"/>
      <c r="D301" s="627"/>
      <c r="E301" s="629"/>
      <c r="F301" s="712"/>
      <c r="G301" s="631"/>
      <c r="H301" s="713"/>
      <c r="I301" s="633" t="s">
        <v>2081</v>
      </c>
      <c r="J301" s="633"/>
      <c r="K301" s="634"/>
      <c r="L301" s="635"/>
      <c r="M301" s="636"/>
      <c r="N301" s="636"/>
      <c r="O301" s="636"/>
      <c r="P301" s="636"/>
      <c r="Q301" s="714"/>
      <c r="R301" s="764" t="s">
        <v>565</v>
      </c>
      <c r="T301" s="700" t="s">
        <v>575</v>
      </c>
      <c r="U301" s="781">
        <v>10000</v>
      </c>
      <c r="V301" s="790">
        <v>42535</v>
      </c>
      <c r="X301" s="700" t="s">
        <v>570</v>
      </c>
    </row>
    <row r="302" spans="1:24" ht="15.75" customHeight="1" x14ac:dyDescent="0.2">
      <c r="A302" s="763">
        <v>42491</v>
      </c>
      <c r="B302" s="711" t="s">
        <v>2079</v>
      </c>
      <c r="C302" s="627"/>
      <c r="D302" s="627"/>
      <c r="E302" s="629"/>
      <c r="F302" s="712"/>
      <c r="G302" s="631"/>
      <c r="H302" s="713"/>
      <c r="I302" s="633" t="s">
        <v>2081</v>
      </c>
      <c r="J302" s="633"/>
      <c r="K302" s="634"/>
      <c r="L302" s="635"/>
      <c r="M302" s="636"/>
      <c r="N302" s="636"/>
      <c r="O302" s="636"/>
      <c r="P302" s="636"/>
      <c r="Q302" s="714"/>
      <c r="R302" s="764" t="s">
        <v>565</v>
      </c>
      <c r="T302" s="700" t="s">
        <v>571</v>
      </c>
      <c r="U302" s="781">
        <v>135000</v>
      </c>
      <c r="V302" s="790">
        <v>42544</v>
      </c>
      <c r="X302" s="700" t="s">
        <v>570</v>
      </c>
    </row>
    <row r="303" spans="1:24" x14ac:dyDescent="0.2">
      <c r="A303" s="763">
        <v>42491</v>
      </c>
      <c r="B303" s="711" t="s">
        <v>2310</v>
      </c>
      <c r="C303" s="627">
        <v>1520604</v>
      </c>
      <c r="D303" s="627">
        <v>7495</v>
      </c>
      <c r="E303" s="629" t="s">
        <v>333</v>
      </c>
      <c r="F303" s="712">
        <v>2016</v>
      </c>
      <c r="G303" s="631">
        <v>42500</v>
      </c>
      <c r="H303" s="713" t="s">
        <v>664</v>
      </c>
      <c r="I303" s="633" t="s">
        <v>2311</v>
      </c>
      <c r="J303" s="633" t="s">
        <v>241</v>
      </c>
      <c r="K303" s="634" t="s">
        <v>2312</v>
      </c>
      <c r="L303" s="635" t="s">
        <v>2313</v>
      </c>
      <c r="M303" s="636">
        <v>271921.18</v>
      </c>
      <c r="N303" s="636">
        <v>13596.06</v>
      </c>
      <c r="O303" s="636">
        <v>45682.76</v>
      </c>
      <c r="P303" s="636">
        <v>331200</v>
      </c>
      <c r="Q303" s="709" t="s">
        <v>33</v>
      </c>
      <c r="R303" s="796" t="s">
        <v>559</v>
      </c>
      <c r="T303" s="700" t="s">
        <v>575</v>
      </c>
      <c r="U303" s="781">
        <v>20000</v>
      </c>
      <c r="V303" s="790">
        <v>42420</v>
      </c>
      <c r="X303" s="700" t="s">
        <v>570</v>
      </c>
    </row>
    <row r="304" spans="1:24" x14ac:dyDescent="0.2">
      <c r="A304" s="763">
        <v>42491</v>
      </c>
      <c r="B304" s="711" t="s">
        <v>2310</v>
      </c>
      <c r="C304" s="627"/>
      <c r="D304" s="627"/>
      <c r="E304" s="629"/>
      <c r="F304" s="712"/>
      <c r="G304" s="631"/>
      <c r="H304" s="713"/>
      <c r="I304" s="633" t="s">
        <v>2311</v>
      </c>
      <c r="J304" s="633"/>
      <c r="K304" s="634"/>
      <c r="L304" s="635"/>
      <c r="M304" s="636"/>
      <c r="N304" s="636"/>
      <c r="O304" s="636"/>
      <c r="P304" s="636"/>
      <c r="Q304" s="709"/>
      <c r="R304" s="796" t="s">
        <v>559</v>
      </c>
      <c r="T304" s="700" t="s">
        <v>580</v>
      </c>
      <c r="U304" s="781">
        <v>311200</v>
      </c>
      <c r="V304" s="790">
        <v>42501</v>
      </c>
      <c r="X304" s="700" t="s">
        <v>570</v>
      </c>
    </row>
    <row r="305" spans="1:41" x14ac:dyDescent="0.2">
      <c r="A305" s="763">
        <v>42491</v>
      </c>
      <c r="B305" s="711" t="s">
        <v>2383</v>
      </c>
      <c r="C305" s="627">
        <v>521502</v>
      </c>
      <c r="D305" s="627">
        <v>5611</v>
      </c>
      <c r="E305" s="629" t="s">
        <v>149</v>
      </c>
      <c r="F305" s="712">
        <v>2016</v>
      </c>
      <c r="G305" s="631">
        <v>42509</v>
      </c>
      <c r="H305" s="713"/>
      <c r="I305" s="633" t="s">
        <v>2384</v>
      </c>
      <c r="J305" s="633" t="s">
        <v>241</v>
      </c>
      <c r="K305" s="634" t="s">
        <v>1511</v>
      </c>
      <c r="L305" s="635" t="s">
        <v>2385</v>
      </c>
      <c r="M305" s="636">
        <v>328591.09999999998</v>
      </c>
      <c r="N305" s="636">
        <v>0</v>
      </c>
      <c r="O305" s="636">
        <v>52574.58</v>
      </c>
      <c r="P305" s="636">
        <v>381165.68</v>
      </c>
      <c r="Q305" s="714" t="s">
        <v>365</v>
      </c>
      <c r="R305" s="765" t="s">
        <v>564</v>
      </c>
      <c r="S305" s="765" t="s">
        <v>564</v>
      </c>
      <c r="W305" s="700" t="s">
        <v>566</v>
      </c>
    </row>
    <row r="306" spans="1:41" x14ac:dyDescent="0.2">
      <c r="A306" s="763">
        <v>42491</v>
      </c>
      <c r="B306" s="711" t="s">
        <v>2452</v>
      </c>
      <c r="C306" s="627">
        <v>38109</v>
      </c>
      <c r="D306" s="627" t="s">
        <v>472</v>
      </c>
      <c r="E306" s="629" t="s">
        <v>2404</v>
      </c>
      <c r="F306" s="712">
        <v>2016</v>
      </c>
      <c r="G306" s="631">
        <v>42517</v>
      </c>
      <c r="H306" s="713" t="s">
        <v>1172</v>
      </c>
      <c r="I306" s="633" t="s">
        <v>2453</v>
      </c>
      <c r="J306" s="633" t="s">
        <v>30</v>
      </c>
      <c r="K306" s="634" t="s">
        <v>2333</v>
      </c>
      <c r="L306" s="635" t="s">
        <v>2454</v>
      </c>
      <c r="M306" s="636">
        <v>114000</v>
      </c>
      <c r="N306" s="636">
        <v>0</v>
      </c>
      <c r="O306" s="636">
        <v>4000</v>
      </c>
      <c r="P306" s="636">
        <v>118000</v>
      </c>
      <c r="Q306" s="714" t="s">
        <v>994</v>
      </c>
      <c r="R306" s="764" t="s">
        <v>565</v>
      </c>
      <c r="T306" s="700" t="s">
        <v>576</v>
      </c>
      <c r="U306" s="781">
        <v>20000</v>
      </c>
      <c r="V306" s="790">
        <v>42517</v>
      </c>
      <c r="X306" s="700" t="s">
        <v>570</v>
      </c>
    </row>
    <row r="307" spans="1:41" x14ac:dyDescent="0.2">
      <c r="A307" s="763">
        <v>42491</v>
      </c>
      <c r="B307" s="711" t="s">
        <v>2452</v>
      </c>
      <c r="C307" s="627"/>
      <c r="D307" s="627"/>
      <c r="E307" s="629"/>
      <c r="F307" s="712"/>
      <c r="G307" s="631"/>
      <c r="H307" s="713"/>
      <c r="I307" s="633" t="s">
        <v>2453</v>
      </c>
      <c r="J307" s="633"/>
      <c r="K307" s="634"/>
      <c r="L307" s="635"/>
      <c r="M307" s="636"/>
      <c r="N307" s="636"/>
      <c r="O307" s="636"/>
      <c r="P307" s="636"/>
      <c r="Q307" s="714"/>
      <c r="R307" s="764" t="s">
        <v>565</v>
      </c>
      <c r="T307" s="700" t="s">
        <v>576</v>
      </c>
      <c r="U307" s="781">
        <v>98000</v>
      </c>
      <c r="V307" s="790">
        <v>42517</v>
      </c>
      <c r="X307" s="700" t="s">
        <v>570</v>
      </c>
    </row>
    <row r="308" spans="1:41" x14ac:dyDescent="0.2">
      <c r="A308" s="763">
        <v>42491</v>
      </c>
      <c r="B308" s="711" t="s">
        <v>2046</v>
      </c>
      <c r="C308" s="627">
        <v>520220</v>
      </c>
      <c r="D308" s="627">
        <v>1794</v>
      </c>
      <c r="E308" s="629" t="s">
        <v>27</v>
      </c>
      <c r="F308" s="712">
        <v>2016</v>
      </c>
      <c r="G308" s="631">
        <v>42514</v>
      </c>
      <c r="H308" s="713" t="s">
        <v>1166</v>
      </c>
      <c r="I308" s="633" t="s">
        <v>2047</v>
      </c>
      <c r="J308" s="633" t="s">
        <v>241</v>
      </c>
      <c r="K308" s="634" t="s">
        <v>2048</v>
      </c>
      <c r="L308" s="635" t="s">
        <v>2049</v>
      </c>
      <c r="M308" s="636">
        <v>241850.72</v>
      </c>
      <c r="N308" s="636">
        <v>2459.62</v>
      </c>
      <c r="O308" s="636">
        <v>39089.660000000003</v>
      </c>
      <c r="P308" s="636">
        <v>283400</v>
      </c>
      <c r="Q308" s="714" t="s">
        <v>33</v>
      </c>
      <c r="R308" s="796" t="s">
        <v>559</v>
      </c>
      <c r="S308" s="797"/>
      <c r="T308" s="715" t="s">
        <v>576</v>
      </c>
      <c r="U308" s="783">
        <v>283400</v>
      </c>
      <c r="V308" s="792">
        <v>42513</v>
      </c>
      <c r="W308" s="715"/>
      <c r="X308" s="715" t="s">
        <v>570</v>
      </c>
      <c r="Y308" s="715"/>
      <c r="Z308" s="715"/>
      <c r="AA308" s="715"/>
      <c r="AB308" s="715"/>
      <c r="AC308" s="715"/>
      <c r="AD308" s="715"/>
      <c r="AE308" s="715"/>
      <c r="AF308" s="715"/>
      <c r="AG308" s="715"/>
      <c r="AH308" s="715"/>
      <c r="AI308" s="715"/>
      <c r="AJ308" s="715"/>
      <c r="AK308" s="715"/>
      <c r="AL308" s="715"/>
      <c r="AM308" s="715"/>
      <c r="AN308" s="715"/>
      <c r="AO308" s="715"/>
    </row>
    <row r="309" spans="1:41" x14ac:dyDescent="0.2">
      <c r="A309" s="763">
        <v>42491</v>
      </c>
      <c r="B309" s="711" t="s">
        <v>2179</v>
      </c>
      <c r="C309" s="627">
        <v>521702</v>
      </c>
      <c r="D309" s="627">
        <v>1091</v>
      </c>
      <c r="E309" s="629" t="s">
        <v>177</v>
      </c>
      <c r="F309" s="712">
        <v>2016</v>
      </c>
      <c r="G309" s="631">
        <v>42492</v>
      </c>
      <c r="H309" s="713" t="s">
        <v>28</v>
      </c>
      <c r="I309" s="633" t="s">
        <v>2180</v>
      </c>
      <c r="J309" s="633" t="s">
        <v>241</v>
      </c>
      <c r="K309" s="634" t="s">
        <v>2181</v>
      </c>
      <c r="L309" s="635" t="s">
        <v>2182</v>
      </c>
      <c r="M309" s="636">
        <v>155258.62</v>
      </c>
      <c r="N309" s="636">
        <v>0</v>
      </c>
      <c r="O309" s="636">
        <v>24841.38</v>
      </c>
      <c r="P309" s="636">
        <v>180100</v>
      </c>
      <c r="Q309" s="709" t="s">
        <v>33</v>
      </c>
      <c r="R309" s="764" t="s">
        <v>565</v>
      </c>
      <c r="S309" s="797"/>
      <c r="T309" s="715" t="s">
        <v>575</v>
      </c>
      <c r="U309" s="783">
        <v>40000</v>
      </c>
      <c r="V309" s="792">
        <v>42492</v>
      </c>
      <c r="W309" s="715"/>
      <c r="X309" s="715" t="s">
        <v>570</v>
      </c>
      <c r="Y309" s="715"/>
      <c r="Z309" s="715"/>
      <c r="AA309" s="715"/>
      <c r="AB309" s="715"/>
      <c r="AC309" s="715"/>
      <c r="AD309" s="715"/>
      <c r="AE309" s="715"/>
      <c r="AF309" s="715"/>
      <c r="AG309" s="715"/>
      <c r="AH309" s="715"/>
      <c r="AI309" s="715"/>
      <c r="AJ309" s="715"/>
      <c r="AK309" s="715"/>
      <c r="AL309" s="715"/>
      <c r="AM309" s="715"/>
      <c r="AN309" s="715"/>
      <c r="AO309" s="715"/>
    </row>
    <row r="310" spans="1:41" x14ac:dyDescent="0.2">
      <c r="A310" s="763">
        <v>42491</v>
      </c>
      <c r="B310" s="711" t="s">
        <v>2179</v>
      </c>
      <c r="C310" s="627"/>
      <c r="D310" s="627"/>
      <c r="E310" s="629"/>
      <c r="F310" s="712"/>
      <c r="G310" s="631"/>
      <c r="H310" s="713"/>
      <c r="I310" s="633" t="s">
        <v>2180</v>
      </c>
      <c r="J310" s="633"/>
      <c r="K310" s="634"/>
      <c r="L310" s="635"/>
      <c r="M310" s="636"/>
      <c r="N310" s="636"/>
      <c r="O310" s="636"/>
      <c r="P310" s="636"/>
      <c r="Q310" s="709"/>
      <c r="R310" s="764" t="s">
        <v>565</v>
      </c>
      <c r="S310" s="797"/>
      <c r="T310" s="715" t="s">
        <v>579</v>
      </c>
      <c r="U310" s="783">
        <v>137941.38</v>
      </c>
      <c r="V310" s="792">
        <v>42493</v>
      </c>
      <c r="W310" s="715"/>
      <c r="X310" s="715" t="s">
        <v>570</v>
      </c>
      <c r="Y310" s="715"/>
      <c r="Z310" s="715"/>
      <c r="AA310" s="715"/>
      <c r="AB310" s="715"/>
      <c r="AC310" s="715"/>
      <c r="AD310" s="715"/>
      <c r="AE310" s="715"/>
      <c r="AF310" s="715"/>
      <c r="AG310" s="715"/>
      <c r="AH310" s="715"/>
      <c r="AI310" s="715"/>
      <c r="AJ310" s="715"/>
      <c r="AK310" s="715"/>
      <c r="AL310" s="715"/>
      <c r="AM310" s="715"/>
      <c r="AN310" s="715"/>
      <c r="AO310" s="715"/>
    </row>
    <row r="311" spans="1:41" x14ac:dyDescent="0.2">
      <c r="A311" s="763">
        <v>42491</v>
      </c>
      <c r="B311" s="711" t="s">
        <v>2179</v>
      </c>
      <c r="C311" s="627"/>
      <c r="D311" s="627"/>
      <c r="E311" s="629"/>
      <c r="F311" s="712"/>
      <c r="G311" s="631"/>
      <c r="H311" s="713"/>
      <c r="I311" s="633" t="s">
        <v>2180</v>
      </c>
      <c r="J311" s="633"/>
      <c r="K311" s="634"/>
      <c r="L311" s="635"/>
      <c r="M311" s="636"/>
      <c r="N311" s="636"/>
      <c r="O311" s="636"/>
      <c r="P311" s="636"/>
      <c r="Q311" s="709"/>
      <c r="R311" s="764" t="s">
        <v>565</v>
      </c>
      <c r="S311" s="797"/>
      <c r="T311" s="715" t="s">
        <v>1067</v>
      </c>
      <c r="U311" s="783">
        <v>2158.62</v>
      </c>
      <c r="V311" s="792">
        <v>42493</v>
      </c>
      <c r="W311" s="715"/>
      <c r="X311" s="715" t="s">
        <v>570</v>
      </c>
      <c r="Y311" s="715"/>
      <c r="Z311" s="715"/>
      <c r="AA311" s="715"/>
      <c r="AB311" s="715"/>
      <c r="AC311" s="715"/>
      <c r="AD311" s="715"/>
      <c r="AE311" s="715"/>
      <c r="AF311" s="715"/>
      <c r="AG311" s="715"/>
      <c r="AH311" s="715"/>
      <c r="AI311" s="715"/>
      <c r="AJ311" s="715"/>
      <c r="AK311" s="715"/>
      <c r="AL311" s="715"/>
      <c r="AM311" s="715"/>
      <c r="AN311" s="715"/>
      <c r="AO311" s="715"/>
    </row>
    <row r="312" spans="1:41" x14ac:dyDescent="0.2">
      <c r="A312" s="763">
        <v>42491</v>
      </c>
      <c r="B312" s="711" t="s">
        <v>2238</v>
      </c>
      <c r="C312" s="627">
        <v>522403</v>
      </c>
      <c r="D312" s="627">
        <v>1060</v>
      </c>
      <c r="E312" s="629" t="s">
        <v>1841</v>
      </c>
      <c r="F312" s="712">
        <v>2016</v>
      </c>
      <c r="G312" s="631">
        <v>42521</v>
      </c>
      <c r="H312" s="713" t="s">
        <v>1607</v>
      </c>
      <c r="I312" s="633" t="s">
        <v>2239</v>
      </c>
      <c r="J312" s="633" t="s">
        <v>30</v>
      </c>
      <c r="K312" s="634" t="s">
        <v>2240</v>
      </c>
      <c r="L312" s="635" t="s">
        <v>2241</v>
      </c>
      <c r="M312" s="636">
        <v>198362.07</v>
      </c>
      <c r="N312" s="636">
        <v>0</v>
      </c>
      <c r="O312" s="636">
        <v>31737.93</v>
      </c>
      <c r="P312" s="636">
        <v>230100</v>
      </c>
      <c r="Q312" s="714" t="s">
        <v>33</v>
      </c>
      <c r="R312" s="764" t="s">
        <v>565</v>
      </c>
      <c r="X312" s="700" t="s">
        <v>569</v>
      </c>
    </row>
    <row r="313" spans="1:41" x14ac:dyDescent="0.2">
      <c r="A313" s="763">
        <v>42491</v>
      </c>
      <c r="B313" s="711" t="s">
        <v>2088</v>
      </c>
      <c r="C313" s="627">
        <v>520515</v>
      </c>
      <c r="D313" s="627">
        <v>5399</v>
      </c>
      <c r="E313" s="629" t="s">
        <v>81</v>
      </c>
      <c r="F313" s="712">
        <v>2016</v>
      </c>
      <c r="G313" s="631">
        <v>42492</v>
      </c>
      <c r="H313" s="713" t="s">
        <v>1119</v>
      </c>
      <c r="I313" s="633" t="s">
        <v>2089</v>
      </c>
      <c r="J313" s="633" t="s">
        <v>30</v>
      </c>
      <c r="K313" s="634" t="s">
        <v>2090</v>
      </c>
      <c r="L313" s="635" t="s">
        <v>2091</v>
      </c>
      <c r="M313" s="636">
        <v>564517.67000000004</v>
      </c>
      <c r="N313" s="636">
        <v>49103.02</v>
      </c>
      <c r="O313" s="636">
        <v>98179.31</v>
      </c>
      <c r="P313" s="636">
        <v>711800</v>
      </c>
      <c r="Q313" s="714" t="s">
        <v>33</v>
      </c>
      <c r="R313" s="765" t="s">
        <v>564</v>
      </c>
      <c r="S313" s="765" t="s">
        <v>564</v>
      </c>
      <c r="T313" s="700" t="s">
        <v>581</v>
      </c>
      <c r="U313" s="781">
        <v>338000</v>
      </c>
      <c r="V313" s="790">
        <v>42492</v>
      </c>
      <c r="X313" s="700" t="s">
        <v>570</v>
      </c>
    </row>
    <row r="314" spans="1:41" x14ac:dyDescent="0.2">
      <c r="A314" s="763">
        <v>42491</v>
      </c>
      <c r="B314" s="711" t="s">
        <v>2088</v>
      </c>
      <c r="C314" s="627"/>
      <c r="D314" s="627"/>
      <c r="E314" s="629"/>
      <c r="F314" s="712"/>
      <c r="G314" s="631"/>
      <c r="H314" s="713"/>
      <c r="I314" s="633" t="s">
        <v>2089</v>
      </c>
      <c r="J314" s="633"/>
      <c r="K314" s="634"/>
      <c r="L314" s="635"/>
      <c r="M314" s="636"/>
      <c r="N314" s="636"/>
      <c r="O314" s="636"/>
      <c r="P314" s="636"/>
      <c r="Q314" s="714"/>
      <c r="R314" s="765" t="s">
        <v>564</v>
      </c>
      <c r="S314" s="765" t="s">
        <v>564</v>
      </c>
      <c r="T314" s="700" t="s">
        <v>575</v>
      </c>
      <c r="U314" s="781">
        <v>200000</v>
      </c>
      <c r="V314" s="790">
        <v>42490</v>
      </c>
      <c r="X314" s="700" t="s">
        <v>570</v>
      </c>
    </row>
    <row r="315" spans="1:41" x14ac:dyDescent="0.2">
      <c r="A315" s="763">
        <v>42491</v>
      </c>
      <c r="B315" s="711" t="s">
        <v>2088</v>
      </c>
      <c r="C315" s="627"/>
      <c r="D315" s="627"/>
      <c r="E315" s="629"/>
      <c r="F315" s="712"/>
      <c r="G315" s="631"/>
      <c r="H315" s="713"/>
      <c r="I315" s="633" t="s">
        <v>2089</v>
      </c>
      <c r="J315" s="633"/>
      <c r="K315" s="634"/>
      <c r="L315" s="635"/>
      <c r="M315" s="636"/>
      <c r="N315" s="636"/>
      <c r="O315" s="636"/>
      <c r="P315" s="636"/>
      <c r="Q315" s="714"/>
      <c r="R315" s="765" t="s">
        <v>564</v>
      </c>
      <c r="S315" s="765" t="s">
        <v>564</v>
      </c>
      <c r="T315" s="700" t="s">
        <v>573</v>
      </c>
      <c r="U315" s="781">
        <v>13800</v>
      </c>
      <c r="V315" s="790">
        <v>42490</v>
      </c>
      <c r="X315" s="700" t="s">
        <v>570</v>
      </c>
    </row>
    <row r="316" spans="1:41" x14ac:dyDescent="0.2">
      <c r="A316" s="763">
        <v>42491</v>
      </c>
      <c r="B316" s="711" t="s">
        <v>2088</v>
      </c>
      <c r="C316" s="627"/>
      <c r="D316" s="627"/>
      <c r="E316" s="629"/>
      <c r="F316" s="712"/>
      <c r="G316" s="631"/>
      <c r="H316" s="713"/>
      <c r="I316" s="633" t="s">
        <v>2089</v>
      </c>
      <c r="J316" s="633"/>
      <c r="K316" s="634"/>
      <c r="L316" s="635"/>
      <c r="M316" s="636"/>
      <c r="N316" s="636"/>
      <c r="O316" s="636"/>
      <c r="P316" s="636"/>
      <c r="Q316" s="714"/>
      <c r="R316" s="765" t="s">
        <v>564</v>
      </c>
      <c r="S316" s="765" t="s">
        <v>564</v>
      </c>
      <c r="T316" s="700" t="s">
        <v>581</v>
      </c>
      <c r="U316" s="781">
        <v>160000</v>
      </c>
      <c r="V316" s="790">
        <v>42489</v>
      </c>
      <c r="X316" s="700" t="s">
        <v>570</v>
      </c>
    </row>
    <row r="317" spans="1:41" x14ac:dyDescent="0.2">
      <c r="A317" s="763">
        <v>42491</v>
      </c>
      <c r="B317" s="711" t="s">
        <v>2117</v>
      </c>
      <c r="C317" s="627">
        <v>520816</v>
      </c>
      <c r="D317" s="627">
        <v>4497</v>
      </c>
      <c r="E317" s="629" t="s">
        <v>1314</v>
      </c>
      <c r="F317" s="712">
        <v>2016</v>
      </c>
      <c r="G317" s="631">
        <v>42510</v>
      </c>
      <c r="H317" s="713" t="s">
        <v>45</v>
      </c>
      <c r="I317" s="633" t="s">
        <v>2118</v>
      </c>
      <c r="J317" s="633" t="s">
        <v>30</v>
      </c>
      <c r="K317" s="634" t="s">
        <v>2119</v>
      </c>
      <c r="L317" s="635" t="s">
        <v>2120</v>
      </c>
      <c r="M317" s="636">
        <v>398859.25</v>
      </c>
      <c r="N317" s="636">
        <v>21571.78</v>
      </c>
      <c r="O317" s="636">
        <v>67268.97</v>
      </c>
      <c r="P317" s="636">
        <v>487700</v>
      </c>
      <c r="Q317" s="709" t="s">
        <v>33</v>
      </c>
      <c r="R317" s="765" t="s">
        <v>564</v>
      </c>
      <c r="S317" s="765" t="s">
        <v>564</v>
      </c>
      <c r="T317" s="700" t="s">
        <v>580</v>
      </c>
      <c r="U317" s="781">
        <v>136000</v>
      </c>
      <c r="V317" s="790">
        <v>42517</v>
      </c>
      <c r="X317" s="700" t="s">
        <v>570</v>
      </c>
    </row>
    <row r="318" spans="1:41" x14ac:dyDescent="0.2">
      <c r="A318" s="763">
        <v>42491</v>
      </c>
      <c r="B318" s="711" t="s">
        <v>2117</v>
      </c>
      <c r="C318" s="720"/>
      <c r="D318" s="722"/>
      <c r="E318" s="720"/>
      <c r="F318" s="723"/>
      <c r="G318" s="721"/>
      <c r="H318" s="720"/>
      <c r="I318" s="633" t="s">
        <v>2118</v>
      </c>
      <c r="J318" s="720"/>
      <c r="K318" s="720"/>
      <c r="L318" s="720"/>
      <c r="M318" s="724"/>
      <c r="N318" s="720"/>
      <c r="O318" s="724"/>
      <c r="P318" s="724"/>
      <c r="Q318" s="714"/>
      <c r="R318" s="765" t="s">
        <v>564</v>
      </c>
      <c r="S318" s="765" t="s">
        <v>564</v>
      </c>
      <c r="T318" s="700" t="s">
        <v>572</v>
      </c>
      <c r="U318" s="781">
        <v>407</v>
      </c>
      <c r="V318" s="790">
        <v>42517</v>
      </c>
      <c r="X318" s="700" t="s">
        <v>570</v>
      </c>
    </row>
    <row r="319" spans="1:41" x14ac:dyDescent="0.2">
      <c r="A319" s="763">
        <v>42491</v>
      </c>
      <c r="B319" s="711" t="s">
        <v>2117</v>
      </c>
      <c r="C319" s="805"/>
      <c r="D319" s="806"/>
      <c r="E319" s="805"/>
      <c r="F319" s="807"/>
      <c r="G319" s="808"/>
      <c r="H319" s="805"/>
      <c r="I319" s="633" t="s">
        <v>2118</v>
      </c>
      <c r="J319" s="805"/>
      <c r="K319" s="805"/>
      <c r="L319" s="805"/>
      <c r="M319" s="809"/>
      <c r="N319" s="805"/>
      <c r="O319" s="809"/>
      <c r="P319" s="809"/>
      <c r="Q319" s="714"/>
      <c r="R319" s="765" t="s">
        <v>564</v>
      </c>
      <c r="S319" s="765" t="s">
        <v>564</v>
      </c>
      <c r="T319" s="700" t="s">
        <v>579</v>
      </c>
      <c r="U319" s="781">
        <v>351293.62</v>
      </c>
      <c r="V319" s="790">
        <v>42517</v>
      </c>
      <c r="X319" s="700" t="s">
        <v>570</v>
      </c>
    </row>
    <row r="320" spans="1:41" ht="13.5" thickBot="1" x14ac:dyDescent="0.25">
      <c r="A320" s="708"/>
      <c r="B320" s="725"/>
      <c r="C320" s="726"/>
      <c r="D320" s="726"/>
      <c r="E320" s="727"/>
      <c r="F320" s="727"/>
      <c r="G320" s="728"/>
      <c r="H320" s="727"/>
      <c r="I320" s="727"/>
      <c r="J320" s="727"/>
      <c r="K320" s="727"/>
      <c r="L320" s="727"/>
      <c r="M320" s="650"/>
      <c r="N320" s="651"/>
      <c r="O320" s="651"/>
      <c r="P320" s="651"/>
      <c r="Q320" s="714"/>
    </row>
    <row r="321" spans="1:17" ht="12" customHeight="1" thickBot="1" x14ac:dyDescent="0.25">
      <c r="A321" s="708"/>
      <c r="B321" s="729"/>
      <c r="C321" s="730"/>
      <c r="D321" s="731"/>
      <c r="E321" s="732"/>
      <c r="F321" s="732"/>
      <c r="G321" s="733"/>
      <c r="H321" s="732"/>
      <c r="I321" s="732"/>
      <c r="J321" s="732"/>
      <c r="K321" s="732"/>
      <c r="L321" s="732"/>
      <c r="M321" s="555"/>
      <c r="N321" s="555"/>
      <c r="O321" s="555"/>
      <c r="P321" s="555"/>
      <c r="Q321" s="710"/>
    </row>
    <row r="322" spans="1:17" ht="12" customHeight="1" x14ac:dyDescent="0.2">
      <c r="A322" s="708"/>
      <c r="B322" s="556"/>
      <c r="C322" s="557"/>
      <c r="D322" s="557"/>
      <c r="E322" s="557"/>
      <c r="F322" s="558"/>
      <c r="G322" s="559"/>
      <c r="H322" s="560"/>
      <c r="I322" s="561"/>
      <c r="J322" s="562"/>
      <c r="K322" s="562"/>
      <c r="L322" s="558"/>
      <c r="M322" s="563"/>
      <c r="N322" s="564"/>
      <c r="O322" s="565"/>
      <c r="P322" s="565"/>
      <c r="Q322" s="710"/>
    </row>
    <row r="323" spans="1:17" ht="12" customHeight="1" x14ac:dyDescent="0.2">
      <c r="A323" s="708"/>
      <c r="B323" s="566"/>
      <c r="C323" s="567"/>
      <c r="D323" s="567"/>
      <c r="E323" s="568"/>
      <c r="F323" s="569"/>
      <c r="G323" s="570"/>
      <c r="H323" s="571"/>
      <c r="I323" s="572"/>
      <c r="J323" s="572"/>
      <c r="K323" s="572"/>
      <c r="L323" s="569"/>
      <c r="M323" s="573">
        <f>SUM(M6:M321)</f>
        <v>31026064.29000001</v>
      </c>
      <c r="N323" s="573">
        <f>SUM(N5:N322)</f>
        <v>764470.81000000017</v>
      </c>
      <c r="O323" s="573">
        <f>SUM(O5:O322)</f>
        <v>4740661.6599999983</v>
      </c>
      <c r="P323" s="573">
        <f>SUM(P5:P322)</f>
        <v>36531196.759999998</v>
      </c>
      <c r="Q323" s="710"/>
    </row>
    <row r="324" spans="1:17" ht="12" customHeight="1" thickBot="1" x14ac:dyDescent="0.25">
      <c r="A324" s="708"/>
      <c r="B324" s="734"/>
      <c r="C324" s="735"/>
      <c r="D324" s="735"/>
      <c r="E324" s="735"/>
      <c r="F324" s="736"/>
      <c r="G324" s="737"/>
      <c r="H324" s="738"/>
      <c r="I324" s="739"/>
      <c r="J324" s="740"/>
      <c r="K324" s="740"/>
      <c r="L324" s="736"/>
      <c r="M324" s="741"/>
      <c r="N324" s="582"/>
      <c r="O324" s="583"/>
      <c r="P324" s="583"/>
      <c r="Q324" s="710"/>
    </row>
    <row r="325" spans="1:17" ht="12" customHeight="1" x14ac:dyDescent="0.2">
      <c r="A325" s="708"/>
      <c r="C325" s="743"/>
      <c r="D325" s="743"/>
      <c r="E325" s="681"/>
      <c r="F325" s="744"/>
      <c r="G325" s="745"/>
      <c r="H325" s="746"/>
      <c r="I325" s="747" t="s">
        <v>545</v>
      </c>
      <c r="J325" s="748"/>
      <c r="K325" s="748"/>
      <c r="L325" s="682" t="s">
        <v>546</v>
      </c>
      <c r="M325" s="591">
        <v>20786591.32</v>
      </c>
      <c r="N325" s="591"/>
      <c r="O325" s="592"/>
      <c r="P325" s="593"/>
      <c r="Q325" s="710">
        <v>24231158.280000001</v>
      </c>
    </row>
    <row r="326" spans="1:17" ht="12" customHeight="1" x14ac:dyDescent="0.2">
      <c r="A326" s="708"/>
      <c r="C326" s="743"/>
      <c r="D326" s="743"/>
      <c r="E326" s="681"/>
      <c r="F326" s="744"/>
      <c r="G326" s="745"/>
      <c r="H326" s="746"/>
      <c r="I326" s="747" t="s">
        <v>548</v>
      </c>
      <c r="J326" s="748"/>
      <c r="K326" s="748"/>
      <c r="L326" s="682" t="s">
        <v>546</v>
      </c>
      <c r="M326" s="591">
        <v>6513483.4199999999</v>
      </c>
      <c r="N326" s="592"/>
      <c r="O326" s="592"/>
      <c r="P326" s="593"/>
      <c r="Q326" s="710"/>
    </row>
    <row r="327" spans="1:17" x14ac:dyDescent="0.2">
      <c r="A327" s="708"/>
      <c r="C327" s="743"/>
      <c r="D327" s="743"/>
      <c r="E327" s="681"/>
      <c r="F327" s="744"/>
      <c r="G327" s="745"/>
      <c r="H327" s="746"/>
      <c r="I327" s="747" t="s">
        <v>549</v>
      </c>
      <c r="J327" s="748"/>
      <c r="K327" s="748"/>
      <c r="L327" s="682" t="s">
        <v>546</v>
      </c>
      <c r="M327" s="591">
        <v>2665486.21</v>
      </c>
      <c r="N327" s="591"/>
      <c r="O327" s="591"/>
      <c r="P327" s="594"/>
      <c r="Q327" s="710"/>
    </row>
    <row r="328" spans="1:17" x14ac:dyDescent="0.2">
      <c r="A328" s="708"/>
      <c r="C328" s="743"/>
      <c r="D328" s="743"/>
      <c r="E328" s="681"/>
      <c r="F328" s="744"/>
      <c r="G328" s="745"/>
      <c r="H328" s="746"/>
      <c r="I328" s="747"/>
      <c r="J328" s="748"/>
      <c r="K328" s="748"/>
      <c r="L328" s="682" t="s">
        <v>546</v>
      </c>
      <c r="M328" s="595"/>
      <c r="N328" s="595"/>
      <c r="O328" s="595"/>
      <c r="P328" s="596"/>
      <c r="Q328" s="710"/>
    </row>
    <row r="329" spans="1:17" ht="12" customHeight="1" x14ac:dyDescent="0.2">
      <c r="A329" s="708"/>
      <c r="C329" s="743"/>
      <c r="D329" s="743"/>
      <c r="E329" s="681"/>
      <c r="F329" s="744"/>
      <c r="G329" s="749"/>
      <c r="H329" s="750"/>
      <c r="I329" s="747" t="s">
        <v>550</v>
      </c>
      <c r="J329" s="748"/>
      <c r="K329" s="748"/>
      <c r="L329" s="682" t="s">
        <v>546</v>
      </c>
      <c r="M329" s="599">
        <f>+M327+M326+M325</f>
        <v>29965560.949999999</v>
      </c>
      <c r="N329" s="599"/>
      <c r="O329" s="599"/>
      <c r="P329" s="599"/>
      <c r="Q329" s="710"/>
    </row>
    <row r="330" spans="1:17" ht="12" customHeight="1" x14ac:dyDescent="0.2">
      <c r="A330" s="708"/>
      <c r="C330" s="743"/>
      <c r="D330" s="743"/>
      <c r="E330" s="681"/>
      <c r="F330" s="744"/>
      <c r="G330" s="745"/>
      <c r="H330" s="746"/>
      <c r="I330" s="683"/>
      <c r="J330" s="748"/>
      <c r="K330" s="748"/>
      <c r="L330" s="682" t="s">
        <v>551</v>
      </c>
      <c r="M330" s="751"/>
      <c r="N330" s="592"/>
      <c r="O330" s="601"/>
      <c r="P330" s="602"/>
      <c r="Q330" s="710"/>
    </row>
    <row r="331" spans="1:17" ht="12" customHeight="1" x14ac:dyDescent="0.2">
      <c r="A331" s="708"/>
      <c r="C331" s="743"/>
      <c r="D331" s="743"/>
      <c r="E331" s="681"/>
      <c r="F331" s="744"/>
      <c r="G331" s="745"/>
      <c r="H331" s="746"/>
      <c r="I331" s="683"/>
      <c r="J331" s="748"/>
      <c r="K331" s="748"/>
      <c r="L331" s="682" t="s">
        <v>552</v>
      </c>
      <c r="M331" s="603">
        <f>+M323-M329</f>
        <v>1060503.340000011</v>
      </c>
      <c r="N331" s="603">
        <f>+N323-N329</f>
        <v>764470.81000000017</v>
      </c>
      <c r="O331" s="601"/>
      <c r="P331" s="602"/>
      <c r="Q331" s="710"/>
    </row>
    <row r="332" spans="1:17" ht="12" customHeight="1" x14ac:dyDescent="0.2">
      <c r="A332" s="708"/>
      <c r="B332" s="752"/>
      <c r="C332" s="718"/>
      <c r="D332" s="709"/>
      <c r="E332" s="709"/>
      <c r="F332" s="709"/>
      <c r="G332" s="753"/>
      <c r="H332" s="754"/>
      <c r="I332" s="709"/>
      <c r="J332" s="709"/>
      <c r="K332" s="709"/>
      <c r="L332" s="709"/>
      <c r="M332" s="543"/>
      <c r="N332" s="543"/>
      <c r="O332" s="543"/>
      <c r="P332" s="543"/>
      <c r="Q332" s="717"/>
    </row>
    <row r="333" spans="1:17" x14ac:dyDescent="0.2">
      <c r="A333" s="708"/>
      <c r="B333" s="752"/>
      <c r="C333" s="718"/>
      <c r="D333" s="709"/>
      <c r="E333" s="709"/>
      <c r="F333" s="709"/>
      <c r="G333" s="753"/>
      <c r="H333" s="754"/>
      <c r="I333" s="709"/>
      <c r="J333" s="709"/>
      <c r="K333" s="709"/>
      <c r="L333" s="709"/>
      <c r="M333" s="543"/>
      <c r="N333" s="543"/>
      <c r="O333" s="543" t="e">
        <f>+O337-#REF!-#REF!</f>
        <v>#REF!</v>
      </c>
      <c r="P333" s="543"/>
      <c r="Q333" s="717"/>
    </row>
    <row r="334" spans="1:17" x14ac:dyDescent="0.2">
      <c r="A334" s="708"/>
      <c r="B334" s="752"/>
      <c r="C334" s="718"/>
      <c r="D334" s="709"/>
      <c r="E334" s="709"/>
      <c r="F334" s="709"/>
      <c r="G334" s="753"/>
      <c r="H334" s="755"/>
      <c r="I334" s="709"/>
      <c r="J334" s="709"/>
      <c r="K334" s="709"/>
      <c r="L334" s="709"/>
      <c r="M334" s="543"/>
      <c r="N334" s="543"/>
      <c r="O334" s="543">
        <f>+M323+N323</f>
        <v>31790535.100000009</v>
      </c>
      <c r="P334" s="543"/>
      <c r="Q334" s="717"/>
    </row>
    <row r="335" spans="1:17" x14ac:dyDescent="0.2">
      <c r="A335" s="708"/>
      <c r="B335" s="752"/>
      <c r="C335" s="718"/>
      <c r="D335" s="709"/>
      <c r="E335" s="709"/>
      <c r="F335" s="709"/>
      <c r="G335" s="753"/>
      <c r="H335" s="754"/>
      <c r="I335" s="700"/>
      <c r="K335" s="709"/>
      <c r="L335" s="700"/>
      <c r="M335" s="751"/>
      <c r="N335" s="543"/>
      <c r="O335" s="543">
        <v>30683358.27</v>
      </c>
      <c r="P335" s="543"/>
      <c r="Q335" s="717"/>
    </row>
    <row r="336" spans="1:17" x14ac:dyDescent="0.2">
      <c r="A336" s="708"/>
      <c r="B336" s="752"/>
      <c r="C336" s="718"/>
      <c r="D336" s="709"/>
      <c r="E336" s="709"/>
      <c r="F336" s="709"/>
      <c r="G336" s="753"/>
      <c r="H336" s="754"/>
      <c r="I336" s="700"/>
      <c r="K336" s="709"/>
      <c r="L336" s="700"/>
      <c r="M336" s="751"/>
      <c r="N336" s="543" t="s">
        <v>2471</v>
      </c>
      <c r="O336" s="543">
        <f>+O334-O335</f>
        <v>1107176.8300000094</v>
      </c>
      <c r="P336" s="543"/>
      <c r="Q336" s="717"/>
    </row>
    <row r="337" spans="1:17" x14ac:dyDescent="0.2">
      <c r="A337" s="708"/>
      <c r="B337" s="752"/>
      <c r="C337" s="718"/>
      <c r="D337" s="709"/>
      <c r="E337" s="709"/>
      <c r="F337" s="709"/>
      <c r="G337" s="753"/>
      <c r="H337" s="754"/>
      <c r="I337" s="700"/>
      <c r="K337" s="709"/>
      <c r="L337" s="700"/>
      <c r="M337" s="700"/>
      <c r="N337" s="756"/>
      <c r="O337" s="141"/>
      <c r="P337" s="543"/>
      <c r="Q337" s="717"/>
    </row>
    <row r="338" spans="1:17" x14ac:dyDescent="0.2">
      <c r="A338" s="708"/>
      <c r="B338" s="752"/>
      <c r="C338" s="718"/>
      <c r="D338" s="709"/>
      <c r="E338" s="709"/>
      <c r="F338" s="709"/>
      <c r="G338" s="753"/>
      <c r="H338" s="754"/>
      <c r="I338" s="700"/>
      <c r="K338" s="709"/>
      <c r="L338" s="700"/>
      <c r="N338" s="756"/>
      <c r="O338" s="543"/>
      <c r="P338" s="543"/>
      <c r="Q338" s="717"/>
    </row>
    <row r="339" spans="1:17" x14ac:dyDescent="0.2">
      <c r="A339" s="708"/>
      <c r="B339" s="752"/>
      <c r="C339" s="718"/>
      <c r="D339" s="709"/>
      <c r="E339" s="709"/>
      <c r="F339" s="709"/>
      <c r="G339" s="753"/>
      <c r="H339" s="754"/>
      <c r="I339" s="700"/>
      <c r="K339" s="709"/>
      <c r="L339" s="700"/>
      <c r="N339" s="756"/>
      <c r="O339" s="543"/>
      <c r="P339" s="543"/>
      <c r="Q339" s="717"/>
    </row>
    <row r="340" spans="1:17" x14ac:dyDescent="0.2">
      <c r="A340" s="708"/>
      <c r="B340" s="752"/>
      <c r="C340" s="718"/>
      <c r="D340" s="709"/>
      <c r="E340" s="709"/>
      <c r="F340" s="709"/>
      <c r="G340" s="753"/>
      <c r="H340" s="754"/>
      <c r="I340" s="700"/>
      <c r="K340" s="709"/>
      <c r="L340" s="700"/>
      <c r="N340" s="756"/>
      <c r="O340" s="543"/>
      <c r="P340" s="543"/>
      <c r="Q340" s="717"/>
    </row>
    <row r="341" spans="1:17" x14ac:dyDescent="0.2">
      <c r="A341" s="708"/>
      <c r="B341" s="752"/>
      <c r="C341" s="718"/>
      <c r="D341" s="709"/>
      <c r="E341" s="709"/>
      <c r="F341" s="709"/>
      <c r="G341" s="753"/>
      <c r="H341" s="754"/>
      <c r="I341" s="546"/>
      <c r="K341" s="709"/>
      <c r="L341" s="700"/>
      <c r="N341" s="756"/>
      <c r="O341" s="543"/>
      <c r="P341" s="543"/>
      <c r="Q341" s="717"/>
    </row>
    <row r="342" spans="1:17" x14ac:dyDescent="0.2">
      <c r="A342" s="708"/>
      <c r="B342" s="752"/>
      <c r="C342" s="718"/>
      <c r="D342" s="709"/>
      <c r="E342" s="709"/>
      <c r="F342" s="709"/>
      <c r="G342" s="753"/>
      <c r="H342" s="754"/>
      <c r="I342" s="546"/>
      <c r="K342" s="709"/>
      <c r="L342" s="700"/>
      <c r="N342" s="756"/>
      <c r="O342" s="543"/>
      <c r="P342" s="543"/>
      <c r="Q342" s="717"/>
    </row>
    <row r="343" spans="1:17" x14ac:dyDescent="0.2">
      <c r="A343" s="708"/>
      <c r="B343" s="752"/>
      <c r="C343" s="718"/>
      <c r="D343" s="709"/>
      <c r="E343" s="709"/>
      <c r="F343" s="709"/>
      <c r="G343" s="753"/>
      <c r="H343" s="754"/>
      <c r="I343" s="546"/>
      <c r="K343" s="709"/>
      <c r="L343" s="700"/>
      <c r="N343" s="756"/>
      <c r="O343" s="543"/>
      <c r="P343" s="543"/>
      <c r="Q343" s="717"/>
    </row>
    <row r="344" spans="1:17" x14ac:dyDescent="0.2">
      <c r="A344" s="708"/>
      <c r="B344" s="752"/>
      <c r="C344" s="718"/>
      <c r="D344" s="709"/>
      <c r="E344" s="709"/>
      <c r="F344" s="709"/>
      <c r="G344" s="753"/>
      <c r="H344" s="754"/>
      <c r="I344" s="546"/>
      <c r="K344" s="709"/>
      <c r="L344" s="700"/>
      <c r="N344" s="756"/>
      <c r="O344" s="543"/>
      <c r="P344" s="543"/>
      <c r="Q344" s="717"/>
    </row>
    <row r="345" spans="1:17" x14ac:dyDescent="0.2">
      <c r="A345" s="708"/>
      <c r="B345" s="752"/>
      <c r="C345" s="718"/>
      <c r="D345" s="757"/>
      <c r="E345" s="718"/>
      <c r="F345" s="717"/>
      <c r="G345" s="758"/>
      <c r="H345" s="759"/>
      <c r="I345" s="546"/>
      <c r="J345" s="709"/>
      <c r="K345" s="709"/>
      <c r="L345" s="717"/>
      <c r="N345" s="756"/>
      <c r="O345" s="543"/>
      <c r="P345" s="543"/>
      <c r="Q345" s="717"/>
    </row>
    <row r="346" spans="1:17" x14ac:dyDescent="0.2">
      <c r="A346" s="708"/>
      <c r="B346" s="752"/>
      <c r="C346" s="718"/>
      <c r="D346" s="709"/>
      <c r="E346" s="709"/>
      <c r="F346" s="709"/>
      <c r="G346" s="753"/>
      <c r="H346" s="754"/>
      <c r="I346" s="546"/>
      <c r="K346" s="709"/>
      <c r="L346" s="700"/>
      <c r="N346" s="756"/>
      <c r="O346" s="700"/>
      <c r="P346" s="700"/>
      <c r="Q346" s="717"/>
    </row>
    <row r="347" spans="1:17" x14ac:dyDescent="0.2">
      <c r="A347" s="708"/>
      <c r="B347" s="752"/>
      <c r="C347" s="718"/>
      <c r="D347" s="709"/>
      <c r="E347" s="709"/>
      <c r="F347" s="709"/>
      <c r="G347" s="753"/>
      <c r="H347" s="754"/>
      <c r="I347" s="546"/>
      <c r="K347" s="709"/>
      <c r="L347" s="700"/>
      <c r="N347" s="756"/>
      <c r="O347" s="700"/>
      <c r="P347" s="700"/>
      <c r="Q347" s="717"/>
    </row>
    <row r="348" spans="1:17" x14ac:dyDescent="0.2">
      <c r="A348" s="708"/>
      <c r="B348" s="752"/>
      <c r="C348" s="718"/>
      <c r="D348" s="709"/>
      <c r="E348" s="709"/>
      <c r="F348" s="709"/>
      <c r="G348" s="753"/>
      <c r="H348" s="754"/>
      <c r="I348" s="546"/>
      <c r="L348" s="700"/>
      <c r="N348" s="756"/>
      <c r="O348" s="700"/>
      <c r="P348" s="700"/>
      <c r="Q348" s="717"/>
    </row>
    <row r="349" spans="1:17" x14ac:dyDescent="0.2">
      <c r="A349" s="708"/>
      <c r="B349" s="752"/>
      <c r="C349" s="718"/>
      <c r="D349" s="709"/>
      <c r="E349" s="709"/>
      <c r="F349" s="709"/>
      <c r="G349" s="753"/>
      <c r="H349" s="754"/>
      <c r="I349" s="546"/>
      <c r="L349" s="700"/>
      <c r="N349" s="756"/>
      <c r="O349" s="700"/>
      <c r="P349" s="700"/>
      <c r="Q349" s="717"/>
    </row>
    <row r="350" spans="1:17" x14ac:dyDescent="0.2">
      <c r="A350" s="708"/>
      <c r="B350" s="752"/>
      <c r="C350" s="718"/>
      <c r="D350" s="709"/>
      <c r="E350" s="709"/>
      <c r="F350" s="709"/>
      <c r="G350" s="753"/>
      <c r="H350" s="754"/>
      <c r="I350" s="546"/>
      <c r="L350" s="700"/>
      <c r="N350" s="756"/>
      <c r="O350" s="700"/>
      <c r="P350" s="700"/>
      <c r="Q350" s="717"/>
    </row>
    <row r="351" spans="1:17" x14ac:dyDescent="0.2">
      <c r="A351" s="708"/>
      <c r="B351" s="752"/>
      <c r="C351" s="718"/>
      <c r="D351" s="709"/>
      <c r="E351" s="709"/>
      <c r="F351" s="709"/>
      <c r="G351" s="753"/>
      <c r="H351" s="754"/>
      <c r="I351" s="546"/>
      <c r="L351" s="700"/>
      <c r="N351" s="756"/>
      <c r="O351" s="700"/>
      <c r="P351" s="700"/>
      <c r="Q351" s="717"/>
    </row>
    <row r="352" spans="1:17" x14ac:dyDescent="0.2">
      <c r="A352" s="708"/>
      <c r="B352" s="752"/>
      <c r="C352" s="718"/>
      <c r="D352" s="709"/>
      <c r="E352" s="709"/>
      <c r="F352" s="709"/>
      <c r="G352" s="753"/>
      <c r="H352" s="754"/>
      <c r="I352" s="546"/>
      <c r="L352" s="700"/>
      <c r="N352" s="756"/>
      <c r="O352" s="700"/>
      <c r="P352" s="700"/>
      <c r="Q352" s="717"/>
    </row>
    <row r="353" spans="1:17" x14ac:dyDescent="0.2">
      <c r="A353" s="708"/>
      <c r="B353" s="752"/>
      <c r="C353" s="718"/>
      <c r="D353" s="709"/>
      <c r="E353" s="709"/>
      <c r="F353" s="709"/>
      <c r="G353" s="753"/>
      <c r="H353" s="754"/>
      <c r="I353" s="546"/>
      <c r="L353" s="700"/>
      <c r="N353" s="756"/>
      <c r="O353" s="700"/>
      <c r="P353" s="700"/>
      <c r="Q353" s="717"/>
    </row>
    <row r="354" spans="1:17" x14ac:dyDescent="0.2">
      <c r="A354" s="708"/>
      <c r="B354" s="752"/>
      <c r="C354" s="718"/>
      <c r="D354" s="709"/>
      <c r="E354" s="709"/>
      <c r="F354" s="709"/>
      <c r="G354" s="753"/>
      <c r="H354" s="754"/>
      <c r="I354" s="546"/>
      <c r="L354" s="700"/>
      <c r="N354" s="756"/>
      <c r="O354" s="700"/>
      <c r="P354" s="700"/>
      <c r="Q354" s="717"/>
    </row>
    <row r="355" spans="1:17" x14ac:dyDescent="0.2">
      <c r="A355" s="708"/>
      <c r="B355" s="752"/>
      <c r="C355" s="718"/>
      <c r="D355" s="709"/>
      <c r="E355" s="709"/>
      <c r="F355" s="709"/>
      <c r="G355" s="753"/>
      <c r="H355" s="754"/>
      <c r="I355" s="546"/>
      <c r="L355" s="700"/>
      <c r="N355" s="756"/>
      <c r="O355" s="700"/>
      <c r="P355" s="700"/>
      <c r="Q355" s="717"/>
    </row>
    <row r="356" spans="1:17" x14ac:dyDescent="0.2">
      <c r="A356" s="708"/>
      <c r="B356" s="752"/>
      <c r="C356" s="718"/>
      <c r="D356" s="709"/>
      <c r="E356" s="709"/>
      <c r="F356" s="709"/>
      <c r="G356" s="753"/>
      <c r="H356" s="754"/>
      <c r="I356" s="546"/>
      <c r="L356" s="700"/>
      <c r="N356" s="756"/>
      <c r="Q356" s="717"/>
    </row>
    <row r="357" spans="1:17" x14ac:dyDescent="0.2">
      <c r="B357" s="752"/>
      <c r="C357" s="718"/>
      <c r="D357" s="709"/>
      <c r="E357" s="709"/>
      <c r="F357" s="709"/>
      <c r="G357" s="753"/>
      <c r="H357" s="754"/>
      <c r="I357" s="546"/>
      <c r="L357" s="700"/>
      <c r="N357" s="756"/>
      <c r="Q357" s="717"/>
    </row>
    <row r="358" spans="1:17" x14ac:dyDescent="0.2">
      <c r="B358" s="752"/>
      <c r="C358" s="718"/>
      <c r="D358" s="709"/>
      <c r="E358" s="709"/>
      <c r="F358" s="709"/>
      <c r="G358" s="753"/>
      <c r="H358" s="754"/>
      <c r="I358" s="546"/>
      <c r="L358" s="700"/>
      <c r="N358" s="756"/>
      <c r="Q358" s="717"/>
    </row>
    <row r="359" spans="1:17" x14ac:dyDescent="0.2">
      <c r="B359" s="752"/>
      <c r="C359" s="718"/>
      <c r="D359" s="709"/>
      <c r="E359" s="709"/>
      <c r="F359" s="709"/>
      <c r="G359" s="753"/>
      <c r="H359" s="754"/>
      <c r="I359" s="546"/>
      <c r="L359" s="700"/>
      <c r="N359" s="756"/>
      <c r="Q359" s="717"/>
    </row>
    <row r="360" spans="1:17" x14ac:dyDescent="0.2">
      <c r="B360" s="752"/>
      <c r="C360" s="718"/>
      <c r="D360" s="709"/>
      <c r="E360" s="709"/>
      <c r="F360" s="709"/>
      <c r="G360" s="753"/>
      <c r="H360" s="754"/>
      <c r="I360" s="546"/>
      <c r="L360" s="700"/>
      <c r="N360" s="756"/>
    </row>
    <row r="361" spans="1:17" x14ac:dyDescent="0.2">
      <c r="B361" s="752"/>
      <c r="C361" s="718"/>
      <c r="D361" s="709"/>
      <c r="E361" s="709"/>
      <c r="F361" s="709"/>
      <c r="G361" s="753"/>
      <c r="H361" s="754"/>
      <c r="I361" s="546"/>
      <c r="L361" s="700"/>
      <c r="N361" s="756"/>
    </row>
    <row r="362" spans="1:17" x14ac:dyDescent="0.2">
      <c r="B362" s="752"/>
      <c r="C362" s="718"/>
      <c r="D362" s="709"/>
      <c r="E362" s="709"/>
      <c r="F362" s="709"/>
      <c r="G362" s="753"/>
      <c r="H362" s="754"/>
      <c r="I362" s="546"/>
      <c r="L362" s="700"/>
      <c r="N362" s="756"/>
    </row>
    <row r="363" spans="1:17" x14ac:dyDescent="0.2">
      <c r="B363" s="752"/>
      <c r="C363" s="718"/>
      <c r="D363" s="709"/>
      <c r="E363" s="709"/>
      <c r="F363" s="709"/>
      <c r="G363" s="753"/>
      <c r="H363" s="754"/>
      <c r="I363" s="546"/>
      <c r="L363" s="700"/>
      <c r="M363" s="756"/>
      <c r="N363" s="756"/>
    </row>
    <row r="364" spans="1:17" x14ac:dyDescent="0.2">
      <c r="B364" s="752"/>
      <c r="C364" s="718"/>
      <c r="D364" s="757"/>
      <c r="E364" s="718"/>
      <c r="F364" s="717"/>
      <c r="G364" s="758"/>
      <c r="H364" s="759"/>
      <c r="I364" s="494"/>
      <c r="J364" s="709"/>
      <c r="K364" s="709"/>
      <c r="L364" s="717"/>
      <c r="M364" s="543"/>
      <c r="N364" s="756"/>
    </row>
    <row r="365" spans="1:17" x14ac:dyDescent="0.2">
      <c r="C365" s="743"/>
      <c r="D365" s="743"/>
      <c r="E365" s="681"/>
      <c r="F365" s="744"/>
      <c r="G365" s="744"/>
      <c r="H365" s="681"/>
      <c r="I365" s="683"/>
      <c r="K365" s="709"/>
      <c r="M365" s="543"/>
      <c r="N365" s="756"/>
    </row>
    <row r="366" spans="1:17" x14ac:dyDescent="0.2">
      <c r="C366" s="743"/>
      <c r="D366" s="743"/>
      <c r="E366" s="681"/>
      <c r="F366" s="744"/>
      <c r="G366" s="744"/>
      <c r="H366" s="681"/>
      <c r="I366" s="683"/>
      <c r="M366" s="543"/>
      <c r="N366" s="756"/>
    </row>
    <row r="367" spans="1:17" x14ac:dyDescent="0.2">
      <c r="C367" s="743"/>
      <c r="D367" s="743"/>
      <c r="E367" s="681"/>
      <c r="F367" s="744"/>
      <c r="G367" s="744"/>
      <c r="H367" s="681"/>
      <c r="I367" s="683"/>
      <c r="M367" s="543"/>
      <c r="N367" s="756"/>
    </row>
    <row r="368" spans="1:17" x14ac:dyDescent="0.2">
      <c r="C368" s="743"/>
      <c r="D368" s="743"/>
      <c r="E368" s="681"/>
      <c r="F368" s="744"/>
      <c r="G368" s="744"/>
      <c r="H368" s="681"/>
      <c r="I368" s="683"/>
      <c r="M368" s="543"/>
      <c r="N368" s="756"/>
    </row>
    <row r="369" spans="3:14" x14ac:dyDescent="0.2">
      <c r="C369" s="743"/>
      <c r="D369" s="743"/>
      <c r="E369" s="681"/>
      <c r="F369" s="744"/>
      <c r="G369" s="744"/>
      <c r="H369" s="681"/>
      <c r="I369" s="683"/>
      <c r="M369" s="543"/>
      <c r="N369" s="756"/>
    </row>
    <row r="370" spans="3:14" x14ac:dyDescent="0.2">
      <c r="C370" s="743"/>
      <c r="D370" s="743"/>
      <c r="E370" s="681"/>
      <c r="F370" s="744"/>
      <c r="G370" s="744"/>
      <c r="H370" s="681"/>
      <c r="I370" s="683"/>
      <c r="M370" s="543"/>
      <c r="N370" s="756"/>
    </row>
    <row r="371" spans="3:14" x14ac:dyDescent="0.2">
      <c r="C371" s="743"/>
      <c r="D371" s="743"/>
      <c r="E371" s="681"/>
      <c r="F371" s="744"/>
      <c r="G371" s="744"/>
      <c r="H371" s="681"/>
      <c r="I371" s="683"/>
      <c r="M371" s="543"/>
      <c r="N371" s="756"/>
    </row>
    <row r="372" spans="3:14" x14ac:dyDescent="0.2">
      <c r="C372" s="743"/>
      <c r="D372" s="743"/>
      <c r="E372" s="681"/>
      <c r="F372" s="744"/>
      <c r="G372" s="744"/>
      <c r="H372" s="681"/>
      <c r="I372" s="683"/>
      <c r="M372" s="543"/>
      <c r="N372" s="756"/>
    </row>
    <row r="373" spans="3:14" x14ac:dyDescent="0.2">
      <c r="C373" s="743"/>
      <c r="D373" s="743"/>
      <c r="E373" s="681"/>
      <c r="F373" s="744"/>
      <c r="G373" s="744"/>
      <c r="H373" s="681"/>
      <c r="I373" s="683"/>
      <c r="M373" s="543"/>
      <c r="N373" s="756"/>
    </row>
    <row r="374" spans="3:14" x14ac:dyDescent="0.2">
      <c r="C374" s="743"/>
      <c r="D374" s="743"/>
      <c r="E374" s="681"/>
      <c r="F374" s="744"/>
      <c r="G374" s="744"/>
      <c r="H374" s="681"/>
      <c r="I374" s="683"/>
      <c r="M374" s="543"/>
      <c r="N374" s="756"/>
    </row>
    <row r="375" spans="3:14" x14ac:dyDescent="0.2">
      <c r="C375" s="743"/>
      <c r="D375" s="743"/>
      <c r="E375" s="681"/>
      <c r="F375" s="744"/>
      <c r="G375" s="744"/>
      <c r="H375" s="681"/>
      <c r="I375" s="683"/>
      <c r="M375" s="543"/>
      <c r="N375" s="756"/>
    </row>
    <row r="376" spans="3:14" x14ac:dyDescent="0.2">
      <c r="C376" s="743"/>
      <c r="D376" s="743"/>
      <c r="E376" s="681"/>
      <c r="F376" s="744"/>
      <c r="G376" s="744"/>
      <c r="H376" s="681"/>
      <c r="I376" s="683"/>
      <c r="M376" s="543"/>
      <c r="N376" s="756"/>
    </row>
    <row r="377" spans="3:14" x14ac:dyDescent="0.2">
      <c r="C377" s="743"/>
      <c r="D377" s="743"/>
      <c r="E377" s="681"/>
      <c r="F377" s="744"/>
      <c r="G377" s="744"/>
      <c r="H377" s="681"/>
      <c r="I377" s="683"/>
      <c r="M377" s="543"/>
      <c r="N377" s="756"/>
    </row>
    <row r="378" spans="3:14" x14ac:dyDescent="0.2">
      <c r="C378" s="743"/>
      <c r="D378" s="743"/>
      <c r="E378" s="681"/>
      <c r="F378" s="744"/>
      <c r="G378" s="744"/>
      <c r="H378" s="681"/>
      <c r="I378" s="683"/>
      <c r="M378" s="543"/>
      <c r="N378" s="756"/>
    </row>
    <row r="379" spans="3:14" x14ac:dyDescent="0.2">
      <c r="C379" s="743"/>
      <c r="D379" s="743"/>
      <c r="E379" s="681"/>
      <c r="F379" s="744"/>
      <c r="G379" s="744"/>
      <c r="H379" s="681"/>
      <c r="I379" s="683"/>
      <c r="M379" s="543"/>
      <c r="N379" s="756"/>
    </row>
    <row r="380" spans="3:14" x14ac:dyDescent="0.2">
      <c r="C380" s="743"/>
      <c r="D380" s="743"/>
      <c r="M380" s="543"/>
      <c r="N380" s="756"/>
    </row>
    <row r="381" spans="3:14" x14ac:dyDescent="0.2">
      <c r="C381" s="743"/>
      <c r="D381" s="743"/>
      <c r="M381" s="543"/>
      <c r="N381" s="756"/>
    </row>
    <row r="382" spans="3:14" x14ac:dyDescent="0.2">
      <c r="C382" s="743"/>
      <c r="D382" s="743"/>
      <c r="M382" s="543"/>
      <c r="N382" s="756"/>
    </row>
    <row r="383" spans="3:14" x14ac:dyDescent="0.2">
      <c r="C383" s="743"/>
      <c r="D383" s="743"/>
      <c r="M383" s="543"/>
      <c r="N383" s="756"/>
    </row>
    <row r="384" spans="3:14" x14ac:dyDescent="0.2">
      <c r="C384" s="743"/>
      <c r="D384" s="743"/>
      <c r="M384" s="543"/>
      <c r="N384" s="756"/>
    </row>
    <row r="385" spans="3:14" x14ac:dyDescent="0.2">
      <c r="C385" s="743"/>
      <c r="D385" s="743"/>
      <c r="N385" s="756"/>
    </row>
    <row r="386" spans="3:14" x14ac:dyDescent="0.2">
      <c r="C386" s="743"/>
      <c r="D386" s="743"/>
      <c r="N386" s="756"/>
    </row>
    <row r="387" spans="3:14" x14ac:dyDescent="0.2">
      <c r="C387" s="743"/>
      <c r="D387" s="743"/>
      <c r="N387" s="756"/>
    </row>
    <row r="388" spans="3:14" x14ac:dyDescent="0.2">
      <c r="C388" s="743"/>
      <c r="D388" s="743"/>
      <c r="N388" s="756"/>
    </row>
    <row r="389" spans="3:14" x14ac:dyDescent="0.2">
      <c r="C389" s="743"/>
      <c r="D389" s="743"/>
      <c r="N389" s="756"/>
    </row>
    <row r="390" spans="3:14" x14ac:dyDescent="0.2">
      <c r="C390" s="743"/>
      <c r="D390" s="743"/>
      <c r="N390" s="756"/>
    </row>
    <row r="391" spans="3:14" x14ac:dyDescent="0.2">
      <c r="C391" s="743"/>
      <c r="D391" s="743"/>
      <c r="N391" s="756"/>
    </row>
    <row r="392" spans="3:14" x14ac:dyDescent="0.2">
      <c r="C392" s="743"/>
      <c r="D392" s="743"/>
      <c r="N392" s="756"/>
    </row>
    <row r="393" spans="3:14" x14ac:dyDescent="0.2">
      <c r="C393" s="743"/>
      <c r="D393" s="743"/>
    </row>
    <row r="394" spans="3:14" x14ac:dyDescent="0.2">
      <c r="C394" s="743"/>
      <c r="D394" s="743"/>
    </row>
    <row r="395" spans="3:14" x14ac:dyDescent="0.2">
      <c r="C395" s="743"/>
      <c r="D395" s="743"/>
    </row>
    <row r="396" spans="3:14" x14ac:dyDescent="0.2">
      <c r="C396" s="743"/>
      <c r="D396" s="743"/>
    </row>
    <row r="397" spans="3:14" x14ac:dyDescent="0.2">
      <c r="C397" s="743"/>
      <c r="D397" s="743"/>
    </row>
    <row r="398" spans="3:14" x14ac:dyDescent="0.2">
      <c r="C398" s="743"/>
      <c r="D398" s="743"/>
    </row>
    <row r="399" spans="3:14" x14ac:dyDescent="0.2">
      <c r="C399" s="743"/>
      <c r="D399" s="743"/>
    </row>
    <row r="400" spans="3:14" x14ac:dyDescent="0.2">
      <c r="C400" s="743"/>
      <c r="D400" s="743"/>
    </row>
    <row r="401" spans="2:21" x14ac:dyDescent="0.2">
      <c r="C401" s="743"/>
      <c r="D401" s="743"/>
    </row>
    <row r="402" spans="2:21" x14ac:dyDescent="0.2">
      <c r="C402" s="743"/>
      <c r="D402" s="743"/>
    </row>
    <row r="403" spans="2:21" x14ac:dyDescent="0.2">
      <c r="C403" s="743"/>
      <c r="D403" s="743"/>
    </row>
    <row r="404" spans="2:21" x14ac:dyDescent="0.2">
      <c r="C404" s="743"/>
      <c r="D404" s="743"/>
    </row>
    <row r="405" spans="2:21" s="688" customFormat="1" x14ac:dyDescent="0.2">
      <c r="B405" s="742"/>
      <c r="C405" s="743"/>
      <c r="D405" s="743"/>
      <c r="E405" s="760"/>
      <c r="H405" s="760"/>
      <c r="I405" s="719"/>
      <c r="J405" s="700"/>
      <c r="K405" s="700"/>
      <c r="M405" s="546"/>
      <c r="N405" s="608"/>
      <c r="O405" s="546"/>
      <c r="P405" s="546"/>
      <c r="U405" s="787"/>
    </row>
    <row r="406" spans="2:21" s="688" customFormat="1" x14ac:dyDescent="0.2">
      <c r="B406" s="742"/>
      <c r="C406" s="743"/>
      <c r="D406" s="743"/>
      <c r="E406" s="760"/>
      <c r="H406" s="760"/>
      <c r="I406" s="719"/>
      <c r="J406" s="700"/>
      <c r="K406" s="700"/>
      <c r="M406" s="546"/>
      <c r="N406" s="608"/>
      <c r="O406" s="546"/>
      <c r="P406" s="546"/>
      <c r="U406" s="787"/>
    </row>
    <row r="407" spans="2:21" s="688" customFormat="1" x14ac:dyDescent="0.2">
      <c r="B407" s="742"/>
      <c r="C407" s="743"/>
      <c r="D407" s="743"/>
      <c r="E407" s="760"/>
      <c r="H407" s="760"/>
      <c r="I407" s="719"/>
      <c r="J407" s="700"/>
      <c r="K407" s="700"/>
      <c r="M407" s="546"/>
      <c r="N407" s="608"/>
      <c r="O407" s="546"/>
      <c r="P407" s="546"/>
      <c r="U407" s="787"/>
    </row>
    <row r="408" spans="2:21" s="688" customFormat="1" x14ac:dyDescent="0.2">
      <c r="B408" s="742"/>
      <c r="C408" s="743"/>
      <c r="D408" s="743"/>
      <c r="E408" s="760"/>
      <c r="H408" s="760"/>
      <c r="I408" s="719"/>
      <c r="J408" s="700"/>
      <c r="K408" s="700"/>
      <c r="M408" s="546"/>
      <c r="N408" s="608"/>
      <c r="O408" s="546"/>
      <c r="P408" s="546"/>
      <c r="U408" s="787"/>
    </row>
    <row r="409" spans="2:21" s="688" customFormat="1" x14ac:dyDescent="0.2">
      <c r="B409" s="742"/>
      <c r="C409" s="743"/>
      <c r="D409" s="743"/>
      <c r="E409" s="760"/>
      <c r="H409" s="760"/>
      <c r="I409" s="719"/>
      <c r="J409" s="700"/>
      <c r="K409" s="700"/>
      <c r="M409" s="546"/>
      <c r="N409" s="608"/>
      <c r="O409" s="546"/>
      <c r="P409" s="546"/>
      <c r="U409" s="787"/>
    </row>
    <row r="410" spans="2:21" s="688" customFormat="1" x14ac:dyDescent="0.2">
      <c r="B410" s="742"/>
      <c r="C410" s="743"/>
      <c r="D410" s="743"/>
      <c r="E410" s="760"/>
      <c r="H410" s="760"/>
      <c r="I410" s="719"/>
      <c r="J410" s="700"/>
      <c r="K410" s="700"/>
      <c r="M410" s="546"/>
      <c r="N410" s="608"/>
      <c r="O410" s="546"/>
      <c r="P410" s="546"/>
      <c r="U410" s="787"/>
    </row>
    <row r="411" spans="2:21" s="688" customFormat="1" x14ac:dyDescent="0.2">
      <c r="B411" s="742"/>
      <c r="C411" s="743"/>
      <c r="D411" s="743"/>
      <c r="E411" s="760"/>
      <c r="H411" s="760"/>
      <c r="I411" s="719"/>
      <c r="J411" s="700"/>
      <c r="K411" s="700"/>
      <c r="M411" s="546"/>
      <c r="N411" s="608"/>
      <c r="O411" s="546"/>
      <c r="P411" s="546"/>
      <c r="U411" s="787"/>
    </row>
    <row r="412" spans="2:21" s="688" customFormat="1" x14ac:dyDescent="0.2">
      <c r="B412" s="742"/>
      <c r="C412" s="743"/>
      <c r="D412" s="743"/>
      <c r="E412" s="760"/>
      <c r="H412" s="760"/>
      <c r="I412" s="719"/>
      <c r="J412" s="700"/>
      <c r="K412" s="700"/>
      <c r="M412" s="546"/>
      <c r="N412" s="608"/>
      <c r="O412" s="546"/>
      <c r="P412" s="546"/>
      <c r="U412" s="787"/>
    </row>
    <row r="413" spans="2:21" s="688" customFormat="1" x14ac:dyDescent="0.2">
      <c r="B413" s="742"/>
      <c r="C413" s="743"/>
      <c r="D413" s="743"/>
      <c r="E413" s="760"/>
      <c r="H413" s="760"/>
      <c r="I413" s="719"/>
      <c r="J413" s="700"/>
      <c r="K413" s="700"/>
      <c r="M413" s="546"/>
      <c r="N413" s="608"/>
      <c r="O413" s="546"/>
      <c r="P413" s="546"/>
      <c r="U413" s="787"/>
    </row>
    <row r="414" spans="2:21" s="688" customFormat="1" x14ac:dyDescent="0.2">
      <c r="B414" s="742"/>
      <c r="C414" s="743"/>
      <c r="D414" s="743"/>
      <c r="E414" s="760"/>
      <c r="H414" s="760"/>
      <c r="I414" s="719"/>
      <c r="J414" s="700"/>
      <c r="K414" s="700"/>
      <c r="M414" s="546"/>
      <c r="N414" s="608"/>
      <c r="O414" s="546"/>
      <c r="P414" s="546"/>
      <c r="U414" s="787"/>
    </row>
    <row r="415" spans="2:21" s="688" customFormat="1" x14ac:dyDescent="0.2">
      <c r="B415" s="742"/>
      <c r="C415" s="743"/>
      <c r="D415" s="743"/>
      <c r="E415" s="760"/>
      <c r="H415" s="760"/>
      <c r="I415" s="719"/>
      <c r="J415" s="700"/>
      <c r="K415" s="700"/>
      <c r="M415" s="546"/>
      <c r="N415" s="608"/>
      <c r="O415" s="546"/>
      <c r="P415" s="546"/>
      <c r="U415" s="787"/>
    </row>
    <row r="416" spans="2:21" s="688" customFormat="1" x14ac:dyDescent="0.2">
      <c r="B416" s="742"/>
      <c r="C416" s="743"/>
      <c r="D416" s="743"/>
      <c r="E416" s="760"/>
      <c r="H416" s="760"/>
      <c r="I416" s="719"/>
      <c r="J416" s="700"/>
      <c r="K416" s="700"/>
      <c r="M416" s="546"/>
      <c r="N416" s="608"/>
      <c r="O416" s="546"/>
      <c r="P416" s="546"/>
      <c r="U416" s="787"/>
    </row>
    <row r="417" spans="1:21" s="688" customFormat="1" x14ac:dyDescent="0.2">
      <c r="B417" s="742"/>
      <c r="C417" s="743"/>
      <c r="D417" s="743"/>
      <c r="E417" s="760"/>
      <c r="H417" s="760"/>
      <c r="I417" s="719"/>
      <c r="J417" s="700"/>
      <c r="K417" s="700"/>
      <c r="M417" s="546"/>
      <c r="N417" s="608"/>
      <c r="O417" s="546"/>
      <c r="P417" s="546"/>
      <c r="U417" s="787"/>
    </row>
    <row r="418" spans="1:21" s="760" customFormat="1" x14ac:dyDescent="0.2">
      <c r="A418" s="744"/>
      <c r="B418" s="742"/>
      <c r="C418" s="743"/>
      <c r="D418" s="743"/>
      <c r="F418" s="688"/>
      <c r="G418" s="688"/>
      <c r="I418" s="719"/>
      <c r="J418" s="700"/>
      <c r="K418" s="700"/>
      <c r="L418" s="688"/>
      <c r="M418" s="546"/>
      <c r="N418" s="688"/>
      <c r="O418" s="546"/>
      <c r="P418" s="546"/>
      <c r="Q418" s="688"/>
      <c r="R418" s="688"/>
      <c r="S418" s="688"/>
      <c r="U418" s="788"/>
    </row>
    <row r="419" spans="1:21" s="760" customFormat="1" x14ac:dyDescent="0.2">
      <c r="A419" s="744"/>
      <c r="B419" s="742"/>
      <c r="C419" s="743"/>
      <c r="D419" s="743"/>
      <c r="F419" s="688"/>
      <c r="G419" s="688"/>
      <c r="I419" s="719"/>
      <c r="J419" s="700"/>
      <c r="K419" s="700"/>
      <c r="L419" s="688"/>
      <c r="M419" s="546"/>
      <c r="N419" s="688"/>
      <c r="O419" s="546"/>
      <c r="P419" s="546"/>
      <c r="Q419" s="688"/>
      <c r="R419" s="688"/>
      <c r="S419" s="688"/>
      <c r="U419" s="788"/>
    </row>
    <row r="420" spans="1:21" s="760" customFormat="1" x14ac:dyDescent="0.2">
      <c r="A420" s="744"/>
      <c r="B420" s="742"/>
      <c r="C420" s="743"/>
      <c r="D420" s="743"/>
      <c r="F420" s="688"/>
      <c r="G420" s="688"/>
      <c r="I420" s="719"/>
      <c r="J420" s="700"/>
      <c r="K420" s="700"/>
      <c r="L420" s="688"/>
      <c r="M420" s="546"/>
      <c r="N420" s="608"/>
      <c r="O420" s="546"/>
      <c r="P420" s="546"/>
      <c r="Q420" s="688"/>
      <c r="R420" s="688"/>
      <c r="S420" s="688"/>
      <c r="U420" s="788"/>
    </row>
    <row r="421" spans="1:21" s="760" customFormat="1" x14ac:dyDescent="0.2">
      <c r="A421" s="744"/>
      <c r="B421" s="742"/>
      <c r="C421" s="743"/>
      <c r="D421" s="743"/>
      <c r="F421" s="688"/>
      <c r="G421" s="688"/>
      <c r="I421" s="719"/>
      <c r="J421" s="700"/>
      <c r="K421" s="700"/>
      <c r="L421" s="688"/>
      <c r="M421" s="546"/>
      <c r="N421" s="608"/>
      <c r="O421" s="546"/>
      <c r="P421" s="546"/>
      <c r="Q421" s="688"/>
      <c r="R421" s="688"/>
      <c r="S421" s="688"/>
      <c r="U421" s="788"/>
    </row>
    <row r="422" spans="1:21" s="760" customFormat="1" x14ac:dyDescent="0.2">
      <c r="A422" s="744"/>
      <c r="B422" s="742"/>
      <c r="C422" s="743"/>
      <c r="D422" s="743"/>
      <c r="F422" s="688"/>
      <c r="G422" s="688"/>
      <c r="I422" s="719"/>
      <c r="J422" s="700"/>
      <c r="K422" s="700"/>
      <c r="L422" s="688"/>
      <c r="M422" s="546"/>
      <c r="N422" s="608"/>
      <c r="O422" s="546"/>
      <c r="P422" s="546"/>
      <c r="Q422" s="688"/>
      <c r="R422" s="688"/>
      <c r="S422" s="688"/>
      <c r="U422" s="788"/>
    </row>
    <row r="423" spans="1:21" s="760" customFormat="1" x14ac:dyDescent="0.2">
      <c r="A423" s="744"/>
      <c r="B423" s="742"/>
      <c r="C423" s="743"/>
      <c r="D423" s="743"/>
      <c r="F423" s="688"/>
      <c r="G423" s="688"/>
      <c r="I423" s="719"/>
      <c r="J423" s="700"/>
      <c r="K423" s="700"/>
      <c r="L423" s="688"/>
      <c r="M423" s="546"/>
      <c r="N423" s="608"/>
      <c r="O423" s="546"/>
      <c r="P423" s="546"/>
      <c r="Q423" s="688"/>
      <c r="R423" s="688"/>
      <c r="S423" s="688"/>
      <c r="U423" s="788"/>
    </row>
    <row r="424" spans="1:21" s="760" customFormat="1" x14ac:dyDescent="0.2">
      <c r="A424" s="744"/>
      <c r="B424" s="742"/>
      <c r="C424" s="743"/>
      <c r="D424" s="743"/>
      <c r="F424" s="688"/>
      <c r="G424" s="688"/>
      <c r="I424" s="719"/>
      <c r="J424" s="700"/>
      <c r="K424" s="700"/>
      <c r="L424" s="688"/>
      <c r="M424" s="546"/>
      <c r="N424" s="608"/>
      <c r="O424" s="546"/>
      <c r="P424" s="546"/>
      <c r="Q424" s="688"/>
      <c r="R424" s="688"/>
      <c r="S424" s="688"/>
      <c r="U424" s="788"/>
    </row>
    <row r="425" spans="1:21" s="760" customFormat="1" x14ac:dyDescent="0.2">
      <c r="A425" s="744"/>
      <c r="B425" s="742"/>
      <c r="C425" s="743"/>
      <c r="D425" s="743"/>
      <c r="F425" s="688"/>
      <c r="G425" s="688"/>
      <c r="I425" s="719"/>
      <c r="J425" s="700"/>
      <c r="K425" s="700"/>
      <c r="L425" s="688"/>
      <c r="M425" s="546"/>
      <c r="N425" s="608"/>
      <c r="O425" s="546"/>
      <c r="P425" s="546"/>
      <c r="Q425" s="688"/>
      <c r="R425" s="688"/>
      <c r="S425" s="688"/>
      <c r="U425" s="788"/>
    </row>
    <row r="426" spans="1:21" s="760" customFormat="1" ht="12" customHeight="1" x14ac:dyDescent="0.2">
      <c r="A426" s="744"/>
      <c r="B426" s="742"/>
      <c r="C426" s="743"/>
      <c r="D426" s="743"/>
      <c r="F426" s="688"/>
      <c r="G426" s="688"/>
      <c r="I426" s="719"/>
      <c r="J426" s="700"/>
      <c r="K426" s="700"/>
      <c r="L426" s="688"/>
      <c r="M426" s="546"/>
      <c r="N426" s="701"/>
      <c r="O426" s="546"/>
      <c r="P426" s="546"/>
      <c r="Q426" s="688"/>
      <c r="R426" s="688"/>
      <c r="S426" s="688"/>
      <c r="U426" s="788"/>
    </row>
    <row r="427" spans="1:21" s="760" customFormat="1" x14ac:dyDescent="0.2">
      <c r="A427" s="744"/>
      <c r="B427" s="742"/>
      <c r="C427" s="743"/>
      <c r="D427" s="743"/>
      <c r="F427" s="688"/>
      <c r="G427" s="688"/>
      <c r="I427" s="719"/>
      <c r="J427" s="700"/>
      <c r="K427" s="700"/>
      <c r="L427" s="688"/>
      <c r="M427" s="546"/>
      <c r="N427" s="701"/>
      <c r="O427" s="546"/>
      <c r="P427" s="546"/>
      <c r="Q427" s="688"/>
      <c r="R427" s="688"/>
      <c r="S427" s="688"/>
      <c r="U427" s="788"/>
    </row>
    <row r="428" spans="1:21" s="760" customFormat="1" x14ac:dyDescent="0.2">
      <c r="A428" s="744"/>
      <c r="B428" s="742"/>
      <c r="C428" s="743"/>
      <c r="D428" s="743"/>
      <c r="F428" s="688"/>
      <c r="G428" s="688"/>
      <c r="I428" s="719"/>
      <c r="J428" s="700"/>
      <c r="K428" s="700"/>
      <c r="L428" s="688"/>
      <c r="M428" s="546"/>
      <c r="O428" s="546"/>
      <c r="P428" s="546"/>
      <c r="Q428" s="688"/>
      <c r="R428" s="688"/>
      <c r="S428" s="688"/>
      <c r="U428" s="788"/>
    </row>
    <row r="429" spans="1:21" s="760" customFormat="1" x14ac:dyDescent="0.2">
      <c r="A429" s="744"/>
      <c r="B429" s="742"/>
      <c r="C429" s="743"/>
      <c r="D429" s="743"/>
      <c r="F429" s="688"/>
      <c r="G429" s="688"/>
      <c r="I429" s="719"/>
      <c r="J429" s="700"/>
      <c r="K429" s="700"/>
      <c r="L429" s="688"/>
      <c r="M429" s="546"/>
      <c r="O429" s="546"/>
      <c r="P429" s="546"/>
      <c r="Q429" s="688"/>
      <c r="R429" s="688"/>
      <c r="S429" s="688"/>
      <c r="U429" s="788"/>
    </row>
    <row r="430" spans="1:21" s="760" customFormat="1" x14ac:dyDescent="0.2">
      <c r="A430" s="744"/>
      <c r="B430" s="742"/>
      <c r="C430" s="743"/>
      <c r="D430" s="743"/>
      <c r="F430" s="688"/>
      <c r="G430" s="688"/>
      <c r="I430" s="719"/>
      <c r="J430" s="700"/>
      <c r="K430" s="700"/>
      <c r="L430" s="688"/>
      <c r="M430" s="546"/>
      <c r="Q430" s="688"/>
      <c r="R430" s="688"/>
      <c r="S430" s="688"/>
      <c r="U430" s="788"/>
    </row>
    <row r="431" spans="1:21" s="760" customFormat="1" x14ac:dyDescent="0.2">
      <c r="A431" s="744"/>
      <c r="B431" s="742"/>
      <c r="C431" s="743"/>
      <c r="D431" s="743"/>
      <c r="F431" s="688"/>
      <c r="G431" s="688"/>
      <c r="I431" s="719"/>
      <c r="J431" s="700"/>
      <c r="K431" s="700"/>
      <c r="L431" s="688"/>
      <c r="M431" s="546"/>
      <c r="Q431" s="688"/>
      <c r="R431" s="688"/>
      <c r="S431" s="688"/>
      <c r="U431" s="788"/>
    </row>
    <row r="432" spans="1:21" s="760" customFormat="1" x14ac:dyDescent="0.2">
      <c r="A432" s="744"/>
      <c r="B432" s="742"/>
      <c r="C432" s="743"/>
      <c r="D432" s="743"/>
      <c r="F432" s="688"/>
      <c r="G432" s="688"/>
      <c r="I432" s="719"/>
      <c r="J432" s="700"/>
      <c r="K432" s="700"/>
      <c r="L432" s="688"/>
      <c r="M432" s="546"/>
      <c r="Q432" s="688"/>
      <c r="R432" s="688"/>
      <c r="S432" s="688"/>
      <c r="U432" s="788"/>
    </row>
    <row r="433" spans="1:21" s="760" customFormat="1" x14ac:dyDescent="0.2">
      <c r="A433" s="744"/>
      <c r="B433" s="742"/>
      <c r="C433" s="743"/>
      <c r="D433" s="743"/>
      <c r="F433" s="688"/>
      <c r="G433" s="688"/>
      <c r="I433" s="719"/>
      <c r="J433" s="700"/>
      <c r="K433" s="700"/>
      <c r="L433" s="688"/>
      <c r="M433" s="546"/>
      <c r="Q433" s="688"/>
      <c r="R433" s="688"/>
      <c r="S433" s="688"/>
      <c r="U433" s="788"/>
    </row>
    <row r="434" spans="1:21" s="760" customFormat="1" x14ac:dyDescent="0.2">
      <c r="A434" s="744"/>
      <c r="B434" s="742"/>
      <c r="C434" s="743"/>
      <c r="D434" s="743"/>
      <c r="F434" s="688"/>
      <c r="G434" s="688"/>
      <c r="I434" s="719"/>
      <c r="J434" s="700"/>
      <c r="K434" s="700"/>
      <c r="L434" s="688"/>
      <c r="M434" s="546"/>
      <c r="Q434" s="688"/>
      <c r="R434" s="688"/>
      <c r="S434" s="688"/>
      <c r="U434" s="788"/>
    </row>
    <row r="435" spans="1:21" s="760" customFormat="1" x14ac:dyDescent="0.2">
      <c r="A435" s="744"/>
      <c r="B435" s="742"/>
      <c r="C435" s="743"/>
      <c r="D435" s="743"/>
      <c r="F435" s="688"/>
      <c r="G435" s="688"/>
      <c r="I435" s="719"/>
      <c r="J435" s="700"/>
      <c r="K435" s="700"/>
      <c r="L435" s="688"/>
      <c r="M435" s="546"/>
      <c r="Q435" s="688"/>
      <c r="R435" s="688"/>
      <c r="S435" s="688"/>
      <c r="U435" s="788"/>
    </row>
    <row r="436" spans="1:21" s="760" customFormat="1" x14ac:dyDescent="0.2">
      <c r="A436" s="744"/>
      <c r="B436" s="742"/>
      <c r="C436" s="743"/>
      <c r="D436" s="743"/>
      <c r="F436" s="688"/>
      <c r="G436" s="688"/>
      <c r="I436" s="719"/>
      <c r="J436" s="700"/>
      <c r="K436" s="700"/>
      <c r="L436" s="688"/>
      <c r="M436" s="546"/>
      <c r="Q436" s="688"/>
      <c r="R436" s="688"/>
      <c r="S436" s="688"/>
      <c r="U436" s="788"/>
    </row>
    <row r="437" spans="1:21" s="760" customFormat="1" x14ac:dyDescent="0.2">
      <c r="A437" s="744"/>
      <c r="B437" s="742"/>
      <c r="C437" s="743"/>
      <c r="D437" s="743"/>
      <c r="F437" s="688"/>
      <c r="G437" s="688"/>
      <c r="I437" s="719"/>
      <c r="J437" s="700"/>
      <c r="K437" s="700"/>
      <c r="L437" s="688"/>
      <c r="M437" s="546"/>
      <c r="Q437" s="688"/>
      <c r="R437" s="688"/>
      <c r="S437" s="688"/>
      <c r="U437" s="788"/>
    </row>
    <row r="438" spans="1:21" s="760" customFormat="1" x14ac:dyDescent="0.2">
      <c r="A438" s="744"/>
      <c r="B438" s="742"/>
      <c r="C438" s="743"/>
      <c r="D438" s="743"/>
      <c r="F438" s="688"/>
      <c r="G438" s="688"/>
      <c r="I438" s="719"/>
      <c r="J438" s="700"/>
      <c r="K438" s="700"/>
      <c r="L438" s="688"/>
      <c r="M438" s="546"/>
      <c r="Q438" s="688"/>
      <c r="R438" s="688"/>
      <c r="S438" s="688"/>
      <c r="U438" s="788"/>
    </row>
    <row r="439" spans="1:21" s="760" customFormat="1" x14ac:dyDescent="0.2">
      <c r="A439" s="744"/>
      <c r="B439" s="742"/>
      <c r="C439" s="743"/>
      <c r="D439" s="743"/>
      <c r="F439" s="688"/>
      <c r="G439" s="688"/>
      <c r="I439" s="719"/>
      <c r="J439" s="700"/>
      <c r="K439" s="700"/>
      <c r="L439" s="688"/>
      <c r="M439" s="546"/>
      <c r="Q439" s="688"/>
      <c r="R439" s="688"/>
      <c r="S439" s="688"/>
      <c r="U439" s="788"/>
    </row>
    <row r="440" spans="1:21" s="760" customFormat="1" x14ac:dyDescent="0.2">
      <c r="A440" s="744"/>
      <c r="B440" s="742"/>
      <c r="C440" s="743"/>
      <c r="D440" s="743"/>
      <c r="F440" s="688"/>
      <c r="G440" s="688"/>
      <c r="I440" s="719"/>
      <c r="J440" s="700"/>
      <c r="K440" s="700"/>
      <c r="L440" s="688"/>
      <c r="M440" s="546"/>
      <c r="N440" s="608"/>
      <c r="O440" s="546"/>
      <c r="P440" s="546"/>
      <c r="Q440" s="688"/>
      <c r="R440" s="688"/>
      <c r="S440" s="688"/>
      <c r="U440" s="788"/>
    </row>
    <row r="441" spans="1:21" s="760" customFormat="1" x14ac:dyDescent="0.2">
      <c r="A441" s="744"/>
      <c r="B441" s="742"/>
      <c r="C441" s="743"/>
      <c r="D441" s="743"/>
      <c r="F441" s="688"/>
      <c r="G441" s="688"/>
      <c r="I441" s="719"/>
      <c r="J441" s="700"/>
      <c r="K441" s="700"/>
      <c r="L441" s="688"/>
      <c r="M441" s="546"/>
      <c r="N441" s="608"/>
      <c r="O441" s="546"/>
      <c r="P441" s="546"/>
      <c r="Q441" s="688"/>
      <c r="R441" s="688"/>
      <c r="S441" s="688"/>
      <c r="U441" s="788"/>
    </row>
    <row r="442" spans="1:21" s="760" customFormat="1" x14ac:dyDescent="0.2">
      <c r="A442" s="744"/>
      <c r="B442" s="742"/>
      <c r="C442" s="743"/>
      <c r="D442" s="743"/>
      <c r="F442" s="688"/>
      <c r="G442" s="688"/>
      <c r="I442" s="719"/>
      <c r="J442" s="700"/>
      <c r="K442" s="700"/>
      <c r="L442" s="688"/>
      <c r="M442" s="546"/>
      <c r="N442" s="608"/>
      <c r="O442" s="546"/>
      <c r="P442" s="546"/>
      <c r="Q442" s="688"/>
      <c r="R442" s="688"/>
      <c r="S442" s="688"/>
      <c r="U442" s="788"/>
    </row>
    <row r="443" spans="1:21" s="760" customFormat="1" x14ac:dyDescent="0.2">
      <c r="A443" s="744"/>
      <c r="B443" s="742"/>
      <c r="C443" s="743"/>
      <c r="D443" s="743"/>
      <c r="F443" s="688"/>
      <c r="G443" s="688"/>
      <c r="I443" s="719"/>
      <c r="J443" s="700"/>
      <c r="K443" s="700"/>
      <c r="L443" s="688"/>
      <c r="M443" s="546"/>
      <c r="N443" s="608"/>
      <c r="O443" s="546"/>
      <c r="P443" s="546"/>
      <c r="Q443" s="688"/>
      <c r="R443" s="688"/>
      <c r="S443" s="688"/>
      <c r="U443" s="788"/>
    </row>
    <row r="444" spans="1:21" s="760" customFormat="1" x14ac:dyDescent="0.2">
      <c r="A444" s="744"/>
      <c r="B444" s="742"/>
      <c r="C444" s="743"/>
      <c r="D444" s="743"/>
      <c r="F444" s="688"/>
      <c r="G444" s="688"/>
      <c r="I444" s="719"/>
      <c r="J444" s="700"/>
      <c r="K444" s="700"/>
      <c r="L444" s="688"/>
      <c r="M444" s="546"/>
      <c r="N444" s="608"/>
      <c r="O444" s="546"/>
      <c r="P444" s="546"/>
      <c r="Q444" s="688"/>
      <c r="R444" s="688"/>
      <c r="S444" s="688"/>
      <c r="U444" s="788"/>
    </row>
    <row r="445" spans="1:21" s="760" customFormat="1" x14ac:dyDescent="0.2">
      <c r="A445" s="744"/>
      <c r="B445" s="742"/>
      <c r="C445" s="743"/>
      <c r="D445" s="743"/>
      <c r="F445" s="688"/>
      <c r="G445" s="688"/>
      <c r="I445" s="719"/>
      <c r="J445" s="700"/>
      <c r="K445" s="700"/>
      <c r="L445" s="688"/>
      <c r="M445" s="546"/>
      <c r="N445" s="608"/>
      <c r="O445" s="546"/>
      <c r="P445" s="546"/>
      <c r="Q445" s="688"/>
      <c r="R445" s="688"/>
      <c r="S445" s="688"/>
      <c r="U445" s="788"/>
    </row>
    <row r="446" spans="1:21" s="760" customFormat="1" x14ac:dyDescent="0.2">
      <c r="A446" s="744"/>
      <c r="B446" s="742"/>
      <c r="C446" s="743"/>
      <c r="D446" s="743"/>
      <c r="F446" s="688"/>
      <c r="G446" s="688"/>
      <c r="I446" s="719"/>
      <c r="J446" s="700"/>
      <c r="K446" s="700"/>
      <c r="L446" s="688"/>
      <c r="M446" s="546"/>
      <c r="N446" s="608"/>
      <c r="O446" s="546"/>
      <c r="P446" s="546"/>
      <c r="Q446" s="688"/>
      <c r="R446" s="688"/>
      <c r="S446" s="688"/>
      <c r="U446" s="788"/>
    </row>
    <row r="447" spans="1:21" s="760" customFormat="1" x14ac:dyDescent="0.2">
      <c r="A447" s="744"/>
      <c r="B447" s="742"/>
      <c r="C447" s="743"/>
      <c r="D447" s="743"/>
      <c r="F447" s="688"/>
      <c r="G447" s="688"/>
      <c r="I447" s="719"/>
      <c r="J447" s="700"/>
      <c r="K447" s="700"/>
      <c r="L447" s="688"/>
      <c r="M447" s="546"/>
      <c r="N447" s="608"/>
      <c r="O447" s="546"/>
      <c r="P447" s="546"/>
      <c r="Q447" s="688"/>
      <c r="R447" s="688"/>
      <c r="S447" s="688"/>
      <c r="U447" s="788"/>
    </row>
    <row r="448" spans="1:21" s="760" customFormat="1" x14ac:dyDescent="0.2">
      <c r="A448" s="744"/>
      <c r="B448" s="742"/>
      <c r="C448" s="743"/>
      <c r="D448" s="743"/>
      <c r="F448" s="688"/>
      <c r="G448" s="688"/>
      <c r="I448" s="719"/>
      <c r="J448" s="700"/>
      <c r="K448" s="700"/>
      <c r="L448" s="688"/>
      <c r="M448" s="546"/>
      <c r="N448" s="608"/>
      <c r="O448" s="546"/>
      <c r="P448" s="546"/>
      <c r="Q448" s="688"/>
      <c r="R448" s="688"/>
      <c r="S448" s="688"/>
      <c r="U448" s="788"/>
    </row>
    <row r="449" spans="1:21" s="760" customFormat="1" x14ac:dyDescent="0.2">
      <c r="A449" s="744"/>
      <c r="B449" s="742"/>
      <c r="C449" s="743"/>
      <c r="D449" s="743"/>
      <c r="F449" s="688"/>
      <c r="G449" s="688"/>
      <c r="I449" s="719"/>
      <c r="J449" s="700"/>
      <c r="K449" s="700"/>
      <c r="L449" s="688"/>
      <c r="M449" s="546"/>
      <c r="N449" s="608"/>
      <c r="O449" s="546"/>
      <c r="P449" s="546"/>
      <c r="Q449" s="688"/>
      <c r="R449" s="688"/>
      <c r="S449" s="688"/>
      <c r="U449" s="788"/>
    </row>
    <row r="450" spans="1:21" s="760" customFormat="1" x14ac:dyDescent="0.2">
      <c r="A450" s="744"/>
      <c r="B450" s="742"/>
      <c r="C450" s="743"/>
      <c r="D450" s="743"/>
      <c r="F450" s="688"/>
      <c r="G450" s="688"/>
      <c r="I450" s="719"/>
      <c r="J450" s="700"/>
      <c r="K450" s="700"/>
      <c r="L450" s="688"/>
      <c r="M450" s="546"/>
      <c r="N450" s="608"/>
      <c r="O450" s="546"/>
      <c r="P450" s="546"/>
      <c r="Q450" s="688"/>
      <c r="R450" s="688"/>
      <c r="S450" s="688"/>
      <c r="U450" s="788"/>
    </row>
    <row r="451" spans="1:21" s="760" customFormat="1" x14ac:dyDescent="0.2">
      <c r="A451" s="744"/>
      <c r="B451" s="742"/>
      <c r="C451" s="743"/>
      <c r="D451" s="743"/>
      <c r="F451" s="688"/>
      <c r="G451" s="688"/>
      <c r="I451" s="719"/>
      <c r="J451" s="700"/>
      <c r="K451" s="700"/>
      <c r="L451" s="688"/>
      <c r="M451" s="546"/>
      <c r="N451" s="608"/>
      <c r="O451" s="546"/>
      <c r="P451" s="546"/>
      <c r="Q451" s="688"/>
      <c r="R451" s="688"/>
      <c r="S451" s="688"/>
      <c r="U451" s="788"/>
    </row>
    <row r="452" spans="1:21" s="760" customFormat="1" x14ac:dyDescent="0.2">
      <c r="A452" s="744"/>
      <c r="B452" s="742"/>
      <c r="C452" s="743"/>
      <c r="D452" s="743"/>
      <c r="F452" s="688"/>
      <c r="G452" s="688"/>
      <c r="I452" s="719"/>
      <c r="J452" s="700"/>
      <c r="K452" s="700"/>
      <c r="L452" s="688"/>
      <c r="M452" s="546"/>
      <c r="N452" s="608"/>
      <c r="O452" s="546"/>
      <c r="P452" s="546"/>
      <c r="Q452" s="688"/>
      <c r="R452" s="688"/>
      <c r="S452" s="688"/>
      <c r="U452" s="788"/>
    </row>
    <row r="453" spans="1:21" s="760" customFormat="1" x14ac:dyDescent="0.2">
      <c r="A453" s="744"/>
      <c r="B453" s="742"/>
      <c r="C453" s="743"/>
      <c r="D453" s="743"/>
      <c r="F453" s="688"/>
      <c r="G453" s="688"/>
      <c r="I453" s="719"/>
      <c r="J453" s="700"/>
      <c r="K453" s="700"/>
      <c r="L453" s="688"/>
      <c r="M453" s="546"/>
      <c r="N453" s="608"/>
      <c r="O453" s="546"/>
      <c r="P453" s="546"/>
      <c r="Q453" s="688"/>
      <c r="R453" s="688"/>
      <c r="S453" s="688"/>
      <c r="U453" s="788"/>
    </row>
    <row r="454" spans="1:21" s="760" customFormat="1" x14ac:dyDescent="0.2">
      <c r="A454" s="744"/>
      <c r="B454" s="742"/>
      <c r="C454" s="743"/>
      <c r="D454" s="743"/>
      <c r="F454" s="688"/>
      <c r="G454" s="688"/>
      <c r="I454" s="719"/>
      <c r="J454" s="700"/>
      <c r="K454" s="700"/>
      <c r="L454" s="688"/>
      <c r="M454" s="546"/>
      <c r="N454" s="608"/>
      <c r="O454" s="546"/>
      <c r="P454" s="546"/>
      <c r="Q454" s="688"/>
      <c r="R454" s="688"/>
      <c r="S454" s="688"/>
      <c r="U454" s="788"/>
    </row>
    <row r="455" spans="1:21" s="760" customFormat="1" x14ac:dyDescent="0.2">
      <c r="A455" s="744"/>
      <c r="B455" s="742"/>
      <c r="C455" s="743"/>
      <c r="D455" s="743"/>
      <c r="F455" s="688"/>
      <c r="G455" s="688"/>
      <c r="I455" s="719"/>
      <c r="J455" s="700"/>
      <c r="K455" s="700"/>
      <c r="L455" s="688"/>
      <c r="M455" s="546"/>
      <c r="N455" s="608"/>
      <c r="O455" s="546"/>
      <c r="P455" s="546"/>
      <c r="Q455" s="688"/>
      <c r="R455" s="688"/>
      <c r="S455" s="688"/>
      <c r="U455" s="788"/>
    </row>
    <row r="456" spans="1:21" s="760" customFormat="1" x14ac:dyDescent="0.2">
      <c r="A456" s="744"/>
      <c r="B456" s="742"/>
      <c r="C456" s="743"/>
      <c r="D456" s="743"/>
      <c r="F456" s="688"/>
      <c r="G456" s="688"/>
      <c r="I456" s="719"/>
      <c r="J456" s="700"/>
      <c r="K456" s="700"/>
      <c r="L456" s="688"/>
      <c r="M456" s="546"/>
      <c r="N456" s="608"/>
      <c r="O456" s="546"/>
      <c r="P456" s="546"/>
      <c r="Q456" s="688"/>
      <c r="R456" s="688"/>
      <c r="S456" s="688"/>
      <c r="U456" s="788"/>
    </row>
    <row r="457" spans="1:21" s="760" customFormat="1" x14ac:dyDescent="0.2">
      <c r="A457" s="744"/>
      <c r="B457" s="742"/>
      <c r="C457" s="743"/>
      <c r="D457" s="743"/>
      <c r="F457" s="688"/>
      <c r="G457" s="688"/>
      <c r="I457" s="719"/>
      <c r="J457" s="700"/>
      <c r="K457" s="700"/>
      <c r="L457" s="688"/>
      <c r="M457" s="546"/>
      <c r="N457" s="608"/>
      <c r="O457" s="546"/>
      <c r="P457" s="546"/>
      <c r="Q457" s="688"/>
      <c r="R457" s="688"/>
      <c r="S457" s="688"/>
      <c r="U457" s="788"/>
    </row>
    <row r="458" spans="1:21" s="760" customFormat="1" x14ac:dyDescent="0.2">
      <c r="A458" s="744"/>
      <c r="B458" s="742"/>
      <c r="C458" s="743"/>
      <c r="D458" s="743"/>
      <c r="F458" s="688"/>
      <c r="G458" s="688"/>
      <c r="I458" s="719"/>
      <c r="J458" s="700"/>
      <c r="K458" s="700"/>
      <c r="L458" s="688"/>
      <c r="M458" s="546"/>
      <c r="N458" s="608"/>
      <c r="O458" s="546"/>
      <c r="P458" s="546"/>
      <c r="Q458" s="688"/>
      <c r="R458" s="688"/>
      <c r="S458" s="688"/>
      <c r="U458" s="788"/>
    </row>
    <row r="459" spans="1:21" s="760" customFormat="1" x14ac:dyDescent="0.2">
      <c r="A459" s="744"/>
      <c r="B459" s="742"/>
      <c r="C459" s="743"/>
      <c r="D459" s="743"/>
      <c r="F459" s="688"/>
      <c r="G459" s="688"/>
      <c r="I459" s="719"/>
      <c r="J459" s="700"/>
      <c r="K459" s="700"/>
      <c r="L459" s="688"/>
      <c r="M459" s="546"/>
      <c r="N459" s="608"/>
      <c r="O459" s="546"/>
      <c r="P459" s="546"/>
      <c r="Q459" s="688"/>
      <c r="R459" s="688"/>
      <c r="S459" s="688"/>
      <c r="U459" s="788"/>
    </row>
    <row r="460" spans="1:21" s="760" customFormat="1" x14ac:dyDescent="0.2">
      <c r="A460" s="744"/>
      <c r="B460" s="742"/>
      <c r="C460" s="743"/>
      <c r="D460" s="743"/>
      <c r="F460" s="688"/>
      <c r="G460" s="688"/>
      <c r="I460" s="719"/>
      <c r="J460" s="700"/>
      <c r="K460" s="700"/>
      <c r="L460" s="688"/>
      <c r="M460" s="546"/>
      <c r="N460" s="608"/>
      <c r="O460" s="546"/>
      <c r="P460" s="546"/>
      <c r="Q460" s="688"/>
      <c r="R460" s="688"/>
      <c r="S460" s="688"/>
      <c r="U460" s="788"/>
    </row>
    <row r="461" spans="1:21" s="760" customFormat="1" x14ac:dyDescent="0.2">
      <c r="A461" s="744"/>
      <c r="B461" s="742"/>
      <c r="C461" s="743"/>
      <c r="D461" s="743"/>
      <c r="F461" s="688"/>
      <c r="G461" s="688"/>
      <c r="I461" s="719"/>
      <c r="J461" s="700"/>
      <c r="K461" s="700"/>
      <c r="L461" s="688"/>
      <c r="M461" s="546"/>
      <c r="N461" s="608"/>
      <c r="O461" s="546"/>
      <c r="P461" s="546"/>
      <c r="Q461" s="688"/>
      <c r="R461" s="688"/>
      <c r="S461" s="688"/>
      <c r="U461" s="788"/>
    </row>
    <row r="462" spans="1:21" s="760" customFormat="1" x14ac:dyDescent="0.2">
      <c r="A462" s="744"/>
      <c r="B462" s="742"/>
      <c r="C462" s="743"/>
      <c r="D462" s="743"/>
      <c r="F462" s="688"/>
      <c r="G462" s="688"/>
      <c r="I462" s="719"/>
      <c r="J462" s="700"/>
      <c r="K462" s="700"/>
      <c r="L462" s="688"/>
      <c r="M462" s="546"/>
      <c r="N462" s="608"/>
      <c r="O462" s="546"/>
      <c r="P462" s="546"/>
      <c r="Q462" s="688"/>
      <c r="R462" s="688"/>
      <c r="S462" s="688"/>
      <c r="U462" s="788"/>
    </row>
    <row r="463" spans="1:21" s="760" customFormat="1" x14ac:dyDescent="0.2">
      <c r="A463" s="744"/>
      <c r="B463" s="742"/>
      <c r="C463" s="743"/>
      <c r="D463" s="743"/>
      <c r="F463" s="688"/>
      <c r="G463" s="688"/>
      <c r="I463" s="719"/>
      <c r="J463" s="700"/>
      <c r="K463" s="700"/>
      <c r="L463" s="688"/>
      <c r="M463" s="546"/>
      <c r="N463" s="608"/>
      <c r="O463" s="546"/>
      <c r="P463" s="546"/>
      <c r="Q463" s="688"/>
      <c r="R463" s="688"/>
      <c r="S463" s="688"/>
      <c r="U463" s="788"/>
    </row>
    <row r="464" spans="1:21" s="760" customFormat="1" x14ac:dyDescent="0.2">
      <c r="A464" s="744"/>
      <c r="B464" s="742"/>
      <c r="C464" s="743"/>
      <c r="D464" s="743"/>
      <c r="F464" s="688"/>
      <c r="G464" s="688"/>
      <c r="I464" s="719"/>
      <c r="J464" s="700"/>
      <c r="K464" s="700"/>
      <c r="L464" s="688"/>
      <c r="M464" s="546"/>
      <c r="N464" s="608"/>
      <c r="O464" s="546"/>
      <c r="P464" s="546"/>
      <c r="Q464" s="688"/>
      <c r="R464" s="688"/>
      <c r="S464" s="688"/>
      <c r="U464" s="788"/>
    </row>
    <row r="465" spans="1:21" s="760" customFormat="1" x14ac:dyDescent="0.2">
      <c r="A465" s="744"/>
      <c r="B465" s="742"/>
      <c r="C465" s="743"/>
      <c r="D465" s="743"/>
      <c r="F465" s="688"/>
      <c r="G465" s="688"/>
      <c r="I465" s="719"/>
      <c r="J465" s="700"/>
      <c r="K465" s="700"/>
      <c r="L465" s="688"/>
      <c r="M465" s="546"/>
      <c r="N465" s="608"/>
      <c r="O465" s="546"/>
      <c r="P465" s="546"/>
      <c r="Q465" s="688"/>
      <c r="R465" s="688"/>
      <c r="S465" s="688"/>
      <c r="U465" s="788"/>
    </row>
    <row r="466" spans="1:21" s="760" customFormat="1" x14ac:dyDescent="0.2">
      <c r="A466" s="744"/>
      <c r="B466" s="742"/>
      <c r="C466" s="743"/>
      <c r="D466" s="743"/>
      <c r="F466" s="688"/>
      <c r="G466" s="688"/>
      <c r="I466" s="719"/>
      <c r="J466" s="700"/>
      <c r="K466" s="700"/>
      <c r="L466" s="688"/>
      <c r="M466" s="546"/>
      <c r="N466" s="608"/>
      <c r="O466" s="546"/>
      <c r="P466" s="546"/>
      <c r="Q466" s="688"/>
      <c r="R466" s="688"/>
      <c r="S466" s="688"/>
      <c r="U466" s="788"/>
    </row>
    <row r="467" spans="1:21" s="760" customFormat="1" x14ac:dyDescent="0.2">
      <c r="A467" s="744"/>
      <c r="B467" s="742"/>
      <c r="C467" s="743"/>
      <c r="D467" s="743"/>
      <c r="F467" s="688"/>
      <c r="G467" s="688"/>
      <c r="I467" s="719"/>
      <c r="J467" s="700"/>
      <c r="K467" s="700"/>
      <c r="L467" s="688"/>
      <c r="M467" s="546"/>
      <c r="N467" s="608"/>
      <c r="O467" s="546"/>
      <c r="P467" s="546"/>
      <c r="Q467" s="688"/>
      <c r="R467" s="688"/>
      <c r="S467" s="688"/>
      <c r="U467" s="788"/>
    </row>
    <row r="468" spans="1:21" s="760" customFormat="1" x14ac:dyDescent="0.2">
      <c r="A468" s="744"/>
      <c r="B468" s="742"/>
      <c r="C468" s="743"/>
      <c r="D468" s="743"/>
      <c r="F468" s="688"/>
      <c r="G468" s="688"/>
      <c r="I468" s="719"/>
      <c r="J468" s="700"/>
      <c r="K468" s="700"/>
      <c r="L468" s="688"/>
      <c r="M468" s="546"/>
      <c r="N468" s="608"/>
      <c r="O468" s="546"/>
      <c r="P468" s="546"/>
      <c r="Q468" s="688"/>
      <c r="R468" s="688"/>
      <c r="S468" s="688"/>
      <c r="U468" s="788"/>
    </row>
    <row r="469" spans="1:21" s="760" customFormat="1" x14ac:dyDescent="0.2">
      <c r="A469" s="744"/>
      <c r="B469" s="742"/>
      <c r="C469" s="743"/>
      <c r="D469" s="743"/>
      <c r="F469" s="688"/>
      <c r="G469" s="688"/>
      <c r="I469" s="719"/>
      <c r="J469" s="700"/>
      <c r="K469" s="700"/>
      <c r="L469" s="688"/>
      <c r="M469" s="546"/>
      <c r="N469" s="608"/>
      <c r="O469" s="546"/>
      <c r="P469" s="546"/>
      <c r="Q469" s="688"/>
      <c r="R469" s="688"/>
      <c r="S469" s="688"/>
      <c r="U469" s="788"/>
    </row>
    <row r="470" spans="1:21" s="760" customFormat="1" x14ac:dyDescent="0.2">
      <c r="A470" s="744"/>
      <c r="B470" s="742"/>
      <c r="C470" s="743"/>
      <c r="D470" s="743"/>
      <c r="F470" s="688"/>
      <c r="G470" s="688"/>
      <c r="I470" s="719"/>
      <c r="J470" s="700"/>
      <c r="K470" s="700"/>
      <c r="L470" s="688"/>
      <c r="M470" s="546"/>
      <c r="N470" s="608"/>
      <c r="O470" s="546"/>
      <c r="P470" s="546"/>
      <c r="Q470" s="688"/>
      <c r="R470" s="688"/>
      <c r="S470" s="688"/>
      <c r="U470" s="788"/>
    </row>
    <row r="471" spans="1:21" s="760" customFormat="1" x14ac:dyDescent="0.2">
      <c r="A471" s="744"/>
      <c r="B471" s="742"/>
      <c r="C471" s="743"/>
      <c r="D471" s="743"/>
      <c r="F471" s="688"/>
      <c r="G471" s="688"/>
      <c r="I471" s="719"/>
      <c r="J471" s="700"/>
      <c r="K471" s="700"/>
      <c r="L471" s="688"/>
      <c r="M471" s="546"/>
      <c r="N471" s="608"/>
      <c r="O471" s="546"/>
      <c r="P471" s="546"/>
      <c r="Q471" s="688"/>
      <c r="R471" s="688"/>
      <c r="S471" s="688"/>
      <c r="U471" s="788"/>
    </row>
    <row r="472" spans="1:21" s="760" customFormat="1" x14ac:dyDescent="0.2">
      <c r="A472" s="744"/>
      <c r="B472" s="742"/>
      <c r="C472" s="743"/>
      <c r="D472" s="743"/>
      <c r="F472" s="688"/>
      <c r="G472" s="688"/>
      <c r="I472" s="719"/>
      <c r="J472" s="700"/>
      <c r="K472" s="700"/>
      <c r="L472" s="688"/>
      <c r="M472" s="546"/>
      <c r="N472" s="608"/>
      <c r="O472" s="546"/>
      <c r="P472" s="546"/>
      <c r="Q472" s="688"/>
      <c r="R472" s="688"/>
      <c r="S472" s="688"/>
      <c r="U472" s="788"/>
    </row>
    <row r="473" spans="1:21" s="760" customFormat="1" x14ac:dyDescent="0.2">
      <c r="A473" s="744"/>
      <c r="B473" s="742"/>
      <c r="C473" s="743"/>
      <c r="D473" s="743"/>
      <c r="F473" s="688"/>
      <c r="G473" s="688"/>
      <c r="I473" s="719"/>
      <c r="J473" s="700"/>
      <c r="K473" s="700"/>
      <c r="L473" s="688"/>
      <c r="M473" s="546"/>
      <c r="N473" s="608"/>
      <c r="O473" s="546"/>
      <c r="P473" s="546"/>
      <c r="Q473" s="688"/>
      <c r="R473" s="688"/>
      <c r="S473" s="688"/>
      <c r="U473" s="788"/>
    </row>
    <row r="474" spans="1:21" s="760" customFormat="1" x14ac:dyDescent="0.2">
      <c r="A474" s="744"/>
      <c r="B474" s="742"/>
      <c r="C474" s="743"/>
      <c r="D474" s="743"/>
      <c r="F474" s="688"/>
      <c r="G474" s="688"/>
      <c r="I474" s="719"/>
      <c r="J474" s="700"/>
      <c r="K474" s="700"/>
      <c r="L474" s="688"/>
      <c r="M474" s="546"/>
      <c r="N474" s="608"/>
      <c r="O474" s="546"/>
      <c r="P474" s="546"/>
      <c r="Q474" s="688"/>
      <c r="R474" s="688"/>
      <c r="S474" s="688"/>
      <c r="U474" s="788"/>
    </row>
    <row r="475" spans="1:21" s="760" customFormat="1" x14ac:dyDescent="0.2">
      <c r="A475" s="744"/>
      <c r="B475" s="742"/>
      <c r="C475" s="743"/>
      <c r="D475" s="743"/>
      <c r="F475" s="688"/>
      <c r="G475" s="688"/>
      <c r="I475" s="719"/>
      <c r="J475" s="700"/>
      <c r="K475" s="700"/>
      <c r="L475" s="688"/>
      <c r="M475" s="546"/>
      <c r="N475" s="608"/>
      <c r="O475" s="546"/>
      <c r="P475" s="546"/>
      <c r="Q475" s="688"/>
      <c r="R475" s="688"/>
      <c r="S475" s="688"/>
      <c r="U475" s="788"/>
    </row>
    <row r="476" spans="1:21" s="760" customFormat="1" x14ac:dyDescent="0.2">
      <c r="A476" s="744"/>
      <c r="B476" s="742"/>
      <c r="C476" s="743"/>
      <c r="D476" s="743"/>
      <c r="F476" s="688"/>
      <c r="G476" s="688"/>
      <c r="I476" s="719"/>
      <c r="J476" s="700"/>
      <c r="K476" s="700"/>
      <c r="L476" s="688"/>
      <c r="M476" s="546"/>
      <c r="N476" s="608"/>
      <c r="O476" s="546"/>
      <c r="P476" s="546"/>
      <c r="Q476" s="688"/>
      <c r="R476" s="688"/>
      <c r="S476" s="688"/>
      <c r="U476" s="788"/>
    </row>
    <row r="477" spans="1:21" s="760" customFormat="1" x14ac:dyDescent="0.2">
      <c r="A477" s="744"/>
      <c r="B477" s="742"/>
      <c r="C477" s="743"/>
      <c r="D477" s="743"/>
      <c r="F477" s="688"/>
      <c r="G477" s="688"/>
      <c r="I477" s="719"/>
      <c r="J477" s="700"/>
      <c r="K477" s="700"/>
      <c r="L477" s="688"/>
      <c r="M477" s="546"/>
      <c r="N477" s="608"/>
      <c r="O477" s="546"/>
      <c r="P477" s="546"/>
      <c r="Q477" s="688"/>
      <c r="R477" s="688"/>
      <c r="S477" s="688"/>
      <c r="U477" s="788"/>
    </row>
    <row r="478" spans="1:21" s="760" customFormat="1" x14ac:dyDescent="0.2">
      <c r="A478" s="744"/>
      <c r="B478" s="742"/>
      <c r="C478" s="743"/>
      <c r="D478" s="743"/>
      <c r="F478" s="688"/>
      <c r="G478" s="688"/>
      <c r="I478" s="719"/>
      <c r="J478" s="700"/>
      <c r="K478" s="700"/>
      <c r="L478" s="688"/>
      <c r="M478" s="546"/>
      <c r="N478" s="608"/>
      <c r="O478" s="546"/>
      <c r="P478" s="546"/>
      <c r="Q478" s="688"/>
      <c r="R478" s="688"/>
      <c r="S478" s="688"/>
      <c r="U478" s="788"/>
    </row>
    <row r="479" spans="1:21" s="760" customFormat="1" x14ac:dyDescent="0.2">
      <c r="A479" s="744"/>
      <c r="B479" s="742"/>
      <c r="C479" s="743"/>
      <c r="D479" s="743"/>
      <c r="F479" s="688"/>
      <c r="G479" s="688"/>
      <c r="I479" s="719"/>
      <c r="J479" s="700"/>
      <c r="K479" s="700"/>
      <c r="L479" s="688"/>
      <c r="M479" s="546"/>
      <c r="N479" s="608"/>
      <c r="O479" s="546"/>
      <c r="P479" s="546"/>
      <c r="Q479" s="688"/>
      <c r="R479" s="688"/>
      <c r="S479" s="688"/>
      <c r="U479" s="788"/>
    </row>
    <row r="480" spans="1:21" s="760" customFormat="1" x14ac:dyDescent="0.2">
      <c r="A480" s="744"/>
      <c r="B480" s="742"/>
      <c r="C480" s="743"/>
      <c r="D480" s="743"/>
      <c r="F480" s="688"/>
      <c r="G480" s="688"/>
      <c r="I480" s="719"/>
      <c r="J480" s="700"/>
      <c r="K480" s="700"/>
      <c r="L480" s="688"/>
      <c r="M480" s="546"/>
      <c r="N480" s="608"/>
      <c r="O480" s="546"/>
      <c r="P480" s="546"/>
      <c r="Q480" s="688"/>
      <c r="R480" s="688"/>
      <c r="S480" s="688"/>
      <c r="U480" s="788"/>
    </row>
    <row r="481" spans="1:21" s="760" customFormat="1" x14ac:dyDescent="0.2">
      <c r="A481" s="744"/>
      <c r="B481" s="742"/>
      <c r="C481" s="743"/>
      <c r="D481" s="743"/>
      <c r="F481" s="688"/>
      <c r="G481" s="688"/>
      <c r="I481" s="719"/>
      <c r="J481" s="700"/>
      <c r="K481" s="700"/>
      <c r="L481" s="688"/>
      <c r="M481" s="546"/>
      <c r="N481" s="608"/>
      <c r="O481" s="546"/>
      <c r="P481" s="546"/>
      <c r="Q481" s="688"/>
      <c r="R481" s="688"/>
      <c r="S481" s="688"/>
      <c r="U481" s="788"/>
    </row>
    <row r="482" spans="1:21" s="760" customFormat="1" x14ac:dyDescent="0.2">
      <c r="A482" s="744"/>
      <c r="B482" s="742"/>
      <c r="C482" s="743"/>
      <c r="D482" s="743"/>
      <c r="F482" s="688"/>
      <c r="G482" s="688"/>
      <c r="I482" s="719"/>
      <c r="J482" s="700"/>
      <c r="K482" s="700"/>
      <c r="L482" s="688"/>
      <c r="M482" s="546"/>
      <c r="N482" s="608"/>
      <c r="O482" s="546"/>
      <c r="P482" s="546"/>
      <c r="Q482" s="688"/>
      <c r="R482" s="688"/>
      <c r="S482" s="688"/>
      <c r="U482" s="788"/>
    </row>
    <row r="483" spans="1:21" s="760" customFormat="1" x14ac:dyDescent="0.2">
      <c r="A483" s="744"/>
      <c r="B483" s="742"/>
      <c r="C483" s="743"/>
      <c r="D483" s="743"/>
      <c r="F483" s="688"/>
      <c r="G483" s="688"/>
      <c r="I483" s="719"/>
      <c r="J483" s="700"/>
      <c r="K483" s="700"/>
      <c r="L483" s="688"/>
      <c r="M483" s="546"/>
      <c r="N483" s="608"/>
      <c r="O483" s="546"/>
      <c r="P483" s="546"/>
      <c r="Q483" s="688"/>
      <c r="R483" s="688"/>
      <c r="S483" s="688"/>
      <c r="U483" s="788"/>
    </row>
    <row r="484" spans="1:21" s="760" customFormat="1" x14ac:dyDescent="0.2">
      <c r="A484" s="744"/>
      <c r="B484" s="742"/>
      <c r="C484" s="743"/>
      <c r="D484" s="743"/>
      <c r="F484" s="688"/>
      <c r="G484" s="688"/>
      <c r="I484" s="719"/>
      <c r="J484" s="700"/>
      <c r="K484" s="700"/>
      <c r="L484" s="688"/>
      <c r="M484" s="546"/>
      <c r="N484" s="608"/>
      <c r="O484" s="546"/>
      <c r="P484" s="546"/>
      <c r="Q484" s="688"/>
      <c r="R484" s="688"/>
      <c r="S484" s="688"/>
      <c r="U484" s="788"/>
    </row>
    <row r="485" spans="1:21" s="760" customFormat="1" x14ac:dyDescent="0.2">
      <c r="A485" s="744"/>
      <c r="B485" s="742"/>
      <c r="C485" s="743"/>
      <c r="D485" s="743"/>
      <c r="F485" s="688"/>
      <c r="G485" s="688"/>
      <c r="I485" s="719"/>
      <c r="J485" s="700"/>
      <c r="K485" s="700"/>
      <c r="L485" s="688"/>
      <c r="M485" s="546"/>
      <c r="N485" s="608"/>
      <c r="O485" s="546"/>
      <c r="P485" s="546"/>
      <c r="Q485" s="688"/>
      <c r="R485" s="688"/>
      <c r="S485" s="688"/>
      <c r="U485" s="788"/>
    </row>
    <row r="486" spans="1:21" s="760" customFormat="1" x14ac:dyDescent="0.2">
      <c r="A486" s="744"/>
      <c r="B486" s="742"/>
      <c r="C486" s="743"/>
      <c r="D486" s="743"/>
      <c r="F486" s="688"/>
      <c r="G486" s="688"/>
      <c r="I486" s="719"/>
      <c r="J486" s="700"/>
      <c r="K486" s="700"/>
      <c r="L486" s="688"/>
      <c r="M486" s="546"/>
      <c r="N486" s="608"/>
      <c r="O486" s="546"/>
      <c r="P486" s="546"/>
      <c r="Q486" s="688"/>
      <c r="R486" s="688"/>
      <c r="S486" s="688"/>
      <c r="U486" s="788"/>
    </row>
    <row r="487" spans="1:21" s="760" customFormat="1" x14ac:dyDescent="0.2">
      <c r="A487" s="744"/>
      <c r="B487" s="742"/>
      <c r="C487" s="743"/>
      <c r="D487" s="743"/>
      <c r="F487" s="688"/>
      <c r="G487" s="688"/>
      <c r="I487" s="719"/>
      <c r="J487" s="700"/>
      <c r="K487" s="700"/>
      <c r="L487" s="688"/>
      <c r="M487" s="546"/>
      <c r="N487" s="608"/>
      <c r="O487" s="546"/>
      <c r="P487" s="546"/>
      <c r="Q487" s="688"/>
      <c r="R487" s="688"/>
      <c r="S487" s="688"/>
      <c r="U487" s="788"/>
    </row>
    <row r="488" spans="1:21" s="760" customFormat="1" x14ac:dyDescent="0.2">
      <c r="A488" s="744"/>
      <c r="B488" s="742"/>
      <c r="C488" s="743"/>
      <c r="D488" s="743"/>
      <c r="F488" s="688"/>
      <c r="G488" s="688"/>
      <c r="I488" s="719"/>
      <c r="J488" s="700"/>
      <c r="K488" s="700"/>
      <c r="L488" s="688"/>
      <c r="M488" s="546"/>
      <c r="N488" s="608"/>
      <c r="O488" s="546"/>
      <c r="P488" s="546"/>
      <c r="Q488" s="688"/>
      <c r="R488" s="688"/>
      <c r="S488" s="688"/>
      <c r="U488" s="788"/>
    </row>
    <row r="489" spans="1:21" s="760" customFormat="1" x14ac:dyDescent="0.2">
      <c r="A489" s="744"/>
      <c r="B489" s="742"/>
      <c r="C489" s="743"/>
      <c r="D489" s="743"/>
      <c r="F489" s="688"/>
      <c r="G489" s="688"/>
      <c r="I489" s="719"/>
      <c r="J489" s="700"/>
      <c r="K489" s="700"/>
      <c r="L489" s="688"/>
      <c r="M489" s="546"/>
      <c r="N489" s="608"/>
      <c r="O489" s="546"/>
      <c r="P489" s="546"/>
      <c r="Q489" s="688"/>
      <c r="R489" s="688"/>
      <c r="S489" s="688"/>
      <c r="U489" s="788"/>
    </row>
    <row r="490" spans="1:21" s="760" customFormat="1" x14ac:dyDescent="0.2">
      <c r="A490" s="744"/>
      <c r="B490" s="742"/>
      <c r="C490" s="743"/>
      <c r="D490" s="743"/>
      <c r="F490" s="688"/>
      <c r="G490" s="688"/>
      <c r="I490" s="719"/>
      <c r="J490" s="700"/>
      <c r="K490" s="700"/>
      <c r="L490" s="688"/>
      <c r="M490" s="546"/>
      <c r="N490" s="608"/>
      <c r="O490" s="546"/>
      <c r="P490" s="546"/>
      <c r="Q490" s="688"/>
      <c r="R490" s="688"/>
      <c r="S490" s="688"/>
      <c r="U490" s="788"/>
    </row>
    <row r="491" spans="1:21" s="760" customFormat="1" x14ac:dyDescent="0.2">
      <c r="A491" s="744"/>
      <c r="B491" s="742"/>
      <c r="C491" s="743"/>
      <c r="D491" s="743"/>
      <c r="F491" s="688"/>
      <c r="G491" s="688"/>
      <c r="I491" s="719"/>
      <c r="J491" s="700"/>
      <c r="K491" s="700"/>
      <c r="L491" s="688"/>
      <c r="M491" s="546"/>
      <c r="N491" s="608"/>
      <c r="O491" s="546"/>
      <c r="P491" s="546"/>
      <c r="Q491" s="688"/>
      <c r="R491" s="688"/>
      <c r="S491" s="688"/>
      <c r="U491" s="788"/>
    </row>
    <row r="492" spans="1:21" s="760" customFormat="1" x14ac:dyDescent="0.2">
      <c r="A492" s="744"/>
      <c r="B492" s="742"/>
      <c r="C492" s="743"/>
      <c r="D492" s="743"/>
      <c r="F492" s="688"/>
      <c r="G492" s="688"/>
      <c r="I492" s="719"/>
      <c r="J492" s="700"/>
      <c r="K492" s="700"/>
      <c r="L492" s="688"/>
      <c r="M492" s="546"/>
      <c r="N492" s="608"/>
      <c r="O492" s="546"/>
      <c r="P492" s="546"/>
      <c r="Q492" s="688"/>
      <c r="R492" s="688"/>
      <c r="S492" s="688"/>
      <c r="U492" s="788"/>
    </row>
    <row r="493" spans="1:21" s="760" customFormat="1" x14ac:dyDescent="0.2">
      <c r="A493" s="744"/>
      <c r="B493" s="742"/>
      <c r="C493" s="743"/>
      <c r="D493" s="743"/>
      <c r="F493" s="688"/>
      <c r="G493" s="688"/>
      <c r="I493" s="719"/>
      <c r="J493" s="700"/>
      <c r="K493" s="700"/>
      <c r="L493" s="688"/>
      <c r="M493" s="546"/>
      <c r="N493" s="608"/>
      <c r="O493" s="546"/>
      <c r="P493" s="546"/>
      <c r="Q493" s="688"/>
      <c r="R493" s="688"/>
      <c r="S493" s="688"/>
      <c r="U493" s="788"/>
    </row>
    <row r="494" spans="1:21" s="760" customFormat="1" x14ac:dyDescent="0.2">
      <c r="A494" s="744"/>
      <c r="B494" s="742"/>
      <c r="C494" s="743"/>
      <c r="D494" s="743"/>
      <c r="F494" s="688"/>
      <c r="G494" s="688"/>
      <c r="I494" s="719"/>
      <c r="J494" s="700"/>
      <c r="K494" s="700"/>
      <c r="L494" s="688"/>
      <c r="M494" s="546"/>
      <c r="N494" s="608"/>
      <c r="O494" s="546"/>
      <c r="P494" s="546"/>
      <c r="Q494" s="688"/>
      <c r="R494" s="688"/>
      <c r="S494" s="688"/>
      <c r="U494" s="788"/>
    </row>
    <row r="495" spans="1:21" s="760" customFormat="1" x14ac:dyDescent="0.2">
      <c r="A495" s="744"/>
      <c r="B495" s="742"/>
      <c r="C495" s="743"/>
      <c r="D495" s="743"/>
      <c r="F495" s="688"/>
      <c r="G495" s="688"/>
      <c r="I495" s="719"/>
      <c r="J495" s="700"/>
      <c r="K495" s="700"/>
      <c r="L495" s="688"/>
      <c r="M495" s="546"/>
      <c r="N495" s="608"/>
      <c r="O495" s="546"/>
      <c r="P495" s="546"/>
      <c r="Q495" s="688"/>
      <c r="R495" s="688"/>
      <c r="S495" s="688"/>
      <c r="U495" s="788"/>
    </row>
    <row r="496" spans="1:21" s="760" customFormat="1" x14ac:dyDescent="0.2">
      <c r="A496" s="744"/>
      <c r="B496" s="742"/>
      <c r="C496" s="743"/>
      <c r="D496" s="743"/>
      <c r="F496" s="688"/>
      <c r="G496" s="688"/>
      <c r="I496" s="719"/>
      <c r="J496" s="700"/>
      <c r="K496" s="700"/>
      <c r="L496" s="688"/>
      <c r="M496" s="546"/>
      <c r="N496" s="608"/>
      <c r="O496" s="546"/>
      <c r="P496" s="546"/>
      <c r="Q496" s="688"/>
      <c r="R496" s="688"/>
      <c r="S496" s="688"/>
      <c r="U496" s="788"/>
    </row>
    <row r="497" spans="1:21" s="760" customFormat="1" x14ac:dyDescent="0.2">
      <c r="A497" s="744"/>
      <c r="B497" s="742"/>
      <c r="C497" s="743"/>
      <c r="D497" s="743"/>
      <c r="F497" s="688"/>
      <c r="G497" s="688"/>
      <c r="I497" s="719"/>
      <c r="J497" s="700"/>
      <c r="K497" s="700"/>
      <c r="L497" s="688"/>
      <c r="M497" s="546"/>
      <c r="N497" s="608"/>
      <c r="O497" s="546"/>
      <c r="P497" s="546"/>
      <c r="Q497" s="688"/>
      <c r="R497" s="688"/>
      <c r="S497" s="688"/>
      <c r="U497" s="788"/>
    </row>
    <row r="498" spans="1:21" s="760" customFormat="1" x14ac:dyDescent="0.2">
      <c r="A498" s="744"/>
      <c r="B498" s="742"/>
      <c r="C498" s="743"/>
      <c r="D498" s="743"/>
      <c r="F498" s="688"/>
      <c r="G498" s="688"/>
      <c r="I498" s="719"/>
      <c r="J498" s="700"/>
      <c r="K498" s="700"/>
      <c r="L498" s="688"/>
      <c r="M498" s="546"/>
      <c r="N498" s="608"/>
      <c r="O498" s="546"/>
      <c r="P498" s="546"/>
      <c r="Q498" s="688"/>
      <c r="R498" s="688"/>
      <c r="S498" s="688"/>
      <c r="U498" s="788"/>
    </row>
    <row r="499" spans="1:21" s="760" customFormat="1" x14ac:dyDescent="0.2">
      <c r="A499" s="744"/>
      <c r="B499" s="742"/>
      <c r="C499" s="743"/>
      <c r="D499" s="743"/>
      <c r="F499" s="688"/>
      <c r="G499" s="688"/>
      <c r="I499" s="719"/>
      <c r="J499" s="700"/>
      <c r="K499" s="700"/>
      <c r="L499" s="688"/>
      <c r="M499" s="546"/>
      <c r="N499" s="608"/>
      <c r="O499" s="546"/>
      <c r="P499" s="546"/>
      <c r="Q499" s="688"/>
      <c r="R499" s="688"/>
      <c r="S499" s="688"/>
      <c r="U499" s="788"/>
    </row>
    <row r="500" spans="1:21" s="760" customFormat="1" x14ac:dyDescent="0.2">
      <c r="A500" s="744"/>
      <c r="B500" s="742"/>
      <c r="C500" s="743"/>
      <c r="D500" s="743"/>
      <c r="F500" s="688"/>
      <c r="G500" s="688"/>
      <c r="I500" s="719"/>
      <c r="J500" s="700"/>
      <c r="K500" s="700"/>
      <c r="L500" s="688"/>
      <c r="M500" s="546"/>
      <c r="N500" s="608"/>
      <c r="O500" s="546"/>
      <c r="P500" s="546"/>
      <c r="Q500" s="688"/>
      <c r="R500" s="688"/>
      <c r="S500" s="688"/>
      <c r="U500" s="788"/>
    </row>
    <row r="501" spans="1:21" s="760" customFormat="1" x14ac:dyDescent="0.2">
      <c r="A501" s="744"/>
      <c r="B501" s="742"/>
      <c r="C501" s="743"/>
      <c r="D501" s="743"/>
      <c r="F501" s="688"/>
      <c r="G501" s="688"/>
      <c r="I501" s="719"/>
      <c r="J501" s="700"/>
      <c r="K501" s="700"/>
      <c r="L501" s="688"/>
      <c r="M501" s="546"/>
      <c r="N501" s="608"/>
      <c r="O501" s="546"/>
      <c r="P501" s="546"/>
      <c r="Q501" s="688"/>
      <c r="R501" s="688"/>
      <c r="S501" s="688"/>
      <c r="U501" s="788"/>
    </row>
    <row r="502" spans="1:21" s="760" customFormat="1" x14ac:dyDescent="0.2">
      <c r="A502" s="744"/>
      <c r="B502" s="742"/>
      <c r="C502" s="743"/>
      <c r="D502" s="743"/>
      <c r="F502" s="688"/>
      <c r="G502" s="688"/>
      <c r="I502" s="719"/>
      <c r="J502" s="700"/>
      <c r="K502" s="700"/>
      <c r="L502" s="688"/>
      <c r="M502" s="546"/>
      <c r="N502" s="608"/>
      <c r="O502" s="546"/>
      <c r="P502" s="546"/>
      <c r="Q502" s="688"/>
      <c r="R502" s="688"/>
      <c r="S502" s="688"/>
      <c r="U502" s="788"/>
    </row>
    <row r="503" spans="1:21" s="760" customFormat="1" x14ac:dyDescent="0.2">
      <c r="A503" s="744"/>
      <c r="B503" s="742"/>
      <c r="C503" s="743"/>
      <c r="D503" s="743"/>
      <c r="F503" s="688"/>
      <c r="G503" s="688"/>
      <c r="I503" s="719"/>
      <c r="J503" s="700"/>
      <c r="K503" s="700"/>
      <c r="L503" s="688"/>
      <c r="M503" s="546"/>
      <c r="N503" s="608"/>
      <c r="O503" s="546"/>
      <c r="P503" s="546"/>
      <c r="Q503" s="688"/>
      <c r="R503" s="688"/>
      <c r="S503" s="688"/>
      <c r="U503" s="788"/>
    </row>
    <row r="504" spans="1:21" s="760" customFormat="1" x14ac:dyDescent="0.2">
      <c r="A504" s="744"/>
      <c r="B504" s="742"/>
      <c r="C504" s="743"/>
      <c r="D504" s="743"/>
      <c r="F504" s="688"/>
      <c r="G504" s="688"/>
      <c r="I504" s="719"/>
      <c r="J504" s="700"/>
      <c r="K504" s="700"/>
      <c r="L504" s="688"/>
      <c r="M504" s="546"/>
      <c r="N504" s="608"/>
      <c r="O504" s="546"/>
      <c r="P504" s="546"/>
      <c r="Q504" s="688"/>
      <c r="R504" s="688"/>
      <c r="S504" s="688"/>
      <c r="U504" s="788"/>
    </row>
    <row r="505" spans="1:21" s="760" customFormat="1" x14ac:dyDescent="0.2">
      <c r="A505" s="744"/>
      <c r="B505" s="742"/>
      <c r="C505" s="743"/>
      <c r="D505" s="743"/>
      <c r="F505" s="688"/>
      <c r="G505" s="688"/>
      <c r="I505" s="719"/>
      <c r="J505" s="700"/>
      <c r="K505" s="700"/>
      <c r="L505" s="688"/>
      <c r="M505" s="546"/>
      <c r="N505" s="608"/>
      <c r="O505" s="546"/>
      <c r="P505" s="546"/>
      <c r="Q505" s="688"/>
      <c r="R505" s="688"/>
      <c r="S505" s="688"/>
      <c r="U505" s="788"/>
    </row>
    <row r="506" spans="1:21" s="760" customFormat="1" x14ac:dyDescent="0.2">
      <c r="A506" s="744"/>
      <c r="B506" s="742"/>
      <c r="C506" s="743"/>
      <c r="D506" s="743"/>
      <c r="F506" s="688"/>
      <c r="G506" s="688"/>
      <c r="I506" s="719"/>
      <c r="J506" s="700"/>
      <c r="K506" s="700"/>
      <c r="L506" s="688"/>
      <c r="M506" s="546"/>
      <c r="N506" s="608"/>
      <c r="O506" s="546"/>
      <c r="P506" s="546"/>
      <c r="Q506" s="688"/>
      <c r="R506" s="688"/>
      <c r="S506" s="688"/>
      <c r="U506" s="788"/>
    </row>
    <row r="507" spans="1:21" s="760" customFormat="1" x14ac:dyDescent="0.2">
      <c r="A507" s="744"/>
      <c r="B507" s="742"/>
      <c r="C507" s="743"/>
      <c r="D507" s="743"/>
      <c r="F507" s="688"/>
      <c r="G507" s="688"/>
      <c r="I507" s="719"/>
      <c r="J507" s="700"/>
      <c r="K507" s="700"/>
      <c r="L507" s="688"/>
      <c r="M507" s="546"/>
      <c r="N507" s="608"/>
      <c r="O507" s="546"/>
      <c r="P507" s="546"/>
      <c r="Q507" s="688"/>
      <c r="R507" s="688"/>
      <c r="S507" s="688"/>
      <c r="U507" s="788"/>
    </row>
    <row r="508" spans="1:21" s="760" customFormat="1" x14ac:dyDescent="0.2">
      <c r="A508" s="744"/>
      <c r="B508" s="742"/>
      <c r="C508" s="743"/>
      <c r="D508" s="743"/>
      <c r="F508" s="688"/>
      <c r="G508" s="688"/>
      <c r="I508" s="719"/>
      <c r="J508" s="700"/>
      <c r="K508" s="700"/>
      <c r="L508" s="688"/>
      <c r="M508" s="546"/>
      <c r="N508" s="608"/>
      <c r="O508" s="546"/>
      <c r="P508" s="546"/>
      <c r="Q508" s="688"/>
      <c r="R508" s="688"/>
      <c r="S508" s="688"/>
      <c r="U508" s="788"/>
    </row>
    <row r="509" spans="1:21" s="760" customFormat="1" x14ac:dyDescent="0.2">
      <c r="A509" s="744"/>
      <c r="B509" s="742"/>
      <c r="C509" s="743"/>
      <c r="D509" s="743"/>
      <c r="F509" s="688"/>
      <c r="G509" s="688"/>
      <c r="I509" s="719"/>
      <c r="J509" s="700"/>
      <c r="K509" s="700"/>
      <c r="L509" s="688"/>
      <c r="M509" s="546"/>
      <c r="N509" s="608"/>
      <c r="O509" s="546"/>
      <c r="P509" s="546"/>
      <c r="Q509" s="688"/>
      <c r="R509" s="688"/>
      <c r="S509" s="688"/>
      <c r="U509" s="788"/>
    </row>
    <row r="510" spans="1:21" s="760" customFormat="1" x14ac:dyDescent="0.2">
      <c r="A510" s="744"/>
      <c r="B510" s="742"/>
      <c r="C510" s="743"/>
      <c r="D510" s="743"/>
      <c r="F510" s="688"/>
      <c r="G510" s="688"/>
      <c r="I510" s="719"/>
      <c r="J510" s="700"/>
      <c r="K510" s="700"/>
      <c r="L510" s="688"/>
      <c r="M510" s="546"/>
      <c r="N510" s="608"/>
      <c r="O510" s="546"/>
      <c r="P510" s="546"/>
      <c r="Q510" s="688"/>
      <c r="R510" s="688"/>
      <c r="S510" s="688"/>
      <c r="U510" s="788"/>
    </row>
    <row r="511" spans="1:21" s="760" customFormat="1" x14ac:dyDescent="0.2">
      <c r="A511" s="744"/>
      <c r="B511" s="742"/>
      <c r="C511" s="743"/>
      <c r="D511" s="743"/>
      <c r="F511" s="688"/>
      <c r="G511" s="688"/>
      <c r="I511" s="719"/>
      <c r="J511" s="700"/>
      <c r="K511" s="700"/>
      <c r="L511" s="688"/>
      <c r="M511" s="546"/>
      <c r="N511" s="608"/>
      <c r="O511" s="546"/>
      <c r="P511" s="546"/>
      <c r="Q511" s="688"/>
      <c r="R511" s="688"/>
      <c r="S511" s="688"/>
      <c r="U511" s="788"/>
    </row>
    <row r="512" spans="1:21" s="760" customFormat="1" x14ac:dyDescent="0.2">
      <c r="A512" s="744"/>
      <c r="B512" s="742"/>
      <c r="C512" s="743"/>
      <c r="D512" s="743"/>
      <c r="F512" s="688"/>
      <c r="G512" s="688"/>
      <c r="I512" s="719"/>
      <c r="J512" s="700"/>
      <c r="K512" s="700"/>
      <c r="L512" s="688"/>
      <c r="M512" s="546"/>
      <c r="N512" s="608"/>
      <c r="O512" s="546"/>
      <c r="P512" s="546"/>
      <c r="Q512" s="688"/>
      <c r="R512" s="688"/>
      <c r="S512" s="688"/>
      <c r="U512" s="788"/>
    </row>
    <row r="513" spans="1:21" s="760" customFormat="1" x14ac:dyDescent="0.2">
      <c r="A513" s="744"/>
      <c r="B513" s="742"/>
      <c r="C513" s="743"/>
      <c r="D513" s="743"/>
      <c r="F513" s="688"/>
      <c r="G513" s="688"/>
      <c r="I513" s="719"/>
      <c r="J513" s="700"/>
      <c r="K513" s="700"/>
      <c r="L513" s="688"/>
      <c r="M513" s="546"/>
      <c r="N513" s="608"/>
      <c r="O513" s="546"/>
      <c r="P513" s="546"/>
      <c r="Q513" s="688"/>
      <c r="R513" s="688"/>
      <c r="S513" s="688"/>
      <c r="U513" s="788"/>
    </row>
    <row r="514" spans="1:21" s="760" customFormat="1" x14ac:dyDescent="0.2">
      <c r="A514" s="744"/>
      <c r="B514" s="742"/>
      <c r="C514" s="743"/>
      <c r="D514" s="743"/>
      <c r="F514" s="688"/>
      <c r="G514" s="688"/>
      <c r="I514" s="719"/>
      <c r="J514" s="700"/>
      <c r="K514" s="700"/>
      <c r="L514" s="688"/>
      <c r="M514" s="546"/>
      <c r="N514" s="608"/>
      <c r="O514" s="546"/>
      <c r="P514" s="546"/>
      <c r="Q514" s="688"/>
      <c r="R514" s="688"/>
      <c r="S514" s="688"/>
      <c r="U514" s="788"/>
    </row>
    <row r="515" spans="1:21" s="760" customFormat="1" x14ac:dyDescent="0.2">
      <c r="A515" s="744"/>
      <c r="B515" s="742"/>
      <c r="C515" s="743"/>
      <c r="D515" s="743"/>
      <c r="F515" s="688"/>
      <c r="G515" s="688"/>
      <c r="I515" s="719"/>
      <c r="J515" s="700"/>
      <c r="K515" s="700"/>
      <c r="L515" s="688"/>
      <c r="M515" s="546"/>
      <c r="N515" s="608"/>
      <c r="O515" s="546"/>
      <c r="P515" s="546"/>
      <c r="Q515" s="688"/>
      <c r="R515" s="688"/>
      <c r="S515" s="688"/>
      <c r="U515" s="788"/>
    </row>
    <row r="516" spans="1:21" s="760" customFormat="1" x14ac:dyDescent="0.2">
      <c r="A516" s="744"/>
      <c r="B516" s="742"/>
      <c r="C516" s="743"/>
      <c r="D516" s="743"/>
      <c r="F516" s="688"/>
      <c r="G516" s="688"/>
      <c r="I516" s="719"/>
      <c r="J516" s="700"/>
      <c r="K516" s="700"/>
      <c r="L516" s="688"/>
      <c r="M516" s="546"/>
      <c r="N516" s="608"/>
      <c r="O516" s="546"/>
      <c r="P516" s="546"/>
      <c r="Q516" s="688"/>
      <c r="R516" s="688"/>
      <c r="S516" s="688"/>
      <c r="U516" s="788"/>
    </row>
    <row r="517" spans="1:21" s="760" customFormat="1" x14ac:dyDescent="0.2">
      <c r="A517" s="744"/>
      <c r="B517" s="742"/>
      <c r="C517" s="743"/>
      <c r="D517" s="743"/>
      <c r="F517" s="688"/>
      <c r="G517" s="688"/>
      <c r="I517" s="719"/>
      <c r="J517" s="700"/>
      <c r="K517" s="700"/>
      <c r="L517" s="688"/>
      <c r="M517" s="546"/>
      <c r="N517" s="608"/>
      <c r="O517" s="546"/>
      <c r="P517" s="546"/>
      <c r="Q517" s="688"/>
      <c r="R517" s="688"/>
      <c r="S517" s="688"/>
      <c r="U517" s="788"/>
    </row>
    <row r="518" spans="1:21" s="760" customFormat="1" x14ac:dyDescent="0.2">
      <c r="A518" s="744"/>
      <c r="B518" s="742"/>
      <c r="C518" s="743"/>
      <c r="D518" s="743"/>
      <c r="F518" s="688"/>
      <c r="G518" s="688"/>
      <c r="I518" s="719"/>
      <c r="J518" s="700"/>
      <c r="K518" s="700"/>
      <c r="L518" s="688"/>
      <c r="M518" s="546"/>
      <c r="N518" s="608"/>
      <c r="O518" s="546"/>
      <c r="P518" s="546"/>
      <c r="Q518" s="688"/>
      <c r="R518" s="688"/>
      <c r="S518" s="688"/>
      <c r="U518" s="788"/>
    </row>
    <row r="519" spans="1:21" s="760" customFormat="1" x14ac:dyDescent="0.2">
      <c r="A519" s="744"/>
      <c r="B519" s="742"/>
      <c r="C519" s="743"/>
      <c r="D519" s="743"/>
      <c r="F519" s="688"/>
      <c r="G519" s="688"/>
      <c r="I519" s="719"/>
      <c r="J519" s="700"/>
      <c r="K519" s="700"/>
      <c r="L519" s="688"/>
      <c r="M519" s="546"/>
      <c r="N519" s="608"/>
      <c r="O519" s="546"/>
      <c r="P519" s="546"/>
      <c r="Q519" s="688"/>
      <c r="R519" s="688"/>
      <c r="S519" s="688"/>
      <c r="U519" s="788"/>
    </row>
    <row r="520" spans="1:21" s="760" customFormat="1" x14ac:dyDescent="0.2">
      <c r="A520" s="744"/>
      <c r="B520" s="742"/>
      <c r="C520" s="743"/>
      <c r="D520" s="743"/>
      <c r="F520" s="688"/>
      <c r="G520" s="688"/>
      <c r="I520" s="719"/>
      <c r="J520" s="700"/>
      <c r="K520" s="700"/>
      <c r="L520" s="688"/>
      <c r="M520" s="546"/>
      <c r="N520" s="608"/>
      <c r="O520" s="546"/>
      <c r="P520" s="546"/>
      <c r="Q520" s="688"/>
      <c r="R520" s="688"/>
      <c r="S520" s="688"/>
      <c r="U520" s="788"/>
    </row>
    <row r="521" spans="1:21" s="760" customFormat="1" x14ac:dyDescent="0.2">
      <c r="A521" s="744"/>
      <c r="B521" s="742"/>
      <c r="C521" s="743"/>
      <c r="D521" s="743"/>
      <c r="F521" s="688"/>
      <c r="G521" s="688"/>
      <c r="I521" s="719"/>
      <c r="J521" s="700"/>
      <c r="K521" s="700"/>
      <c r="L521" s="688"/>
      <c r="M521" s="546"/>
      <c r="N521" s="608"/>
      <c r="O521" s="546"/>
      <c r="P521" s="546"/>
      <c r="Q521" s="688"/>
      <c r="R521" s="688"/>
      <c r="S521" s="688"/>
      <c r="U521" s="788"/>
    </row>
    <row r="522" spans="1:21" s="760" customFormat="1" x14ac:dyDescent="0.2">
      <c r="A522" s="744"/>
      <c r="B522" s="742"/>
      <c r="C522" s="743"/>
      <c r="D522" s="743"/>
      <c r="F522" s="688"/>
      <c r="G522" s="688"/>
      <c r="I522" s="719"/>
      <c r="J522" s="700"/>
      <c r="K522" s="700"/>
      <c r="L522" s="688"/>
      <c r="M522" s="546"/>
      <c r="N522" s="608"/>
      <c r="O522" s="546"/>
      <c r="P522" s="546"/>
      <c r="Q522" s="688"/>
      <c r="R522" s="688"/>
      <c r="S522" s="688"/>
      <c r="U522" s="788"/>
    </row>
    <row r="523" spans="1:21" s="760" customFormat="1" x14ac:dyDescent="0.2">
      <c r="A523" s="744"/>
      <c r="B523" s="742"/>
      <c r="C523" s="743"/>
      <c r="D523" s="743"/>
      <c r="F523" s="688"/>
      <c r="G523" s="688"/>
      <c r="I523" s="719"/>
      <c r="J523" s="700"/>
      <c r="K523" s="700"/>
      <c r="L523" s="688"/>
      <c r="M523" s="546"/>
      <c r="N523" s="608"/>
      <c r="O523" s="546"/>
      <c r="P523" s="546"/>
      <c r="Q523" s="688"/>
      <c r="R523" s="688"/>
      <c r="S523" s="688"/>
      <c r="U523" s="788"/>
    </row>
    <row r="524" spans="1:21" s="760" customFormat="1" x14ac:dyDescent="0.2">
      <c r="A524" s="744"/>
      <c r="B524" s="742"/>
      <c r="C524" s="743"/>
      <c r="D524" s="743"/>
      <c r="F524" s="688"/>
      <c r="G524" s="688"/>
      <c r="I524" s="719"/>
      <c r="J524" s="700"/>
      <c r="K524" s="700"/>
      <c r="L524" s="688"/>
      <c r="M524" s="546"/>
      <c r="N524" s="608"/>
      <c r="O524" s="546"/>
      <c r="P524" s="546"/>
      <c r="Q524" s="688"/>
      <c r="R524" s="688"/>
      <c r="S524" s="688"/>
      <c r="U524" s="788"/>
    </row>
    <row r="525" spans="1:21" s="760" customFormat="1" x14ac:dyDescent="0.2">
      <c r="A525" s="744"/>
      <c r="B525" s="742"/>
      <c r="C525" s="743"/>
      <c r="D525" s="743"/>
      <c r="F525" s="688"/>
      <c r="G525" s="688"/>
      <c r="I525" s="719"/>
      <c r="J525" s="700"/>
      <c r="K525" s="700"/>
      <c r="L525" s="688"/>
      <c r="M525" s="546"/>
      <c r="N525" s="608"/>
      <c r="O525" s="546"/>
      <c r="P525" s="546"/>
      <c r="Q525" s="688"/>
      <c r="R525" s="688"/>
      <c r="S525" s="688"/>
      <c r="U525" s="788"/>
    </row>
    <row r="526" spans="1:21" s="760" customFormat="1" x14ac:dyDescent="0.2">
      <c r="A526" s="744"/>
      <c r="B526" s="742"/>
      <c r="C526" s="743"/>
      <c r="D526" s="743"/>
      <c r="F526" s="688"/>
      <c r="G526" s="688"/>
      <c r="I526" s="719"/>
      <c r="J526" s="700"/>
      <c r="K526" s="700"/>
      <c r="L526" s="688"/>
      <c r="M526" s="546"/>
      <c r="N526" s="608"/>
      <c r="O526" s="546"/>
      <c r="P526" s="546"/>
      <c r="Q526" s="688"/>
      <c r="R526" s="688"/>
      <c r="S526" s="688"/>
      <c r="U526" s="788"/>
    </row>
    <row r="527" spans="1:21" s="760" customFormat="1" x14ac:dyDescent="0.2">
      <c r="A527" s="744"/>
      <c r="B527" s="742"/>
      <c r="C527" s="743"/>
      <c r="D527" s="743"/>
      <c r="F527" s="688"/>
      <c r="G527" s="688"/>
      <c r="I527" s="719"/>
      <c r="J527" s="700"/>
      <c r="K527" s="700"/>
      <c r="L527" s="688"/>
      <c r="M527" s="546"/>
      <c r="N527" s="608"/>
      <c r="O527" s="546"/>
      <c r="P527" s="546"/>
      <c r="Q527" s="688"/>
      <c r="R527" s="688"/>
      <c r="S527" s="688"/>
      <c r="U527" s="788"/>
    </row>
    <row r="528" spans="1:21" s="760" customFormat="1" x14ac:dyDescent="0.2">
      <c r="A528" s="744"/>
      <c r="B528" s="742"/>
      <c r="C528" s="743"/>
      <c r="D528" s="743"/>
      <c r="F528" s="688"/>
      <c r="G528" s="688"/>
      <c r="I528" s="719"/>
      <c r="J528" s="700"/>
      <c r="K528" s="700"/>
      <c r="L528" s="688"/>
      <c r="M528" s="546"/>
      <c r="N528" s="608"/>
      <c r="O528" s="546"/>
      <c r="P528" s="546"/>
      <c r="Q528" s="688"/>
      <c r="R528" s="688"/>
      <c r="S528" s="688"/>
      <c r="U528" s="788"/>
    </row>
    <row r="529" spans="1:21" s="760" customFormat="1" x14ac:dyDescent="0.2">
      <c r="A529" s="744"/>
      <c r="B529" s="742"/>
      <c r="C529" s="743"/>
      <c r="D529" s="743"/>
      <c r="F529" s="688"/>
      <c r="G529" s="688"/>
      <c r="I529" s="719"/>
      <c r="J529" s="700"/>
      <c r="K529" s="700"/>
      <c r="L529" s="688"/>
      <c r="M529" s="546"/>
      <c r="N529" s="608"/>
      <c r="O529" s="546"/>
      <c r="P529" s="546"/>
      <c r="Q529" s="688"/>
      <c r="R529" s="688"/>
      <c r="S529" s="688"/>
      <c r="U529" s="788"/>
    </row>
    <row r="530" spans="1:21" s="760" customFormat="1" x14ac:dyDescent="0.2">
      <c r="A530" s="744"/>
      <c r="B530" s="742"/>
      <c r="C530" s="743"/>
      <c r="D530" s="743"/>
      <c r="F530" s="688"/>
      <c r="G530" s="688"/>
      <c r="I530" s="719"/>
      <c r="J530" s="700"/>
      <c r="K530" s="700"/>
      <c r="L530" s="688"/>
      <c r="M530" s="546"/>
      <c r="N530" s="608"/>
      <c r="O530" s="546"/>
      <c r="P530" s="546"/>
      <c r="Q530" s="688"/>
      <c r="R530" s="688"/>
      <c r="S530" s="688"/>
      <c r="U530" s="788"/>
    </row>
    <row r="531" spans="1:21" s="760" customFormat="1" x14ac:dyDescent="0.2">
      <c r="A531" s="744"/>
      <c r="B531" s="742"/>
      <c r="C531" s="743"/>
      <c r="D531" s="743"/>
      <c r="F531" s="688"/>
      <c r="G531" s="688"/>
      <c r="I531" s="719"/>
      <c r="J531" s="700"/>
      <c r="K531" s="700"/>
      <c r="L531" s="688"/>
      <c r="M531" s="546"/>
      <c r="N531" s="608"/>
      <c r="O531" s="546"/>
      <c r="P531" s="546"/>
      <c r="Q531" s="688"/>
      <c r="R531" s="688"/>
      <c r="S531" s="688"/>
      <c r="U531" s="788"/>
    </row>
    <row r="532" spans="1:21" s="760" customFormat="1" x14ac:dyDescent="0.2">
      <c r="A532" s="744"/>
      <c r="B532" s="742"/>
      <c r="C532" s="743"/>
      <c r="D532" s="743"/>
      <c r="F532" s="688"/>
      <c r="G532" s="688"/>
      <c r="I532" s="719"/>
      <c r="J532" s="700"/>
      <c r="K532" s="700"/>
      <c r="L532" s="688"/>
      <c r="M532" s="546"/>
      <c r="N532" s="608"/>
      <c r="O532" s="546"/>
      <c r="P532" s="546"/>
      <c r="Q532" s="688"/>
      <c r="R532" s="688"/>
      <c r="S532" s="688"/>
      <c r="U532" s="788"/>
    </row>
    <row r="533" spans="1:21" s="760" customFormat="1" x14ac:dyDescent="0.2">
      <c r="A533" s="744"/>
      <c r="B533" s="742"/>
      <c r="C533" s="743"/>
      <c r="D533" s="743"/>
      <c r="F533" s="688"/>
      <c r="G533" s="688"/>
      <c r="I533" s="719"/>
      <c r="J533" s="700"/>
      <c r="K533" s="700"/>
      <c r="L533" s="688"/>
      <c r="M533" s="546"/>
      <c r="N533" s="608"/>
      <c r="O533" s="546"/>
      <c r="P533" s="546"/>
      <c r="Q533" s="688"/>
      <c r="R533" s="688"/>
      <c r="S533" s="688"/>
      <c r="U533" s="788"/>
    </row>
    <row r="534" spans="1:21" s="760" customFormat="1" x14ac:dyDescent="0.2">
      <c r="A534" s="744"/>
      <c r="B534" s="742"/>
      <c r="C534" s="743"/>
      <c r="D534" s="743"/>
      <c r="F534" s="688"/>
      <c r="G534" s="688"/>
      <c r="I534" s="719"/>
      <c r="J534" s="700"/>
      <c r="K534" s="700"/>
      <c r="L534" s="688"/>
      <c r="M534" s="546"/>
      <c r="N534" s="608"/>
      <c r="O534" s="546"/>
      <c r="P534" s="546"/>
      <c r="Q534" s="688"/>
      <c r="R534" s="688"/>
      <c r="S534" s="688"/>
      <c r="U534" s="788"/>
    </row>
    <row r="535" spans="1:21" s="760" customFormat="1" x14ac:dyDescent="0.2">
      <c r="A535" s="744"/>
      <c r="B535" s="742"/>
      <c r="C535" s="743"/>
      <c r="D535" s="743"/>
      <c r="F535" s="688"/>
      <c r="G535" s="688"/>
      <c r="I535" s="719"/>
      <c r="J535" s="700"/>
      <c r="K535" s="700"/>
      <c r="L535" s="688"/>
      <c r="M535" s="546"/>
      <c r="N535" s="608"/>
      <c r="O535" s="546"/>
      <c r="P535" s="546"/>
      <c r="Q535" s="688"/>
      <c r="R535" s="688"/>
      <c r="S535" s="688"/>
      <c r="U535" s="788"/>
    </row>
    <row r="536" spans="1:21" s="760" customFormat="1" x14ac:dyDescent="0.2">
      <c r="A536" s="744"/>
      <c r="B536" s="742"/>
      <c r="C536" s="743"/>
      <c r="D536" s="743"/>
      <c r="F536" s="688"/>
      <c r="G536" s="688"/>
      <c r="I536" s="719"/>
      <c r="J536" s="700"/>
      <c r="K536" s="700"/>
      <c r="L536" s="688"/>
      <c r="M536" s="546"/>
      <c r="N536" s="608"/>
      <c r="O536" s="546"/>
      <c r="P536" s="546"/>
      <c r="Q536" s="688"/>
      <c r="R536" s="688"/>
      <c r="S536" s="688"/>
      <c r="U536" s="788"/>
    </row>
    <row r="537" spans="1:21" s="760" customFormat="1" x14ac:dyDescent="0.2">
      <c r="A537" s="744"/>
      <c r="B537" s="742"/>
      <c r="C537" s="743"/>
      <c r="D537" s="743"/>
      <c r="F537" s="688"/>
      <c r="G537" s="688"/>
      <c r="I537" s="719"/>
      <c r="J537" s="700"/>
      <c r="K537" s="700"/>
      <c r="L537" s="688"/>
      <c r="M537" s="546"/>
      <c r="N537" s="608"/>
      <c r="O537" s="546"/>
      <c r="P537" s="546"/>
      <c r="Q537" s="688"/>
      <c r="R537" s="688"/>
      <c r="S537" s="688"/>
      <c r="U537" s="788"/>
    </row>
    <row r="538" spans="1:21" s="760" customFormat="1" x14ac:dyDescent="0.2">
      <c r="A538" s="744"/>
      <c r="B538" s="742"/>
      <c r="C538" s="743"/>
      <c r="D538" s="743"/>
      <c r="F538" s="688"/>
      <c r="G538" s="688"/>
      <c r="I538" s="719"/>
      <c r="J538" s="700"/>
      <c r="K538" s="700"/>
      <c r="L538" s="688"/>
      <c r="M538" s="546"/>
      <c r="N538" s="608"/>
      <c r="O538" s="546"/>
      <c r="P538" s="546"/>
      <c r="Q538" s="688"/>
      <c r="R538" s="688"/>
      <c r="S538" s="688"/>
      <c r="U538" s="788"/>
    </row>
    <row r="539" spans="1:21" s="760" customFormat="1" x14ac:dyDescent="0.2">
      <c r="A539" s="744"/>
      <c r="B539" s="742"/>
      <c r="C539" s="743"/>
      <c r="D539" s="743"/>
      <c r="F539" s="688"/>
      <c r="G539" s="688"/>
      <c r="I539" s="719"/>
      <c r="J539" s="700"/>
      <c r="K539" s="700"/>
      <c r="L539" s="688"/>
      <c r="M539" s="546"/>
      <c r="N539" s="608"/>
      <c r="O539" s="546"/>
      <c r="P539" s="546"/>
      <c r="Q539" s="688"/>
      <c r="R539" s="688"/>
      <c r="S539" s="688"/>
      <c r="U539" s="788"/>
    </row>
    <row r="540" spans="1:21" s="760" customFormat="1" x14ac:dyDescent="0.2">
      <c r="A540" s="744"/>
      <c r="B540" s="742"/>
      <c r="C540" s="743"/>
      <c r="D540" s="743"/>
      <c r="F540" s="688"/>
      <c r="G540" s="688"/>
      <c r="I540" s="719"/>
      <c r="J540" s="700"/>
      <c r="K540" s="700"/>
      <c r="L540" s="688"/>
      <c r="M540" s="546"/>
      <c r="N540" s="608"/>
      <c r="O540" s="546"/>
      <c r="P540" s="546"/>
      <c r="Q540" s="688"/>
      <c r="R540" s="688"/>
      <c r="S540" s="688"/>
      <c r="U540" s="788"/>
    </row>
    <row r="541" spans="1:21" s="760" customFormat="1" x14ac:dyDescent="0.2">
      <c r="A541" s="744"/>
      <c r="B541" s="742"/>
      <c r="C541" s="743"/>
      <c r="D541" s="743"/>
      <c r="F541" s="688"/>
      <c r="G541" s="688"/>
      <c r="I541" s="719"/>
      <c r="J541" s="700"/>
      <c r="K541" s="700"/>
      <c r="L541" s="688"/>
      <c r="M541" s="546"/>
      <c r="N541" s="608"/>
      <c r="O541" s="546"/>
      <c r="P541" s="546"/>
      <c r="Q541" s="688"/>
      <c r="R541" s="688"/>
      <c r="S541" s="688"/>
      <c r="U541" s="788"/>
    </row>
    <row r="542" spans="1:21" s="760" customFormat="1" x14ac:dyDescent="0.2">
      <c r="A542" s="744"/>
      <c r="B542" s="742"/>
      <c r="C542" s="743"/>
      <c r="D542" s="743"/>
      <c r="F542" s="688"/>
      <c r="G542" s="688"/>
      <c r="I542" s="719"/>
      <c r="J542" s="700"/>
      <c r="K542" s="700"/>
      <c r="L542" s="688"/>
      <c r="M542" s="546"/>
      <c r="N542" s="608"/>
      <c r="O542" s="546"/>
      <c r="P542" s="546"/>
      <c r="Q542" s="688"/>
      <c r="R542" s="688"/>
      <c r="S542" s="688"/>
      <c r="U542" s="788"/>
    </row>
    <row r="543" spans="1:21" s="760" customFormat="1" x14ac:dyDescent="0.2">
      <c r="A543" s="744"/>
      <c r="B543" s="742"/>
      <c r="C543" s="743"/>
      <c r="D543" s="743"/>
      <c r="F543" s="688"/>
      <c r="G543" s="688"/>
      <c r="I543" s="719"/>
      <c r="J543" s="700"/>
      <c r="K543" s="700"/>
      <c r="L543" s="688"/>
      <c r="M543" s="546"/>
      <c r="N543" s="608"/>
      <c r="O543" s="546"/>
      <c r="P543" s="546"/>
      <c r="Q543" s="688"/>
      <c r="R543" s="688"/>
      <c r="S543" s="688"/>
      <c r="U543" s="788"/>
    </row>
    <row r="544" spans="1:21" s="760" customFormat="1" x14ac:dyDescent="0.2">
      <c r="A544" s="744"/>
      <c r="B544" s="742"/>
      <c r="C544" s="743"/>
      <c r="D544" s="743"/>
      <c r="F544" s="688"/>
      <c r="G544" s="688"/>
      <c r="I544" s="719"/>
      <c r="J544" s="700"/>
      <c r="K544" s="700"/>
      <c r="L544" s="688"/>
      <c r="M544" s="546"/>
      <c r="N544" s="608"/>
      <c r="O544" s="546"/>
      <c r="P544" s="546"/>
      <c r="Q544" s="688"/>
      <c r="R544" s="688"/>
      <c r="S544" s="688"/>
      <c r="U544" s="788"/>
    </row>
    <row r="545" spans="1:21" s="760" customFormat="1" x14ac:dyDescent="0.2">
      <c r="A545" s="744"/>
      <c r="B545" s="742"/>
      <c r="C545" s="743"/>
      <c r="D545" s="743"/>
      <c r="F545" s="688"/>
      <c r="G545" s="688"/>
      <c r="I545" s="719"/>
      <c r="J545" s="700"/>
      <c r="K545" s="700"/>
      <c r="L545" s="688"/>
      <c r="M545" s="546"/>
      <c r="N545" s="608"/>
      <c r="O545" s="546"/>
      <c r="P545" s="546"/>
      <c r="Q545" s="688"/>
      <c r="R545" s="688"/>
      <c r="S545" s="688"/>
      <c r="U545" s="788"/>
    </row>
    <row r="546" spans="1:21" s="760" customFormat="1" x14ac:dyDescent="0.2">
      <c r="A546" s="744"/>
      <c r="B546" s="742"/>
      <c r="C546" s="743"/>
      <c r="D546" s="743"/>
      <c r="F546" s="688"/>
      <c r="G546" s="688"/>
      <c r="I546" s="719"/>
      <c r="J546" s="700"/>
      <c r="K546" s="700"/>
      <c r="L546" s="688"/>
      <c r="M546" s="546"/>
      <c r="N546" s="608"/>
      <c r="O546" s="546"/>
      <c r="P546" s="546"/>
      <c r="Q546" s="688"/>
      <c r="R546" s="688"/>
      <c r="S546" s="688"/>
      <c r="U546" s="788"/>
    </row>
    <row r="547" spans="1:21" s="760" customFormat="1" x14ac:dyDescent="0.2">
      <c r="A547" s="744"/>
      <c r="B547" s="742"/>
      <c r="C547" s="743"/>
      <c r="D547" s="743"/>
      <c r="F547" s="688"/>
      <c r="G547" s="688"/>
      <c r="I547" s="719"/>
      <c r="J547" s="700"/>
      <c r="K547" s="700"/>
      <c r="L547" s="688"/>
      <c r="M547" s="546"/>
      <c r="N547" s="608"/>
      <c r="O547" s="546"/>
      <c r="P547" s="546"/>
      <c r="Q547" s="688"/>
      <c r="R547" s="688"/>
      <c r="S547" s="688"/>
      <c r="U547" s="788"/>
    </row>
    <row r="548" spans="1:21" s="760" customFormat="1" x14ac:dyDescent="0.2">
      <c r="A548" s="744"/>
      <c r="B548" s="742"/>
      <c r="C548" s="743"/>
      <c r="D548" s="743"/>
      <c r="F548" s="688"/>
      <c r="G548" s="688"/>
      <c r="I548" s="719"/>
      <c r="J548" s="700"/>
      <c r="K548" s="700"/>
      <c r="L548" s="688"/>
      <c r="M548" s="546"/>
      <c r="N548" s="608"/>
      <c r="O548" s="546"/>
      <c r="P548" s="546"/>
      <c r="Q548" s="688"/>
      <c r="R548" s="688"/>
      <c r="S548" s="688"/>
      <c r="U548" s="788"/>
    </row>
    <row r="549" spans="1:21" s="760" customFormat="1" x14ac:dyDescent="0.2">
      <c r="A549" s="744"/>
      <c r="B549" s="742"/>
      <c r="C549" s="743"/>
      <c r="D549" s="743"/>
      <c r="F549" s="688"/>
      <c r="G549" s="688"/>
      <c r="I549" s="719"/>
      <c r="J549" s="700"/>
      <c r="K549" s="700"/>
      <c r="L549" s="688"/>
      <c r="M549" s="546"/>
      <c r="N549" s="608"/>
      <c r="O549" s="546"/>
      <c r="P549" s="546"/>
      <c r="Q549" s="688"/>
      <c r="R549" s="688"/>
      <c r="S549" s="688"/>
      <c r="U549" s="788"/>
    </row>
    <row r="550" spans="1:21" s="760" customFormat="1" x14ac:dyDescent="0.2">
      <c r="A550" s="744"/>
      <c r="B550" s="742"/>
      <c r="C550" s="743"/>
      <c r="D550" s="743"/>
      <c r="F550" s="688"/>
      <c r="G550" s="688"/>
      <c r="I550" s="719"/>
      <c r="J550" s="700"/>
      <c r="K550" s="700"/>
      <c r="L550" s="688"/>
      <c r="M550" s="546"/>
      <c r="N550" s="608"/>
      <c r="O550" s="546"/>
      <c r="P550" s="546"/>
      <c r="Q550" s="688"/>
      <c r="R550" s="688"/>
      <c r="S550" s="688"/>
      <c r="U550" s="788"/>
    </row>
    <row r="551" spans="1:21" s="760" customFormat="1" x14ac:dyDescent="0.2">
      <c r="A551" s="744"/>
      <c r="B551" s="742"/>
      <c r="C551" s="743"/>
      <c r="D551" s="743"/>
      <c r="F551" s="688"/>
      <c r="G551" s="688"/>
      <c r="I551" s="719"/>
      <c r="J551" s="700"/>
      <c r="K551" s="700"/>
      <c r="L551" s="688"/>
      <c r="M551" s="546"/>
      <c r="N551" s="608"/>
      <c r="O551" s="546"/>
      <c r="P551" s="546"/>
      <c r="Q551" s="688"/>
      <c r="R551" s="688"/>
      <c r="S551" s="688"/>
      <c r="U551" s="788"/>
    </row>
    <row r="552" spans="1:21" s="760" customFormat="1" x14ac:dyDescent="0.2">
      <c r="A552" s="744"/>
      <c r="B552" s="742"/>
      <c r="C552" s="743"/>
      <c r="D552" s="743"/>
      <c r="F552" s="688"/>
      <c r="G552" s="688"/>
      <c r="I552" s="719"/>
      <c r="J552" s="700"/>
      <c r="K552" s="700"/>
      <c r="L552" s="688"/>
      <c r="M552" s="546"/>
      <c r="N552" s="608"/>
      <c r="O552" s="546"/>
      <c r="P552" s="546"/>
      <c r="Q552" s="688"/>
      <c r="R552" s="688"/>
      <c r="S552" s="688"/>
      <c r="U552" s="788"/>
    </row>
    <row r="553" spans="1:21" s="760" customFormat="1" x14ac:dyDescent="0.2">
      <c r="A553" s="744"/>
      <c r="B553" s="742"/>
      <c r="C553" s="743"/>
      <c r="D553" s="743"/>
      <c r="F553" s="688"/>
      <c r="G553" s="688"/>
      <c r="I553" s="719"/>
      <c r="J553" s="700"/>
      <c r="K553" s="700"/>
      <c r="L553" s="688"/>
      <c r="M553" s="546"/>
      <c r="N553" s="608"/>
      <c r="O553" s="546"/>
      <c r="P553" s="546"/>
      <c r="Q553" s="688"/>
      <c r="R553" s="688"/>
      <c r="S553" s="688"/>
      <c r="U553" s="788"/>
    </row>
    <row r="554" spans="1:21" s="760" customFormat="1" x14ac:dyDescent="0.2">
      <c r="A554" s="744"/>
      <c r="B554" s="742"/>
      <c r="C554" s="743"/>
      <c r="D554" s="743"/>
      <c r="F554" s="688"/>
      <c r="G554" s="688"/>
      <c r="I554" s="719"/>
      <c r="J554" s="700"/>
      <c r="K554" s="700"/>
      <c r="L554" s="688"/>
      <c r="M554" s="546"/>
      <c r="N554" s="608"/>
      <c r="O554" s="546"/>
      <c r="P554" s="546"/>
      <c r="Q554" s="688"/>
      <c r="R554" s="688"/>
      <c r="S554" s="688"/>
      <c r="U554" s="788"/>
    </row>
    <row r="555" spans="1:21" s="760" customFormat="1" x14ac:dyDescent="0.2">
      <c r="A555" s="744"/>
      <c r="B555" s="742"/>
      <c r="C555" s="743"/>
      <c r="D555" s="743"/>
      <c r="F555" s="688"/>
      <c r="G555" s="688"/>
      <c r="I555" s="719"/>
      <c r="J555" s="700"/>
      <c r="K555" s="700"/>
      <c r="L555" s="688"/>
      <c r="M555" s="546"/>
      <c r="N555" s="608"/>
      <c r="O555" s="546"/>
      <c r="P555" s="546"/>
      <c r="Q555" s="688"/>
      <c r="R555" s="688"/>
      <c r="S555" s="688"/>
      <c r="U555" s="788"/>
    </row>
    <row r="556" spans="1:21" s="760" customFormat="1" x14ac:dyDescent="0.2">
      <c r="A556" s="744"/>
      <c r="B556" s="742"/>
      <c r="C556" s="743"/>
      <c r="D556" s="743"/>
      <c r="F556" s="688"/>
      <c r="G556" s="688"/>
      <c r="I556" s="719"/>
      <c r="J556" s="700"/>
      <c r="K556" s="700"/>
      <c r="L556" s="688"/>
      <c r="M556" s="546"/>
      <c r="N556" s="608"/>
      <c r="O556" s="546"/>
      <c r="P556" s="546"/>
      <c r="Q556" s="688"/>
      <c r="R556" s="688"/>
      <c r="S556" s="688"/>
      <c r="U556" s="788"/>
    </row>
    <row r="557" spans="1:21" s="760" customFormat="1" x14ac:dyDescent="0.2">
      <c r="A557" s="744"/>
      <c r="B557" s="742"/>
      <c r="C557" s="743"/>
      <c r="D557" s="743"/>
      <c r="F557" s="688"/>
      <c r="G557" s="688"/>
      <c r="I557" s="719"/>
      <c r="J557" s="700"/>
      <c r="K557" s="700"/>
      <c r="L557" s="688"/>
      <c r="M557" s="546"/>
      <c r="N557" s="608"/>
      <c r="O557" s="546"/>
      <c r="P557" s="546"/>
      <c r="Q557" s="688"/>
      <c r="R557" s="688"/>
      <c r="S557" s="688"/>
      <c r="U557" s="788"/>
    </row>
    <row r="558" spans="1:21" s="760" customFormat="1" x14ac:dyDescent="0.2">
      <c r="A558" s="744"/>
      <c r="B558" s="742"/>
      <c r="C558" s="743"/>
      <c r="D558" s="743"/>
      <c r="F558" s="688"/>
      <c r="G558" s="688"/>
      <c r="I558" s="719"/>
      <c r="J558" s="700"/>
      <c r="K558" s="700"/>
      <c r="L558" s="688"/>
      <c r="M558" s="546"/>
      <c r="N558" s="608"/>
      <c r="O558" s="546"/>
      <c r="P558" s="546"/>
      <c r="Q558" s="688"/>
      <c r="R558" s="688"/>
      <c r="S558" s="688"/>
      <c r="U558" s="788"/>
    </row>
    <row r="559" spans="1:21" s="760" customFormat="1" x14ac:dyDescent="0.2">
      <c r="A559" s="744"/>
      <c r="B559" s="742"/>
      <c r="C559" s="743"/>
      <c r="D559" s="743"/>
      <c r="F559" s="688"/>
      <c r="G559" s="688"/>
      <c r="I559" s="719"/>
      <c r="J559" s="700"/>
      <c r="K559" s="700"/>
      <c r="L559" s="688"/>
      <c r="M559" s="546"/>
      <c r="N559" s="608"/>
      <c r="O559" s="546"/>
      <c r="P559" s="546"/>
      <c r="Q559" s="688"/>
      <c r="R559" s="688"/>
      <c r="S559" s="688"/>
      <c r="U559" s="788"/>
    </row>
    <row r="560" spans="1:21" s="760" customFormat="1" x14ac:dyDescent="0.2">
      <c r="A560" s="744"/>
      <c r="B560" s="742"/>
      <c r="C560" s="743"/>
      <c r="D560" s="743"/>
      <c r="F560" s="688"/>
      <c r="G560" s="688"/>
      <c r="I560" s="719"/>
      <c r="J560" s="700"/>
      <c r="K560" s="700"/>
      <c r="L560" s="688"/>
      <c r="M560" s="546"/>
      <c r="N560" s="608"/>
      <c r="O560" s="546"/>
      <c r="P560" s="546"/>
      <c r="Q560" s="688"/>
      <c r="R560" s="688"/>
      <c r="S560" s="688"/>
      <c r="U560" s="788"/>
    </row>
    <row r="561" spans="1:21" s="760" customFormat="1" x14ac:dyDescent="0.2">
      <c r="A561" s="744"/>
      <c r="B561" s="742"/>
      <c r="C561" s="743"/>
      <c r="D561" s="743"/>
      <c r="F561" s="688"/>
      <c r="G561" s="688"/>
      <c r="I561" s="719"/>
      <c r="J561" s="700"/>
      <c r="K561" s="700"/>
      <c r="L561" s="688"/>
      <c r="M561" s="546"/>
      <c r="N561" s="608"/>
      <c r="O561" s="546"/>
      <c r="P561" s="546"/>
      <c r="Q561" s="688"/>
      <c r="R561" s="688"/>
      <c r="S561" s="688"/>
      <c r="U561" s="788"/>
    </row>
    <row r="562" spans="1:21" s="760" customFormat="1" x14ac:dyDescent="0.2">
      <c r="A562" s="744"/>
      <c r="B562" s="742"/>
      <c r="C562" s="743"/>
      <c r="D562" s="743"/>
      <c r="F562" s="688"/>
      <c r="G562" s="688"/>
      <c r="I562" s="719"/>
      <c r="J562" s="700"/>
      <c r="K562" s="700"/>
      <c r="L562" s="688"/>
      <c r="M562" s="546"/>
      <c r="N562" s="608"/>
      <c r="O562" s="546"/>
      <c r="P562" s="546"/>
      <c r="Q562" s="688"/>
      <c r="R562" s="688"/>
      <c r="S562" s="688"/>
      <c r="U562" s="788"/>
    </row>
    <row r="563" spans="1:21" s="760" customFormat="1" x14ac:dyDescent="0.2">
      <c r="A563" s="744"/>
      <c r="B563" s="742"/>
      <c r="C563" s="743"/>
      <c r="D563" s="743"/>
      <c r="F563" s="688"/>
      <c r="G563" s="688"/>
      <c r="I563" s="719"/>
      <c r="J563" s="700"/>
      <c r="K563" s="700"/>
      <c r="L563" s="688"/>
      <c r="M563" s="546"/>
      <c r="N563" s="608"/>
      <c r="O563" s="546"/>
      <c r="P563" s="546"/>
      <c r="Q563" s="688"/>
      <c r="R563" s="688"/>
      <c r="S563" s="688"/>
      <c r="U563" s="788"/>
    </row>
    <row r="564" spans="1:21" s="760" customFormat="1" x14ac:dyDescent="0.2">
      <c r="A564" s="744"/>
      <c r="B564" s="742"/>
      <c r="C564" s="743"/>
      <c r="D564" s="743"/>
      <c r="F564" s="688"/>
      <c r="G564" s="688"/>
      <c r="I564" s="719"/>
      <c r="J564" s="700"/>
      <c r="K564" s="700"/>
      <c r="L564" s="688"/>
      <c r="M564" s="546"/>
      <c r="N564" s="608"/>
      <c r="O564" s="546"/>
      <c r="P564" s="546"/>
      <c r="Q564" s="688"/>
      <c r="R564" s="688"/>
      <c r="S564" s="688"/>
      <c r="U564" s="788"/>
    </row>
    <row r="565" spans="1:21" s="760" customFormat="1" x14ac:dyDescent="0.2">
      <c r="A565" s="744"/>
      <c r="B565" s="742"/>
      <c r="C565" s="743"/>
      <c r="D565" s="743"/>
      <c r="F565" s="688"/>
      <c r="G565" s="688"/>
      <c r="I565" s="719"/>
      <c r="J565" s="700"/>
      <c r="K565" s="700"/>
      <c r="L565" s="688"/>
      <c r="M565" s="546"/>
      <c r="N565" s="608"/>
      <c r="O565" s="546"/>
      <c r="P565" s="546"/>
      <c r="Q565" s="688"/>
      <c r="R565" s="688"/>
      <c r="S565" s="688"/>
      <c r="U565" s="788"/>
    </row>
    <row r="566" spans="1:21" s="760" customFormat="1" x14ac:dyDescent="0.2">
      <c r="A566" s="744"/>
      <c r="B566" s="742"/>
      <c r="C566" s="743"/>
      <c r="D566" s="743"/>
      <c r="F566" s="688"/>
      <c r="G566" s="688"/>
      <c r="I566" s="719"/>
      <c r="J566" s="700"/>
      <c r="K566" s="700"/>
      <c r="L566" s="688"/>
      <c r="M566" s="546"/>
      <c r="N566" s="608"/>
      <c r="O566" s="546"/>
      <c r="P566" s="546"/>
      <c r="Q566" s="688"/>
      <c r="R566" s="688"/>
      <c r="S566" s="688"/>
      <c r="U566" s="788"/>
    </row>
    <row r="567" spans="1:21" s="760" customFormat="1" x14ac:dyDescent="0.2">
      <c r="A567" s="744"/>
      <c r="B567" s="742"/>
      <c r="C567" s="743"/>
      <c r="D567" s="743"/>
      <c r="F567" s="688"/>
      <c r="G567" s="688"/>
      <c r="I567" s="719"/>
      <c r="J567" s="700"/>
      <c r="K567" s="700"/>
      <c r="L567" s="688"/>
      <c r="M567" s="546"/>
      <c r="N567" s="608"/>
      <c r="O567" s="546"/>
      <c r="P567" s="546"/>
      <c r="Q567" s="688"/>
      <c r="R567" s="688"/>
      <c r="S567" s="688"/>
      <c r="U567" s="788"/>
    </row>
    <row r="568" spans="1:21" s="760" customFormat="1" x14ac:dyDescent="0.2">
      <c r="A568" s="744"/>
      <c r="B568" s="742"/>
      <c r="C568" s="743"/>
      <c r="D568" s="743"/>
      <c r="F568" s="688"/>
      <c r="G568" s="688"/>
      <c r="I568" s="719"/>
      <c r="J568" s="700"/>
      <c r="K568" s="700"/>
      <c r="L568" s="688"/>
      <c r="M568" s="546"/>
      <c r="N568" s="608"/>
      <c r="O568" s="546"/>
      <c r="P568" s="546"/>
      <c r="Q568" s="688"/>
      <c r="R568" s="688"/>
      <c r="S568" s="688"/>
      <c r="U568" s="788"/>
    </row>
    <row r="569" spans="1:21" s="760" customFormat="1" x14ac:dyDescent="0.2">
      <c r="A569" s="744"/>
      <c r="B569" s="742"/>
      <c r="C569" s="743"/>
      <c r="D569" s="743"/>
      <c r="F569" s="688"/>
      <c r="G569" s="688"/>
      <c r="I569" s="719"/>
      <c r="J569" s="700"/>
      <c r="K569" s="700"/>
      <c r="L569" s="688"/>
      <c r="M569" s="546"/>
      <c r="N569" s="608"/>
      <c r="O569" s="546"/>
      <c r="P569" s="546"/>
      <c r="Q569" s="688"/>
      <c r="R569" s="688"/>
      <c r="S569" s="688"/>
      <c r="U569" s="788"/>
    </row>
    <row r="570" spans="1:21" s="760" customFormat="1" x14ac:dyDescent="0.2">
      <c r="A570" s="744"/>
      <c r="B570" s="742"/>
      <c r="C570" s="743"/>
      <c r="D570" s="743"/>
      <c r="F570" s="688"/>
      <c r="G570" s="688"/>
      <c r="I570" s="719"/>
      <c r="J570" s="700"/>
      <c r="K570" s="700"/>
      <c r="L570" s="688"/>
      <c r="M570" s="546"/>
      <c r="N570" s="608"/>
      <c r="O570" s="546"/>
      <c r="P570" s="546"/>
      <c r="Q570" s="688"/>
      <c r="R570" s="688"/>
      <c r="S570" s="688"/>
      <c r="U570" s="788"/>
    </row>
    <row r="571" spans="1:21" s="760" customFormat="1" x14ac:dyDescent="0.2">
      <c r="A571" s="744"/>
      <c r="B571" s="742"/>
      <c r="C571" s="743"/>
      <c r="D571" s="743"/>
      <c r="F571" s="688"/>
      <c r="G571" s="688"/>
      <c r="I571" s="719"/>
      <c r="J571" s="700"/>
      <c r="K571" s="700"/>
      <c r="L571" s="688"/>
      <c r="M571" s="546"/>
      <c r="N571" s="608"/>
      <c r="O571" s="546"/>
      <c r="P571" s="546"/>
      <c r="Q571" s="688"/>
      <c r="R571" s="688"/>
      <c r="S571" s="688"/>
      <c r="U571" s="788"/>
    </row>
    <row r="572" spans="1:21" s="760" customFormat="1" x14ac:dyDescent="0.2">
      <c r="A572" s="744"/>
      <c r="B572" s="742"/>
      <c r="C572" s="743"/>
      <c r="D572" s="743"/>
      <c r="F572" s="688"/>
      <c r="G572" s="688"/>
      <c r="I572" s="719"/>
      <c r="J572" s="700"/>
      <c r="K572" s="700"/>
      <c r="L572" s="688"/>
      <c r="M572" s="546"/>
      <c r="N572" s="608"/>
      <c r="O572" s="546"/>
      <c r="P572" s="546"/>
      <c r="Q572" s="688"/>
      <c r="R572" s="688"/>
      <c r="S572" s="688"/>
      <c r="U572" s="788"/>
    </row>
    <row r="573" spans="1:21" s="760" customFormat="1" x14ac:dyDescent="0.2">
      <c r="A573" s="744"/>
      <c r="B573" s="742"/>
      <c r="C573" s="743"/>
      <c r="D573" s="743"/>
      <c r="F573" s="688"/>
      <c r="G573" s="688"/>
      <c r="I573" s="719"/>
      <c r="J573" s="700"/>
      <c r="K573" s="700"/>
      <c r="L573" s="688"/>
      <c r="M573" s="546"/>
      <c r="N573" s="608"/>
      <c r="O573" s="546"/>
      <c r="P573" s="546"/>
      <c r="Q573" s="688"/>
      <c r="R573" s="688"/>
      <c r="S573" s="688"/>
      <c r="U573" s="788"/>
    </row>
    <row r="574" spans="1:21" s="760" customFormat="1" x14ac:dyDescent="0.2">
      <c r="A574" s="744"/>
      <c r="B574" s="742"/>
      <c r="C574" s="743"/>
      <c r="D574" s="743"/>
      <c r="F574" s="688"/>
      <c r="G574" s="688"/>
      <c r="I574" s="719"/>
      <c r="J574" s="700"/>
      <c r="K574" s="700"/>
      <c r="L574" s="688"/>
      <c r="M574" s="546"/>
      <c r="N574" s="608"/>
      <c r="O574" s="546"/>
      <c r="P574" s="546"/>
      <c r="Q574" s="688"/>
      <c r="R574" s="688"/>
      <c r="S574" s="688"/>
      <c r="U574" s="788"/>
    </row>
    <row r="575" spans="1:21" s="760" customFormat="1" x14ac:dyDescent="0.2">
      <c r="A575" s="744"/>
      <c r="B575" s="742"/>
      <c r="C575" s="743"/>
      <c r="D575" s="743"/>
      <c r="F575" s="688"/>
      <c r="G575" s="688"/>
      <c r="I575" s="719"/>
      <c r="J575" s="700"/>
      <c r="K575" s="700"/>
      <c r="L575" s="688"/>
      <c r="M575" s="546"/>
      <c r="N575" s="608"/>
      <c r="O575" s="546"/>
      <c r="P575" s="546"/>
      <c r="Q575" s="688"/>
      <c r="R575" s="688"/>
      <c r="S575" s="688"/>
      <c r="U575" s="788"/>
    </row>
    <row r="576" spans="1:21" s="760" customFormat="1" x14ac:dyDescent="0.2">
      <c r="A576" s="744"/>
      <c r="B576" s="742"/>
      <c r="C576" s="743"/>
      <c r="D576" s="743"/>
      <c r="F576" s="688"/>
      <c r="G576" s="688"/>
      <c r="I576" s="719"/>
      <c r="J576" s="700"/>
      <c r="K576" s="700"/>
      <c r="L576" s="688"/>
      <c r="M576" s="546"/>
      <c r="N576" s="608"/>
      <c r="O576" s="546"/>
      <c r="P576" s="546"/>
      <c r="Q576" s="688"/>
      <c r="R576" s="688"/>
      <c r="S576" s="688"/>
      <c r="U576" s="788"/>
    </row>
    <row r="577" spans="1:21" s="760" customFormat="1" x14ac:dyDescent="0.2">
      <c r="A577" s="744"/>
      <c r="B577" s="742"/>
      <c r="C577" s="743"/>
      <c r="D577" s="743"/>
      <c r="F577" s="688"/>
      <c r="G577" s="688"/>
      <c r="I577" s="719"/>
      <c r="J577" s="700"/>
      <c r="K577" s="700"/>
      <c r="L577" s="688"/>
      <c r="M577" s="546"/>
      <c r="N577" s="608"/>
      <c r="O577" s="546"/>
      <c r="P577" s="546"/>
      <c r="Q577" s="688"/>
      <c r="R577" s="688"/>
      <c r="S577" s="688"/>
      <c r="U577" s="788"/>
    </row>
    <row r="578" spans="1:21" s="760" customFormat="1" x14ac:dyDescent="0.2">
      <c r="A578" s="744"/>
      <c r="B578" s="742"/>
      <c r="C578" s="743"/>
      <c r="D578" s="743"/>
      <c r="F578" s="688"/>
      <c r="G578" s="688"/>
      <c r="I578" s="719"/>
      <c r="J578" s="700"/>
      <c r="K578" s="700"/>
      <c r="L578" s="688"/>
      <c r="M578" s="546"/>
      <c r="N578" s="608"/>
      <c r="O578" s="546"/>
      <c r="P578" s="546"/>
      <c r="Q578" s="688"/>
      <c r="R578" s="688"/>
      <c r="S578" s="688"/>
      <c r="U578" s="788"/>
    </row>
    <row r="579" spans="1:21" s="760" customFormat="1" x14ac:dyDescent="0.2">
      <c r="A579" s="744"/>
      <c r="B579" s="742"/>
      <c r="C579" s="743"/>
      <c r="D579" s="743"/>
      <c r="F579" s="688"/>
      <c r="G579" s="688"/>
      <c r="I579" s="719"/>
      <c r="J579" s="700"/>
      <c r="K579" s="700"/>
      <c r="L579" s="688"/>
      <c r="M579" s="546"/>
      <c r="N579" s="608"/>
      <c r="O579" s="546"/>
      <c r="P579" s="546"/>
      <c r="Q579" s="688"/>
      <c r="R579" s="688"/>
      <c r="S579" s="688"/>
      <c r="U579" s="788"/>
    </row>
    <row r="580" spans="1:21" s="760" customFormat="1" x14ac:dyDescent="0.2">
      <c r="A580" s="744"/>
      <c r="B580" s="742"/>
      <c r="C580" s="743"/>
      <c r="D580" s="743"/>
      <c r="F580" s="688"/>
      <c r="G580" s="688"/>
      <c r="I580" s="719"/>
      <c r="J580" s="700"/>
      <c r="K580" s="700"/>
      <c r="L580" s="688"/>
      <c r="M580" s="546"/>
      <c r="N580" s="608"/>
      <c r="O580" s="546"/>
      <c r="P580" s="546"/>
      <c r="Q580" s="688"/>
      <c r="R580" s="688"/>
      <c r="S580" s="688"/>
      <c r="U580" s="788"/>
    </row>
    <row r="581" spans="1:21" s="760" customFormat="1" x14ac:dyDescent="0.2">
      <c r="A581" s="744"/>
      <c r="B581" s="742"/>
      <c r="C581" s="743"/>
      <c r="D581" s="743"/>
      <c r="F581" s="688"/>
      <c r="G581" s="688"/>
      <c r="I581" s="719"/>
      <c r="J581" s="700"/>
      <c r="K581" s="700"/>
      <c r="L581" s="688"/>
      <c r="M581" s="546"/>
      <c r="N581" s="608"/>
      <c r="O581" s="546"/>
      <c r="P581" s="546"/>
      <c r="Q581" s="688"/>
      <c r="R581" s="688"/>
      <c r="S581" s="688"/>
      <c r="U581" s="788"/>
    </row>
    <row r="582" spans="1:21" s="760" customFormat="1" x14ac:dyDescent="0.2">
      <c r="A582" s="744"/>
      <c r="B582" s="742"/>
      <c r="C582" s="743"/>
      <c r="D582" s="743"/>
      <c r="F582" s="688"/>
      <c r="G582" s="688"/>
      <c r="I582" s="719"/>
      <c r="J582" s="700"/>
      <c r="K582" s="700"/>
      <c r="L582" s="688"/>
      <c r="M582" s="546"/>
      <c r="N582" s="608"/>
      <c r="O582" s="546"/>
      <c r="P582" s="546"/>
      <c r="Q582" s="688"/>
      <c r="R582" s="688"/>
      <c r="S582" s="688"/>
      <c r="U582" s="788"/>
    </row>
    <row r="583" spans="1:21" s="760" customFormat="1" x14ac:dyDescent="0.2">
      <c r="A583" s="744"/>
      <c r="B583" s="742"/>
      <c r="C583" s="743"/>
      <c r="D583" s="743"/>
      <c r="F583" s="688"/>
      <c r="G583" s="688"/>
      <c r="I583" s="719"/>
      <c r="J583" s="700"/>
      <c r="K583" s="700"/>
      <c r="L583" s="688"/>
      <c r="M583" s="546"/>
      <c r="N583" s="608"/>
      <c r="O583" s="546"/>
      <c r="P583" s="546"/>
      <c r="Q583" s="688"/>
      <c r="R583" s="688"/>
      <c r="S583" s="688"/>
      <c r="U583" s="788"/>
    </row>
    <row r="584" spans="1:21" s="760" customFormat="1" x14ac:dyDescent="0.2">
      <c r="A584" s="744"/>
      <c r="B584" s="742"/>
      <c r="C584" s="743"/>
      <c r="D584" s="743"/>
      <c r="F584" s="688"/>
      <c r="G584" s="688"/>
      <c r="I584" s="719"/>
      <c r="J584" s="700"/>
      <c r="K584" s="700"/>
      <c r="L584" s="688"/>
      <c r="M584" s="546"/>
      <c r="N584" s="608"/>
      <c r="O584" s="546"/>
      <c r="P584" s="546"/>
      <c r="Q584" s="688"/>
      <c r="R584" s="688"/>
      <c r="S584" s="688"/>
      <c r="U584" s="788"/>
    </row>
    <row r="585" spans="1:21" s="760" customFormat="1" x14ac:dyDescent="0.2">
      <c r="A585" s="744"/>
      <c r="B585" s="742"/>
      <c r="C585" s="743"/>
      <c r="D585" s="743"/>
      <c r="F585" s="688"/>
      <c r="G585" s="688"/>
      <c r="I585" s="719"/>
      <c r="J585" s="700"/>
      <c r="K585" s="700"/>
      <c r="L585" s="688"/>
      <c r="M585" s="546"/>
      <c r="N585" s="608"/>
      <c r="O585" s="546"/>
      <c r="P585" s="546"/>
      <c r="Q585" s="688"/>
      <c r="R585" s="688"/>
      <c r="S585" s="688"/>
      <c r="U585" s="788"/>
    </row>
    <row r="586" spans="1:21" s="760" customFormat="1" x14ac:dyDescent="0.2">
      <c r="A586" s="744"/>
      <c r="B586" s="742"/>
      <c r="C586" s="743"/>
      <c r="D586" s="743"/>
      <c r="F586" s="688"/>
      <c r="G586" s="688"/>
      <c r="I586" s="719"/>
      <c r="J586" s="700"/>
      <c r="K586" s="700"/>
      <c r="L586" s="688"/>
      <c r="M586" s="546"/>
      <c r="N586" s="608"/>
      <c r="O586" s="546"/>
      <c r="P586" s="546"/>
      <c r="Q586" s="688"/>
      <c r="R586" s="688"/>
      <c r="S586" s="688"/>
      <c r="U586" s="788"/>
    </row>
    <row r="587" spans="1:21" s="760" customFormat="1" x14ac:dyDescent="0.2">
      <c r="A587" s="744"/>
      <c r="B587" s="742"/>
      <c r="C587" s="743"/>
      <c r="D587" s="743"/>
      <c r="F587" s="688"/>
      <c r="G587" s="688"/>
      <c r="I587" s="719"/>
      <c r="J587" s="700"/>
      <c r="K587" s="700"/>
      <c r="L587" s="688"/>
      <c r="M587" s="546"/>
      <c r="N587" s="608"/>
      <c r="O587" s="546"/>
      <c r="P587" s="546"/>
      <c r="Q587" s="688"/>
      <c r="R587" s="688"/>
      <c r="S587" s="688"/>
      <c r="U587" s="788"/>
    </row>
    <row r="588" spans="1:21" s="760" customFormat="1" x14ac:dyDescent="0.2">
      <c r="A588" s="744"/>
      <c r="B588" s="742"/>
      <c r="C588" s="743"/>
      <c r="D588" s="743"/>
      <c r="F588" s="688"/>
      <c r="G588" s="688"/>
      <c r="I588" s="719"/>
      <c r="J588" s="700"/>
      <c r="K588" s="700"/>
      <c r="L588" s="688"/>
      <c r="M588" s="546"/>
      <c r="N588" s="608"/>
      <c r="O588" s="546"/>
      <c r="P588" s="546"/>
      <c r="Q588" s="688"/>
      <c r="R588" s="688"/>
      <c r="S588" s="688"/>
      <c r="U588" s="788"/>
    </row>
    <row r="589" spans="1:21" s="760" customFormat="1" x14ac:dyDescent="0.2">
      <c r="A589" s="744"/>
      <c r="B589" s="742"/>
      <c r="C589" s="743"/>
      <c r="D589" s="743"/>
      <c r="F589" s="688"/>
      <c r="G589" s="688"/>
      <c r="I589" s="719"/>
      <c r="J589" s="700"/>
      <c r="K589" s="700"/>
      <c r="L589" s="688"/>
      <c r="M589" s="546"/>
      <c r="N589" s="608"/>
      <c r="O589" s="546"/>
      <c r="P589" s="546"/>
      <c r="Q589" s="688"/>
      <c r="R589" s="688"/>
      <c r="S589" s="688"/>
      <c r="U589" s="788"/>
    </row>
    <row r="590" spans="1:21" s="760" customFormat="1" x14ac:dyDescent="0.2">
      <c r="A590" s="744"/>
      <c r="B590" s="742"/>
      <c r="C590" s="743"/>
      <c r="D590" s="743"/>
      <c r="F590" s="688"/>
      <c r="G590" s="688"/>
      <c r="I590" s="719"/>
      <c r="J590" s="700"/>
      <c r="K590" s="700"/>
      <c r="L590" s="688"/>
      <c r="M590" s="546"/>
      <c r="N590" s="608"/>
      <c r="O590" s="546"/>
      <c r="P590" s="546"/>
      <c r="Q590" s="688"/>
      <c r="R590" s="688"/>
      <c r="S590" s="688"/>
      <c r="U590" s="788"/>
    </row>
    <row r="591" spans="1:21" s="760" customFormat="1" x14ac:dyDescent="0.2">
      <c r="A591" s="744"/>
      <c r="B591" s="742"/>
      <c r="C591" s="743"/>
      <c r="D591" s="743"/>
      <c r="F591" s="688"/>
      <c r="G591" s="688"/>
      <c r="I591" s="719"/>
      <c r="J591" s="700"/>
      <c r="K591" s="700"/>
      <c r="L591" s="688"/>
      <c r="M591" s="546"/>
      <c r="N591" s="608"/>
      <c r="O591" s="546"/>
      <c r="P591" s="546"/>
      <c r="Q591" s="688"/>
      <c r="R591" s="688"/>
      <c r="S591" s="688"/>
      <c r="U591" s="788"/>
    </row>
    <row r="592" spans="1:21" s="760" customFormat="1" x14ac:dyDescent="0.2">
      <c r="A592" s="744"/>
      <c r="B592" s="742"/>
      <c r="C592" s="743"/>
      <c r="D592" s="743"/>
      <c r="F592" s="688"/>
      <c r="G592" s="688"/>
      <c r="I592" s="719"/>
      <c r="J592" s="700"/>
      <c r="K592" s="700"/>
      <c r="L592" s="688"/>
      <c r="M592" s="546"/>
      <c r="N592" s="608"/>
      <c r="O592" s="546"/>
      <c r="P592" s="546"/>
      <c r="Q592" s="688"/>
      <c r="R592" s="688"/>
      <c r="S592" s="688"/>
      <c r="U592" s="788"/>
    </row>
    <row r="593" spans="1:21" s="760" customFormat="1" x14ac:dyDescent="0.2">
      <c r="A593" s="744"/>
      <c r="B593" s="742"/>
      <c r="C593" s="743"/>
      <c r="D593" s="743"/>
      <c r="F593" s="688"/>
      <c r="G593" s="688"/>
      <c r="I593" s="719"/>
      <c r="J593" s="700"/>
      <c r="K593" s="700"/>
      <c r="L593" s="688"/>
      <c r="M593" s="546"/>
      <c r="N593" s="608"/>
      <c r="O593" s="546"/>
      <c r="P593" s="546"/>
      <c r="Q593" s="688"/>
      <c r="R593" s="688"/>
      <c r="S593" s="688"/>
      <c r="U593" s="788"/>
    </row>
    <row r="594" spans="1:21" s="760" customFormat="1" x14ac:dyDescent="0.2">
      <c r="A594" s="744"/>
      <c r="B594" s="742"/>
      <c r="C594" s="743"/>
      <c r="D594" s="743"/>
      <c r="F594" s="688"/>
      <c r="G594" s="688"/>
      <c r="I594" s="719"/>
      <c r="J594" s="700"/>
      <c r="K594" s="700"/>
      <c r="L594" s="688"/>
      <c r="M594" s="546"/>
      <c r="N594" s="608"/>
      <c r="O594" s="546"/>
      <c r="P594" s="546"/>
      <c r="Q594" s="688"/>
      <c r="R594" s="688"/>
      <c r="S594" s="688"/>
      <c r="U594" s="788"/>
    </row>
    <row r="595" spans="1:21" s="760" customFormat="1" x14ac:dyDescent="0.2">
      <c r="A595" s="744"/>
      <c r="B595" s="742"/>
      <c r="C595" s="743"/>
      <c r="D595" s="743"/>
      <c r="F595" s="688"/>
      <c r="G595" s="688"/>
      <c r="I595" s="719"/>
      <c r="J595" s="700"/>
      <c r="K595" s="700"/>
      <c r="L595" s="688"/>
      <c r="M595" s="546"/>
      <c r="N595" s="608"/>
      <c r="O595" s="546"/>
      <c r="P595" s="546"/>
      <c r="Q595" s="688"/>
      <c r="R595" s="688"/>
      <c r="S595" s="688"/>
      <c r="U595" s="788"/>
    </row>
    <row r="596" spans="1:21" s="760" customFormat="1" x14ac:dyDescent="0.2">
      <c r="A596" s="744"/>
      <c r="B596" s="742"/>
      <c r="C596" s="743"/>
      <c r="D596" s="743"/>
      <c r="F596" s="688"/>
      <c r="G596" s="688"/>
      <c r="I596" s="719"/>
      <c r="J596" s="700"/>
      <c r="K596" s="700"/>
      <c r="L596" s="688"/>
      <c r="M596" s="546"/>
      <c r="N596" s="608"/>
      <c r="O596" s="546"/>
      <c r="P596" s="546"/>
      <c r="Q596" s="688"/>
      <c r="R596" s="688"/>
      <c r="S596" s="688"/>
      <c r="U596" s="788"/>
    </row>
    <row r="597" spans="1:21" s="760" customFormat="1" x14ac:dyDescent="0.2">
      <c r="A597" s="744"/>
      <c r="B597" s="742"/>
      <c r="C597" s="743"/>
      <c r="D597" s="743"/>
      <c r="F597" s="688"/>
      <c r="G597" s="688"/>
      <c r="I597" s="719"/>
      <c r="J597" s="700"/>
      <c r="K597" s="700"/>
      <c r="L597" s="688"/>
      <c r="M597" s="546"/>
      <c r="N597" s="608"/>
      <c r="O597" s="546"/>
      <c r="P597" s="546"/>
      <c r="Q597" s="688"/>
      <c r="R597" s="688"/>
      <c r="S597" s="688"/>
      <c r="U597" s="788"/>
    </row>
    <row r="598" spans="1:21" s="760" customFormat="1" x14ac:dyDescent="0.2">
      <c r="A598" s="744"/>
      <c r="B598" s="742"/>
      <c r="C598" s="743"/>
      <c r="D598" s="743"/>
      <c r="F598" s="688"/>
      <c r="G598" s="688"/>
      <c r="I598" s="719"/>
      <c r="J598" s="700"/>
      <c r="K598" s="700"/>
      <c r="L598" s="688"/>
      <c r="M598" s="546"/>
      <c r="N598" s="608"/>
      <c r="O598" s="546"/>
      <c r="P598" s="546"/>
      <c r="Q598" s="688"/>
      <c r="R598" s="688"/>
      <c r="S598" s="688"/>
      <c r="U598" s="788"/>
    </row>
    <row r="599" spans="1:21" s="760" customFormat="1" x14ac:dyDescent="0.2">
      <c r="A599" s="744"/>
      <c r="B599" s="742"/>
      <c r="C599" s="743"/>
      <c r="D599" s="743"/>
      <c r="F599" s="688"/>
      <c r="G599" s="688"/>
      <c r="I599" s="719"/>
      <c r="J599" s="700"/>
      <c r="K599" s="700"/>
      <c r="L599" s="688"/>
      <c r="M599" s="546"/>
      <c r="N599" s="608"/>
      <c r="O599" s="546"/>
      <c r="P599" s="546"/>
      <c r="Q599" s="688"/>
      <c r="R599" s="688"/>
      <c r="S599" s="688"/>
      <c r="U599" s="788"/>
    </row>
    <row r="600" spans="1:21" s="760" customFormat="1" x14ac:dyDescent="0.2">
      <c r="A600" s="744"/>
      <c r="B600" s="742"/>
      <c r="C600" s="743"/>
      <c r="D600" s="743"/>
      <c r="F600" s="688"/>
      <c r="G600" s="688"/>
      <c r="I600" s="719"/>
      <c r="J600" s="700"/>
      <c r="K600" s="700"/>
      <c r="L600" s="688"/>
      <c r="M600" s="546"/>
      <c r="N600" s="608"/>
      <c r="O600" s="546"/>
      <c r="P600" s="546"/>
      <c r="Q600" s="688"/>
      <c r="R600" s="688"/>
      <c r="S600" s="688"/>
      <c r="U600" s="788"/>
    </row>
    <row r="601" spans="1:21" s="760" customFormat="1" x14ac:dyDescent="0.2">
      <c r="A601" s="744"/>
      <c r="B601" s="742"/>
      <c r="C601" s="743"/>
      <c r="D601" s="743"/>
      <c r="F601" s="688"/>
      <c r="G601" s="688"/>
      <c r="I601" s="719"/>
      <c r="J601" s="700"/>
      <c r="K601" s="700"/>
      <c r="L601" s="688"/>
      <c r="M601" s="546"/>
      <c r="N601" s="608"/>
      <c r="O601" s="546"/>
      <c r="P601" s="546"/>
      <c r="Q601" s="688"/>
      <c r="R601" s="688"/>
      <c r="S601" s="688"/>
      <c r="U601" s="788"/>
    </row>
    <row r="602" spans="1:21" s="760" customFormat="1" x14ac:dyDescent="0.2">
      <c r="A602" s="744"/>
      <c r="B602" s="742"/>
      <c r="C602" s="743"/>
      <c r="D602" s="743"/>
      <c r="F602" s="688"/>
      <c r="G602" s="688"/>
      <c r="I602" s="719"/>
      <c r="J602" s="700"/>
      <c r="K602" s="700"/>
      <c r="L602" s="688"/>
      <c r="M602" s="546"/>
      <c r="N602" s="608"/>
      <c r="O602" s="546"/>
      <c r="P602" s="546"/>
      <c r="Q602" s="688"/>
      <c r="R602" s="688"/>
      <c r="S602" s="688"/>
      <c r="U602" s="788"/>
    </row>
    <row r="603" spans="1:21" s="760" customFormat="1" x14ac:dyDescent="0.2">
      <c r="A603" s="744"/>
      <c r="B603" s="742"/>
      <c r="C603" s="743"/>
      <c r="D603" s="743"/>
      <c r="F603" s="688"/>
      <c r="G603" s="688"/>
      <c r="I603" s="719"/>
      <c r="J603" s="700"/>
      <c r="K603" s="700"/>
      <c r="L603" s="688"/>
      <c r="M603" s="546"/>
      <c r="N603" s="608"/>
      <c r="O603" s="546"/>
      <c r="P603" s="546"/>
      <c r="Q603" s="688"/>
      <c r="R603" s="688"/>
      <c r="S603" s="688"/>
      <c r="U603" s="788"/>
    </row>
    <row r="604" spans="1:21" s="760" customFormat="1" x14ac:dyDescent="0.2">
      <c r="A604" s="744"/>
      <c r="B604" s="742"/>
      <c r="C604" s="743"/>
      <c r="D604" s="743"/>
      <c r="F604" s="688"/>
      <c r="G604" s="688"/>
      <c r="I604" s="719"/>
      <c r="J604" s="700"/>
      <c r="K604" s="700"/>
      <c r="L604" s="688"/>
      <c r="M604" s="546"/>
      <c r="N604" s="608"/>
      <c r="O604" s="546"/>
      <c r="P604" s="546"/>
      <c r="Q604" s="688"/>
      <c r="R604" s="688"/>
      <c r="S604" s="688"/>
      <c r="U604" s="788"/>
    </row>
    <row r="605" spans="1:21" s="760" customFormat="1" x14ac:dyDescent="0.2">
      <c r="A605" s="744"/>
      <c r="B605" s="742"/>
      <c r="C605" s="743"/>
      <c r="D605" s="743"/>
      <c r="F605" s="688"/>
      <c r="G605" s="688"/>
      <c r="I605" s="719"/>
      <c r="J605" s="700"/>
      <c r="K605" s="700"/>
      <c r="L605" s="688"/>
      <c r="M605" s="546"/>
      <c r="N605" s="608"/>
      <c r="O605" s="546"/>
      <c r="P605" s="546"/>
      <c r="Q605" s="688"/>
      <c r="R605" s="688"/>
      <c r="S605" s="688"/>
      <c r="U605" s="788"/>
    </row>
    <row r="606" spans="1:21" s="760" customFormat="1" x14ac:dyDescent="0.2">
      <c r="A606" s="744"/>
      <c r="B606" s="742"/>
      <c r="C606" s="743"/>
      <c r="D606" s="743"/>
      <c r="F606" s="688"/>
      <c r="G606" s="688"/>
      <c r="I606" s="719"/>
      <c r="J606" s="700"/>
      <c r="K606" s="700"/>
      <c r="L606" s="688"/>
      <c r="M606" s="546"/>
      <c r="N606" s="608"/>
      <c r="O606" s="546"/>
      <c r="P606" s="546"/>
      <c r="Q606" s="688"/>
      <c r="R606" s="688"/>
      <c r="S606" s="688"/>
      <c r="U606" s="788"/>
    </row>
    <row r="607" spans="1:21" s="760" customFormat="1" x14ac:dyDescent="0.2">
      <c r="A607" s="744"/>
      <c r="B607" s="742"/>
      <c r="C607" s="743"/>
      <c r="D607" s="743"/>
      <c r="F607" s="688"/>
      <c r="G607" s="688"/>
      <c r="I607" s="719"/>
      <c r="J607" s="700"/>
      <c r="K607" s="700"/>
      <c r="L607" s="688"/>
      <c r="M607" s="546"/>
      <c r="N607" s="608"/>
      <c r="O607" s="546"/>
      <c r="P607" s="546"/>
      <c r="Q607" s="688"/>
      <c r="R607" s="688"/>
      <c r="S607" s="688"/>
      <c r="U607" s="788"/>
    </row>
    <row r="608" spans="1:21" s="760" customFormat="1" x14ac:dyDescent="0.2">
      <c r="A608" s="744"/>
      <c r="B608" s="742"/>
      <c r="C608" s="743"/>
      <c r="D608" s="743"/>
      <c r="F608" s="688"/>
      <c r="G608" s="688"/>
      <c r="I608" s="719"/>
      <c r="J608" s="700"/>
      <c r="K608" s="700"/>
      <c r="L608" s="688"/>
      <c r="M608" s="546"/>
      <c r="N608" s="608"/>
      <c r="O608" s="546"/>
      <c r="P608" s="546"/>
      <c r="Q608" s="688"/>
      <c r="R608" s="688"/>
      <c r="S608" s="688"/>
      <c r="U608" s="788"/>
    </row>
    <row r="609" spans="1:21" s="760" customFormat="1" x14ac:dyDescent="0.2">
      <c r="A609" s="744"/>
      <c r="B609" s="742"/>
      <c r="C609" s="743"/>
      <c r="D609" s="743"/>
      <c r="F609" s="688"/>
      <c r="G609" s="688"/>
      <c r="I609" s="719"/>
      <c r="J609" s="700"/>
      <c r="K609" s="700"/>
      <c r="L609" s="688"/>
      <c r="M609" s="546"/>
      <c r="N609" s="608"/>
      <c r="O609" s="546"/>
      <c r="P609" s="546"/>
      <c r="Q609" s="688"/>
      <c r="R609" s="688"/>
      <c r="S609" s="688"/>
      <c r="U609" s="788"/>
    </row>
    <row r="610" spans="1:21" x14ac:dyDescent="0.2">
      <c r="A610" s="744"/>
      <c r="C610" s="743"/>
      <c r="D610" s="743"/>
    </row>
    <row r="611" spans="1:21" x14ac:dyDescent="0.2">
      <c r="A611" s="744"/>
      <c r="C611" s="743"/>
      <c r="D611" s="743"/>
    </row>
    <row r="612" spans="1:21" x14ac:dyDescent="0.2">
      <c r="A612" s="744"/>
      <c r="C612" s="743"/>
      <c r="D612" s="743"/>
    </row>
    <row r="613" spans="1:21" x14ac:dyDescent="0.2">
      <c r="A613" s="744"/>
      <c r="C613" s="743"/>
      <c r="D613" s="743"/>
    </row>
    <row r="614" spans="1:21" x14ac:dyDescent="0.2">
      <c r="A614" s="744"/>
      <c r="C614" s="743"/>
      <c r="D614" s="743"/>
    </row>
    <row r="615" spans="1:21" x14ac:dyDescent="0.2">
      <c r="A615" s="744"/>
      <c r="C615" s="743"/>
      <c r="D615" s="743"/>
    </row>
    <row r="616" spans="1:21" x14ac:dyDescent="0.2">
      <c r="A616" s="744"/>
      <c r="C616" s="743"/>
      <c r="D616" s="743"/>
    </row>
    <row r="617" spans="1:21" x14ac:dyDescent="0.2">
      <c r="A617" s="744"/>
      <c r="C617" s="743"/>
      <c r="D617" s="743"/>
    </row>
    <row r="618" spans="1:21" x14ac:dyDescent="0.2">
      <c r="A618" s="744"/>
      <c r="C618" s="743"/>
      <c r="D618" s="743"/>
    </row>
    <row r="619" spans="1:21" x14ac:dyDescent="0.2">
      <c r="A619" s="744"/>
      <c r="C619" s="743"/>
      <c r="D619" s="743"/>
    </row>
    <row r="620" spans="1:21" s="760" customFormat="1" x14ac:dyDescent="0.2">
      <c r="A620" s="744"/>
      <c r="B620" s="742"/>
      <c r="C620" s="743"/>
      <c r="D620" s="743"/>
      <c r="F620" s="688"/>
      <c r="G620" s="688"/>
      <c r="I620" s="719"/>
      <c r="J620" s="700"/>
      <c r="K620" s="700"/>
      <c r="L620" s="688"/>
      <c r="M620" s="546"/>
      <c r="N620" s="608"/>
      <c r="O620" s="546"/>
      <c r="P620" s="546"/>
      <c r="Q620" s="688"/>
      <c r="R620" s="688"/>
      <c r="S620" s="688"/>
      <c r="U620" s="788"/>
    </row>
    <row r="621" spans="1:21" s="760" customFormat="1" x14ac:dyDescent="0.2">
      <c r="A621" s="744"/>
      <c r="B621" s="742"/>
      <c r="C621" s="743"/>
      <c r="D621" s="743"/>
      <c r="F621" s="688"/>
      <c r="G621" s="688"/>
      <c r="I621" s="719"/>
      <c r="J621" s="700"/>
      <c r="K621" s="700"/>
      <c r="L621" s="688"/>
      <c r="M621" s="546"/>
      <c r="N621" s="608"/>
      <c r="O621" s="546"/>
      <c r="P621" s="546"/>
      <c r="Q621" s="688"/>
      <c r="R621" s="688"/>
      <c r="S621" s="688"/>
      <c r="U621" s="788"/>
    </row>
    <row r="622" spans="1:21" s="760" customFormat="1" x14ac:dyDescent="0.2">
      <c r="A622" s="744"/>
      <c r="B622" s="742"/>
      <c r="C622" s="743"/>
      <c r="D622" s="743"/>
      <c r="F622" s="688"/>
      <c r="G622" s="688"/>
      <c r="I622" s="719"/>
      <c r="J622" s="700"/>
      <c r="K622" s="700"/>
      <c r="L622" s="688"/>
      <c r="M622" s="546"/>
      <c r="N622" s="608"/>
      <c r="O622" s="546"/>
      <c r="P622" s="546"/>
      <c r="Q622" s="688"/>
      <c r="R622" s="688"/>
      <c r="S622" s="688"/>
      <c r="U622" s="788"/>
    </row>
    <row r="623" spans="1:21" s="760" customFormat="1" x14ac:dyDescent="0.2">
      <c r="A623" s="744"/>
      <c r="B623" s="742"/>
      <c r="C623" s="743"/>
      <c r="D623" s="743"/>
      <c r="F623" s="688"/>
      <c r="G623" s="688"/>
      <c r="I623" s="719"/>
      <c r="J623" s="700"/>
      <c r="K623" s="700"/>
      <c r="L623" s="688"/>
      <c r="M623" s="546"/>
      <c r="N623" s="608"/>
      <c r="O623" s="546"/>
      <c r="P623" s="546"/>
      <c r="Q623" s="688"/>
      <c r="R623" s="688"/>
      <c r="S623" s="688"/>
      <c r="U623" s="788"/>
    </row>
    <row r="624" spans="1:21" s="760" customFormat="1" x14ac:dyDescent="0.2">
      <c r="A624" s="744"/>
      <c r="B624" s="742"/>
      <c r="C624" s="743"/>
      <c r="D624" s="743"/>
      <c r="F624" s="688"/>
      <c r="G624" s="688"/>
      <c r="I624" s="719"/>
      <c r="J624" s="700"/>
      <c r="K624" s="700"/>
      <c r="L624" s="688"/>
      <c r="M624" s="546"/>
      <c r="N624" s="608"/>
      <c r="O624" s="546"/>
      <c r="P624" s="546"/>
      <c r="Q624" s="688"/>
      <c r="R624" s="688"/>
      <c r="S624" s="688"/>
      <c r="U624" s="788"/>
    </row>
    <row r="625" spans="1:21" s="760" customFormat="1" x14ac:dyDescent="0.2">
      <c r="A625" s="744"/>
      <c r="B625" s="742"/>
      <c r="C625" s="743"/>
      <c r="D625" s="743"/>
      <c r="F625" s="688"/>
      <c r="G625" s="688"/>
      <c r="I625" s="719"/>
      <c r="J625" s="700"/>
      <c r="K625" s="700"/>
      <c r="L625" s="688"/>
      <c r="M625" s="546"/>
      <c r="N625" s="608"/>
      <c r="O625" s="546"/>
      <c r="P625" s="546"/>
      <c r="Q625" s="688"/>
      <c r="R625" s="688"/>
      <c r="S625" s="688"/>
      <c r="U625" s="788"/>
    </row>
    <row r="626" spans="1:21" s="760" customFormat="1" x14ac:dyDescent="0.2">
      <c r="A626" s="744"/>
      <c r="B626" s="742"/>
      <c r="C626" s="743"/>
      <c r="D626" s="743"/>
      <c r="F626" s="688"/>
      <c r="G626" s="688"/>
      <c r="I626" s="719"/>
      <c r="J626" s="700"/>
      <c r="K626" s="700"/>
      <c r="L626" s="688"/>
      <c r="M626" s="546"/>
      <c r="N626" s="608"/>
      <c r="O626" s="546"/>
      <c r="P626" s="546"/>
      <c r="Q626" s="688"/>
      <c r="R626" s="688"/>
      <c r="S626" s="688"/>
      <c r="U626" s="788"/>
    </row>
    <row r="627" spans="1:21" s="760" customFormat="1" x14ac:dyDescent="0.2">
      <c r="A627" s="744"/>
      <c r="B627" s="742"/>
      <c r="C627" s="743"/>
      <c r="D627" s="743"/>
      <c r="F627" s="688"/>
      <c r="G627" s="688"/>
      <c r="I627" s="719"/>
      <c r="J627" s="700"/>
      <c r="K627" s="700"/>
      <c r="L627" s="688"/>
      <c r="M627" s="546"/>
      <c r="N627" s="608"/>
      <c r="O627" s="546"/>
      <c r="P627" s="546"/>
      <c r="Q627" s="688"/>
      <c r="R627" s="688"/>
      <c r="S627" s="688"/>
      <c r="U627" s="788"/>
    </row>
    <row r="628" spans="1:21" s="760" customFormat="1" x14ac:dyDescent="0.2">
      <c r="A628" s="744"/>
      <c r="B628" s="742"/>
      <c r="C628" s="743"/>
      <c r="D628" s="743"/>
      <c r="F628" s="688"/>
      <c r="G628" s="688"/>
      <c r="I628" s="719"/>
      <c r="J628" s="700"/>
      <c r="K628" s="700"/>
      <c r="L628" s="688"/>
      <c r="M628" s="546"/>
      <c r="N628" s="608"/>
      <c r="O628" s="546"/>
      <c r="P628" s="546"/>
      <c r="Q628" s="688"/>
      <c r="R628" s="688"/>
      <c r="S628" s="688"/>
      <c r="U628" s="788"/>
    </row>
    <row r="629" spans="1:21" s="760" customFormat="1" x14ac:dyDescent="0.2">
      <c r="A629" s="744"/>
      <c r="B629" s="742"/>
      <c r="C629" s="743"/>
      <c r="D629" s="743"/>
      <c r="F629" s="688"/>
      <c r="G629" s="688"/>
      <c r="I629" s="719"/>
      <c r="J629" s="700"/>
      <c r="K629" s="700"/>
      <c r="L629" s="688"/>
      <c r="M629" s="546"/>
      <c r="N629" s="608"/>
      <c r="O629" s="546"/>
      <c r="P629" s="546"/>
      <c r="Q629" s="688"/>
      <c r="R629" s="688"/>
      <c r="S629" s="688"/>
      <c r="U629" s="788"/>
    </row>
    <row r="630" spans="1:21" s="760" customFormat="1" x14ac:dyDescent="0.2">
      <c r="A630" s="744"/>
      <c r="B630" s="742"/>
      <c r="C630" s="743"/>
      <c r="D630" s="743"/>
      <c r="F630" s="688"/>
      <c r="G630" s="688"/>
      <c r="I630" s="719"/>
      <c r="J630" s="700"/>
      <c r="K630" s="700"/>
      <c r="L630" s="688"/>
      <c r="M630" s="546"/>
      <c r="N630" s="608"/>
      <c r="O630" s="546"/>
      <c r="P630" s="546"/>
      <c r="Q630" s="688"/>
      <c r="R630" s="688"/>
      <c r="S630" s="688"/>
      <c r="U630" s="788"/>
    </row>
    <row r="631" spans="1:21" s="760" customFormat="1" x14ac:dyDescent="0.2">
      <c r="A631" s="744"/>
      <c r="B631" s="742"/>
      <c r="C631" s="743"/>
      <c r="D631" s="743"/>
      <c r="F631" s="688"/>
      <c r="G631" s="688"/>
      <c r="I631" s="719"/>
      <c r="J631" s="700"/>
      <c r="K631" s="700"/>
      <c r="L631" s="688"/>
      <c r="M631" s="546"/>
      <c r="N631" s="608"/>
      <c r="O631" s="546"/>
      <c r="P631" s="546"/>
      <c r="Q631" s="688"/>
      <c r="R631" s="688"/>
      <c r="S631" s="688"/>
      <c r="U631" s="788"/>
    </row>
    <row r="632" spans="1:21" s="760" customFormat="1" x14ac:dyDescent="0.2">
      <c r="A632" s="744"/>
      <c r="B632" s="742"/>
      <c r="C632" s="743"/>
      <c r="D632" s="743"/>
      <c r="F632" s="688"/>
      <c r="G632" s="688"/>
      <c r="I632" s="719"/>
      <c r="J632" s="700"/>
      <c r="K632" s="700"/>
      <c r="L632" s="688"/>
      <c r="M632" s="546"/>
      <c r="N632" s="608"/>
      <c r="O632" s="546"/>
      <c r="P632" s="546"/>
      <c r="Q632" s="688"/>
      <c r="R632" s="688"/>
      <c r="S632" s="688"/>
      <c r="U632" s="788"/>
    </row>
    <row r="633" spans="1:21" s="760" customFormat="1" x14ac:dyDescent="0.2">
      <c r="A633" s="744"/>
      <c r="B633" s="742"/>
      <c r="C633" s="743"/>
      <c r="D633" s="743"/>
      <c r="F633" s="688"/>
      <c r="G633" s="688"/>
      <c r="I633" s="719"/>
      <c r="J633" s="700"/>
      <c r="K633" s="700"/>
      <c r="L633" s="688"/>
      <c r="M633" s="546"/>
      <c r="N633" s="608"/>
      <c r="O633" s="546"/>
      <c r="P633" s="546"/>
      <c r="Q633" s="688"/>
      <c r="R633" s="688"/>
      <c r="S633" s="688"/>
      <c r="U633" s="788"/>
    </row>
    <row r="634" spans="1:21" s="760" customFormat="1" x14ac:dyDescent="0.2">
      <c r="A634" s="744"/>
      <c r="B634" s="742"/>
      <c r="C634" s="743"/>
      <c r="D634" s="743"/>
      <c r="F634" s="688"/>
      <c r="G634" s="688"/>
      <c r="I634" s="719"/>
      <c r="J634" s="700"/>
      <c r="K634" s="700"/>
      <c r="L634" s="688"/>
      <c r="M634" s="546"/>
      <c r="N634" s="608"/>
      <c r="O634" s="546"/>
      <c r="P634" s="546"/>
      <c r="Q634" s="688"/>
      <c r="R634" s="688"/>
      <c r="S634" s="688"/>
      <c r="U634" s="788"/>
    </row>
    <row r="635" spans="1:21" s="760" customFormat="1" x14ac:dyDescent="0.2">
      <c r="A635" s="744"/>
      <c r="B635" s="742"/>
      <c r="C635" s="743"/>
      <c r="D635" s="743"/>
      <c r="F635" s="688"/>
      <c r="G635" s="688"/>
      <c r="I635" s="719"/>
      <c r="J635" s="700"/>
      <c r="K635" s="700"/>
      <c r="L635" s="688"/>
      <c r="M635" s="546"/>
      <c r="N635" s="608"/>
      <c r="O635" s="546"/>
      <c r="P635" s="546"/>
      <c r="Q635" s="688"/>
      <c r="R635" s="688"/>
      <c r="S635" s="688"/>
      <c r="U635" s="788"/>
    </row>
    <row r="636" spans="1:21" s="760" customFormat="1" x14ac:dyDescent="0.2">
      <c r="A636" s="744"/>
      <c r="B636" s="742"/>
      <c r="C636" s="743"/>
      <c r="D636" s="743"/>
      <c r="F636" s="688"/>
      <c r="G636" s="688"/>
      <c r="I636" s="719"/>
      <c r="J636" s="700"/>
      <c r="K636" s="700"/>
      <c r="L636" s="688"/>
      <c r="M636" s="546"/>
      <c r="N636" s="608"/>
      <c r="O636" s="546"/>
      <c r="P636" s="546"/>
      <c r="Q636" s="688"/>
      <c r="R636" s="688"/>
      <c r="S636" s="688"/>
      <c r="U636" s="788"/>
    </row>
    <row r="637" spans="1:21" s="760" customFormat="1" x14ac:dyDescent="0.2">
      <c r="A637" s="744"/>
      <c r="B637" s="742"/>
      <c r="C637" s="743"/>
      <c r="D637" s="743"/>
      <c r="F637" s="688"/>
      <c r="G637" s="688"/>
      <c r="I637" s="719"/>
      <c r="J637" s="700"/>
      <c r="K637" s="700"/>
      <c r="L637" s="688"/>
      <c r="M637" s="546"/>
      <c r="N637" s="608"/>
      <c r="O637" s="546"/>
      <c r="P637" s="546"/>
      <c r="Q637" s="688"/>
      <c r="R637" s="688"/>
      <c r="S637" s="688"/>
      <c r="U637" s="788"/>
    </row>
    <row r="638" spans="1:21" s="760" customFormat="1" x14ac:dyDescent="0.2">
      <c r="A638" s="744"/>
      <c r="B638" s="742"/>
      <c r="C638" s="743"/>
      <c r="D638" s="743"/>
      <c r="F638" s="688"/>
      <c r="G638" s="688"/>
      <c r="I638" s="719"/>
      <c r="J638" s="700"/>
      <c r="K638" s="700"/>
      <c r="L638" s="688"/>
      <c r="M638" s="546"/>
      <c r="N638" s="608"/>
      <c r="O638" s="546"/>
      <c r="P638" s="546"/>
      <c r="Q638" s="688"/>
      <c r="R638" s="688"/>
      <c r="S638" s="688"/>
      <c r="U638" s="788"/>
    </row>
    <row r="639" spans="1:21" s="760" customFormat="1" x14ac:dyDescent="0.2">
      <c r="A639" s="744"/>
      <c r="B639" s="742"/>
      <c r="C639" s="743"/>
      <c r="D639" s="743"/>
      <c r="F639" s="688"/>
      <c r="G639" s="688"/>
      <c r="I639" s="719"/>
      <c r="J639" s="700"/>
      <c r="K639" s="700"/>
      <c r="L639" s="688"/>
      <c r="M639" s="546"/>
      <c r="N639" s="608"/>
      <c r="O639" s="546"/>
      <c r="P639" s="546"/>
      <c r="Q639" s="688"/>
      <c r="R639" s="688"/>
      <c r="S639" s="688"/>
      <c r="U639" s="788"/>
    </row>
    <row r="640" spans="1:21" s="760" customFormat="1" x14ac:dyDescent="0.2">
      <c r="A640" s="744"/>
      <c r="B640" s="742"/>
      <c r="C640" s="743"/>
      <c r="D640" s="743"/>
      <c r="F640" s="688"/>
      <c r="G640" s="688"/>
      <c r="I640" s="719"/>
      <c r="J640" s="700"/>
      <c r="K640" s="700"/>
      <c r="L640" s="688"/>
      <c r="M640" s="546"/>
      <c r="N640" s="608"/>
      <c r="O640" s="546"/>
      <c r="P640" s="546"/>
      <c r="Q640" s="688"/>
      <c r="R640" s="688"/>
      <c r="S640" s="688"/>
      <c r="U640" s="788"/>
    </row>
    <row r="641" spans="1:21" s="760" customFormat="1" x14ac:dyDescent="0.2">
      <c r="A641" s="744"/>
      <c r="B641" s="742"/>
      <c r="C641" s="743"/>
      <c r="D641" s="743"/>
      <c r="F641" s="688"/>
      <c r="G641" s="688"/>
      <c r="I641" s="719"/>
      <c r="J641" s="700"/>
      <c r="K641" s="700"/>
      <c r="L641" s="688"/>
      <c r="M641" s="546"/>
      <c r="N641" s="608"/>
      <c r="O641" s="546"/>
      <c r="P641" s="546"/>
      <c r="Q641" s="688"/>
      <c r="R641" s="688"/>
      <c r="S641" s="688"/>
      <c r="U641" s="788"/>
    </row>
    <row r="642" spans="1:21" s="760" customFormat="1" x14ac:dyDescent="0.2">
      <c r="A642" s="744"/>
      <c r="B642" s="742"/>
      <c r="C642" s="743"/>
      <c r="D642" s="743"/>
      <c r="F642" s="688"/>
      <c r="G642" s="688"/>
      <c r="I642" s="719"/>
      <c r="J642" s="700"/>
      <c r="K642" s="700"/>
      <c r="L642" s="688"/>
      <c r="M642" s="546"/>
      <c r="N642" s="608"/>
      <c r="O642" s="546"/>
      <c r="P642" s="546"/>
      <c r="Q642" s="688"/>
      <c r="R642" s="688"/>
      <c r="S642" s="688"/>
      <c r="U642" s="788"/>
    </row>
    <row r="643" spans="1:21" s="760" customFormat="1" x14ac:dyDescent="0.2">
      <c r="A643" s="744"/>
      <c r="B643" s="742"/>
      <c r="C643" s="743"/>
      <c r="D643" s="743"/>
      <c r="F643" s="688"/>
      <c r="G643" s="688"/>
      <c r="I643" s="719"/>
      <c r="J643" s="700"/>
      <c r="K643" s="700"/>
      <c r="L643" s="688"/>
      <c r="M643" s="546"/>
      <c r="N643" s="608"/>
      <c r="O643" s="546"/>
      <c r="P643" s="546"/>
      <c r="Q643" s="688"/>
      <c r="R643" s="688"/>
      <c r="S643" s="688"/>
      <c r="U643" s="788"/>
    </row>
    <row r="644" spans="1:21" s="760" customFormat="1" x14ac:dyDescent="0.2">
      <c r="A644" s="744"/>
      <c r="B644" s="742"/>
      <c r="C644" s="743"/>
      <c r="D644" s="743"/>
      <c r="F644" s="688"/>
      <c r="G644" s="688"/>
      <c r="I644" s="719"/>
      <c r="J644" s="700"/>
      <c r="K644" s="700"/>
      <c r="L644" s="688"/>
      <c r="M644" s="546"/>
      <c r="N644" s="608"/>
      <c r="O644" s="546"/>
      <c r="P644" s="546"/>
      <c r="Q644" s="688"/>
      <c r="R644" s="688"/>
      <c r="S644" s="688"/>
      <c r="U644" s="788"/>
    </row>
    <row r="645" spans="1:21" s="760" customFormat="1" x14ac:dyDescent="0.2">
      <c r="A645" s="744"/>
      <c r="B645" s="742"/>
      <c r="C645" s="743"/>
      <c r="D645" s="743"/>
      <c r="F645" s="688"/>
      <c r="G645" s="688"/>
      <c r="I645" s="719"/>
      <c r="J645" s="700"/>
      <c r="K645" s="700"/>
      <c r="L645" s="688"/>
      <c r="M645" s="546"/>
      <c r="N645" s="608"/>
      <c r="O645" s="546"/>
      <c r="P645" s="546"/>
      <c r="Q645" s="688"/>
      <c r="R645" s="688"/>
      <c r="S645" s="688"/>
      <c r="U645" s="788"/>
    </row>
    <row r="646" spans="1:21" s="760" customFormat="1" x14ac:dyDescent="0.2">
      <c r="A646" s="744"/>
      <c r="B646" s="742"/>
      <c r="C646" s="743"/>
      <c r="D646" s="743"/>
      <c r="F646" s="688"/>
      <c r="G646" s="688"/>
      <c r="I646" s="719"/>
      <c r="J646" s="700"/>
      <c r="K646" s="700"/>
      <c r="L646" s="688"/>
      <c r="M646" s="546"/>
      <c r="N646" s="608"/>
      <c r="O646" s="546"/>
      <c r="P646" s="546"/>
      <c r="Q646" s="688"/>
      <c r="R646" s="688"/>
      <c r="S646" s="688"/>
      <c r="U646" s="788"/>
    </row>
    <row r="647" spans="1:21" s="760" customFormat="1" x14ac:dyDescent="0.2">
      <c r="A647" s="744"/>
      <c r="B647" s="742"/>
      <c r="C647" s="743"/>
      <c r="D647" s="743"/>
      <c r="F647" s="688"/>
      <c r="G647" s="688"/>
      <c r="I647" s="719"/>
      <c r="J647" s="700"/>
      <c r="K647" s="700"/>
      <c r="L647" s="688"/>
      <c r="M647" s="546"/>
      <c r="N647" s="608"/>
      <c r="O647" s="546"/>
      <c r="P647" s="546"/>
      <c r="Q647" s="688"/>
      <c r="R647" s="688"/>
      <c r="S647" s="688"/>
      <c r="U647" s="788"/>
    </row>
    <row r="648" spans="1:21" s="760" customFormat="1" x14ac:dyDescent="0.2">
      <c r="A648" s="744"/>
      <c r="B648" s="742"/>
      <c r="C648" s="743"/>
      <c r="D648" s="743"/>
      <c r="F648" s="688"/>
      <c r="G648" s="688"/>
      <c r="I648" s="719"/>
      <c r="J648" s="700"/>
      <c r="K648" s="700"/>
      <c r="L648" s="688"/>
      <c r="M648" s="546"/>
      <c r="N648" s="608"/>
      <c r="O648" s="546"/>
      <c r="P648" s="546"/>
      <c r="Q648" s="688"/>
      <c r="R648" s="688"/>
      <c r="S648" s="688"/>
      <c r="U648" s="788"/>
    </row>
    <row r="649" spans="1:21" s="760" customFormat="1" x14ac:dyDescent="0.2">
      <c r="A649" s="744"/>
      <c r="B649" s="742"/>
      <c r="C649" s="743"/>
      <c r="D649" s="743"/>
      <c r="F649" s="688"/>
      <c r="G649" s="688"/>
      <c r="I649" s="719"/>
      <c r="J649" s="700"/>
      <c r="K649" s="700"/>
      <c r="L649" s="688"/>
      <c r="M649" s="546"/>
      <c r="N649" s="608"/>
      <c r="O649" s="546"/>
      <c r="P649" s="546"/>
      <c r="Q649" s="688"/>
      <c r="R649" s="688"/>
      <c r="S649" s="688"/>
      <c r="U649" s="788"/>
    </row>
    <row r="650" spans="1:21" s="760" customFormat="1" x14ac:dyDescent="0.2">
      <c r="A650" s="744"/>
      <c r="B650" s="742"/>
      <c r="C650" s="743"/>
      <c r="D650" s="743"/>
      <c r="F650" s="688"/>
      <c r="G650" s="688"/>
      <c r="I650" s="719"/>
      <c r="J650" s="700"/>
      <c r="K650" s="700"/>
      <c r="L650" s="688"/>
      <c r="M650" s="546"/>
      <c r="N650" s="608"/>
      <c r="O650" s="546"/>
      <c r="P650" s="546"/>
      <c r="Q650" s="688"/>
      <c r="R650" s="688"/>
      <c r="S650" s="688"/>
      <c r="U650" s="788"/>
    </row>
    <row r="651" spans="1:21" s="760" customFormat="1" x14ac:dyDescent="0.2">
      <c r="A651" s="744"/>
      <c r="B651" s="742"/>
      <c r="C651" s="743"/>
      <c r="D651" s="743"/>
      <c r="F651" s="688"/>
      <c r="G651" s="688"/>
      <c r="I651" s="719"/>
      <c r="J651" s="700"/>
      <c r="K651" s="700"/>
      <c r="L651" s="688"/>
      <c r="M651" s="546"/>
      <c r="N651" s="608"/>
      <c r="O651" s="546"/>
      <c r="P651" s="546"/>
      <c r="Q651" s="688"/>
      <c r="R651" s="688"/>
      <c r="S651" s="688"/>
      <c r="U651" s="788"/>
    </row>
    <row r="652" spans="1:21" s="760" customFormat="1" x14ac:dyDescent="0.2">
      <c r="A652" s="744"/>
      <c r="B652" s="742"/>
      <c r="C652" s="743"/>
      <c r="D652" s="743"/>
      <c r="F652" s="688"/>
      <c r="G652" s="688"/>
      <c r="I652" s="719"/>
      <c r="J652" s="700"/>
      <c r="K652" s="700"/>
      <c r="L652" s="688"/>
      <c r="M652" s="546"/>
      <c r="N652" s="608"/>
      <c r="O652" s="546"/>
      <c r="P652" s="546"/>
      <c r="Q652" s="688"/>
      <c r="R652" s="688"/>
      <c r="S652" s="688"/>
      <c r="U652" s="788"/>
    </row>
    <row r="653" spans="1:21" s="760" customFormat="1" x14ac:dyDescent="0.2">
      <c r="A653" s="744"/>
      <c r="B653" s="742"/>
      <c r="C653" s="743"/>
      <c r="D653" s="743"/>
      <c r="F653" s="688"/>
      <c r="G653" s="688"/>
      <c r="I653" s="719"/>
      <c r="J653" s="700"/>
      <c r="K653" s="700"/>
      <c r="L653" s="688"/>
      <c r="M653" s="546"/>
      <c r="N653" s="608"/>
      <c r="O653" s="546"/>
      <c r="P653" s="546"/>
      <c r="Q653" s="688"/>
      <c r="R653" s="688"/>
      <c r="S653" s="688"/>
      <c r="U653" s="788"/>
    </row>
    <row r="654" spans="1:21" s="760" customFormat="1" x14ac:dyDescent="0.2">
      <c r="A654" s="744"/>
      <c r="B654" s="742"/>
      <c r="C654" s="743"/>
      <c r="D654" s="743"/>
      <c r="F654" s="688"/>
      <c r="G654" s="688"/>
      <c r="I654" s="719"/>
      <c r="J654" s="700"/>
      <c r="K654" s="700"/>
      <c r="L654" s="688"/>
      <c r="M654" s="546"/>
      <c r="N654" s="608"/>
      <c r="O654" s="546"/>
      <c r="P654" s="546"/>
      <c r="Q654" s="688"/>
      <c r="R654" s="688"/>
      <c r="S654" s="688"/>
      <c r="U654" s="788"/>
    </row>
    <row r="655" spans="1:21" s="760" customFormat="1" x14ac:dyDescent="0.2">
      <c r="A655" s="744"/>
      <c r="B655" s="742"/>
      <c r="C655" s="743"/>
      <c r="D655" s="743"/>
      <c r="F655" s="688"/>
      <c r="G655" s="688"/>
      <c r="I655" s="719"/>
      <c r="J655" s="700"/>
      <c r="K655" s="700"/>
      <c r="L655" s="688"/>
      <c r="M655" s="546"/>
      <c r="N655" s="608"/>
      <c r="O655" s="546"/>
      <c r="P655" s="546"/>
      <c r="Q655" s="688"/>
      <c r="R655" s="688"/>
      <c r="S655" s="688"/>
      <c r="U655" s="788"/>
    </row>
    <row r="656" spans="1:21" s="760" customFormat="1" x14ac:dyDescent="0.2">
      <c r="A656" s="744"/>
      <c r="B656" s="742"/>
      <c r="C656" s="743"/>
      <c r="D656" s="743"/>
      <c r="F656" s="688"/>
      <c r="G656" s="688"/>
      <c r="I656" s="719"/>
      <c r="J656" s="700"/>
      <c r="K656" s="700"/>
      <c r="L656" s="688"/>
      <c r="M656" s="546"/>
      <c r="N656" s="608"/>
      <c r="O656" s="546"/>
      <c r="P656" s="546"/>
      <c r="Q656" s="688"/>
      <c r="R656" s="688"/>
      <c r="S656" s="688"/>
      <c r="U656" s="788"/>
    </row>
    <row r="657" spans="1:21" s="760" customFormat="1" x14ac:dyDescent="0.2">
      <c r="A657" s="744"/>
      <c r="B657" s="742"/>
      <c r="C657" s="743"/>
      <c r="D657" s="743"/>
      <c r="F657" s="688"/>
      <c r="G657" s="688"/>
      <c r="I657" s="719"/>
      <c r="J657" s="700"/>
      <c r="K657" s="700"/>
      <c r="L657" s="688"/>
      <c r="M657" s="546"/>
      <c r="N657" s="608"/>
      <c r="O657" s="546"/>
      <c r="P657" s="546"/>
      <c r="Q657" s="688"/>
      <c r="R657" s="688"/>
      <c r="S657" s="688"/>
      <c r="U657" s="788"/>
    </row>
    <row r="658" spans="1:21" s="760" customFormat="1" x14ac:dyDescent="0.2">
      <c r="A658" s="744"/>
      <c r="B658" s="742"/>
      <c r="C658" s="743"/>
      <c r="D658" s="743"/>
      <c r="F658" s="688"/>
      <c r="G658" s="688"/>
      <c r="I658" s="719"/>
      <c r="J658" s="700"/>
      <c r="K658" s="700"/>
      <c r="L658" s="688"/>
      <c r="M658" s="546"/>
      <c r="N658" s="608"/>
      <c r="O658" s="546"/>
      <c r="P658" s="546"/>
      <c r="Q658" s="688"/>
      <c r="R658" s="688"/>
      <c r="S658" s="688"/>
      <c r="U658" s="788"/>
    </row>
    <row r="659" spans="1:21" s="760" customFormat="1" x14ac:dyDescent="0.2">
      <c r="A659" s="744"/>
      <c r="B659" s="742"/>
      <c r="C659" s="743"/>
      <c r="D659" s="743"/>
      <c r="F659" s="688"/>
      <c r="G659" s="688"/>
      <c r="I659" s="719"/>
      <c r="J659" s="700"/>
      <c r="K659" s="700"/>
      <c r="L659" s="688"/>
      <c r="M659" s="546"/>
      <c r="N659" s="608"/>
      <c r="O659" s="546"/>
      <c r="P659" s="546"/>
      <c r="Q659" s="688"/>
      <c r="R659" s="688"/>
      <c r="S659" s="688"/>
      <c r="U659" s="788"/>
    </row>
    <row r="660" spans="1:21" s="760" customFormat="1" x14ac:dyDescent="0.2">
      <c r="A660" s="744"/>
      <c r="B660" s="742"/>
      <c r="C660" s="743"/>
      <c r="D660" s="743"/>
      <c r="F660" s="688"/>
      <c r="G660" s="688"/>
      <c r="I660" s="719"/>
      <c r="J660" s="700"/>
      <c r="K660" s="700"/>
      <c r="L660" s="688"/>
      <c r="M660" s="546"/>
      <c r="N660" s="608"/>
      <c r="O660" s="546"/>
      <c r="P660" s="546"/>
      <c r="Q660" s="688"/>
      <c r="R660" s="688"/>
      <c r="S660" s="688"/>
      <c r="U660" s="788"/>
    </row>
    <row r="661" spans="1:21" s="760" customFormat="1" x14ac:dyDescent="0.2">
      <c r="A661" s="744"/>
      <c r="B661" s="742"/>
      <c r="C661" s="743"/>
      <c r="D661" s="743"/>
      <c r="F661" s="688"/>
      <c r="G661" s="688"/>
      <c r="I661" s="719"/>
      <c r="J661" s="700"/>
      <c r="K661" s="700"/>
      <c r="L661" s="688"/>
      <c r="M661" s="546"/>
      <c r="N661" s="608"/>
      <c r="O661" s="546"/>
      <c r="P661" s="546"/>
      <c r="Q661" s="688"/>
      <c r="R661" s="688"/>
      <c r="S661" s="688"/>
      <c r="U661" s="788"/>
    </row>
    <row r="662" spans="1:21" s="760" customFormat="1" x14ac:dyDescent="0.2">
      <c r="A662" s="744"/>
      <c r="B662" s="742"/>
      <c r="C662" s="743"/>
      <c r="D662" s="743"/>
      <c r="F662" s="688"/>
      <c r="G662" s="688"/>
      <c r="I662" s="719"/>
      <c r="J662" s="700"/>
      <c r="K662" s="700"/>
      <c r="L662" s="688"/>
      <c r="M662" s="546"/>
      <c r="N662" s="608"/>
      <c r="O662" s="546"/>
      <c r="P662" s="546"/>
      <c r="Q662" s="688"/>
      <c r="R662" s="688"/>
      <c r="S662" s="688"/>
      <c r="U662" s="788"/>
    </row>
    <row r="663" spans="1:21" s="760" customFormat="1" x14ac:dyDescent="0.2">
      <c r="A663" s="744"/>
      <c r="B663" s="742"/>
      <c r="C663" s="743"/>
      <c r="D663" s="743"/>
      <c r="F663" s="688"/>
      <c r="G663" s="688"/>
      <c r="I663" s="719"/>
      <c r="J663" s="700"/>
      <c r="K663" s="700"/>
      <c r="L663" s="688"/>
      <c r="M663" s="546"/>
      <c r="N663" s="608"/>
      <c r="O663" s="546"/>
      <c r="P663" s="546"/>
      <c r="Q663" s="688"/>
      <c r="R663" s="688"/>
      <c r="S663" s="688"/>
      <c r="U663" s="788"/>
    </row>
    <row r="664" spans="1:21" s="760" customFormat="1" x14ac:dyDescent="0.2">
      <c r="A664" s="744"/>
      <c r="B664" s="742"/>
      <c r="C664" s="743"/>
      <c r="D664" s="743"/>
      <c r="F664" s="688"/>
      <c r="G664" s="688"/>
      <c r="I664" s="719"/>
      <c r="J664" s="700"/>
      <c r="K664" s="700"/>
      <c r="L664" s="688"/>
      <c r="M664" s="546"/>
      <c r="N664" s="608"/>
      <c r="O664" s="546"/>
      <c r="P664" s="546"/>
      <c r="Q664" s="688"/>
      <c r="R664" s="688"/>
      <c r="S664" s="688"/>
      <c r="U664" s="788"/>
    </row>
    <row r="665" spans="1:21" s="760" customFormat="1" x14ac:dyDescent="0.2">
      <c r="A665" s="744"/>
      <c r="B665" s="742"/>
      <c r="C665" s="743"/>
      <c r="D665" s="743"/>
      <c r="F665" s="688"/>
      <c r="G665" s="688"/>
      <c r="I665" s="719"/>
      <c r="J665" s="700"/>
      <c r="K665" s="700"/>
      <c r="L665" s="688"/>
      <c r="M665" s="546"/>
      <c r="N665" s="608"/>
      <c r="O665" s="546"/>
      <c r="P665" s="546"/>
      <c r="Q665" s="688"/>
      <c r="R665" s="688"/>
      <c r="S665" s="688"/>
      <c r="U665" s="788"/>
    </row>
    <row r="666" spans="1:21" s="760" customFormat="1" x14ac:dyDescent="0.2">
      <c r="A666" s="744"/>
      <c r="B666" s="742"/>
      <c r="C666" s="743"/>
      <c r="D666" s="743"/>
      <c r="F666" s="688"/>
      <c r="G666" s="688"/>
      <c r="I666" s="719"/>
      <c r="J666" s="700"/>
      <c r="K666" s="700"/>
      <c r="L666" s="688"/>
      <c r="M666" s="546"/>
      <c r="N666" s="608"/>
      <c r="O666" s="546"/>
      <c r="P666" s="546"/>
      <c r="Q666" s="688"/>
      <c r="R666" s="688"/>
      <c r="S666" s="688"/>
      <c r="U666" s="788"/>
    </row>
    <row r="667" spans="1:21" s="760" customFormat="1" x14ac:dyDescent="0.2">
      <c r="A667" s="744"/>
      <c r="B667" s="742"/>
      <c r="C667" s="743"/>
      <c r="D667" s="743"/>
      <c r="F667" s="688"/>
      <c r="G667" s="688"/>
      <c r="I667" s="719"/>
      <c r="J667" s="700"/>
      <c r="K667" s="700"/>
      <c r="L667" s="688"/>
      <c r="M667" s="546"/>
      <c r="N667" s="608"/>
      <c r="O667" s="546"/>
      <c r="P667" s="546"/>
      <c r="Q667" s="688"/>
      <c r="R667" s="688"/>
      <c r="S667" s="688"/>
      <c r="U667" s="788"/>
    </row>
    <row r="668" spans="1:21" s="760" customFormat="1" x14ac:dyDescent="0.2">
      <c r="A668" s="744"/>
      <c r="B668" s="742"/>
      <c r="C668" s="743"/>
      <c r="D668" s="743"/>
      <c r="F668" s="688"/>
      <c r="G668" s="688"/>
      <c r="I668" s="719"/>
      <c r="J668" s="700"/>
      <c r="K668" s="700"/>
      <c r="L668" s="688"/>
      <c r="M668" s="546"/>
      <c r="N668" s="608"/>
      <c r="O668" s="546"/>
      <c r="P668" s="546"/>
      <c r="Q668" s="688"/>
      <c r="R668" s="688"/>
      <c r="S668" s="688"/>
      <c r="U668" s="788"/>
    </row>
    <row r="669" spans="1:21" s="760" customFormat="1" x14ac:dyDescent="0.2">
      <c r="A669" s="744"/>
      <c r="B669" s="742"/>
      <c r="C669" s="743"/>
      <c r="D669" s="743"/>
      <c r="F669" s="688"/>
      <c r="G669" s="688"/>
      <c r="I669" s="719"/>
      <c r="J669" s="700"/>
      <c r="K669" s="700"/>
      <c r="L669" s="688"/>
      <c r="M669" s="546"/>
      <c r="N669" s="608"/>
      <c r="O669" s="546"/>
      <c r="P669" s="546"/>
      <c r="Q669" s="688"/>
      <c r="R669" s="688"/>
      <c r="S669" s="688"/>
      <c r="U669" s="788"/>
    </row>
    <row r="670" spans="1:21" s="760" customFormat="1" x14ac:dyDescent="0.2">
      <c r="A670" s="744"/>
      <c r="B670" s="742"/>
      <c r="C670" s="743"/>
      <c r="D670" s="743"/>
      <c r="F670" s="688"/>
      <c r="G670" s="688"/>
      <c r="I670" s="719"/>
      <c r="J670" s="700"/>
      <c r="K670" s="700"/>
      <c r="L670" s="688"/>
      <c r="M670" s="546"/>
      <c r="N670" s="608"/>
      <c r="O670" s="546"/>
      <c r="P670" s="546"/>
      <c r="Q670" s="688"/>
      <c r="R670" s="688"/>
      <c r="S670" s="688"/>
      <c r="U670" s="788"/>
    </row>
    <row r="671" spans="1:21" s="760" customFormat="1" x14ac:dyDescent="0.2">
      <c r="A671" s="744"/>
      <c r="B671" s="742"/>
      <c r="C671" s="743"/>
      <c r="D671" s="743"/>
      <c r="F671" s="688"/>
      <c r="G671" s="688"/>
      <c r="I671" s="719"/>
      <c r="J671" s="700"/>
      <c r="K671" s="700"/>
      <c r="L671" s="688"/>
      <c r="M671" s="546"/>
      <c r="N671" s="608"/>
      <c r="O671" s="546"/>
      <c r="P671" s="546"/>
      <c r="Q671" s="688"/>
      <c r="R671" s="688"/>
      <c r="S671" s="688"/>
      <c r="U671" s="788"/>
    </row>
    <row r="672" spans="1:21" s="760" customFormat="1" x14ac:dyDescent="0.2">
      <c r="A672" s="744"/>
      <c r="B672" s="742"/>
      <c r="C672" s="743"/>
      <c r="D672" s="743"/>
      <c r="F672" s="688"/>
      <c r="G672" s="688"/>
      <c r="I672" s="719"/>
      <c r="J672" s="700"/>
      <c r="K672" s="700"/>
      <c r="L672" s="688"/>
      <c r="M672" s="546"/>
      <c r="N672" s="608"/>
      <c r="O672" s="546"/>
      <c r="P672" s="546"/>
      <c r="Q672" s="688"/>
      <c r="R672" s="688"/>
      <c r="S672" s="688"/>
      <c r="U672" s="788"/>
    </row>
    <row r="673" spans="1:21" s="760" customFormat="1" x14ac:dyDescent="0.2">
      <c r="A673" s="744"/>
      <c r="B673" s="742"/>
      <c r="C673" s="743"/>
      <c r="D673" s="743"/>
      <c r="F673" s="688"/>
      <c r="G673" s="688"/>
      <c r="I673" s="719"/>
      <c r="J673" s="700"/>
      <c r="K673" s="700"/>
      <c r="L673" s="688"/>
      <c r="M673" s="546"/>
      <c r="N673" s="608"/>
      <c r="O673" s="546"/>
      <c r="P673" s="546"/>
      <c r="Q673" s="688"/>
      <c r="R673" s="688"/>
      <c r="S673" s="688"/>
      <c r="U673" s="788"/>
    </row>
    <row r="674" spans="1:21" s="760" customFormat="1" x14ac:dyDescent="0.2">
      <c r="A674" s="744"/>
      <c r="B674" s="742"/>
      <c r="C674" s="743"/>
      <c r="D674" s="743"/>
      <c r="F674" s="688"/>
      <c r="G674" s="688"/>
      <c r="I674" s="719"/>
      <c r="J674" s="700"/>
      <c r="K674" s="700"/>
      <c r="L674" s="688"/>
      <c r="M674" s="546"/>
      <c r="N674" s="608"/>
      <c r="O674" s="546"/>
      <c r="P674" s="546"/>
      <c r="Q674" s="688"/>
      <c r="R674" s="688"/>
      <c r="S674" s="688"/>
      <c r="U674" s="788"/>
    </row>
    <row r="675" spans="1:21" s="760" customFormat="1" x14ac:dyDescent="0.2">
      <c r="A675" s="744"/>
      <c r="B675" s="742"/>
      <c r="C675" s="743"/>
      <c r="D675" s="743"/>
      <c r="F675" s="688"/>
      <c r="G675" s="688"/>
      <c r="I675" s="719"/>
      <c r="J675" s="700"/>
      <c r="K675" s="700"/>
      <c r="L675" s="688"/>
      <c r="M675" s="546"/>
      <c r="N675" s="608"/>
      <c r="O675" s="546"/>
      <c r="P675" s="546"/>
      <c r="Q675" s="688"/>
      <c r="R675" s="688"/>
      <c r="S675" s="688"/>
      <c r="U675" s="788"/>
    </row>
    <row r="676" spans="1:21" s="760" customFormat="1" x14ac:dyDescent="0.2">
      <c r="A676" s="744"/>
      <c r="B676" s="742"/>
      <c r="C676" s="743"/>
      <c r="D676" s="743"/>
      <c r="F676" s="688"/>
      <c r="G676" s="688"/>
      <c r="I676" s="719"/>
      <c r="J676" s="700"/>
      <c r="K676" s="700"/>
      <c r="L676" s="688"/>
      <c r="M676" s="546"/>
      <c r="N676" s="608"/>
      <c r="O676" s="546"/>
      <c r="P676" s="546"/>
      <c r="Q676" s="688"/>
      <c r="R676" s="688"/>
      <c r="S676" s="688"/>
      <c r="U676" s="788"/>
    </row>
    <row r="677" spans="1:21" s="760" customFormat="1" x14ac:dyDescent="0.2">
      <c r="A677" s="744"/>
      <c r="B677" s="742"/>
      <c r="C677" s="743"/>
      <c r="D677" s="743"/>
      <c r="F677" s="688"/>
      <c r="G677" s="688"/>
      <c r="I677" s="719"/>
      <c r="J677" s="700"/>
      <c r="K677" s="700"/>
      <c r="L677" s="688"/>
      <c r="M677" s="546"/>
      <c r="N677" s="608"/>
      <c r="O677" s="546"/>
      <c r="P677" s="546"/>
      <c r="Q677" s="688"/>
      <c r="R677" s="688"/>
      <c r="S677" s="688"/>
      <c r="U677" s="788"/>
    </row>
    <row r="678" spans="1:21" s="760" customFormat="1" x14ac:dyDescent="0.2">
      <c r="A678" s="744"/>
      <c r="B678" s="742"/>
      <c r="C678" s="743"/>
      <c r="D678" s="743"/>
      <c r="F678" s="688"/>
      <c r="G678" s="688"/>
      <c r="I678" s="719"/>
      <c r="J678" s="700"/>
      <c r="K678" s="700"/>
      <c r="L678" s="688"/>
      <c r="M678" s="546"/>
      <c r="N678" s="608"/>
      <c r="O678" s="546"/>
      <c r="P678" s="546"/>
      <c r="Q678" s="688"/>
      <c r="R678" s="688"/>
      <c r="S678" s="688"/>
      <c r="U678" s="788"/>
    </row>
    <row r="679" spans="1:21" s="760" customFormat="1" x14ac:dyDescent="0.2">
      <c r="A679" s="744"/>
      <c r="B679" s="742"/>
      <c r="C679" s="743"/>
      <c r="D679" s="743"/>
      <c r="F679" s="688"/>
      <c r="G679" s="688"/>
      <c r="I679" s="719"/>
      <c r="J679" s="700"/>
      <c r="K679" s="700"/>
      <c r="L679" s="688"/>
      <c r="M679" s="546"/>
      <c r="N679" s="608"/>
      <c r="O679" s="546"/>
      <c r="P679" s="546"/>
      <c r="Q679" s="688"/>
      <c r="R679" s="688"/>
      <c r="S679" s="688"/>
      <c r="U679" s="788"/>
    </row>
    <row r="680" spans="1:21" s="760" customFormat="1" x14ac:dyDescent="0.2">
      <c r="A680" s="744"/>
      <c r="B680" s="742"/>
      <c r="C680" s="743"/>
      <c r="D680" s="743"/>
      <c r="F680" s="688"/>
      <c r="G680" s="688"/>
      <c r="I680" s="719"/>
      <c r="J680" s="700"/>
      <c r="K680" s="700"/>
      <c r="L680" s="688"/>
      <c r="M680" s="546"/>
      <c r="N680" s="608"/>
      <c r="O680" s="546"/>
      <c r="P680" s="546"/>
      <c r="Q680" s="688"/>
      <c r="R680" s="688"/>
      <c r="S680" s="688"/>
      <c r="U680" s="788"/>
    </row>
    <row r="681" spans="1:21" s="760" customFormat="1" x14ac:dyDescent="0.2">
      <c r="A681" s="744"/>
      <c r="B681" s="742"/>
      <c r="C681" s="743"/>
      <c r="D681" s="743"/>
      <c r="F681" s="688"/>
      <c r="G681" s="688"/>
      <c r="I681" s="719"/>
      <c r="J681" s="700"/>
      <c r="K681" s="700"/>
      <c r="L681" s="688"/>
      <c r="M681" s="546"/>
      <c r="N681" s="608"/>
      <c r="O681" s="546"/>
      <c r="P681" s="546"/>
      <c r="Q681" s="688"/>
      <c r="R681" s="688"/>
      <c r="S681" s="688"/>
      <c r="U681" s="788"/>
    </row>
    <row r="682" spans="1:21" s="760" customFormat="1" x14ac:dyDescent="0.2">
      <c r="A682" s="744"/>
      <c r="B682" s="742"/>
      <c r="C682" s="743"/>
      <c r="D682" s="743"/>
      <c r="F682" s="688"/>
      <c r="G682" s="688"/>
      <c r="I682" s="719"/>
      <c r="J682" s="700"/>
      <c r="K682" s="700"/>
      <c r="L682" s="688"/>
      <c r="M682" s="546"/>
      <c r="N682" s="608"/>
      <c r="O682" s="546"/>
      <c r="P682" s="546"/>
      <c r="Q682" s="688"/>
      <c r="R682" s="688"/>
      <c r="S682" s="688"/>
      <c r="U682" s="788"/>
    </row>
    <row r="683" spans="1:21" s="760" customFormat="1" x14ac:dyDescent="0.2">
      <c r="A683" s="744"/>
      <c r="B683" s="742"/>
      <c r="C683" s="743"/>
      <c r="D683" s="743"/>
      <c r="F683" s="688"/>
      <c r="G683" s="688"/>
      <c r="I683" s="719"/>
      <c r="J683" s="700"/>
      <c r="K683" s="700"/>
      <c r="L683" s="688"/>
      <c r="M683" s="546"/>
      <c r="N683" s="608"/>
      <c r="O683" s="546"/>
      <c r="P683" s="546"/>
      <c r="Q683" s="688"/>
      <c r="R683" s="688"/>
      <c r="S683" s="688"/>
      <c r="U683" s="788"/>
    </row>
    <row r="684" spans="1:21" s="760" customFormat="1" x14ac:dyDescent="0.2">
      <c r="A684" s="744"/>
      <c r="B684" s="742"/>
      <c r="C684" s="743"/>
      <c r="D684" s="743"/>
      <c r="F684" s="688"/>
      <c r="G684" s="688"/>
      <c r="I684" s="719"/>
      <c r="J684" s="700"/>
      <c r="K684" s="700"/>
      <c r="L684" s="688"/>
      <c r="M684" s="546"/>
      <c r="N684" s="608"/>
      <c r="O684" s="546"/>
      <c r="P684" s="546"/>
      <c r="Q684" s="688"/>
      <c r="R684" s="688"/>
      <c r="S684" s="688"/>
      <c r="U684" s="788"/>
    </row>
    <row r="685" spans="1:21" s="760" customFormat="1" x14ac:dyDescent="0.2">
      <c r="A685" s="744"/>
      <c r="B685" s="742"/>
      <c r="C685" s="743"/>
      <c r="D685" s="743"/>
      <c r="F685" s="688"/>
      <c r="G685" s="688"/>
      <c r="I685" s="719"/>
      <c r="J685" s="700"/>
      <c r="K685" s="700"/>
      <c r="L685" s="688"/>
      <c r="M685" s="546"/>
      <c r="N685" s="608"/>
      <c r="O685" s="546"/>
      <c r="P685" s="546"/>
      <c r="Q685" s="688"/>
      <c r="R685" s="688"/>
      <c r="S685" s="688"/>
      <c r="U685" s="788"/>
    </row>
    <row r="686" spans="1:21" s="760" customFormat="1" x14ac:dyDescent="0.2">
      <c r="A686" s="744"/>
      <c r="B686" s="742"/>
      <c r="C686" s="743"/>
      <c r="D686" s="743"/>
      <c r="F686" s="688"/>
      <c r="G686" s="688"/>
      <c r="I686" s="719"/>
      <c r="J686" s="700"/>
      <c r="K686" s="700"/>
      <c r="L686" s="688"/>
      <c r="M686" s="546"/>
      <c r="N686" s="608"/>
      <c r="O686" s="546"/>
      <c r="P686" s="546"/>
      <c r="Q686" s="688"/>
      <c r="R686" s="688"/>
      <c r="S686" s="688"/>
      <c r="U686" s="788"/>
    </row>
    <row r="687" spans="1:21" s="760" customFormat="1" x14ac:dyDescent="0.2">
      <c r="A687" s="744"/>
      <c r="B687" s="742"/>
      <c r="C687" s="743"/>
      <c r="D687" s="743"/>
      <c r="F687" s="688"/>
      <c r="G687" s="688"/>
      <c r="I687" s="719"/>
      <c r="J687" s="700"/>
      <c r="K687" s="700"/>
      <c r="L687" s="688"/>
      <c r="M687" s="546"/>
      <c r="N687" s="608"/>
      <c r="O687" s="546"/>
      <c r="P687" s="546"/>
      <c r="Q687" s="688"/>
      <c r="R687" s="688"/>
      <c r="S687" s="688"/>
      <c r="U687" s="788"/>
    </row>
    <row r="688" spans="1:21" s="760" customFormat="1" x14ac:dyDescent="0.2">
      <c r="A688" s="744"/>
      <c r="B688" s="742"/>
      <c r="C688" s="743"/>
      <c r="D688" s="743"/>
      <c r="F688" s="688"/>
      <c r="G688" s="688"/>
      <c r="I688" s="719"/>
      <c r="J688" s="700"/>
      <c r="K688" s="700"/>
      <c r="L688" s="688"/>
      <c r="M688" s="546"/>
      <c r="N688" s="608"/>
      <c r="O688" s="546"/>
      <c r="P688" s="546"/>
      <c r="Q688" s="688"/>
      <c r="R688" s="688"/>
      <c r="S688" s="688"/>
      <c r="U688" s="788"/>
    </row>
    <row r="689" spans="1:21" s="760" customFormat="1" x14ac:dyDescent="0.2">
      <c r="A689" s="744"/>
      <c r="B689" s="742"/>
      <c r="C689" s="743"/>
      <c r="D689" s="743"/>
      <c r="F689" s="688"/>
      <c r="G689" s="688"/>
      <c r="I689" s="719"/>
      <c r="J689" s="700"/>
      <c r="K689" s="700"/>
      <c r="L689" s="688"/>
      <c r="M689" s="546"/>
      <c r="N689" s="608"/>
      <c r="O689" s="546"/>
      <c r="P689" s="546"/>
      <c r="Q689" s="688"/>
      <c r="R689" s="688"/>
      <c r="S689" s="688"/>
      <c r="U689" s="788"/>
    </row>
    <row r="690" spans="1:21" s="760" customFormat="1" x14ac:dyDescent="0.2">
      <c r="A690" s="744"/>
      <c r="B690" s="742"/>
      <c r="C690" s="743"/>
      <c r="D690" s="743"/>
      <c r="F690" s="688"/>
      <c r="G690" s="688"/>
      <c r="I690" s="719"/>
      <c r="J690" s="700"/>
      <c r="K690" s="700"/>
      <c r="L690" s="688"/>
      <c r="M690" s="546"/>
      <c r="N690" s="608"/>
      <c r="O690" s="546"/>
      <c r="P690" s="546"/>
      <c r="Q690" s="688"/>
      <c r="R690" s="688"/>
      <c r="S690" s="688"/>
      <c r="U690" s="788"/>
    </row>
    <row r="691" spans="1:21" s="760" customFormat="1" x14ac:dyDescent="0.2">
      <c r="A691" s="744"/>
      <c r="B691" s="742"/>
      <c r="C691" s="743"/>
      <c r="D691" s="743"/>
      <c r="F691" s="688"/>
      <c r="G691" s="688"/>
      <c r="I691" s="719"/>
      <c r="J691" s="700"/>
      <c r="K691" s="700"/>
      <c r="L691" s="688"/>
      <c r="M691" s="546"/>
      <c r="N691" s="608"/>
      <c r="O691" s="546"/>
      <c r="P691" s="546"/>
      <c r="Q691" s="688"/>
      <c r="R691" s="688"/>
      <c r="S691" s="688"/>
      <c r="U691" s="788"/>
    </row>
    <row r="692" spans="1:21" s="760" customFormat="1" x14ac:dyDescent="0.2">
      <c r="A692" s="744"/>
      <c r="B692" s="742"/>
      <c r="C692" s="743"/>
      <c r="D692" s="743"/>
      <c r="F692" s="688"/>
      <c r="G692" s="688"/>
      <c r="I692" s="719"/>
      <c r="J692" s="700"/>
      <c r="K692" s="700"/>
      <c r="L692" s="688"/>
      <c r="M692" s="546"/>
      <c r="N692" s="608"/>
      <c r="O692" s="546"/>
      <c r="P692" s="546"/>
      <c r="Q692" s="688"/>
      <c r="R692" s="688"/>
      <c r="S692" s="688"/>
      <c r="U692" s="788"/>
    </row>
    <row r="693" spans="1:21" s="760" customFormat="1" x14ac:dyDescent="0.2">
      <c r="A693" s="744"/>
      <c r="B693" s="742"/>
      <c r="C693" s="743"/>
      <c r="D693" s="743"/>
      <c r="F693" s="688"/>
      <c r="G693" s="688"/>
      <c r="I693" s="719"/>
      <c r="J693" s="700"/>
      <c r="K693" s="700"/>
      <c r="L693" s="688"/>
      <c r="M693" s="546"/>
      <c r="N693" s="608"/>
      <c r="O693" s="546"/>
      <c r="P693" s="546"/>
      <c r="Q693" s="688"/>
      <c r="R693" s="688"/>
      <c r="S693" s="688"/>
      <c r="U693" s="788"/>
    </row>
    <row r="694" spans="1:21" s="760" customFormat="1" x14ac:dyDescent="0.2">
      <c r="A694" s="744"/>
      <c r="B694" s="742"/>
      <c r="C694" s="743"/>
      <c r="D694" s="743"/>
      <c r="F694" s="688"/>
      <c r="G694" s="688"/>
      <c r="I694" s="719"/>
      <c r="J694" s="700"/>
      <c r="K694" s="700"/>
      <c r="L694" s="688"/>
      <c r="M694" s="546"/>
      <c r="N694" s="608"/>
      <c r="O694" s="546"/>
      <c r="P694" s="546"/>
      <c r="Q694" s="688"/>
      <c r="R694" s="688"/>
      <c r="S694" s="688"/>
      <c r="U694" s="788"/>
    </row>
    <row r="695" spans="1:21" s="760" customFormat="1" x14ac:dyDescent="0.2">
      <c r="A695" s="744"/>
      <c r="B695" s="742"/>
      <c r="C695" s="743"/>
      <c r="D695" s="743"/>
      <c r="F695" s="688"/>
      <c r="G695" s="688"/>
      <c r="I695" s="719"/>
      <c r="J695" s="700"/>
      <c r="K695" s="700"/>
      <c r="L695" s="688"/>
      <c r="M695" s="546"/>
      <c r="N695" s="608"/>
      <c r="O695" s="546"/>
      <c r="P695" s="546"/>
      <c r="Q695" s="688"/>
      <c r="R695" s="688"/>
      <c r="S695" s="688"/>
      <c r="U695" s="788"/>
    </row>
    <row r="696" spans="1:21" s="760" customFormat="1" x14ac:dyDescent="0.2">
      <c r="A696" s="744"/>
      <c r="B696" s="742"/>
      <c r="C696" s="743"/>
      <c r="D696" s="743"/>
      <c r="F696" s="688"/>
      <c r="G696" s="688"/>
      <c r="I696" s="719"/>
      <c r="J696" s="700"/>
      <c r="K696" s="700"/>
      <c r="L696" s="688"/>
      <c r="M696" s="546"/>
      <c r="N696" s="608"/>
      <c r="O696" s="546"/>
      <c r="P696" s="546"/>
      <c r="Q696" s="688"/>
      <c r="R696" s="688"/>
      <c r="S696" s="688"/>
      <c r="U696" s="788"/>
    </row>
    <row r="697" spans="1:21" s="760" customFormat="1" x14ac:dyDescent="0.2">
      <c r="A697" s="744"/>
      <c r="B697" s="742"/>
      <c r="C697" s="743"/>
      <c r="D697" s="743"/>
      <c r="F697" s="688"/>
      <c r="G697" s="688"/>
      <c r="I697" s="719"/>
      <c r="J697" s="700"/>
      <c r="K697" s="700"/>
      <c r="L697" s="688"/>
      <c r="M697" s="546"/>
      <c r="N697" s="608"/>
      <c r="O697" s="546"/>
      <c r="P697" s="546"/>
      <c r="Q697" s="688"/>
      <c r="R697" s="688"/>
      <c r="S697" s="688"/>
      <c r="U697" s="788"/>
    </row>
    <row r="698" spans="1:21" s="760" customFormat="1" x14ac:dyDescent="0.2">
      <c r="A698" s="744"/>
      <c r="B698" s="742"/>
      <c r="C698" s="743"/>
      <c r="D698" s="743"/>
      <c r="F698" s="688"/>
      <c r="G698" s="688"/>
      <c r="I698" s="719"/>
      <c r="J698" s="700"/>
      <c r="K698" s="700"/>
      <c r="L698" s="688"/>
      <c r="M698" s="546"/>
      <c r="N698" s="608"/>
      <c r="O698" s="546"/>
      <c r="P698" s="546"/>
      <c r="Q698" s="688"/>
      <c r="R698" s="688"/>
      <c r="S698" s="688"/>
      <c r="U698" s="788"/>
    </row>
    <row r="699" spans="1:21" s="760" customFormat="1" x14ac:dyDescent="0.2">
      <c r="A699" s="744"/>
      <c r="B699" s="742"/>
      <c r="C699" s="743"/>
      <c r="D699" s="743"/>
      <c r="F699" s="688"/>
      <c r="G699" s="688"/>
      <c r="I699" s="719"/>
      <c r="J699" s="700"/>
      <c r="K699" s="700"/>
      <c r="L699" s="688"/>
      <c r="M699" s="546"/>
      <c r="N699" s="608"/>
      <c r="O699" s="546"/>
      <c r="P699" s="546"/>
      <c r="Q699" s="688"/>
      <c r="R699" s="688"/>
      <c r="S699" s="688"/>
      <c r="U699" s="788"/>
    </row>
    <row r="700" spans="1:21" s="761" customFormat="1" x14ac:dyDescent="0.2">
      <c r="A700" s="744"/>
      <c r="B700" s="742"/>
      <c r="C700" s="743"/>
      <c r="D700" s="743"/>
      <c r="E700" s="760"/>
      <c r="F700" s="688"/>
      <c r="G700" s="688"/>
      <c r="H700" s="760"/>
      <c r="I700" s="719"/>
      <c r="J700" s="700"/>
      <c r="K700" s="700"/>
      <c r="L700" s="688"/>
      <c r="M700" s="546"/>
      <c r="N700" s="608"/>
      <c r="O700" s="546"/>
      <c r="P700" s="546"/>
      <c r="Q700" s="688"/>
      <c r="R700" s="688"/>
      <c r="S700" s="688"/>
      <c r="U700" s="789"/>
    </row>
    <row r="701" spans="1:21" s="761" customFormat="1" x14ac:dyDescent="0.2">
      <c r="A701" s="744"/>
      <c r="B701" s="742"/>
      <c r="C701" s="743"/>
      <c r="D701" s="743"/>
      <c r="E701" s="760"/>
      <c r="F701" s="688"/>
      <c r="G701" s="688"/>
      <c r="H701" s="760"/>
      <c r="I701" s="719"/>
      <c r="J701" s="700"/>
      <c r="K701" s="700"/>
      <c r="L701" s="688"/>
      <c r="M701" s="546"/>
      <c r="N701" s="608"/>
      <c r="O701" s="546"/>
      <c r="P701" s="546"/>
      <c r="Q701" s="688"/>
      <c r="R701" s="688"/>
      <c r="S701" s="688"/>
      <c r="U701" s="789"/>
    </row>
    <row r="702" spans="1:21" s="761" customFormat="1" x14ac:dyDescent="0.2">
      <c r="A702" s="744"/>
      <c r="B702" s="742"/>
      <c r="C702" s="743"/>
      <c r="D702" s="743"/>
      <c r="E702" s="760"/>
      <c r="F702" s="688"/>
      <c r="G702" s="688"/>
      <c r="H702" s="760"/>
      <c r="I702" s="719"/>
      <c r="J702" s="700"/>
      <c r="K702" s="700"/>
      <c r="L702" s="688"/>
      <c r="M702" s="546"/>
      <c r="N702" s="608"/>
      <c r="O702" s="546"/>
      <c r="P702" s="546"/>
      <c r="Q702" s="688"/>
      <c r="R702" s="688"/>
      <c r="S702" s="688"/>
      <c r="U702" s="789"/>
    </row>
    <row r="703" spans="1:21" s="761" customFormat="1" x14ac:dyDescent="0.2">
      <c r="A703" s="744"/>
      <c r="B703" s="742"/>
      <c r="C703" s="743"/>
      <c r="D703" s="743"/>
      <c r="E703" s="760"/>
      <c r="F703" s="688"/>
      <c r="G703" s="688"/>
      <c r="H703" s="760"/>
      <c r="I703" s="719"/>
      <c r="J703" s="700"/>
      <c r="K703" s="700"/>
      <c r="L703" s="688"/>
      <c r="M703" s="546"/>
      <c r="N703" s="608"/>
      <c r="O703" s="546"/>
      <c r="P703" s="546"/>
      <c r="Q703" s="688"/>
      <c r="R703" s="688"/>
      <c r="S703" s="688"/>
      <c r="U703" s="789"/>
    </row>
    <row r="704" spans="1:21" s="761" customFormat="1" x14ac:dyDescent="0.2">
      <c r="A704" s="744"/>
      <c r="B704" s="742"/>
      <c r="C704" s="743"/>
      <c r="D704" s="743"/>
      <c r="E704" s="760"/>
      <c r="F704" s="688"/>
      <c r="G704" s="688"/>
      <c r="H704" s="760"/>
      <c r="I704" s="719"/>
      <c r="J704" s="700"/>
      <c r="K704" s="700"/>
      <c r="L704" s="688"/>
      <c r="M704" s="546"/>
      <c r="N704" s="608"/>
      <c r="O704" s="546"/>
      <c r="P704" s="546"/>
      <c r="Q704" s="688"/>
      <c r="R704" s="688"/>
      <c r="S704" s="688"/>
      <c r="U704" s="789"/>
    </row>
    <row r="705" spans="1:21" s="761" customFormat="1" x14ac:dyDescent="0.2">
      <c r="A705" s="744"/>
      <c r="B705" s="742"/>
      <c r="C705" s="743"/>
      <c r="D705" s="743"/>
      <c r="E705" s="760"/>
      <c r="F705" s="688"/>
      <c r="G705" s="688"/>
      <c r="H705" s="760"/>
      <c r="I705" s="719"/>
      <c r="J705" s="700"/>
      <c r="K705" s="700"/>
      <c r="L705" s="688"/>
      <c r="M705" s="546"/>
      <c r="N705" s="608"/>
      <c r="O705" s="546"/>
      <c r="P705" s="546"/>
      <c r="Q705" s="688"/>
      <c r="R705" s="688"/>
      <c r="S705" s="688"/>
      <c r="U705" s="789"/>
    </row>
    <row r="706" spans="1:21" s="761" customFormat="1" x14ac:dyDescent="0.2">
      <c r="A706" s="744"/>
      <c r="B706" s="742"/>
      <c r="C706" s="743"/>
      <c r="D706" s="743"/>
      <c r="E706" s="760"/>
      <c r="F706" s="688"/>
      <c r="G706" s="688"/>
      <c r="H706" s="760"/>
      <c r="I706" s="719"/>
      <c r="J706" s="700"/>
      <c r="K706" s="700"/>
      <c r="L706" s="688"/>
      <c r="M706" s="546"/>
      <c r="N706" s="608"/>
      <c r="O706" s="546"/>
      <c r="P706" s="546"/>
      <c r="Q706" s="688"/>
      <c r="R706" s="688"/>
      <c r="S706" s="688"/>
      <c r="U706" s="789"/>
    </row>
    <row r="707" spans="1:21" s="761" customFormat="1" x14ac:dyDescent="0.2">
      <c r="A707" s="744"/>
      <c r="B707" s="742"/>
      <c r="C707" s="743"/>
      <c r="D707" s="743"/>
      <c r="E707" s="760"/>
      <c r="F707" s="688"/>
      <c r="G707" s="688"/>
      <c r="H707" s="760"/>
      <c r="I707" s="719"/>
      <c r="J707" s="700"/>
      <c r="K707" s="700"/>
      <c r="L707" s="688"/>
      <c r="M707" s="546"/>
      <c r="N707" s="608"/>
      <c r="O707" s="546"/>
      <c r="P707" s="546"/>
      <c r="Q707" s="688"/>
      <c r="R707" s="688"/>
      <c r="S707" s="688"/>
      <c r="U707" s="789"/>
    </row>
    <row r="708" spans="1:21" s="761" customFormat="1" x14ac:dyDescent="0.2">
      <c r="A708" s="744"/>
      <c r="B708" s="742"/>
      <c r="C708" s="743"/>
      <c r="D708" s="743"/>
      <c r="E708" s="760"/>
      <c r="F708" s="688"/>
      <c r="G708" s="688"/>
      <c r="H708" s="760"/>
      <c r="I708" s="719"/>
      <c r="J708" s="700"/>
      <c r="K708" s="700"/>
      <c r="L708" s="688"/>
      <c r="M708" s="546"/>
      <c r="N708" s="608"/>
      <c r="O708" s="546"/>
      <c r="P708" s="546"/>
      <c r="Q708" s="688"/>
      <c r="R708" s="688"/>
      <c r="S708" s="688"/>
      <c r="U708" s="789"/>
    </row>
    <row r="709" spans="1:21" s="761" customFormat="1" x14ac:dyDescent="0.2">
      <c r="A709" s="744"/>
      <c r="B709" s="742"/>
      <c r="C709" s="743"/>
      <c r="D709" s="743"/>
      <c r="E709" s="760"/>
      <c r="F709" s="688"/>
      <c r="G709" s="688"/>
      <c r="H709" s="760"/>
      <c r="I709" s="719"/>
      <c r="J709" s="700"/>
      <c r="K709" s="700"/>
      <c r="L709" s="688"/>
      <c r="M709" s="546"/>
      <c r="N709" s="608"/>
      <c r="O709" s="546"/>
      <c r="P709" s="546"/>
      <c r="Q709" s="688"/>
      <c r="R709" s="688"/>
      <c r="S709" s="688"/>
      <c r="U709" s="789"/>
    </row>
    <row r="710" spans="1:21" s="761" customFormat="1" x14ac:dyDescent="0.2">
      <c r="A710" s="744"/>
      <c r="B710" s="742"/>
      <c r="C710" s="743"/>
      <c r="D710" s="743"/>
      <c r="E710" s="760"/>
      <c r="F710" s="688"/>
      <c r="G710" s="688"/>
      <c r="H710" s="760"/>
      <c r="I710" s="719"/>
      <c r="J710" s="700"/>
      <c r="K710" s="700"/>
      <c r="L710" s="688"/>
      <c r="M710" s="546"/>
      <c r="N710" s="608"/>
      <c r="O710" s="546"/>
      <c r="P710" s="546"/>
      <c r="Q710" s="688"/>
      <c r="R710" s="688"/>
      <c r="S710" s="688"/>
      <c r="U710" s="789"/>
    </row>
    <row r="711" spans="1:21" s="761" customFormat="1" x14ac:dyDescent="0.2">
      <c r="A711" s="744"/>
      <c r="B711" s="742"/>
      <c r="C711" s="743"/>
      <c r="D711" s="743"/>
      <c r="E711" s="760"/>
      <c r="F711" s="688"/>
      <c r="G711" s="688"/>
      <c r="H711" s="760"/>
      <c r="I711" s="719"/>
      <c r="J711" s="700"/>
      <c r="K711" s="700"/>
      <c r="L711" s="688"/>
      <c r="M711" s="546"/>
      <c r="N711" s="608"/>
      <c r="O711" s="546"/>
      <c r="P711" s="546"/>
      <c r="Q711" s="688"/>
      <c r="R711" s="688"/>
      <c r="S711" s="688"/>
      <c r="U711" s="789"/>
    </row>
    <row r="712" spans="1:21" s="761" customFormat="1" x14ac:dyDescent="0.2">
      <c r="A712" s="744"/>
      <c r="B712" s="742"/>
      <c r="C712" s="743"/>
      <c r="D712" s="743"/>
      <c r="E712" s="760"/>
      <c r="F712" s="688"/>
      <c r="G712" s="688"/>
      <c r="H712" s="760"/>
      <c r="I712" s="719"/>
      <c r="J712" s="700"/>
      <c r="K712" s="700"/>
      <c r="L712" s="688"/>
      <c r="M712" s="546"/>
      <c r="N712" s="608"/>
      <c r="O712" s="546"/>
      <c r="P712" s="546"/>
      <c r="Q712" s="688"/>
      <c r="R712" s="688"/>
      <c r="S712" s="688"/>
      <c r="U712" s="789"/>
    </row>
    <row r="713" spans="1:21" s="761" customFormat="1" x14ac:dyDescent="0.2">
      <c r="A713" s="744"/>
      <c r="B713" s="742"/>
      <c r="C713" s="743"/>
      <c r="D713" s="743"/>
      <c r="E713" s="760"/>
      <c r="F713" s="688"/>
      <c r="G713" s="688"/>
      <c r="H713" s="760"/>
      <c r="I713" s="719"/>
      <c r="J713" s="700"/>
      <c r="K713" s="700"/>
      <c r="L713" s="688"/>
      <c r="M713" s="546"/>
      <c r="N713" s="608"/>
      <c r="O713" s="546"/>
      <c r="P713" s="546"/>
      <c r="Q713" s="688"/>
      <c r="R713" s="688"/>
      <c r="S713" s="688"/>
      <c r="U713" s="789"/>
    </row>
    <row r="714" spans="1:21" s="761" customFormat="1" x14ac:dyDescent="0.2">
      <c r="A714" s="744"/>
      <c r="B714" s="742"/>
      <c r="C714" s="743"/>
      <c r="D714" s="743"/>
      <c r="E714" s="760"/>
      <c r="F714" s="688"/>
      <c r="G714" s="688"/>
      <c r="H714" s="760"/>
      <c r="I714" s="719"/>
      <c r="J714" s="700"/>
      <c r="K714" s="700"/>
      <c r="L714" s="688"/>
      <c r="M714" s="546"/>
      <c r="N714" s="608"/>
      <c r="O714" s="546"/>
      <c r="P714" s="546"/>
      <c r="Q714" s="688"/>
      <c r="R714" s="688"/>
      <c r="S714" s="688"/>
      <c r="U714" s="789"/>
    </row>
    <row r="715" spans="1:21" s="761" customFormat="1" x14ac:dyDescent="0.2">
      <c r="A715" s="744"/>
      <c r="B715" s="742"/>
      <c r="C715" s="743"/>
      <c r="D715" s="743"/>
      <c r="E715" s="760"/>
      <c r="F715" s="688"/>
      <c r="G715" s="688"/>
      <c r="H715" s="760"/>
      <c r="I715" s="719"/>
      <c r="J715" s="700"/>
      <c r="K715" s="700"/>
      <c r="L715" s="688"/>
      <c r="M715" s="546"/>
      <c r="N715" s="608"/>
      <c r="O715" s="546"/>
      <c r="P715" s="546"/>
      <c r="Q715" s="688"/>
      <c r="R715" s="688"/>
      <c r="S715" s="688"/>
      <c r="U715" s="789"/>
    </row>
    <row r="716" spans="1:21" s="761" customFormat="1" x14ac:dyDescent="0.2">
      <c r="A716" s="744"/>
      <c r="B716" s="742"/>
      <c r="C716" s="743"/>
      <c r="D716" s="743"/>
      <c r="E716" s="760"/>
      <c r="F716" s="688"/>
      <c r="G716" s="688"/>
      <c r="H716" s="760"/>
      <c r="I716" s="719"/>
      <c r="J716" s="700"/>
      <c r="K716" s="700"/>
      <c r="L716" s="688"/>
      <c r="M716" s="546"/>
      <c r="N716" s="608"/>
      <c r="O716" s="546"/>
      <c r="P716" s="546"/>
      <c r="Q716" s="688"/>
      <c r="R716" s="688"/>
      <c r="S716" s="688"/>
      <c r="U716" s="789"/>
    </row>
    <row r="717" spans="1:21" s="761" customFormat="1" x14ac:dyDescent="0.2">
      <c r="A717" s="744"/>
      <c r="B717" s="742"/>
      <c r="C717" s="743"/>
      <c r="D717" s="743"/>
      <c r="E717" s="760"/>
      <c r="F717" s="688"/>
      <c r="G717" s="688"/>
      <c r="H717" s="760"/>
      <c r="I717" s="719"/>
      <c r="J717" s="700"/>
      <c r="K717" s="700"/>
      <c r="L717" s="688"/>
      <c r="M717" s="546"/>
      <c r="N717" s="608"/>
      <c r="O717" s="546"/>
      <c r="P717" s="546"/>
      <c r="Q717" s="688"/>
      <c r="R717" s="688"/>
      <c r="S717" s="688"/>
      <c r="U717" s="789"/>
    </row>
    <row r="718" spans="1:21" s="761" customFormat="1" x14ac:dyDescent="0.2">
      <c r="A718" s="744"/>
      <c r="B718" s="742"/>
      <c r="C718" s="743"/>
      <c r="D718" s="743"/>
      <c r="E718" s="760"/>
      <c r="F718" s="688"/>
      <c r="G718" s="688"/>
      <c r="H718" s="760"/>
      <c r="I718" s="719"/>
      <c r="J718" s="700"/>
      <c r="K718" s="700"/>
      <c r="L718" s="688"/>
      <c r="M718" s="546"/>
      <c r="N718" s="608"/>
      <c r="O718" s="546"/>
      <c r="P718" s="546"/>
      <c r="Q718" s="688"/>
      <c r="R718" s="688"/>
      <c r="S718" s="688"/>
      <c r="U718" s="789"/>
    </row>
    <row r="719" spans="1:21" s="761" customFormat="1" x14ac:dyDescent="0.2">
      <c r="A719" s="744"/>
      <c r="B719" s="742"/>
      <c r="C719" s="743"/>
      <c r="D719" s="743"/>
      <c r="E719" s="760"/>
      <c r="F719" s="688"/>
      <c r="G719" s="688"/>
      <c r="H719" s="760"/>
      <c r="I719" s="719"/>
      <c r="J719" s="700"/>
      <c r="K719" s="700"/>
      <c r="L719" s="688"/>
      <c r="M719" s="546"/>
      <c r="N719" s="608"/>
      <c r="O719" s="546"/>
      <c r="P719" s="546"/>
      <c r="Q719" s="688"/>
      <c r="R719" s="688"/>
      <c r="S719" s="688"/>
      <c r="U719" s="789"/>
    </row>
    <row r="720" spans="1:21" s="761" customFormat="1" x14ac:dyDescent="0.2">
      <c r="A720" s="744"/>
      <c r="B720" s="742"/>
      <c r="C720" s="743"/>
      <c r="D720" s="743"/>
      <c r="E720" s="760"/>
      <c r="F720" s="688"/>
      <c r="G720" s="688"/>
      <c r="H720" s="760"/>
      <c r="I720" s="719"/>
      <c r="J720" s="700"/>
      <c r="K720" s="700"/>
      <c r="L720" s="688"/>
      <c r="M720" s="546"/>
      <c r="N720" s="608"/>
      <c r="O720" s="546"/>
      <c r="P720" s="546"/>
      <c r="Q720" s="688"/>
      <c r="R720" s="688"/>
      <c r="S720" s="688"/>
      <c r="U720" s="789"/>
    </row>
    <row r="721" spans="1:21" s="761" customFormat="1" x14ac:dyDescent="0.2">
      <c r="A721" s="744"/>
      <c r="B721" s="742"/>
      <c r="C721" s="743"/>
      <c r="D721" s="743"/>
      <c r="E721" s="760"/>
      <c r="F721" s="688"/>
      <c r="G721" s="688"/>
      <c r="H721" s="760"/>
      <c r="I721" s="719"/>
      <c r="J721" s="700"/>
      <c r="K721" s="700"/>
      <c r="L721" s="688"/>
      <c r="M721" s="546"/>
      <c r="N721" s="608"/>
      <c r="O721" s="546"/>
      <c r="P721" s="546"/>
      <c r="Q721" s="688"/>
      <c r="R721" s="688"/>
      <c r="S721" s="688"/>
      <c r="U721" s="789"/>
    </row>
    <row r="722" spans="1:21" s="761" customFormat="1" x14ac:dyDescent="0.2">
      <c r="A722" s="744"/>
      <c r="B722" s="742"/>
      <c r="C722" s="743"/>
      <c r="D722" s="743"/>
      <c r="E722" s="760"/>
      <c r="F722" s="688"/>
      <c r="G722" s="688"/>
      <c r="H722" s="760"/>
      <c r="I722" s="719"/>
      <c r="J722" s="700"/>
      <c r="K722" s="700"/>
      <c r="L722" s="688"/>
      <c r="M722" s="546"/>
      <c r="N722" s="608"/>
      <c r="O722" s="546"/>
      <c r="P722" s="546"/>
      <c r="Q722" s="688"/>
      <c r="R722" s="688"/>
      <c r="S722" s="688"/>
      <c r="U722" s="789"/>
    </row>
    <row r="723" spans="1:21" s="761" customFormat="1" x14ac:dyDescent="0.2">
      <c r="A723" s="744"/>
      <c r="B723" s="742"/>
      <c r="C723" s="743"/>
      <c r="D723" s="743"/>
      <c r="E723" s="760"/>
      <c r="F723" s="688"/>
      <c r="G723" s="688"/>
      <c r="H723" s="760"/>
      <c r="I723" s="719"/>
      <c r="J723" s="700"/>
      <c r="K723" s="700"/>
      <c r="L723" s="688"/>
      <c r="M723" s="546"/>
      <c r="N723" s="608"/>
      <c r="O723" s="546"/>
      <c r="P723" s="546"/>
      <c r="Q723" s="688"/>
      <c r="R723" s="688"/>
      <c r="S723" s="688"/>
      <c r="U723" s="789"/>
    </row>
    <row r="724" spans="1:21" s="761" customFormat="1" x14ac:dyDescent="0.2">
      <c r="A724" s="744"/>
      <c r="B724" s="742"/>
      <c r="C724" s="743"/>
      <c r="D724" s="743"/>
      <c r="E724" s="760"/>
      <c r="F724" s="688"/>
      <c r="G724" s="688"/>
      <c r="H724" s="760"/>
      <c r="I724" s="719"/>
      <c r="J724" s="700"/>
      <c r="K724" s="700"/>
      <c r="L724" s="688"/>
      <c r="M724" s="546"/>
      <c r="N724" s="608"/>
      <c r="O724" s="546"/>
      <c r="P724" s="546"/>
      <c r="Q724" s="688"/>
      <c r="R724" s="688"/>
      <c r="S724" s="688"/>
      <c r="U724" s="789"/>
    </row>
    <row r="725" spans="1:21" s="761" customFormat="1" x14ac:dyDescent="0.2">
      <c r="A725" s="744"/>
      <c r="B725" s="742"/>
      <c r="C725" s="743"/>
      <c r="D725" s="743"/>
      <c r="E725" s="760"/>
      <c r="F725" s="688"/>
      <c r="G725" s="688"/>
      <c r="H725" s="760"/>
      <c r="I725" s="719"/>
      <c r="J725" s="700"/>
      <c r="K725" s="700"/>
      <c r="L725" s="688"/>
      <c r="M725" s="546"/>
      <c r="N725" s="608"/>
      <c r="O725" s="546"/>
      <c r="P725" s="546"/>
      <c r="Q725" s="688"/>
      <c r="R725" s="688"/>
      <c r="S725" s="688"/>
      <c r="U725" s="789"/>
    </row>
    <row r="726" spans="1:21" s="761" customFormat="1" x14ac:dyDescent="0.2">
      <c r="A726" s="744"/>
      <c r="B726" s="742"/>
      <c r="C726" s="743"/>
      <c r="D726" s="743"/>
      <c r="E726" s="760"/>
      <c r="F726" s="688"/>
      <c r="G726" s="688"/>
      <c r="H726" s="760"/>
      <c r="I726" s="719"/>
      <c r="J726" s="700"/>
      <c r="K726" s="700"/>
      <c r="L726" s="688"/>
      <c r="M726" s="546"/>
      <c r="N726" s="608"/>
      <c r="O726" s="546"/>
      <c r="P726" s="546"/>
      <c r="Q726" s="688"/>
      <c r="R726" s="688"/>
      <c r="S726" s="688"/>
      <c r="U726" s="789"/>
    </row>
    <row r="727" spans="1:21" s="761" customFormat="1" x14ac:dyDescent="0.2">
      <c r="A727" s="744"/>
      <c r="B727" s="742"/>
      <c r="C727" s="762"/>
      <c r="D727" s="762"/>
      <c r="E727" s="760"/>
      <c r="F727" s="688"/>
      <c r="G727" s="688"/>
      <c r="H727" s="760"/>
      <c r="I727" s="719"/>
      <c r="J727" s="700"/>
      <c r="K727" s="700"/>
      <c r="L727" s="688"/>
      <c r="M727" s="546"/>
      <c r="N727" s="608"/>
      <c r="O727" s="546"/>
      <c r="P727" s="546"/>
      <c r="Q727" s="688"/>
      <c r="R727" s="688"/>
      <c r="S727" s="688"/>
      <c r="U727" s="789"/>
    </row>
    <row r="728" spans="1:21" s="761" customFormat="1" x14ac:dyDescent="0.2">
      <c r="A728" s="744"/>
      <c r="B728" s="742"/>
      <c r="C728" s="762"/>
      <c r="D728" s="762"/>
      <c r="E728" s="760"/>
      <c r="F728" s="688"/>
      <c r="G728" s="688"/>
      <c r="H728" s="760"/>
      <c r="I728" s="719"/>
      <c r="J728" s="700"/>
      <c r="K728" s="700"/>
      <c r="L728" s="688"/>
      <c r="M728" s="546"/>
      <c r="N728" s="608"/>
      <c r="O728" s="546"/>
      <c r="P728" s="546"/>
      <c r="Q728" s="688"/>
      <c r="R728" s="688"/>
      <c r="S728" s="688"/>
      <c r="U728" s="789"/>
    </row>
    <row r="729" spans="1:21" s="761" customFormat="1" x14ac:dyDescent="0.2">
      <c r="A729" s="744"/>
      <c r="B729" s="742"/>
      <c r="C729" s="762"/>
      <c r="D729" s="762"/>
      <c r="E729" s="760"/>
      <c r="F729" s="688"/>
      <c r="G729" s="688"/>
      <c r="H729" s="760"/>
      <c r="I729" s="719"/>
      <c r="J729" s="700"/>
      <c r="K729" s="700"/>
      <c r="L729" s="688"/>
      <c r="M729" s="546"/>
      <c r="N729" s="608"/>
      <c r="O729" s="546"/>
      <c r="P729" s="546"/>
      <c r="Q729" s="688"/>
      <c r="R729" s="688"/>
      <c r="S729" s="688"/>
      <c r="U729" s="789"/>
    </row>
    <row r="730" spans="1:21" s="761" customFormat="1" x14ac:dyDescent="0.2">
      <c r="A730" s="744"/>
      <c r="B730" s="742"/>
      <c r="C730" s="762"/>
      <c r="D730" s="762"/>
      <c r="E730" s="760"/>
      <c r="F730" s="688"/>
      <c r="G730" s="688"/>
      <c r="H730" s="760"/>
      <c r="I730" s="719"/>
      <c r="J730" s="700"/>
      <c r="K730" s="700"/>
      <c r="L730" s="688"/>
      <c r="M730" s="546"/>
      <c r="N730" s="608"/>
      <c r="O730" s="546"/>
      <c r="P730" s="546"/>
      <c r="Q730" s="688"/>
      <c r="R730" s="688"/>
      <c r="S730" s="688"/>
      <c r="U730" s="789"/>
    </row>
    <row r="731" spans="1:21" s="761" customFormat="1" x14ac:dyDescent="0.2">
      <c r="A731" s="744"/>
      <c r="B731" s="742"/>
      <c r="C731" s="762"/>
      <c r="D731" s="762"/>
      <c r="E731" s="760"/>
      <c r="F731" s="688"/>
      <c r="G731" s="688"/>
      <c r="H731" s="760"/>
      <c r="I731" s="719"/>
      <c r="J731" s="700"/>
      <c r="K731" s="700"/>
      <c r="L731" s="688"/>
      <c r="M731" s="546"/>
      <c r="N731" s="608"/>
      <c r="O731" s="546"/>
      <c r="P731" s="546"/>
      <c r="Q731" s="688"/>
      <c r="R731" s="688"/>
      <c r="S731" s="688"/>
      <c r="U731" s="789"/>
    </row>
    <row r="732" spans="1:21" s="761" customFormat="1" x14ac:dyDescent="0.2">
      <c r="A732" s="744"/>
      <c r="B732" s="742"/>
      <c r="C732" s="762"/>
      <c r="D732" s="762"/>
      <c r="E732" s="760"/>
      <c r="F732" s="688"/>
      <c r="G732" s="688"/>
      <c r="H732" s="760"/>
      <c r="I732" s="719"/>
      <c r="J732" s="700"/>
      <c r="K732" s="700"/>
      <c r="L732" s="688"/>
      <c r="M732" s="546"/>
      <c r="N732" s="608"/>
      <c r="O732" s="546"/>
      <c r="P732" s="546"/>
      <c r="Q732" s="688"/>
      <c r="R732" s="688"/>
      <c r="S732" s="688"/>
      <c r="U732" s="789"/>
    </row>
    <row r="733" spans="1:21" s="761" customFormat="1" x14ac:dyDescent="0.2">
      <c r="A733" s="744"/>
      <c r="B733" s="742"/>
      <c r="C733" s="762"/>
      <c r="D733" s="762"/>
      <c r="E733" s="760"/>
      <c r="F733" s="688"/>
      <c r="G733" s="688"/>
      <c r="H733" s="760"/>
      <c r="I733" s="719"/>
      <c r="J733" s="700"/>
      <c r="K733" s="700"/>
      <c r="L733" s="688"/>
      <c r="M733" s="546"/>
      <c r="N733" s="608"/>
      <c r="O733" s="546"/>
      <c r="P733" s="546"/>
      <c r="Q733" s="688"/>
      <c r="R733" s="688"/>
      <c r="S733" s="688"/>
      <c r="U733" s="789"/>
    </row>
    <row r="734" spans="1:21" s="761" customFormat="1" x14ac:dyDescent="0.2">
      <c r="A734" s="744"/>
      <c r="B734" s="742"/>
      <c r="C734" s="762"/>
      <c r="D734" s="762"/>
      <c r="E734" s="760"/>
      <c r="F734" s="688"/>
      <c r="G734" s="688"/>
      <c r="H734" s="760"/>
      <c r="I734" s="719"/>
      <c r="J734" s="700"/>
      <c r="K734" s="700"/>
      <c r="L734" s="688"/>
      <c r="M734" s="546"/>
      <c r="N734" s="608"/>
      <c r="O734" s="546"/>
      <c r="P734" s="546"/>
      <c r="Q734" s="688"/>
      <c r="R734" s="688"/>
      <c r="S734" s="688"/>
      <c r="U734" s="789"/>
    </row>
    <row r="735" spans="1:21" s="761" customFormat="1" x14ac:dyDescent="0.2">
      <c r="A735" s="744"/>
      <c r="B735" s="742"/>
      <c r="C735" s="762"/>
      <c r="D735" s="762"/>
      <c r="E735" s="760"/>
      <c r="F735" s="688"/>
      <c r="G735" s="688"/>
      <c r="H735" s="760"/>
      <c r="I735" s="719"/>
      <c r="J735" s="700"/>
      <c r="K735" s="700"/>
      <c r="L735" s="688"/>
      <c r="M735" s="546"/>
      <c r="N735" s="608"/>
      <c r="O735" s="546"/>
      <c r="P735" s="546"/>
      <c r="Q735" s="688"/>
      <c r="R735" s="688"/>
      <c r="S735" s="688"/>
      <c r="U735" s="789"/>
    </row>
    <row r="736" spans="1:21" s="761" customFormat="1" x14ac:dyDescent="0.2">
      <c r="A736" s="744"/>
      <c r="B736" s="742"/>
      <c r="C736" s="762"/>
      <c r="D736" s="762"/>
      <c r="E736" s="760"/>
      <c r="F736" s="688"/>
      <c r="G736" s="688"/>
      <c r="H736" s="760"/>
      <c r="I736" s="719"/>
      <c r="J736" s="700"/>
      <c r="K736" s="700"/>
      <c r="L736" s="688"/>
      <c r="M736" s="546"/>
      <c r="N736" s="608"/>
      <c r="O736" s="546"/>
      <c r="P736" s="546"/>
      <c r="Q736" s="688"/>
      <c r="R736" s="688"/>
      <c r="S736" s="688"/>
      <c r="U736" s="789"/>
    </row>
    <row r="737" spans="1:21" s="761" customFormat="1" x14ac:dyDescent="0.2">
      <c r="A737" s="744"/>
      <c r="B737" s="742"/>
      <c r="C737" s="762"/>
      <c r="D737" s="762"/>
      <c r="E737" s="760"/>
      <c r="F737" s="688"/>
      <c r="G737" s="688"/>
      <c r="H737" s="760"/>
      <c r="I737" s="719"/>
      <c r="J737" s="700"/>
      <c r="K737" s="700"/>
      <c r="L737" s="688"/>
      <c r="M737" s="546"/>
      <c r="N737" s="608"/>
      <c r="O737" s="546"/>
      <c r="P737" s="546"/>
      <c r="Q737" s="688"/>
      <c r="R737" s="688"/>
      <c r="S737" s="688"/>
      <c r="U737" s="789"/>
    </row>
    <row r="738" spans="1:21" s="761" customFormat="1" x14ac:dyDescent="0.2">
      <c r="A738" s="744"/>
      <c r="B738" s="742"/>
      <c r="C738" s="762"/>
      <c r="D738" s="762"/>
      <c r="E738" s="760"/>
      <c r="F738" s="688"/>
      <c r="G738" s="688"/>
      <c r="H738" s="760"/>
      <c r="I738" s="719"/>
      <c r="J738" s="700"/>
      <c r="K738" s="700"/>
      <c r="L738" s="688"/>
      <c r="M738" s="546"/>
      <c r="N738" s="608"/>
      <c r="O738" s="546"/>
      <c r="P738" s="546"/>
      <c r="Q738" s="688"/>
      <c r="R738" s="688"/>
      <c r="S738" s="688"/>
      <c r="U738" s="789"/>
    </row>
    <row r="739" spans="1:21" s="761" customFormat="1" x14ac:dyDescent="0.2">
      <c r="A739" s="744"/>
      <c r="B739" s="742"/>
      <c r="C739" s="762"/>
      <c r="D739" s="762"/>
      <c r="E739" s="760"/>
      <c r="F739" s="688"/>
      <c r="G739" s="688"/>
      <c r="H739" s="760"/>
      <c r="I739" s="719"/>
      <c r="J739" s="700"/>
      <c r="K739" s="700"/>
      <c r="L739" s="688"/>
      <c r="M739" s="546"/>
      <c r="N739" s="608"/>
      <c r="O739" s="546"/>
      <c r="P739" s="546"/>
      <c r="Q739" s="688"/>
      <c r="R739" s="688"/>
      <c r="S739" s="688"/>
      <c r="U739" s="789"/>
    </row>
    <row r="740" spans="1:21" s="761" customFormat="1" x14ac:dyDescent="0.2">
      <c r="A740" s="744"/>
      <c r="B740" s="742"/>
      <c r="C740" s="762"/>
      <c r="D740" s="762"/>
      <c r="E740" s="760"/>
      <c r="F740" s="688"/>
      <c r="G740" s="688"/>
      <c r="H740" s="760"/>
      <c r="I740" s="719"/>
      <c r="J740" s="700"/>
      <c r="K740" s="700"/>
      <c r="L740" s="688"/>
      <c r="M740" s="546"/>
      <c r="N740" s="608"/>
      <c r="O740" s="546"/>
      <c r="P740" s="546"/>
      <c r="Q740" s="688"/>
      <c r="R740" s="688"/>
      <c r="S740" s="688"/>
      <c r="U740" s="789"/>
    </row>
    <row r="741" spans="1:21" s="761" customFormat="1" x14ac:dyDescent="0.2">
      <c r="A741" s="744"/>
      <c r="B741" s="742"/>
      <c r="C741" s="762"/>
      <c r="D741" s="762"/>
      <c r="E741" s="760"/>
      <c r="F741" s="688"/>
      <c r="G741" s="688"/>
      <c r="H741" s="760"/>
      <c r="I741" s="719"/>
      <c r="J741" s="700"/>
      <c r="K741" s="700"/>
      <c r="L741" s="688"/>
      <c r="M741" s="546"/>
      <c r="N741" s="608"/>
      <c r="O741" s="546"/>
      <c r="P741" s="546"/>
      <c r="Q741" s="688"/>
      <c r="R741" s="688"/>
      <c r="S741" s="688"/>
      <c r="U741" s="789"/>
    </row>
    <row r="742" spans="1:21" s="761" customFormat="1" x14ac:dyDescent="0.2">
      <c r="A742" s="744"/>
      <c r="B742" s="742"/>
      <c r="C742" s="762"/>
      <c r="D742" s="762"/>
      <c r="E742" s="760"/>
      <c r="F742" s="688"/>
      <c r="G742" s="688"/>
      <c r="H742" s="760"/>
      <c r="I742" s="719"/>
      <c r="J742" s="700"/>
      <c r="K742" s="700"/>
      <c r="L742" s="688"/>
      <c r="M742" s="546"/>
      <c r="N742" s="608"/>
      <c r="O742" s="546"/>
      <c r="P742" s="546"/>
      <c r="Q742" s="688"/>
      <c r="R742" s="688"/>
      <c r="S742" s="688"/>
      <c r="U742" s="789"/>
    </row>
    <row r="743" spans="1:21" s="761" customFormat="1" x14ac:dyDescent="0.2">
      <c r="A743" s="744"/>
      <c r="B743" s="742"/>
      <c r="C743" s="762"/>
      <c r="D743" s="762"/>
      <c r="E743" s="760"/>
      <c r="F743" s="688"/>
      <c r="G743" s="688"/>
      <c r="H743" s="760"/>
      <c r="I743" s="719"/>
      <c r="J743" s="700"/>
      <c r="K743" s="700"/>
      <c r="L743" s="688"/>
      <c r="M743" s="546"/>
      <c r="N743" s="608"/>
      <c r="O743" s="546"/>
      <c r="P743" s="546"/>
      <c r="Q743" s="688"/>
      <c r="R743" s="688"/>
      <c r="S743" s="688"/>
      <c r="U743" s="789"/>
    </row>
    <row r="744" spans="1:21" s="761" customFormat="1" x14ac:dyDescent="0.2">
      <c r="A744" s="744"/>
      <c r="B744" s="742"/>
      <c r="C744" s="762"/>
      <c r="D744" s="762"/>
      <c r="E744" s="760"/>
      <c r="F744" s="688"/>
      <c r="G744" s="688"/>
      <c r="H744" s="760"/>
      <c r="I744" s="719"/>
      <c r="J744" s="700"/>
      <c r="K744" s="700"/>
      <c r="L744" s="688"/>
      <c r="M744" s="546"/>
      <c r="N744" s="608"/>
      <c r="O744" s="546"/>
      <c r="P744" s="546"/>
      <c r="Q744" s="688"/>
      <c r="R744" s="688"/>
      <c r="S744" s="688"/>
      <c r="U744" s="789"/>
    </row>
    <row r="745" spans="1:21" s="761" customFormat="1" x14ac:dyDescent="0.2">
      <c r="A745" s="744"/>
      <c r="B745" s="742"/>
      <c r="C745" s="762"/>
      <c r="D745" s="762"/>
      <c r="E745" s="760"/>
      <c r="F745" s="688"/>
      <c r="G745" s="688"/>
      <c r="H745" s="760"/>
      <c r="I745" s="719"/>
      <c r="J745" s="700"/>
      <c r="K745" s="700"/>
      <c r="L745" s="688"/>
      <c r="M745" s="546"/>
      <c r="N745" s="608"/>
      <c r="O745" s="546"/>
      <c r="P745" s="546"/>
      <c r="Q745" s="688"/>
      <c r="R745" s="688"/>
      <c r="S745" s="688"/>
      <c r="U745" s="789"/>
    </row>
    <row r="746" spans="1:21" s="761" customFormat="1" x14ac:dyDescent="0.2">
      <c r="A746" s="744"/>
      <c r="B746" s="742"/>
      <c r="C746" s="762"/>
      <c r="D746" s="762"/>
      <c r="E746" s="760"/>
      <c r="F746" s="688"/>
      <c r="G746" s="688"/>
      <c r="H746" s="760"/>
      <c r="I746" s="719"/>
      <c r="J746" s="700"/>
      <c r="K746" s="700"/>
      <c r="L746" s="688"/>
      <c r="M746" s="546"/>
      <c r="N746" s="608"/>
      <c r="O746" s="546"/>
      <c r="P746" s="546"/>
      <c r="Q746" s="688"/>
      <c r="R746" s="688"/>
      <c r="S746" s="688"/>
      <c r="U746" s="789"/>
    </row>
    <row r="747" spans="1:21" s="761" customFormat="1" x14ac:dyDescent="0.2">
      <c r="A747" s="744"/>
      <c r="B747" s="742"/>
      <c r="C747" s="762"/>
      <c r="D747" s="762"/>
      <c r="E747" s="760"/>
      <c r="F747" s="688"/>
      <c r="G747" s="688"/>
      <c r="H747" s="760"/>
      <c r="I747" s="719"/>
      <c r="J747" s="700"/>
      <c r="K747" s="700"/>
      <c r="L747" s="688"/>
      <c r="M747" s="546"/>
      <c r="N747" s="608"/>
      <c r="O747" s="546"/>
      <c r="P747" s="546"/>
      <c r="Q747" s="688"/>
      <c r="R747" s="688"/>
      <c r="S747" s="688"/>
      <c r="U747" s="789"/>
    </row>
    <row r="748" spans="1:21" s="761" customFormat="1" x14ac:dyDescent="0.2">
      <c r="A748" s="744"/>
      <c r="B748" s="742"/>
      <c r="C748" s="762"/>
      <c r="D748" s="762"/>
      <c r="E748" s="760"/>
      <c r="F748" s="688"/>
      <c r="G748" s="688"/>
      <c r="H748" s="760"/>
      <c r="I748" s="719"/>
      <c r="J748" s="700"/>
      <c r="K748" s="700"/>
      <c r="L748" s="688"/>
      <c r="M748" s="546"/>
      <c r="N748" s="608"/>
      <c r="O748" s="546"/>
      <c r="P748" s="546"/>
      <c r="Q748" s="688"/>
      <c r="R748" s="688"/>
      <c r="S748" s="688"/>
      <c r="U748" s="789"/>
    </row>
    <row r="749" spans="1:21" s="761" customFormat="1" x14ac:dyDescent="0.2">
      <c r="A749" s="744"/>
      <c r="B749" s="742"/>
      <c r="C749" s="762"/>
      <c r="D749" s="762"/>
      <c r="E749" s="760"/>
      <c r="F749" s="688"/>
      <c r="G749" s="688"/>
      <c r="H749" s="760"/>
      <c r="I749" s="719"/>
      <c r="J749" s="700"/>
      <c r="K749" s="700"/>
      <c r="L749" s="688"/>
      <c r="M749" s="546"/>
      <c r="N749" s="608"/>
      <c r="O749" s="546"/>
      <c r="P749" s="546"/>
      <c r="Q749" s="688"/>
      <c r="R749" s="688"/>
      <c r="S749" s="688"/>
      <c r="U749" s="789"/>
    </row>
    <row r="750" spans="1:21" s="761" customFormat="1" x14ac:dyDescent="0.2">
      <c r="A750" s="744"/>
      <c r="B750" s="742"/>
      <c r="C750" s="762"/>
      <c r="D750" s="762"/>
      <c r="E750" s="760"/>
      <c r="F750" s="688"/>
      <c r="G750" s="688"/>
      <c r="H750" s="760"/>
      <c r="I750" s="719"/>
      <c r="J750" s="700"/>
      <c r="K750" s="700"/>
      <c r="L750" s="688"/>
      <c r="M750" s="546"/>
      <c r="N750" s="608"/>
      <c r="O750" s="546"/>
      <c r="P750" s="546"/>
      <c r="Q750" s="688"/>
      <c r="R750" s="688"/>
      <c r="S750" s="688"/>
      <c r="U750" s="789"/>
    </row>
    <row r="751" spans="1:21" s="761" customFormat="1" x14ac:dyDescent="0.2">
      <c r="A751" s="744"/>
      <c r="B751" s="742"/>
      <c r="C751" s="762"/>
      <c r="D751" s="762"/>
      <c r="E751" s="760"/>
      <c r="F751" s="688"/>
      <c r="G751" s="688"/>
      <c r="H751" s="760"/>
      <c r="I751" s="719"/>
      <c r="J751" s="700"/>
      <c r="K751" s="700"/>
      <c r="L751" s="688"/>
      <c r="M751" s="546"/>
      <c r="N751" s="608"/>
      <c r="O751" s="546"/>
      <c r="P751" s="546"/>
      <c r="Q751" s="688"/>
      <c r="R751" s="688"/>
      <c r="S751" s="688"/>
      <c r="U751" s="789"/>
    </row>
    <row r="752" spans="1:21" s="761" customFormat="1" x14ac:dyDescent="0.2">
      <c r="A752" s="744"/>
      <c r="B752" s="742"/>
      <c r="C752" s="762"/>
      <c r="D752" s="762"/>
      <c r="E752" s="760"/>
      <c r="F752" s="688"/>
      <c r="G752" s="688"/>
      <c r="H752" s="760"/>
      <c r="I752" s="719"/>
      <c r="J752" s="700"/>
      <c r="K752" s="700"/>
      <c r="L752" s="688"/>
      <c r="M752" s="546"/>
      <c r="N752" s="608"/>
      <c r="O752" s="546"/>
      <c r="P752" s="546"/>
      <c r="Q752" s="688"/>
      <c r="R752" s="688"/>
      <c r="S752" s="688"/>
      <c r="U752" s="789"/>
    </row>
    <row r="753" spans="1:21" s="761" customFormat="1" x14ac:dyDescent="0.2">
      <c r="A753" s="744"/>
      <c r="B753" s="742"/>
      <c r="C753" s="762"/>
      <c r="D753" s="762"/>
      <c r="E753" s="760"/>
      <c r="F753" s="688"/>
      <c r="G753" s="688"/>
      <c r="H753" s="760"/>
      <c r="I753" s="719"/>
      <c r="J753" s="700"/>
      <c r="K753" s="700"/>
      <c r="L753" s="688"/>
      <c r="M753" s="546"/>
      <c r="N753" s="608"/>
      <c r="O753" s="546"/>
      <c r="P753" s="546"/>
      <c r="Q753" s="688"/>
      <c r="R753" s="688"/>
      <c r="S753" s="688"/>
      <c r="U753" s="789"/>
    </row>
    <row r="754" spans="1:21" s="761" customFormat="1" x14ac:dyDescent="0.2">
      <c r="A754" s="744"/>
      <c r="B754" s="742"/>
      <c r="C754" s="762"/>
      <c r="D754" s="762"/>
      <c r="E754" s="760"/>
      <c r="F754" s="688"/>
      <c r="G754" s="688"/>
      <c r="H754" s="760"/>
      <c r="I754" s="719"/>
      <c r="J754" s="700"/>
      <c r="K754" s="700"/>
      <c r="L754" s="688"/>
      <c r="M754" s="546"/>
      <c r="N754" s="608"/>
      <c r="O754" s="546"/>
      <c r="P754" s="546"/>
      <c r="Q754" s="688"/>
      <c r="R754" s="688"/>
      <c r="S754" s="688"/>
      <c r="U754" s="789"/>
    </row>
    <row r="755" spans="1:21" s="761" customFormat="1" x14ac:dyDescent="0.2">
      <c r="A755" s="744"/>
      <c r="B755" s="742"/>
      <c r="C755" s="762"/>
      <c r="D755" s="762"/>
      <c r="E755" s="760"/>
      <c r="F755" s="688"/>
      <c r="G755" s="688"/>
      <c r="H755" s="760"/>
      <c r="I755" s="719"/>
      <c r="J755" s="700"/>
      <c r="K755" s="700"/>
      <c r="L755" s="688"/>
      <c r="M755" s="546"/>
      <c r="N755" s="608"/>
      <c r="O755" s="546"/>
      <c r="P755" s="546"/>
      <c r="Q755" s="688"/>
      <c r="R755" s="688"/>
      <c r="S755" s="688"/>
      <c r="U755" s="789"/>
    </row>
    <row r="756" spans="1:21" s="761" customFormat="1" x14ac:dyDescent="0.2">
      <c r="A756" s="744"/>
      <c r="B756" s="742"/>
      <c r="C756" s="762"/>
      <c r="D756" s="762"/>
      <c r="E756" s="760"/>
      <c r="F756" s="688"/>
      <c r="G756" s="688"/>
      <c r="H756" s="760"/>
      <c r="I756" s="719"/>
      <c r="J756" s="700"/>
      <c r="K756" s="700"/>
      <c r="L756" s="688"/>
      <c r="M756" s="546"/>
      <c r="N756" s="608"/>
      <c r="O756" s="546"/>
      <c r="P756" s="546"/>
      <c r="Q756" s="688"/>
      <c r="R756" s="688"/>
      <c r="S756" s="688"/>
      <c r="U756" s="789"/>
    </row>
    <row r="757" spans="1:21" s="761" customFormat="1" x14ac:dyDescent="0.2">
      <c r="A757" s="744"/>
      <c r="B757" s="742"/>
      <c r="C757" s="762"/>
      <c r="D757" s="762"/>
      <c r="E757" s="760"/>
      <c r="F757" s="688"/>
      <c r="G757" s="688"/>
      <c r="H757" s="760"/>
      <c r="I757" s="719"/>
      <c r="J757" s="700"/>
      <c r="K757" s="700"/>
      <c r="L757" s="688"/>
      <c r="M757" s="546"/>
      <c r="N757" s="608"/>
      <c r="O757" s="546"/>
      <c r="P757" s="546"/>
      <c r="Q757" s="688"/>
      <c r="R757" s="688"/>
      <c r="S757" s="688"/>
      <c r="U757" s="789"/>
    </row>
    <row r="758" spans="1:21" s="761" customFormat="1" x14ac:dyDescent="0.2">
      <c r="A758" s="744"/>
      <c r="B758" s="742"/>
      <c r="C758" s="762"/>
      <c r="D758" s="762"/>
      <c r="E758" s="760"/>
      <c r="F758" s="688"/>
      <c r="G758" s="688"/>
      <c r="H758" s="760"/>
      <c r="I758" s="719"/>
      <c r="J758" s="700"/>
      <c r="K758" s="700"/>
      <c r="L758" s="688"/>
      <c r="M758" s="546"/>
      <c r="N758" s="608"/>
      <c r="O758" s="546"/>
      <c r="P758" s="546"/>
      <c r="Q758" s="688"/>
      <c r="R758" s="688"/>
      <c r="S758" s="688"/>
      <c r="U758" s="789"/>
    </row>
    <row r="759" spans="1:21" s="761" customFormat="1" x14ac:dyDescent="0.2">
      <c r="A759" s="744"/>
      <c r="B759" s="742"/>
      <c r="C759" s="762"/>
      <c r="D759" s="762"/>
      <c r="E759" s="760"/>
      <c r="F759" s="688"/>
      <c r="G759" s="688"/>
      <c r="H759" s="760"/>
      <c r="I759" s="719"/>
      <c r="J759" s="700"/>
      <c r="K759" s="700"/>
      <c r="L759" s="688"/>
      <c r="M759" s="546"/>
      <c r="N759" s="608"/>
      <c r="O759" s="546"/>
      <c r="P759" s="546"/>
      <c r="Q759" s="688"/>
      <c r="R759" s="688"/>
      <c r="S759" s="688"/>
      <c r="U759" s="789"/>
    </row>
    <row r="760" spans="1:21" s="761" customFormat="1" x14ac:dyDescent="0.2">
      <c r="A760" s="744"/>
      <c r="B760" s="742"/>
      <c r="C760" s="762"/>
      <c r="D760" s="762"/>
      <c r="E760" s="760"/>
      <c r="F760" s="688"/>
      <c r="G760" s="688"/>
      <c r="H760" s="760"/>
      <c r="I760" s="719"/>
      <c r="J760" s="700"/>
      <c r="K760" s="700"/>
      <c r="L760" s="688"/>
      <c r="M760" s="546"/>
      <c r="N760" s="608"/>
      <c r="O760" s="546"/>
      <c r="P760" s="546"/>
      <c r="Q760" s="688"/>
      <c r="R760" s="688"/>
      <c r="S760" s="688"/>
      <c r="U760" s="789"/>
    </row>
    <row r="761" spans="1:21" s="761" customFormat="1" x14ac:dyDescent="0.2">
      <c r="A761" s="744"/>
      <c r="B761" s="742"/>
      <c r="C761" s="762"/>
      <c r="D761" s="762"/>
      <c r="E761" s="760"/>
      <c r="F761" s="688"/>
      <c r="G761" s="688"/>
      <c r="H761" s="760"/>
      <c r="I761" s="719"/>
      <c r="J761" s="700"/>
      <c r="K761" s="700"/>
      <c r="L761" s="688"/>
      <c r="M761" s="546"/>
      <c r="N761" s="608"/>
      <c r="O761" s="546"/>
      <c r="P761" s="546"/>
      <c r="Q761" s="688"/>
      <c r="R761" s="688"/>
      <c r="S761" s="688"/>
      <c r="U761" s="789"/>
    </row>
    <row r="762" spans="1:21" s="761" customFormat="1" x14ac:dyDescent="0.2">
      <c r="A762" s="744"/>
      <c r="B762" s="742"/>
      <c r="C762" s="762"/>
      <c r="D762" s="762"/>
      <c r="E762" s="760"/>
      <c r="F762" s="688"/>
      <c r="G762" s="688"/>
      <c r="H762" s="760"/>
      <c r="I762" s="719"/>
      <c r="J762" s="700"/>
      <c r="K762" s="700"/>
      <c r="L762" s="688"/>
      <c r="M762" s="546"/>
      <c r="N762" s="608"/>
      <c r="O762" s="546"/>
      <c r="P762" s="546"/>
      <c r="Q762" s="688"/>
      <c r="R762" s="688"/>
      <c r="S762" s="688"/>
      <c r="U762" s="789"/>
    </row>
    <row r="763" spans="1:21" s="761" customFormat="1" x14ac:dyDescent="0.2">
      <c r="A763" s="744"/>
      <c r="B763" s="742"/>
      <c r="C763" s="762"/>
      <c r="D763" s="762"/>
      <c r="E763" s="760"/>
      <c r="F763" s="688"/>
      <c r="G763" s="688"/>
      <c r="H763" s="760"/>
      <c r="I763" s="719"/>
      <c r="J763" s="700"/>
      <c r="K763" s="700"/>
      <c r="L763" s="688"/>
      <c r="M763" s="546"/>
      <c r="N763" s="608"/>
      <c r="O763" s="546"/>
      <c r="P763" s="546"/>
      <c r="Q763" s="688"/>
      <c r="R763" s="688"/>
      <c r="S763" s="688"/>
      <c r="U763" s="789"/>
    </row>
    <row r="764" spans="1:21" s="761" customFormat="1" x14ac:dyDescent="0.2">
      <c r="A764" s="744"/>
      <c r="B764" s="742"/>
      <c r="C764" s="762"/>
      <c r="D764" s="762"/>
      <c r="E764" s="760"/>
      <c r="F764" s="688"/>
      <c r="G764" s="688"/>
      <c r="H764" s="760"/>
      <c r="I764" s="719"/>
      <c r="J764" s="700"/>
      <c r="K764" s="700"/>
      <c r="L764" s="688"/>
      <c r="M764" s="546"/>
      <c r="N764" s="608"/>
      <c r="O764" s="546"/>
      <c r="P764" s="546"/>
      <c r="Q764" s="688"/>
      <c r="R764" s="688"/>
      <c r="S764" s="688"/>
      <c r="U764" s="789"/>
    </row>
    <row r="765" spans="1:21" s="761" customFormat="1" x14ac:dyDescent="0.2">
      <c r="A765" s="744"/>
      <c r="B765" s="742"/>
      <c r="C765" s="762"/>
      <c r="D765" s="762"/>
      <c r="E765" s="760"/>
      <c r="F765" s="688"/>
      <c r="G765" s="688"/>
      <c r="H765" s="760"/>
      <c r="I765" s="719"/>
      <c r="J765" s="700"/>
      <c r="K765" s="700"/>
      <c r="L765" s="688"/>
      <c r="M765" s="546"/>
      <c r="N765" s="608"/>
      <c r="O765" s="546"/>
      <c r="P765" s="546"/>
      <c r="Q765" s="688"/>
      <c r="R765" s="688"/>
      <c r="S765" s="688"/>
      <c r="U765" s="789"/>
    </row>
    <row r="766" spans="1:21" s="761" customFormat="1" x14ac:dyDescent="0.2">
      <c r="A766" s="744"/>
      <c r="B766" s="742"/>
      <c r="C766" s="762"/>
      <c r="D766" s="762"/>
      <c r="E766" s="760"/>
      <c r="F766" s="688"/>
      <c r="G766" s="688"/>
      <c r="H766" s="760"/>
      <c r="I766" s="719"/>
      <c r="J766" s="700"/>
      <c r="K766" s="700"/>
      <c r="L766" s="688"/>
      <c r="M766" s="546"/>
      <c r="N766" s="608"/>
      <c r="O766" s="546"/>
      <c r="P766" s="546"/>
      <c r="Q766" s="688"/>
      <c r="R766" s="688"/>
      <c r="S766" s="688"/>
      <c r="U766" s="789"/>
    </row>
    <row r="767" spans="1:21" s="761" customFormat="1" x14ac:dyDescent="0.2">
      <c r="A767" s="744"/>
      <c r="B767" s="742"/>
      <c r="C767" s="762"/>
      <c r="D767" s="762"/>
      <c r="E767" s="760"/>
      <c r="F767" s="688"/>
      <c r="G767" s="688"/>
      <c r="H767" s="760"/>
      <c r="I767" s="719"/>
      <c r="J767" s="700"/>
      <c r="K767" s="700"/>
      <c r="L767" s="688"/>
      <c r="M767" s="546"/>
      <c r="N767" s="608"/>
      <c r="O767" s="546"/>
      <c r="P767" s="546"/>
      <c r="Q767" s="688"/>
      <c r="R767" s="688"/>
      <c r="S767" s="688"/>
      <c r="U767" s="789"/>
    </row>
    <row r="768" spans="1:21" s="761" customFormat="1" x14ac:dyDescent="0.2">
      <c r="A768" s="744"/>
      <c r="B768" s="742"/>
      <c r="C768" s="762"/>
      <c r="D768" s="762"/>
      <c r="E768" s="760"/>
      <c r="F768" s="688"/>
      <c r="G768" s="688"/>
      <c r="H768" s="760"/>
      <c r="I768" s="719"/>
      <c r="J768" s="700"/>
      <c r="K768" s="700"/>
      <c r="L768" s="688"/>
      <c r="M768" s="546"/>
      <c r="N768" s="608"/>
      <c r="O768" s="546"/>
      <c r="P768" s="546"/>
      <c r="Q768" s="688"/>
      <c r="R768" s="688"/>
      <c r="S768" s="688"/>
      <c r="U768" s="789"/>
    </row>
    <row r="769" spans="1:21" s="761" customFormat="1" x14ac:dyDescent="0.2">
      <c r="A769" s="744"/>
      <c r="B769" s="742"/>
      <c r="C769" s="762"/>
      <c r="D769" s="762"/>
      <c r="E769" s="760"/>
      <c r="F769" s="688"/>
      <c r="G769" s="688"/>
      <c r="H769" s="760"/>
      <c r="I769" s="719"/>
      <c r="J769" s="700"/>
      <c r="K769" s="700"/>
      <c r="L769" s="688"/>
      <c r="M769" s="546"/>
      <c r="N769" s="608"/>
      <c r="O769" s="546"/>
      <c r="P769" s="546"/>
      <c r="Q769" s="688"/>
      <c r="R769" s="688"/>
      <c r="S769" s="688"/>
      <c r="U769" s="789"/>
    </row>
    <row r="770" spans="1:21" s="761" customFormat="1" x14ac:dyDescent="0.2">
      <c r="A770" s="744"/>
      <c r="B770" s="742"/>
      <c r="C770" s="762"/>
      <c r="D770" s="762"/>
      <c r="E770" s="760"/>
      <c r="F770" s="688"/>
      <c r="G770" s="688"/>
      <c r="H770" s="760"/>
      <c r="I770" s="719"/>
      <c r="J770" s="700"/>
      <c r="K770" s="700"/>
      <c r="L770" s="688"/>
      <c r="M770" s="546"/>
      <c r="N770" s="608"/>
      <c r="O770" s="546"/>
      <c r="P770" s="546"/>
      <c r="Q770" s="688"/>
      <c r="R770" s="688"/>
      <c r="S770" s="688"/>
      <c r="U770" s="789"/>
    </row>
    <row r="771" spans="1:21" s="761" customFormat="1" x14ac:dyDescent="0.2">
      <c r="A771" s="744"/>
      <c r="B771" s="742"/>
      <c r="C771" s="762"/>
      <c r="D771" s="762"/>
      <c r="E771" s="760"/>
      <c r="F771" s="688"/>
      <c r="G771" s="688"/>
      <c r="H771" s="760"/>
      <c r="I771" s="719"/>
      <c r="J771" s="700"/>
      <c r="K771" s="700"/>
      <c r="L771" s="688"/>
      <c r="M771" s="546"/>
      <c r="N771" s="608"/>
      <c r="O771" s="546"/>
      <c r="P771" s="546"/>
      <c r="Q771" s="688"/>
      <c r="R771" s="688"/>
      <c r="S771" s="688"/>
      <c r="U771" s="789"/>
    </row>
    <row r="772" spans="1:21" s="761" customFormat="1" x14ac:dyDescent="0.2">
      <c r="A772" s="744"/>
      <c r="B772" s="742"/>
      <c r="C772" s="762"/>
      <c r="D772" s="762"/>
      <c r="E772" s="760"/>
      <c r="F772" s="688"/>
      <c r="G772" s="688"/>
      <c r="H772" s="760"/>
      <c r="I772" s="719"/>
      <c r="J772" s="700"/>
      <c r="K772" s="700"/>
      <c r="L772" s="688"/>
      <c r="M772" s="546"/>
      <c r="N772" s="608"/>
      <c r="O772" s="546"/>
      <c r="P772" s="546"/>
      <c r="Q772" s="688"/>
      <c r="R772" s="688"/>
      <c r="S772" s="688"/>
      <c r="U772" s="789"/>
    </row>
    <row r="773" spans="1:21" s="761" customFormat="1" x14ac:dyDescent="0.2">
      <c r="A773" s="744"/>
      <c r="B773" s="742"/>
      <c r="C773" s="762"/>
      <c r="D773" s="762"/>
      <c r="E773" s="760"/>
      <c r="F773" s="688"/>
      <c r="G773" s="688"/>
      <c r="H773" s="760"/>
      <c r="I773" s="719"/>
      <c r="J773" s="700"/>
      <c r="K773" s="700"/>
      <c r="L773" s="688"/>
      <c r="M773" s="546"/>
      <c r="N773" s="608"/>
      <c r="O773" s="546"/>
      <c r="P773" s="546"/>
      <c r="Q773" s="688"/>
      <c r="R773" s="688"/>
      <c r="S773" s="688"/>
      <c r="U773" s="789"/>
    </row>
    <row r="774" spans="1:21" s="761" customFormat="1" x14ac:dyDescent="0.2">
      <c r="A774" s="744"/>
      <c r="B774" s="742"/>
      <c r="C774" s="762"/>
      <c r="D774" s="762"/>
      <c r="E774" s="760"/>
      <c r="F774" s="688"/>
      <c r="G774" s="688"/>
      <c r="H774" s="760"/>
      <c r="I774" s="719"/>
      <c r="J774" s="700"/>
      <c r="K774" s="700"/>
      <c r="L774" s="688"/>
      <c r="M774" s="546"/>
      <c r="N774" s="608"/>
      <c r="O774" s="546"/>
      <c r="P774" s="546"/>
      <c r="Q774" s="688"/>
      <c r="R774" s="688"/>
      <c r="S774" s="688"/>
      <c r="U774" s="789"/>
    </row>
    <row r="775" spans="1:21" s="761" customFormat="1" x14ac:dyDescent="0.2">
      <c r="A775" s="744"/>
      <c r="B775" s="742"/>
      <c r="C775" s="762"/>
      <c r="D775" s="762"/>
      <c r="E775" s="760"/>
      <c r="F775" s="688"/>
      <c r="G775" s="688"/>
      <c r="H775" s="760"/>
      <c r="I775" s="719"/>
      <c r="J775" s="700"/>
      <c r="K775" s="700"/>
      <c r="L775" s="688"/>
      <c r="M775" s="546"/>
      <c r="N775" s="608"/>
      <c r="O775" s="546"/>
      <c r="P775" s="546"/>
      <c r="Q775" s="688"/>
      <c r="R775" s="688"/>
      <c r="S775" s="688"/>
      <c r="U775" s="789"/>
    </row>
    <row r="776" spans="1:21" s="761" customFormat="1" x14ac:dyDescent="0.2">
      <c r="A776" s="744"/>
      <c r="B776" s="742"/>
      <c r="C776" s="762"/>
      <c r="D776" s="762"/>
      <c r="E776" s="760"/>
      <c r="F776" s="688"/>
      <c r="G776" s="688"/>
      <c r="H776" s="760"/>
      <c r="I776" s="719"/>
      <c r="J776" s="700"/>
      <c r="K776" s="700"/>
      <c r="L776" s="688"/>
      <c r="M776" s="546"/>
      <c r="N776" s="608"/>
      <c r="O776" s="546"/>
      <c r="P776" s="546"/>
      <c r="Q776" s="688"/>
      <c r="R776" s="688"/>
      <c r="S776" s="688"/>
      <c r="U776" s="789"/>
    </row>
    <row r="777" spans="1:21" s="761" customFormat="1" x14ac:dyDescent="0.2">
      <c r="A777" s="744"/>
      <c r="B777" s="742"/>
      <c r="C777" s="762"/>
      <c r="D777" s="762"/>
      <c r="E777" s="760"/>
      <c r="F777" s="688"/>
      <c r="G777" s="688"/>
      <c r="H777" s="760"/>
      <c r="I777" s="719"/>
      <c r="J777" s="700"/>
      <c r="K777" s="700"/>
      <c r="L777" s="688"/>
      <c r="M777" s="546"/>
      <c r="N777" s="608"/>
      <c r="O777" s="546"/>
      <c r="P777" s="546"/>
      <c r="Q777" s="688"/>
      <c r="R777" s="688"/>
      <c r="S777" s="688"/>
      <c r="U777" s="789"/>
    </row>
    <row r="778" spans="1:21" s="761" customFormat="1" x14ac:dyDescent="0.2">
      <c r="A778" s="744"/>
      <c r="B778" s="742"/>
      <c r="C778" s="762"/>
      <c r="D778" s="762"/>
      <c r="E778" s="760"/>
      <c r="F778" s="688"/>
      <c r="G778" s="688"/>
      <c r="H778" s="760"/>
      <c r="I778" s="719"/>
      <c r="J778" s="700"/>
      <c r="K778" s="700"/>
      <c r="L778" s="688"/>
      <c r="M778" s="546"/>
      <c r="N778" s="608"/>
      <c r="O778" s="546"/>
      <c r="P778" s="546"/>
      <c r="Q778" s="688"/>
      <c r="R778" s="688"/>
      <c r="S778" s="688"/>
      <c r="U778" s="789"/>
    </row>
    <row r="779" spans="1:21" s="761" customFormat="1" x14ac:dyDescent="0.2">
      <c r="A779" s="744"/>
      <c r="B779" s="742"/>
      <c r="C779" s="762"/>
      <c r="D779" s="762"/>
      <c r="E779" s="760"/>
      <c r="F779" s="688"/>
      <c r="G779" s="688"/>
      <c r="H779" s="760"/>
      <c r="I779" s="719"/>
      <c r="J779" s="700"/>
      <c r="K779" s="700"/>
      <c r="L779" s="688"/>
      <c r="M779" s="546"/>
      <c r="N779" s="608"/>
      <c r="O779" s="546"/>
      <c r="P779" s="546"/>
      <c r="Q779" s="688"/>
      <c r="R779" s="688"/>
      <c r="S779" s="688"/>
      <c r="U779" s="789"/>
    </row>
    <row r="780" spans="1:21" s="761" customFormat="1" x14ac:dyDescent="0.2">
      <c r="A780" s="744"/>
      <c r="B780" s="742"/>
      <c r="C780" s="762"/>
      <c r="D780" s="762"/>
      <c r="E780" s="760"/>
      <c r="F780" s="688"/>
      <c r="G780" s="688"/>
      <c r="H780" s="760"/>
      <c r="I780" s="719"/>
      <c r="J780" s="700"/>
      <c r="K780" s="700"/>
      <c r="L780" s="688"/>
      <c r="M780" s="546"/>
      <c r="N780" s="608"/>
      <c r="O780" s="546"/>
      <c r="P780" s="546"/>
      <c r="Q780" s="688"/>
      <c r="R780" s="688"/>
      <c r="S780" s="688"/>
      <c r="U780" s="789"/>
    </row>
    <row r="781" spans="1:21" s="761" customFormat="1" x14ac:dyDescent="0.2">
      <c r="A781" s="744"/>
      <c r="B781" s="742"/>
      <c r="C781" s="762"/>
      <c r="D781" s="762"/>
      <c r="E781" s="760"/>
      <c r="F781" s="688"/>
      <c r="G781" s="688"/>
      <c r="H781" s="760"/>
      <c r="I781" s="719"/>
      <c r="J781" s="700"/>
      <c r="K781" s="700"/>
      <c r="L781" s="688"/>
      <c r="M781" s="546"/>
      <c r="N781" s="608"/>
      <c r="O781" s="546"/>
      <c r="P781" s="546"/>
      <c r="Q781" s="688"/>
      <c r="R781" s="688"/>
      <c r="S781" s="688"/>
      <c r="U781" s="789"/>
    </row>
    <row r="782" spans="1:21" s="761" customFormat="1" x14ac:dyDescent="0.2">
      <c r="A782" s="744"/>
      <c r="B782" s="742"/>
      <c r="C782" s="762"/>
      <c r="D782" s="762"/>
      <c r="E782" s="760"/>
      <c r="F782" s="688"/>
      <c r="G782" s="688"/>
      <c r="H782" s="760"/>
      <c r="I782" s="719"/>
      <c r="J782" s="700"/>
      <c r="K782" s="700"/>
      <c r="L782" s="688"/>
      <c r="M782" s="546"/>
      <c r="N782" s="608"/>
      <c r="O782" s="546"/>
      <c r="P782" s="546"/>
      <c r="Q782" s="688"/>
      <c r="R782" s="688"/>
      <c r="S782" s="688"/>
      <c r="U782" s="789"/>
    </row>
    <row r="783" spans="1:21" s="761" customFormat="1" x14ac:dyDescent="0.2">
      <c r="A783" s="744"/>
      <c r="B783" s="742"/>
      <c r="C783" s="762"/>
      <c r="D783" s="762"/>
      <c r="E783" s="760"/>
      <c r="F783" s="688"/>
      <c r="G783" s="688"/>
      <c r="H783" s="760"/>
      <c r="I783" s="719"/>
      <c r="J783" s="700"/>
      <c r="K783" s="700"/>
      <c r="L783" s="688"/>
      <c r="M783" s="546"/>
      <c r="N783" s="608"/>
      <c r="O783" s="546"/>
      <c r="P783" s="546"/>
      <c r="Q783" s="688"/>
      <c r="R783" s="688"/>
      <c r="S783" s="688"/>
      <c r="U783" s="789"/>
    </row>
    <row r="784" spans="1:21" s="761" customFormat="1" x14ac:dyDescent="0.2">
      <c r="A784" s="744"/>
      <c r="B784" s="742"/>
      <c r="C784" s="762"/>
      <c r="D784" s="762"/>
      <c r="E784" s="760"/>
      <c r="F784" s="688"/>
      <c r="G784" s="688"/>
      <c r="H784" s="760"/>
      <c r="I784" s="719"/>
      <c r="J784" s="700"/>
      <c r="K784" s="700"/>
      <c r="L784" s="688"/>
      <c r="M784" s="546"/>
      <c r="N784" s="608"/>
      <c r="O784" s="546"/>
      <c r="P784" s="546"/>
      <c r="Q784" s="688"/>
      <c r="R784" s="688"/>
      <c r="S784" s="688"/>
      <c r="U784" s="789"/>
    </row>
    <row r="785" spans="1:21" s="761" customFormat="1" x14ac:dyDescent="0.2">
      <c r="A785" s="744"/>
      <c r="B785" s="742"/>
      <c r="C785" s="762"/>
      <c r="D785" s="762"/>
      <c r="E785" s="760"/>
      <c r="F785" s="688"/>
      <c r="G785" s="688"/>
      <c r="H785" s="760"/>
      <c r="I785" s="719"/>
      <c r="J785" s="700"/>
      <c r="K785" s="700"/>
      <c r="L785" s="688"/>
      <c r="M785" s="546"/>
      <c r="N785" s="608"/>
      <c r="O785" s="546"/>
      <c r="P785" s="546"/>
      <c r="Q785" s="688"/>
      <c r="R785" s="688"/>
      <c r="S785" s="688"/>
      <c r="U785" s="789"/>
    </row>
    <row r="786" spans="1:21" s="761" customFormat="1" x14ac:dyDescent="0.2">
      <c r="A786" s="744"/>
      <c r="B786" s="742"/>
      <c r="C786" s="762"/>
      <c r="D786" s="762"/>
      <c r="E786" s="760"/>
      <c r="F786" s="688"/>
      <c r="G786" s="688"/>
      <c r="H786" s="760"/>
      <c r="I786" s="719"/>
      <c r="J786" s="700"/>
      <c r="K786" s="700"/>
      <c r="L786" s="688"/>
      <c r="M786" s="546"/>
      <c r="N786" s="608"/>
      <c r="O786" s="546"/>
      <c r="P786" s="546"/>
      <c r="Q786" s="688"/>
      <c r="R786" s="688"/>
      <c r="S786" s="688"/>
      <c r="U786" s="789"/>
    </row>
    <row r="787" spans="1:21" s="761" customFormat="1" x14ac:dyDescent="0.2">
      <c r="A787" s="744"/>
      <c r="B787" s="742"/>
      <c r="C787" s="762"/>
      <c r="D787" s="762"/>
      <c r="E787" s="760"/>
      <c r="F787" s="688"/>
      <c r="G787" s="688"/>
      <c r="H787" s="760"/>
      <c r="I787" s="719"/>
      <c r="J787" s="700"/>
      <c r="K787" s="700"/>
      <c r="L787" s="688"/>
      <c r="M787" s="546"/>
      <c r="N787" s="608"/>
      <c r="O787" s="546"/>
      <c r="P787" s="546"/>
      <c r="Q787" s="688"/>
      <c r="R787" s="688"/>
      <c r="S787" s="688"/>
      <c r="U787" s="789"/>
    </row>
    <row r="788" spans="1:21" s="761" customFormat="1" x14ac:dyDescent="0.2">
      <c r="A788" s="744"/>
      <c r="B788" s="742"/>
      <c r="C788" s="762"/>
      <c r="D788" s="762"/>
      <c r="E788" s="760"/>
      <c r="F788" s="688"/>
      <c r="G788" s="688"/>
      <c r="H788" s="760"/>
      <c r="I788" s="719"/>
      <c r="J788" s="700"/>
      <c r="K788" s="700"/>
      <c r="L788" s="688"/>
      <c r="M788" s="546"/>
      <c r="N788" s="608"/>
      <c r="O788" s="546"/>
      <c r="P788" s="546"/>
      <c r="Q788" s="688"/>
      <c r="R788" s="688"/>
      <c r="S788" s="688"/>
      <c r="U788" s="789"/>
    </row>
    <row r="789" spans="1:21" s="761" customFormat="1" x14ac:dyDescent="0.2">
      <c r="A789" s="744"/>
      <c r="B789" s="742"/>
      <c r="C789" s="762"/>
      <c r="D789" s="762"/>
      <c r="E789" s="760"/>
      <c r="F789" s="688"/>
      <c r="G789" s="688"/>
      <c r="H789" s="760"/>
      <c r="I789" s="719"/>
      <c r="J789" s="700"/>
      <c r="K789" s="700"/>
      <c r="L789" s="688"/>
      <c r="M789" s="546"/>
      <c r="N789" s="608"/>
      <c r="O789" s="546"/>
      <c r="P789" s="546"/>
      <c r="Q789" s="688"/>
      <c r="R789" s="688"/>
      <c r="S789" s="688"/>
      <c r="U789" s="789"/>
    </row>
    <row r="790" spans="1:21" s="761" customFormat="1" x14ac:dyDescent="0.2">
      <c r="A790" s="744"/>
      <c r="B790" s="742"/>
      <c r="C790" s="762"/>
      <c r="D790" s="762"/>
      <c r="E790" s="760"/>
      <c r="F790" s="688"/>
      <c r="G790" s="688"/>
      <c r="H790" s="760"/>
      <c r="I790" s="719"/>
      <c r="J790" s="700"/>
      <c r="K790" s="700"/>
      <c r="L790" s="688"/>
      <c r="M790" s="546"/>
      <c r="N790" s="608"/>
      <c r="O790" s="546"/>
      <c r="P790" s="546"/>
      <c r="Q790" s="688"/>
      <c r="R790" s="688"/>
      <c r="S790" s="688"/>
      <c r="U790" s="789"/>
    </row>
    <row r="791" spans="1:21" s="761" customFormat="1" x14ac:dyDescent="0.2">
      <c r="A791" s="744"/>
      <c r="B791" s="742"/>
      <c r="C791" s="762"/>
      <c r="D791" s="762"/>
      <c r="E791" s="760"/>
      <c r="F791" s="688"/>
      <c r="G791" s="688"/>
      <c r="H791" s="760"/>
      <c r="I791" s="719"/>
      <c r="J791" s="700"/>
      <c r="K791" s="700"/>
      <c r="L791" s="688"/>
      <c r="M791" s="546"/>
      <c r="N791" s="608"/>
      <c r="O791" s="546"/>
      <c r="P791" s="546"/>
      <c r="Q791" s="688"/>
      <c r="R791" s="688"/>
      <c r="S791" s="688"/>
      <c r="U791" s="789"/>
    </row>
    <row r="792" spans="1:21" s="761" customFormat="1" x14ac:dyDescent="0.2">
      <c r="A792" s="744"/>
      <c r="B792" s="742"/>
      <c r="C792" s="762"/>
      <c r="D792" s="762"/>
      <c r="E792" s="760"/>
      <c r="F792" s="688"/>
      <c r="G792" s="688"/>
      <c r="H792" s="760"/>
      <c r="I792" s="719"/>
      <c r="J792" s="700"/>
      <c r="K792" s="700"/>
      <c r="L792" s="688"/>
      <c r="M792" s="546"/>
      <c r="N792" s="608"/>
      <c r="O792" s="546"/>
      <c r="P792" s="546"/>
      <c r="Q792" s="688"/>
      <c r="R792" s="688"/>
      <c r="S792" s="688"/>
      <c r="U792" s="789"/>
    </row>
    <row r="793" spans="1:21" s="761" customFormat="1" x14ac:dyDescent="0.2">
      <c r="A793" s="744"/>
      <c r="B793" s="742"/>
      <c r="C793" s="762"/>
      <c r="D793" s="762"/>
      <c r="E793" s="760"/>
      <c r="F793" s="688"/>
      <c r="G793" s="688"/>
      <c r="H793" s="760"/>
      <c r="I793" s="719"/>
      <c r="J793" s="700"/>
      <c r="K793" s="700"/>
      <c r="L793" s="688"/>
      <c r="M793" s="546"/>
      <c r="N793" s="608"/>
      <c r="O793" s="546"/>
      <c r="P793" s="546"/>
      <c r="Q793" s="688"/>
      <c r="R793" s="688"/>
      <c r="S793" s="688"/>
      <c r="U793" s="789"/>
    </row>
    <row r="794" spans="1:21" s="761" customFormat="1" x14ac:dyDescent="0.2">
      <c r="A794" s="744"/>
      <c r="B794" s="742"/>
      <c r="C794" s="762"/>
      <c r="D794" s="762"/>
      <c r="E794" s="760"/>
      <c r="F794" s="688"/>
      <c r="G794" s="688"/>
      <c r="H794" s="760"/>
      <c r="I794" s="719"/>
      <c r="J794" s="700"/>
      <c r="K794" s="700"/>
      <c r="L794" s="688"/>
      <c r="M794" s="546"/>
      <c r="N794" s="608"/>
      <c r="O794" s="546"/>
      <c r="P794" s="546"/>
      <c r="Q794" s="688"/>
      <c r="R794" s="688"/>
      <c r="S794" s="688"/>
      <c r="U794" s="789"/>
    </row>
    <row r="795" spans="1:21" s="761" customFormat="1" x14ac:dyDescent="0.2">
      <c r="A795" s="744"/>
      <c r="B795" s="742"/>
      <c r="C795" s="762"/>
      <c r="D795" s="762"/>
      <c r="E795" s="760"/>
      <c r="F795" s="688"/>
      <c r="G795" s="688"/>
      <c r="H795" s="760"/>
      <c r="I795" s="719"/>
      <c r="J795" s="700"/>
      <c r="K795" s="700"/>
      <c r="L795" s="688"/>
      <c r="M795" s="546"/>
      <c r="N795" s="608"/>
      <c r="O795" s="546"/>
      <c r="P795" s="546"/>
      <c r="Q795" s="688"/>
      <c r="R795" s="688"/>
      <c r="S795" s="688"/>
      <c r="U795" s="789"/>
    </row>
    <row r="796" spans="1:21" s="761" customFormat="1" x14ac:dyDescent="0.2">
      <c r="A796" s="744"/>
      <c r="B796" s="742"/>
      <c r="C796" s="762"/>
      <c r="D796" s="762"/>
      <c r="E796" s="760"/>
      <c r="F796" s="688"/>
      <c r="G796" s="688"/>
      <c r="H796" s="760"/>
      <c r="I796" s="719"/>
      <c r="J796" s="700"/>
      <c r="K796" s="700"/>
      <c r="L796" s="688"/>
      <c r="M796" s="546"/>
      <c r="N796" s="608"/>
      <c r="O796" s="546"/>
      <c r="P796" s="546"/>
      <c r="Q796" s="688"/>
      <c r="R796" s="688"/>
      <c r="S796" s="688"/>
      <c r="U796" s="789"/>
    </row>
    <row r="797" spans="1:21" s="761" customFormat="1" x14ac:dyDescent="0.2">
      <c r="A797" s="744"/>
      <c r="B797" s="742"/>
      <c r="C797" s="762"/>
      <c r="D797" s="762"/>
      <c r="E797" s="760"/>
      <c r="F797" s="688"/>
      <c r="G797" s="688"/>
      <c r="H797" s="760"/>
      <c r="I797" s="719"/>
      <c r="J797" s="700"/>
      <c r="K797" s="700"/>
      <c r="L797" s="688"/>
      <c r="M797" s="546"/>
      <c r="N797" s="608"/>
      <c r="O797" s="546"/>
      <c r="P797" s="546"/>
      <c r="Q797" s="688"/>
      <c r="R797" s="688"/>
      <c r="S797" s="688"/>
      <c r="U797" s="789"/>
    </row>
    <row r="798" spans="1:21" s="761" customFormat="1" x14ac:dyDescent="0.2">
      <c r="A798" s="744"/>
      <c r="B798" s="742"/>
      <c r="C798" s="762"/>
      <c r="D798" s="762"/>
      <c r="E798" s="760"/>
      <c r="F798" s="688"/>
      <c r="G798" s="688"/>
      <c r="H798" s="760"/>
      <c r="I798" s="719"/>
      <c r="J798" s="700"/>
      <c r="K798" s="700"/>
      <c r="L798" s="688"/>
      <c r="M798" s="546"/>
      <c r="N798" s="608"/>
      <c r="O798" s="546"/>
      <c r="P798" s="546"/>
      <c r="Q798" s="688"/>
      <c r="R798" s="688"/>
      <c r="S798" s="688"/>
      <c r="U798" s="789"/>
    </row>
    <row r="799" spans="1:21" s="761" customFormat="1" x14ac:dyDescent="0.2">
      <c r="A799" s="744"/>
      <c r="B799" s="742"/>
      <c r="C799" s="762"/>
      <c r="D799" s="762"/>
      <c r="E799" s="760"/>
      <c r="F799" s="688"/>
      <c r="G799" s="688"/>
      <c r="H799" s="760"/>
      <c r="I799" s="719"/>
      <c r="J799" s="700"/>
      <c r="K799" s="700"/>
      <c r="L799" s="688"/>
      <c r="M799" s="546"/>
      <c r="N799" s="608"/>
      <c r="O799" s="546"/>
      <c r="P799" s="546"/>
      <c r="Q799" s="688"/>
      <c r="R799" s="688"/>
      <c r="S799" s="688"/>
      <c r="U799" s="789"/>
    </row>
    <row r="800" spans="1:21" s="761" customFormat="1" x14ac:dyDescent="0.2">
      <c r="A800" s="744"/>
      <c r="B800" s="742"/>
      <c r="C800" s="762"/>
      <c r="D800" s="762"/>
      <c r="E800" s="760"/>
      <c r="F800" s="688"/>
      <c r="G800" s="688"/>
      <c r="H800" s="760"/>
      <c r="I800" s="719"/>
      <c r="J800" s="700"/>
      <c r="K800" s="700"/>
      <c r="L800" s="688"/>
      <c r="M800" s="546"/>
      <c r="N800" s="608"/>
      <c r="O800" s="546"/>
      <c r="P800" s="546"/>
      <c r="Q800" s="688"/>
      <c r="R800" s="688"/>
      <c r="S800" s="688"/>
      <c r="U800" s="789"/>
    </row>
    <row r="801" spans="1:21" s="761" customFormat="1" x14ac:dyDescent="0.2">
      <c r="A801" s="744"/>
      <c r="B801" s="742"/>
      <c r="C801" s="762"/>
      <c r="D801" s="762"/>
      <c r="E801" s="760"/>
      <c r="F801" s="688"/>
      <c r="G801" s="688"/>
      <c r="H801" s="760"/>
      <c r="I801" s="719"/>
      <c r="J801" s="700"/>
      <c r="K801" s="700"/>
      <c r="L801" s="688"/>
      <c r="M801" s="546"/>
      <c r="N801" s="608"/>
      <c r="O801" s="546"/>
      <c r="P801" s="546"/>
      <c r="Q801" s="688"/>
      <c r="R801" s="688"/>
      <c r="S801" s="688"/>
      <c r="U801" s="789"/>
    </row>
    <row r="802" spans="1:21" s="761" customFormat="1" x14ac:dyDescent="0.2">
      <c r="A802" s="744"/>
      <c r="B802" s="742"/>
      <c r="C802" s="762"/>
      <c r="D802" s="762"/>
      <c r="E802" s="760"/>
      <c r="F802" s="688"/>
      <c r="G802" s="688"/>
      <c r="H802" s="760"/>
      <c r="I802" s="719"/>
      <c r="J802" s="700"/>
      <c r="K802" s="700"/>
      <c r="L802" s="688"/>
      <c r="M802" s="546"/>
      <c r="N802" s="608"/>
      <c r="O802" s="546"/>
      <c r="P802" s="546"/>
      <c r="Q802" s="688"/>
      <c r="R802" s="688"/>
      <c r="S802" s="688"/>
      <c r="U802" s="789"/>
    </row>
    <row r="803" spans="1:21" s="761" customFormat="1" x14ac:dyDescent="0.2">
      <c r="A803" s="744"/>
      <c r="B803" s="742"/>
      <c r="C803" s="762"/>
      <c r="D803" s="762"/>
      <c r="E803" s="760"/>
      <c r="F803" s="688"/>
      <c r="G803" s="688"/>
      <c r="H803" s="760"/>
      <c r="I803" s="719"/>
      <c r="J803" s="700"/>
      <c r="K803" s="700"/>
      <c r="L803" s="688"/>
      <c r="M803" s="546"/>
      <c r="N803" s="608"/>
      <c r="O803" s="546"/>
      <c r="P803" s="546"/>
      <c r="Q803" s="688"/>
      <c r="R803" s="688"/>
      <c r="S803" s="688"/>
      <c r="U803" s="789"/>
    </row>
    <row r="804" spans="1:21" s="761" customFormat="1" x14ac:dyDescent="0.2">
      <c r="A804" s="744"/>
      <c r="B804" s="742"/>
      <c r="C804" s="762"/>
      <c r="D804" s="762"/>
      <c r="E804" s="760"/>
      <c r="F804" s="688"/>
      <c r="G804" s="688"/>
      <c r="H804" s="760"/>
      <c r="I804" s="719"/>
      <c r="J804" s="700"/>
      <c r="K804" s="700"/>
      <c r="L804" s="688"/>
      <c r="M804" s="546"/>
      <c r="N804" s="608"/>
      <c r="O804" s="546"/>
      <c r="P804" s="546"/>
      <c r="Q804" s="688"/>
      <c r="R804" s="688"/>
      <c r="S804" s="688"/>
      <c r="U804" s="789"/>
    </row>
    <row r="805" spans="1:21" s="761" customFormat="1" x14ac:dyDescent="0.2">
      <c r="A805" s="744"/>
      <c r="B805" s="742"/>
      <c r="C805" s="762"/>
      <c r="D805" s="762"/>
      <c r="E805" s="760"/>
      <c r="F805" s="688"/>
      <c r="G805" s="688"/>
      <c r="H805" s="760"/>
      <c r="I805" s="719"/>
      <c r="J805" s="700"/>
      <c r="K805" s="700"/>
      <c r="L805" s="688"/>
      <c r="M805" s="546"/>
      <c r="N805" s="608"/>
      <c r="O805" s="546"/>
      <c r="P805" s="546"/>
      <c r="Q805" s="688"/>
      <c r="R805" s="688"/>
      <c r="S805" s="688"/>
      <c r="U805" s="789"/>
    </row>
    <row r="806" spans="1:21" s="761" customFormat="1" x14ac:dyDescent="0.2">
      <c r="A806" s="744"/>
      <c r="B806" s="742"/>
      <c r="C806" s="762"/>
      <c r="D806" s="762"/>
      <c r="E806" s="760"/>
      <c r="F806" s="688"/>
      <c r="G806" s="688"/>
      <c r="H806" s="760"/>
      <c r="I806" s="719"/>
      <c r="J806" s="700"/>
      <c r="K806" s="700"/>
      <c r="L806" s="688"/>
      <c r="M806" s="546"/>
      <c r="N806" s="608"/>
      <c r="O806" s="546"/>
      <c r="P806" s="546"/>
      <c r="Q806" s="688"/>
      <c r="R806" s="688"/>
      <c r="S806" s="688"/>
      <c r="U806" s="789"/>
    </row>
    <row r="807" spans="1:21" s="761" customFormat="1" x14ac:dyDescent="0.2">
      <c r="A807" s="744"/>
      <c r="B807" s="742"/>
      <c r="C807" s="762"/>
      <c r="D807" s="762"/>
      <c r="E807" s="760"/>
      <c r="F807" s="688"/>
      <c r="G807" s="688"/>
      <c r="H807" s="760"/>
      <c r="I807" s="719"/>
      <c r="J807" s="700"/>
      <c r="K807" s="700"/>
      <c r="L807" s="688"/>
      <c r="M807" s="546"/>
      <c r="N807" s="608"/>
      <c r="O807" s="546"/>
      <c r="P807" s="546"/>
      <c r="Q807" s="688"/>
      <c r="R807" s="688"/>
      <c r="S807" s="688"/>
      <c r="U807" s="789"/>
    </row>
    <row r="808" spans="1:21" s="761" customFormat="1" x14ac:dyDescent="0.2">
      <c r="A808" s="744"/>
      <c r="B808" s="742"/>
      <c r="C808" s="762"/>
      <c r="D808" s="762"/>
      <c r="E808" s="760"/>
      <c r="F808" s="688"/>
      <c r="G808" s="688"/>
      <c r="H808" s="760"/>
      <c r="I808" s="719"/>
      <c r="J808" s="700"/>
      <c r="K808" s="700"/>
      <c r="L808" s="688"/>
      <c r="M808" s="546"/>
      <c r="N808" s="608"/>
      <c r="O808" s="546"/>
      <c r="P808" s="546"/>
      <c r="Q808" s="688"/>
      <c r="R808" s="688"/>
      <c r="S808" s="688"/>
      <c r="U808" s="789"/>
    </row>
    <row r="809" spans="1:21" s="761" customFormat="1" x14ac:dyDescent="0.2">
      <c r="A809" s="744"/>
      <c r="B809" s="742"/>
      <c r="C809" s="762"/>
      <c r="D809" s="762"/>
      <c r="E809" s="760"/>
      <c r="F809" s="688"/>
      <c r="G809" s="688"/>
      <c r="H809" s="760"/>
      <c r="I809" s="719"/>
      <c r="J809" s="700"/>
      <c r="K809" s="700"/>
      <c r="L809" s="688"/>
      <c r="M809" s="546"/>
      <c r="N809" s="608"/>
      <c r="O809" s="546"/>
      <c r="P809" s="546"/>
      <c r="Q809" s="688"/>
      <c r="R809" s="688"/>
      <c r="S809" s="688"/>
      <c r="U809" s="789"/>
    </row>
    <row r="810" spans="1:21" s="761" customFormat="1" x14ac:dyDescent="0.2">
      <c r="A810" s="744"/>
      <c r="B810" s="742"/>
      <c r="C810" s="762"/>
      <c r="D810" s="762"/>
      <c r="E810" s="760"/>
      <c r="F810" s="688"/>
      <c r="G810" s="688"/>
      <c r="H810" s="760"/>
      <c r="I810" s="719"/>
      <c r="J810" s="700"/>
      <c r="K810" s="700"/>
      <c r="L810" s="688"/>
      <c r="M810" s="546"/>
      <c r="N810" s="608"/>
      <c r="O810" s="546"/>
      <c r="P810" s="546"/>
      <c r="Q810" s="688"/>
      <c r="R810" s="688"/>
      <c r="S810" s="688"/>
      <c r="U810" s="789"/>
    </row>
    <row r="811" spans="1:21" s="761" customFormat="1" x14ac:dyDescent="0.2">
      <c r="A811" s="744"/>
      <c r="B811" s="742"/>
      <c r="C811" s="762"/>
      <c r="D811" s="762"/>
      <c r="E811" s="760"/>
      <c r="F811" s="688"/>
      <c r="G811" s="688"/>
      <c r="H811" s="760"/>
      <c r="I811" s="719"/>
      <c r="J811" s="700"/>
      <c r="K811" s="700"/>
      <c r="L811" s="688"/>
      <c r="M811" s="546"/>
      <c r="N811" s="608"/>
      <c r="O811" s="546"/>
      <c r="P811" s="546"/>
      <c r="Q811" s="688"/>
      <c r="R811" s="688"/>
      <c r="S811" s="688"/>
      <c r="U811" s="789"/>
    </row>
    <row r="812" spans="1:21" s="761" customFormat="1" x14ac:dyDescent="0.2">
      <c r="A812" s="744"/>
      <c r="B812" s="742"/>
      <c r="C812" s="762"/>
      <c r="D812" s="762"/>
      <c r="E812" s="760"/>
      <c r="F812" s="688"/>
      <c r="G812" s="688"/>
      <c r="H812" s="760"/>
      <c r="I812" s="719"/>
      <c r="J812" s="700"/>
      <c r="K812" s="700"/>
      <c r="L812" s="688"/>
      <c r="M812" s="546"/>
      <c r="N812" s="608"/>
      <c r="O812" s="546"/>
      <c r="P812" s="546"/>
      <c r="Q812" s="688"/>
      <c r="R812" s="688"/>
      <c r="S812" s="688"/>
      <c r="U812" s="789"/>
    </row>
    <row r="813" spans="1:21" s="761" customFormat="1" x14ac:dyDescent="0.2">
      <c r="A813" s="744"/>
      <c r="B813" s="742"/>
      <c r="C813" s="762"/>
      <c r="D813" s="762"/>
      <c r="E813" s="760"/>
      <c r="F813" s="688"/>
      <c r="G813" s="688"/>
      <c r="H813" s="760"/>
      <c r="I813" s="719"/>
      <c r="J813" s="700"/>
      <c r="K813" s="700"/>
      <c r="L813" s="688"/>
      <c r="M813" s="546"/>
      <c r="N813" s="608"/>
      <c r="O813" s="546"/>
      <c r="P813" s="546"/>
      <c r="Q813" s="688"/>
      <c r="R813" s="688"/>
      <c r="S813" s="688"/>
      <c r="U813" s="789"/>
    </row>
    <row r="814" spans="1:21" s="761" customFormat="1" x14ac:dyDescent="0.2">
      <c r="A814" s="744"/>
      <c r="B814" s="742"/>
      <c r="C814" s="762"/>
      <c r="D814" s="762"/>
      <c r="E814" s="760"/>
      <c r="F814" s="688"/>
      <c r="G814" s="688"/>
      <c r="H814" s="760"/>
      <c r="I814" s="719"/>
      <c r="J814" s="700"/>
      <c r="K814" s="700"/>
      <c r="L814" s="688"/>
      <c r="M814" s="546"/>
      <c r="N814" s="608"/>
      <c r="O814" s="546"/>
      <c r="P814" s="546"/>
      <c r="Q814" s="688"/>
      <c r="R814" s="688"/>
      <c r="S814" s="688"/>
      <c r="U814" s="789"/>
    </row>
    <row r="815" spans="1:21" s="761" customFormat="1" x14ac:dyDescent="0.2">
      <c r="A815" s="744"/>
      <c r="B815" s="742"/>
      <c r="C815" s="762"/>
      <c r="D815" s="762"/>
      <c r="E815" s="760"/>
      <c r="F815" s="688"/>
      <c r="G815" s="688"/>
      <c r="H815" s="760"/>
      <c r="I815" s="719"/>
      <c r="J815" s="700"/>
      <c r="K815" s="700"/>
      <c r="L815" s="688"/>
      <c r="M815" s="546"/>
      <c r="N815" s="608"/>
      <c r="O815" s="546"/>
      <c r="P815" s="546"/>
      <c r="Q815" s="688"/>
      <c r="R815" s="688"/>
      <c r="S815" s="688"/>
      <c r="U815" s="789"/>
    </row>
    <row r="816" spans="1:21" s="761" customFormat="1" x14ac:dyDescent="0.2">
      <c r="A816" s="744"/>
      <c r="B816" s="742"/>
      <c r="C816" s="762"/>
      <c r="D816" s="762"/>
      <c r="E816" s="760"/>
      <c r="F816" s="688"/>
      <c r="G816" s="688"/>
      <c r="H816" s="760"/>
      <c r="I816" s="719"/>
      <c r="J816" s="700"/>
      <c r="K816" s="700"/>
      <c r="L816" s="688"/>
      <c r="M816" s="546"/>
      <c r="N816" s="608"/>
      <c r="O816" s="546"/>
      <c r="P816" s="546"/>
      <c r="Q816" s="688"/>
      <c r="R816" s="688"/>
      <c r="S816" s="688"/>
      <c r="U816" s="789"/>
    </row>
    <row r="817" spans="1:21" s="761" customFormat="1" x14ac:dyDescent="0.2">
      <c r="A817" s="744"/>
      <c r="B817" s="742"/>
      <c r="C817" s="762"/>
      <c r="D817" s="762"/>
      <c r="E817" s="760"/>
      <c r="F817" s="688"/>
      <c r="G817" s="688"/>
      <c r="H817" s="760"/>
      <c r="I817" s="719"/>
      <c r="J817" s="700"/>
      <c r="K817" s="700"/>
      <c r="L817" s="688"/>
      <c r="M817" s="546"/>
      <c r="N817" s="608"/>
      <c r="O817" s="546"/>
      <c r="P817" s="546"/>
      <c r="Q817" s="688"/>
      <c r="R817" s="688"/>
      <c r="S817" s="688"/>
      <c r="U817" s="789"/>
    </row>
    <row r="818" spans="1:21" s="761" customFormat="1" x14ac:dyDescent="0.2">
      <c r="A818" s="744"/>
      <c r="B818" s="742"/>
      <c r="C818" s="762"/>
      <c r="D818" s="762"/>
      <c r="E818" s="760"/>
      <c r="F818" s="688"/>
      <c r="G818" s="688"/>
      <c r="H818" s="760"/>
      <c r="I818" s="719"/>
      <c r="J818" s="700"/>
      <c r="K818" s="700"/>
      <c r="L818" s="688"/>
      <c r="M818" s="546"/>
      <c r="N818" s="608"/>
      <c r="O818" s="546"/>
      <c r="P818" s="546"/>
      <c r="Q818" s="688"/>
      <c r="R818" s="688"/>
      <c r="S818" s="688"/>
      <c r="U818" s="789"/>
    </row>
    <row r="819" spans="1:21" s="761" customFormat="1" x14ac:dyDescent="0.2">
      <c r="A819" s="744"/>
      <c r="B819" s="742"/>
      <c r="C819" s="762"/>
      <c r="D819" s="762"/>
      <c r="E819" s="760"/>
      <c r="F819" s="688"/>
      <c r="G819" s="688"/>
      <c r="H819" s="760"/>
      <c r="I819" s="719"/>
      <c r="J819" s="700"/>
      <c r="K819" s="700"/>
      <c r="L819" s="688"/>
      <c r="M819" s="546"/>
      <c r="N819" s="608"/>
      <c r="O819" s="546"/>
      <c r="P819" s="546"/>
      <c r="Q819" s="688"/>
      <c r="R819" s="688"/>
      <c r="S819" s="688"/>
      <c r="U819" s="789"/>
    </row>
    <row r="820" spans="1:21" s="761" customFormat="1" x14ac:dyDescent="0.2">
      <c r="A820" s="744"/>
      <c r="B820" s="742"/>
      <c r="C820" s="762"/>
      <c r="D820" s="762"/>
      <c r="E820" s="760"/>
      <c r="F820" s="688"/>
      <c r="G820" s="688"/>
      <c r="H820" s="760"/>
      <c r="I820" s="719"/>
      <c r="J820" s="700"/>
      <c r="K820" s="700"/>
      <c r="L820" s="688"/>
      <c r="M820" s="546"/>
      <c r="N820" s="608"/>
      <c r="O820" s="546"/>
      <c r="P820" s="546"/>
      <c r="Q820" s="688"/>
      <c r="R820" s="688"/>
      <c r="S820" s="688"/>
      <c r="U820" s="789"/>
    </row>
    <row r="821" spans="1:21" s="761" customFormat="1" x14ac:dyDescent="0.2">
      <c r="A821" s="744"/>
      <c r="B821" s="742"/>
      <c r="C821" s="762"/>
      <c r="D821" s="762"/>
      <c r="E821" s="760"/>
      <c r="F821" s="688"/>
      <c r="G821" s="688"/>
      <c r="H821" s="760"/>
      <c r="I821" s="719"/>
      <c r="J821" s="700"/>
      <c r="K821" s="700"/>
      <c r="L821" s="688"/>
      <c r="M821" s="546"/>
      <c r="N821" s="608"/>
      <c r="O821" s="546"/>
      <c r="P821" s="546"/>
      <c r="Q821" s="688"/>
      <c r="R821" s="688"/>
      <c r="S821" s="688"/>
      <c r="U821" s="789"/>
    </row>
    <row r="822" spans="1:21" s="761" customFormat="1" x14ac:dyDescent="0.2">
      <c r="A822" s="744"/>
      <c r="B822" s="742"/>
      <c r="C822" s="762"/>
      <c r="D822" s="762"/>
      <c r="E822" s="760"/>
      <c r="F822" s="688"/>
      <c r="G822" s="688"/>
      <c r="H822" s="760"/>
      <c r="I822" s="719"/>
      <c r="J822" s="700"/>
      <c r="K822" s="700"/>
      <c r="L822" s="688"/>
      <c r="M822" s="546"/>
      <c r="N822" s="608"/>
      <c r="O822" s="546"/>
      <c r="P822" s="546"/>
      <c r="Q822" s="688"/>
      <c r="R822" s="688"/>
      <c r="S822" s="688"/>
      <c r="U822" s="789"/>
    </row>
    <row r="823" spans="1:21" s="761" customFormat="1" x14ac:dyDescent="0.2">
      <c r="A823" s="744"/>
      <c r="B823" s="742"/>
      <c r="C823" s="762"/>
      <c r="D823" s="762"/>
      <c r="E823" s="760"/>
      <c r="F823" s="688"/>
      <c r="G823" s="688"/>
      <c r="H823" s="760"/>
      <c r="I823" s="719"/>
      <c r="J823" s="700"/>
      <c r="K823" s="700"/>
      <c r="L823" s="688"/>
      <c r="M823" s="546"/>
      <c r="N823" s="608"/>
      <c r="O823" s="546"/>
      <c r="P823" s="546"/>
      <c r="Q823" s="688"/>
      <c r="R823" s="688"/>
      <c r="S823" s="688"/>
      <c r="U823" s="789"/>
    </row>
    <row r="824" spans="1:21" s="761" customFormat="1" x14ac:dyDescent="0.2">
      <c r="A824" s="744"/>
      <c r="B824" s="742"/>
      <c r="C824" s="762"/>
      <c r="D824" s="762"/>
      <c r="E824" s="760"/>
      <c r="F824" s="688"/>
      <c r="G824" s="688"/>
      <c r="H824" s="760"/>
      <c r="I824" s="719"/>
      <c r="J824" s="700"/>
      <c r="K824" s="700"/>
      <c r="L824" s="688"/>
      <c r="M824" s="546"/>
      <c r="N824" s="608"/>
      <c r="O824" s="546"/>
      <c r="P824" s="546"/>
      <c r="Q824" s="688"/>
      <c r="R824" s="688"/>
      <c r="S824" s="688"/>
      <c r="U824" s="789"/>
    </row>
    <row r="825" spans="1:21" s="761" customFormat="1" x14ac:dyDescent="0.2">
      <c r="A825" s="744"/>
      <c r="B825" s="742"/>
      <c r="C825" s="762"/>
      <c r="D825" s="762"/>
      <c r="E825" s="760"/>
      <c r="F825" s="688"/>
      <c r="G825" s="688"/>
      <c r="H825" s="760"/>
      <c r="I825" s="719"/>
      <c r="J825" s="700"/>
      <c r="K825" s="700"/>
      <c r="L825" s="688"/>
      <c r="M825" s="546"/>
      <c r="N825" s="608"/>
      <c r="O825" s="546"/>
      <c r="P825" s="546"/>
      <c r="Q825" s="688"/>
      <c r="R825" s="688"/>
      <c r="S825" s="688"/>
      <c r="U825" s="789"/>
    </row>
    <row r="826" spans="1:21" s="761" customFormat="1" x14ac:dyDescent="0.2">
      <c r="A826" s="744"/>
      <c r="B826" s="742"/>
      <c r="C826" s="762"/>
      <c r="D826" s="762"/>
      <c r="E826" s="760"/>
      <c r="F826" s="688"/>
      <c r="G826" s="688"/>
      <c r="H826" s="760"/>
      <c r="I826" s="719"/>
      <c r="J826" s="700"/>
      <c r="K826" s="700"/>
      <c r="L826" s="688"/>
      <c r="M826" s="546"/>
      <c r="N826" s="608"/>
      <c r="O826" s="546"/>
      <c r="P826" s="546"/>
      <c r="Q826" s="688"/>
      <c r="R826" s="688"/>
      <c r="S826" s="688"/>
      <c r="U826" s="789"/>
    </row>
    <row r="827" spans="1:21" s="761" customFormat="1" x14ac:dyDescent="0.2">
      <c r="A827" s="744"/>
      <c r="B827" s="742"/>
      <c r="C827" s="762"/>
      <c r="D827" s="762"/>
      <c r="E827" s="760"/>
      <c r="F827" s="688"/>
      <c r="G827" s="688"/>
      <c r="H827" s="760"/>
      <c r="I827" s="719"/>
      <c r="J827" s="700"/>
      <c r="K827" s="700"/>
      <c r="L827" s="688"/>
      <c r="M827" s="546"/>
      <c r="N827" s="608"/>
      <c r="O827" s="546"/>
      <c r="P827" s="546"/>
      <c r="Q827" s="688"/>
      <c r="R827" s="688"/>
      <c r="S827" s="688"/>
      <c r="U827" s="789"/>
    </row>
    <row r="828" spans="1:21" s="761" customFormat="1" x14ac:dyDescent="0.2">
      <c r="A828" s="744"/>
      <c r="B828" s="742"/>
      <c r="C828" s="762"/>
      <c r="D828" s="762"/>
      <c r="E828" s="760"/>
      <c r="F828" s="688"/>
      <c r="G828" s="688"/>
      <c r="H828" s="760"/>
      <c r="I828" s="719"/>
      <c r="J828" s="700"/>
      <c r="K828" s="700"/>
      <c r="L828" s="688"/>
      <c r="M828" s="546"/>
      <c r="N828" s="608"/>
      <c r="O828" s="546"/>
      <c r="P828" s="546"/>
      <c r="Q828" s="688"/>
      <c r="R828" s="688"/>
      <c r="S828" s="688"/>
      <c r="U828" s="789"/>
    </row>
    <row r="829" spans="1:21" s="761" customFormat="1" x14ac:dyDescent="0.2">
      <c r="A829" s="744"/>
      <c r="B829" s="742"/>
      <c r="C829" s="762"/>
      <c r="D829" s="762"/>
      <c r="E829" s="760"/>
      <c r="F829" s="688"/>
      <c r="G829" s="688"/>
      <c r="H829" s="760"/>
      <c r="I829" s="719"/>
      <c r="J829" s="700"/>
      <c r="K829" s="700"/>
      <c r="L829" s="688"/>
      <c r="M829" s="546"/>
      <c r="N829" s="608"/>
      <c r="O829" s="546"/>
      <c r="P829" s="546"/>
      <c r="Q829" s="688"/>
      <c r="R829" s="688"/>
      <c r="S829" s="688"/>
      <c r="U829" s="789"/>
    </row>
    <row r="830" spans="1:21" s="761" customFormat="1" x14ac:dyDescent="0.2">
      <c r="A830" s="744"/>
      <c r="B830" s="742"/>
      <c r="C830" s="762"/>
      <c r="D830" s="762"/>
      <c r="E830" s="760"/>
      <c r="F830" s="688"/>
      <c r="G830" s="688"/>
      <c r="H830" s="760"/>
      <c r="I830" s="719"/>
      <c r="J830" s="700"/>
      <c r="K830" s="700"/>
      <c r="L830" s="688"/>
      <c r="M830" s="546"/>
      <c r="N830" s="608"/>
      <c r="O830" s="546"/>
      <c r="P830" s="546"/>
      <c r="Q830" s="688"/>
      <c r="R830" s="688"/>
      <c r="S830" s="688"/>
      <c r="U830" s="789"/>
    </row>
    <row r="831" spans="1:21" s="761" customFormat="1" x14ac:dyDescent="0.2">
      <c r="A831" s="744"/>
      <c r="B831" s="742"/>
      <c r="C831" s="762"/>
      <c r="D831" s="762"/>
      <c r="E831" s="760"/>
      <c r="F831" s="688"/>
      <c r="G831" s="688"/>
      <c r="H831" s="760"/>
      <c r="I831" s="719"/>
      <c r="J831" s="700"/>
      <c r="K831" s="700"/>
      <c r="L831" s="688"/>
      <c r="M831" s="546"/>
      <c r="N831" s="608"/>
      <c r="O831" s="546"/>
      <c r="P831" s="546"/>
      <c r="Q831" s="688"/>
      <c r="R831" s="688"/>
      <c r="S831" s="688"/>
      <c r="U831" s="789"/>
    </row>
    <row r="832" spans="1:21" s="761" customFormat="1" x14ac:dyDescent="0.2">
      <c r="A832" s="744"/>
      <c r="B832" s="742"/>
      <c r="C832" s="762"/>
      <c r="D832" s="762"/>
      <c r="E832" s="760"/>
      <c r="F832" s="688"/>
      <c r="G832" s="688"/>
      <c r="H832" s="760"/>
      <c r="I832" s="719"/>
      <c r="J832" s="700"/>
      <c r="K832" s="700"/>
      <c r="L832" s="688"/>
      <c r="M832" s="546"/>
      <c r="N832" s="608"/>
      <c r="O832" s="546"/>
      <c r="P832" s="546"/>
      <c r="Q832" s="688"/>
      <c r="R832" s="688"/>
      <c r="S832" s="688"/>
      <c r="U832" s="789"/>
    </row>
    <row r="833" spans="1:21" s="761" customFormat="1" x14ac:dyDescent="0.2">
      <c r="A833" s="744"/>
      <c r="B833" s="742"/>
      <c r="C833" s="762"/>
      <c r="D833" s="762"/>
      <c r="E833" s="760"/>
      <c r="F833" s="688"/>
      <c r="G833" s="688"/>
      <c r="H833" s="760"/>
      <c r="I833" s="719"/>
      <c r="J833" s="700"/>
      <c r="K833" s="700"/>
      <c r="L833" s="688"/>
      <c r="M833" s="546"/>
      <c r="N833" s="608"/>
      <c r="O833" s="546"/>
      <c r="P833" s="546"/>
      <c r="Q833" s="688"/>
      <c r="R833" s="688"/>
      <c r="S833" s="688"/>
      <c r="U833" s="789"/>
    </row>
    <row r="834" spans="1:21" s="761" customFormat="1" x14ac:dyDescent="0.2">
      <c r="A834" s="744"/>
      <c r="B834" s="742"/>
      <c r="C834" s="762"/>
      <c r="D834" s="762"/>
      <c r="E834" s="760"/>
      <c r="F834" s="688"/>
      <c r="G834" s="688"/>
      <c r="H834" s="760"/>
      <c r="I834" s="719"/>
      <c r="J834" s="700"/>
      <c r="K834" s="700"/>
      <c r="L834" s="688"/>
      <c r="M834" s="546"/>
      <c r="N834" s="608"/>
      <c r="O834" s="546"/>
      <c r="P834" s="546"/>
      <c r="Q834" s="688"/>
      <c r="R834" s="688"/>
      <c r="S834" s="688"/>
      <c r="U834" s="789"/>
    </row>
    <row r="835" spans="1:21" s="761" customFormat="1" x14ac:dyDescent="0.2">
      <c r="A835" s="744"/>
      <c r="B835" s="742"/>
      <c r="C835" s="762"/>
      <c r="D835" s="762"/>
      <c r="E835" s="760"/>
      <c r="F835" s="688"/>
      <c r="G835" s="688"/>
      <c r="H835" s="760"/>
      <c r="I835" s="719"/>
      <c r="J835" s="700"/>
      <c r="K835" s="700"/>
      <c r="L835" s="688"/>
      <c r="M835" s="546"/>
      <c r="N835" s="608"/>
      <c r="O835" s="546"/>
      <c r="P835" s="546"/>
      <c r="Q835" s="688"/>
      <c r="R835" s="688"/>
      <c r="S835" s="688"/>
      <c r="U835" s="789"/>
    </row>
    <row r="836" spans="1:21" s="761" customFormat="1" x14ac:dyDescent="0.2">
      <c r="A836" s="744"/>
      <c r="B836" s="742"/>
      <c r="C836" s="762"/>
      <c r="D836" s="762"/>
      <c r="E836" s="760"/>
      <c r="F836" s="688"/>
      <c r="G836" s="688"/>
      <c r="H836" s="760"/>
      <c r="I836" s="719"/>
      <c r="J836" s="700"/>
      <c r="K836" s="700"/>
      <c r="L836" s="688"/>
      <c r="M836" s="546"/>
      <c r="N836" s="608"/>
      <c r="O836" s="546"/>
      <c r="P836" s="546"/>
      <c r="Q836" s="688"/>
      <c r="R836" s="688"/>
      <c r="S836" s="688"/>
      <c r="U836" s="789"/>
    </row>
    <row r="837" spans="1:21" s="761" customFormat="1" x14ac:dyDescent="0.2">
      <c r="A837" s="744"/>
      <c r="B837" s="742"/>
      <c r="C837" s="762"/>
      <c r="D837" s="762"/>
      <c r="E837" s="760"/>
      <c r="F837" s="688"/>
      <c r="G837" s="688"/>
      <c r="H837" s="760"/>
      <c r="I837" s="719"/>
      <c r="J837" s="700"/>
      <c r="K837" s="700"/>
      <c r="L837" s="688"/>
      <c r="M837" s="546"/>
      <c r="N837" s="608"/>
      <c r="O837" s="546"/>
      <c r="P837" s="546"/>
      <c r="Q837" s="688"/>
      <c r="R837" s="688"/>
      <c r="S837" s="688"/>
      <c r="U837" s="789"/>
    </row>
    <row r="838" spans="1:21" s="761" customFormat="1" x14ac:dyDescent="0.2">
      <c r="A838" s="744"/>
      <c r="B838" s="742"/>
      <c r="C838" s="762"/>
      <c r="D838" s="762"/>
      <c r="E838" s="760"/>
      <c r="F838" s="688"/>
      <c r="G838" s="688"/>
      <c r="H838" s="760"/>
      <c r="I838" s="719"/>
      <c r="J838" s="700"/>
      <c r="K838" s="700"/>
      <c r="L838" s="688"/>
      <c r="M838" s="546"/>
      <c r="N838" s="608"/>
      <c r="O838" s="546"/>
      <c r="P838" s="546"/>
      <c r="Q838" s="688"/>
      <c r="R838" s="688"/>
      <c r="S838" s="688"/>
      <c r="U838" s="789"/>
    </row>
    <row r="839" spans="1:21" s="761" customFormat="1" x14ac:dyDescent="0.2">
      <c r="A839" s="744"/>
      <c r="B839" s="742"/>
      <c r="C839" s="762"/>
      <c r="D839" s="762"/>
      <c r="E839" s="760"/>
      <c r="F839" s="688"/>
      <c r="G839" s="688"/>
      <c r="H839" s="760"/>
      <c r="I839" s="719"/>
      <c r="J839" s="700"/>
      <c r="K839" s="700"/>
      <c r="L839" s="688"/>
      <c r="M839" s="546"/>
      <c r="N839" s="608"/>
      <c r="O839" s="546"/>
      <c r="P839" s="546"/>
      <c r="Q839" s="688"/>
      <c r="R839" s="688"/>
      <c r="S839" s="688"/>
      <c r="U839" s="789"/>
    </row>
    <row r="840" spans="1:21" s="761" customFormat="1" x14ac:dyDescent="0.2">
      <c r="A840" s="744"/>
      <c r="B840" s="742"/>
      <c r="C840" s="762"/>
      <c r="D840" s="762"/>
      <c r="E840" s="760"/>
      <c r="F840" s="688"/>
      <c r="G840" s="688"/>
      <c r="H840" s="760"/>
      <c r="I840" s="719"/>
      <c r="J840" s="700"/>
      <c r="K840" s="700"/>
      <c r="L840" s="688"/>
      <c r="M840" s="546"/>
      <c r="N840" s="608"/>
      <c r="O840" s="546"/>
      <c r="P840" s="546"/>
      <c r="Q840" s="688"/>
      <c r="R840" s="688"/>
      <c r="S840" s="688"/>
      <c r="U840" s="789"/>
    </row>
    <row r="841" spans="1:21" s="761" customFormat="1" x14ac:dyDescent="0.2">
      <c r="A841" s="744"/>
      <c r="B841" s="742"/>
      <c r="C841" s="762"/>
      <c r="D841" s="762"/>
      <c r="E841" s="760"/>
      <c r="F841" s="688"/>
      <c r="G841" s="688"/>
      <c r="H841" s="760"/>
      <c r="I841" s="719"/>
      <c r="J841" s="700"/>
      <c r="K841" s="700"/>
      <c r="L841" s="688"/>
      <c r="M841" s="546"/>
      <c r="N841" s="608"/>
      <c r="O841" s="546"/>
      <c r="P841" s="546"/>
      <c r="Q841" s="688"/>
      <c r="R841" s="688"/>
      <c r="S841" s="688"/>
      <c r="U841" s="789"/>
    </row>
    <row r="842" spans="1:21" s="761" customFormat="1" x14ac:dyDescent="0.2">
      <c r="A842" s="744"/>
      <c r="B842" s="742"/>
      <c r="C842" s="762"/>
      <c r="D842" s="762"/>
      <c r="E842" s="760"/>
      <c r="F842" s="688"/>
      <c r="G842" s="688"/>
      <c r="H842" s="760"/>
      <c r="I842" s="719"/>
      <c r="J842" s="700"/>
      <c r="K842" s="700"/>
      <c r="L842" s="688"/>
      <c r="M842" s="546"/>
      <c r="N842" s="608"/>
      <c r="O842" s="546"/>
      <c r="P842" s="546"/>
      <c r="Q842" s="688"/>
      <c r="R842" s="688"/>
      <c r="S842" s="688"/>
      <c r="U842" s="789"/>
    </row>
    <row r="843" spans="1:21" s="761" customFormat="1" x14ac:dyDescent="0.2">
      <c r="A843" s="744"/>
      <c r="B843" s="742"/>
      <c r="C843" s="762"/>
      <c r="D843" s="762"/>
      <c r="E843" s="760"/>
      <c r="F843" s="688"/>
      <c r="G843" s="688"/>
      <c r="H843" s="760"/>
      <c r="I843" s="719"/>
      <c r="J843" s="700"/>
      <c r="K843" s="700"/>
      <c r="L843" s="688"/>
      <c r="M843" s="546"/>
      <c r="N843" s="608"/>
      <c r="O843" s="546"/>
      <c r="P843" s="546"/>
      <c r="Q843" s="688"/>
      <c r="R843" s="688"/>
      <c r="S843" s="688"/>
      <c r="U843" s="789"/>
    </row>
    <row r="844" spans="1:21" s="761" customFormat="1" x14ac:dyDescent="0.2">
      <c r="A844" s="744"/>
      <c r="B844" s="742"/>
      <c r="C844" s="762"/>
      <c r="D844" s="762"/>
      <c r="E844" s="760"/>
      <c r="F844" s="688"/>
      <c r="G844" s="688"/>
      <c r="H844" s="760"/>
      <c r="I844" s="719"/>
      <c r="J844" s="700"/>
      <c r="K844" s="700"/>
      <c r="L844" s="688"/>
      <c r="M844" s="546"/>
      <c r="N844" s="608"/>
      <c r="O844" s="546"/>
      <c r="P844" s="546"/>
      <c r="Q844" s="688"/>
      <c r="R844" s="688"/>
      <c r="S844" s="688"/>
      <c r="U844" s="789"/>
    </row>
    <row r="845" spans="1:21" s="761" customFormat="1" x14ac:dyDescent="0.2">
      <c r="A845" s="744"/>
      <c r="B845" s="742"/>
      <c r="C845" s="762"/>
      <c r="D845" s="762"/>
      <c r="E845" s="760"/>
      <c r="F845" s="688"/>
      <c r="G845" s="688"/>
      <c r="H845" s="760"/>
      <c r="I845" s="719"/>
      <c r="J845" s="700"/>
      <c r="K845" s="700"/>
      <c r="L845" s="688"/>
      <c r="M845" s="546"/>
      <c r="N845" s="608"/>
      <c r="O845" s="546"/>
      <c r="P845" s="546"/>
      <c r="Q845" s="688"/>
      <c r="R845" s="688"/>
      <c r="S845" s="688"/>
      <c r="U845" s="789"/>
    </row>
    <row r="846" spans="1:21" s="761" customFormat="1" x14ac:dyDescent="0.2">
      <c r="A846" s="744"/>
      <c r="B846" s="742"/>
      <c r="C846" s="762"/>
      <c r="D846" s="762"/>
      <c r="E846" s="760"/>
      <c r="F846" s="688"/>
      <c r="G846" s="688"/>
      <c r="H846" s="760"/>
      <c r="I846" s="719"/>
      <c r="J846" s="700"/>
      <c r="K846" s="700"/>
      <c r="L846" s="688"/>
      <c r="M846" s="546"/>
      <c r="N846" s="608"/>
      <c r="O846" s="546"/>
      <c r="P846" s="546"/>
      <c r="Q846" s="688"/>
      <c r="R846" s="688"/>
      <c r="S846" s="688"/>
      <c r="U846" s="789"/>
    </row>
    <row r="847" spans="1:21" s="761" customFormat="1" x14ac:dyDescent="0.2">
      <c r="A847" s="744"/>
      <c r="B847" s="742"/>
      <c r="C847" s="762"/>
      <c r="D847" s="762"/>
      <c r="E847" s="760"/>
      <c r="F847" s="688"/>
      <c r="G847" s="688"/>
      <c r="H847" s="760"/>
      <c r="I847" s="719"/>
      <c r="J847" s="700"/>
      <c r="K847" s="700"/>
      <c r="L847" s="688"/>
      <c r="M847" s="546"/>
      <c r="N847" s="608"/>
      <c r="O847" s="546"/>
      <c r="P847" s="546"/>
      <c r="Q847" s="688"/>
      <c r="R847" s="688"/>
      <c r="S847" s="688"/>
      <c r="U847" s="789"/>
    </row>
    <row r="848" spans="1:21" s="761" customFormat="1" x14ac:dyDescent="0.2">
      <c r="A848" s="744"/>
      <c r="B848" s="742"/>
      <c r="C848" s="762"/>
      <c r="D848" s="762"/>
      <c r="E848" s="760"/>
      <c r="F848" s="688"/>
      <c r="G848" s="688"/>
      <c r="H848" s="760"/>
      <c r="I848" s="719"/>
      <c r="J848" s="700"/>
      <c r="K848" s="700"/>
      <c r="L848" s="688"/>
      <c r="M848" s="546"/>
      <c r="N848" s="608"/>
      <c r="O848" s="546"/>
      <c r="P848" s="546"/>
      <c r="Q848" s="688"/>
      <c r="R848" s="688"/>
      <c r="S848" s="688"/>
      <c r="U848" s="789"/>
    </row>
    <row r="849" spans="1:21" s="761" customFormat="1" x14ac:dyDescent="0.2">
      <c r="A849" s="744"/>
      <c r="B849" s="742"/>
      <c r="C849" s="762"/>
      <c r="D849" s="762"/>
      <c r="E849" s="760"/>
      <c r="F849" s="688"/>
      <c r="G849" s="688"/>
      <c r="H849" s="760"/>
      <c r="I849" s="719"/>
      <c r="J849" s="700"/>
      <c r="K849" s="700"/>
      <c r="L849" s="688"/>
      <c r="M849" s="546"/>
      <c r="N849" s="608"/>
      <c r="O849" s="546"/>
      <c r="P849" s="546"/>
      <c r="Q849" s="688"/>
      <c r="R849" s="688"/>
      <c r="S849" s="688"/>
      <c r="U849" s="789"/>
    </row>
    <row r="850" spans="1:21" s="761" customFormat="1" x14ac:dyDescent="0.2">
      <c r="A850" s="744"/>
      <c r="B850" s="742"/>
      <c r="C850" s="762"/>
      <c r="D850" s="762"/>
      <c r="E850" s="760"/>
      <c r="F850" s="688"/>
      <c r="G850" s="688"/>
      <c r="H850" s="760"/>
      <c r="I850" s="719"/>
      <c r="J850" s="700"/>
      <c r="K850" s="700"/>
      <c r="L850" s="688"/>
      <c r="M850" s="546"/>
      <c r="N850" s="608"/>
      <c r="O850" s="546"/>
      <c r="P850" s="546"/>
      <c r="Q850" s="688"/>
      <c r="R850" s="688"/>
      <c r="S850" s="688"/>
      <c r="U850" s="789"/>
    </row>
    <row r="851" spans="1:21" s="761" customFormat="1" x14ac:dyDescent="0.2">
      <c r="A851" s="744"/>
      <c r="B851" s="742"/>
      <c r="C851" s="762"/>
      <c r="D851" s="762"/>
      <c r="E851" s="760"/>
      <c r="F851" s="688"/>
      <c r="G851" s="688"/>
      <c r="H851" s="760"/>
      <c r="I851" s="719"/>
      <c r="J851" s="700"/>
      <c r="K851" s="700"/>
      <c r="L851" s="688"/>
      <c r="M851" s="546"/>
      <c r="N851" s="608"/>
      <c r="O851" s="546"/>
      <c r="P851" s="546"/>
      <c r="Q851" s="688"/>
      <c r="R851" s="688"/>
      <c r="S851" s="688"/>
      <c r="U851" s="789"/>
    </row>
    <row r="852" spans="1:21" s="761" customFormat="1" x14ac:dyDescent="0.2">
      <c r="A852" s="744"/>
      <c r="B852" s="742"/>
      <c r="C852" s="762"/>
      <c r="D852" s="762"/>
      <c r="E852" s="760"/>
      <c r="F852" s="688"/>
      <c r="G852" s="688"/>
      <c r="H852" s="760"/>
      <c r="I852" s="719"/>
      <c r="J852" s="700"/>
      <c r="K852" s="700"/>
      <c r="L852" s="688"/>
      <c r="M852" s="546"/>
      <c r="N852" s="608"/>
      <c r="O852" s="546"/>
      <c r="P852" s="546"/>
      <c r="Q852" s="688"/>
      <c r="R852" s="688"/>
      <c r="S852" s="688"/>
      <c r="U852" s="789"/>
    </row>
    <row r="853" spans="1:21" s="761" customFormat="1" x14ac:dyDescent="0.2">
      <c r="A853" s="744"/>
      <c r="B853" s="742"/>
      <c r="C853" s="762"/>
      <c r="D853" s="762"/>
      <c r="E853" s="760"/>
      <c r="F853" s="688"/>
      <c r="G853" s="688"/>
      <c r="H853" s="760"/>
      <c r="I853" s="719"/>
      <c r="J853" s="700"/>
      <c r="K853" s="700"/>
      <c r="L853" s="688"/>
      <c r="M853" s="546"/>
      <c r="N853" s="608"/>
      <c r="O853" s="546"/>
      <c r="P853" s="546"/>
      <c r="Q853" s="688"/>
      <c r="R853" s="688"/>
      <c r="S853" s="688"/>
      <c r="U853" s="789"/>
    </row>
    <row r="854" spans="1:21" s="761" customFormat="1" x14ac:dyDescent="0.2">
      <c r="A854" s="744"/>
      <c r="B854" s="742"/>
      <c r="C854" s="762"/>
      <c r="D854" s="762"/>
      <c r="E854" s="760"/>
      <c r="F854" s="688"/>
      <c r="G854" s="688"/>
      <c r="H854" s="760"/>
      <c r="I854" s="719"/>
      <c r="J854" s="700"/>
      <c r="K854" s="700"/>
      <c r="L854" s="688"/>
      <c r="M854" s="546"/>
      <c r="N854" s="608"/>
      <c r="O854" s="546"/>
      <c r="P854" s="546"/>
      <c r="Q854" s="688"/>
      <c r="R854" s="688"/>
      <c r="S854" s="688"/>
      <c r="U854" s="789"/>
    </row>
    <row r="855" spans="1:21" s="761" customFormat="1" x14ac:dyDescent="0.2">
      <c r="A855" s="744"/>
      <c r="B855" s="742"/>
      <c r="C855" s="762"/>
      <c r="D855" s="762"/>
      <c r="E855" s="760"/>
      <c r="F855" s="688"/>
      <c r="G855" s="688"/>
      <c r="H855" s="760"/>
      <c r="I855" s="719"/>
      <c r="J855" s="700"/>
      <c r="K855" s="700"/>
      <c r="L855" s="688"/>
      <c r="M855" s="546"/>
      <c r="N855" s="608"/>
      <c r="O855" s="546"/>
      <c r="P855" s="546"/>
      <c r="Q855" s="688"/>
      <c r="R855" s="688"/>
      <c r="S855" s="688"/>
      <c r="U855" s="789"/>
    </row>
    <row r="856" spans="1:21" s="761" customFormat="1" x14ac:dyDescent="0.2">
      <c r="A856" s="744"/>
      <c r="B856" s="742"/>
      <c r="C856" s="762"/>
      <c r="D856" s="762"/>
      <c r="E856" s="760"/>
      <c r="F856" s="688"/>
      <c r="G856" s="688"/>
      <c r="H856" s="760"/>
      <c r="I856" s="719"/>
      <c r="J856" s="700"/>
      <c r="K856" s="700"/>
      <c r="L856" s="688"/>
      <c r="M856" s="546"/>
      <c r="N856" s="608"/>
      <c r="O856" s="546"/>
      <c r="P856" s="546"/>
      <c r="Q856" s="688"/>
      <c r="R856" s="688"/>
      <c r="S856" s="688"/>
      <c r="U856" s="789"/>
    </row>
    <row r="857" spans="1:21" s="761" customFormat="1" x14ac:dyDescent="0.2">
      <c r="A857" s="744"/>
      <c r="B857" s="742"/>
      <c r="C857" s="762"/>
      <c r="D857" s="762"/>
      <c r="E857" s="760"/>
      <c r="F857" s="688"/>
      <c r="G857" s="688"/>
      <c r="H857" s="760"/>
      <c r="I857" s="719"/>
      <c r="J857" s="700"/>
      <c r="K857" s="700"/>
      <c r="L857" s="688"/>
      <c r="M857" s="546"/>
      <c r="N857" s="608"/>
      <c r="O857" s="546"/>
      <c r="P857" s="546"/>
      <c r="Q857" s="688"/>
      <c r="R857" s="688"/>
      <c r="S857" s="688"/>
      <c r="U857" s="789"/>
    </row>
    <row r="858" spans="1:21" s="761" customFormat="1" x14ac:dyDescent="0.2">
      <c r="A858" s="744"/>
      <c r="B858" s="742"/>
      <c r="C858" s="762"/>
      <c r="D858" s="762"/>
      <c r="E858" s="760"/>
      <c r="F858" s="688"/>
      <c r="G858" s="688"/>
      <c r="H858" s="760"/>
      <c r="I858" s="719"/>
      <c r="J858" s="700"/>
      <c r="K858" s="700"/>
      <c r="L858" s="688"/>
      <c r="M858" s="546"/>
      <c r="N858" s="608"/>
      <c r="O858" s="546"/>
      <c r="P858" s="546"/>
      <c r="Q858" s="688"/>
      <c r="R858" s="688"/>
      <c r="S858" s="688"/>
      <c r="U858" s="789"/>
    </row>
    <row r="859" spans="1:21" s="761" customFormat="1" x14ac:dyDescent="0.2">
      <c r="A859" s="744"/>
      <c r="B859" s="742"/>
      <c r="C859" s="762"/>
      <c r="D859" s="762"/>
      <c r="E859" s="760"/>
      <c r="F859" s="688"/>
      <c r="G859" s="688"/>
      <c r="H859" s="760"/>
      <c r="I859" s="719"/>
      <c r="J859" s="700"/>
      <c r="K859" s="700"/>
      <c r="L859" s="688"/>
      <c r="M859" s="546"/>
      <c r="N859" s="608"/>
      <c r="O859" s="546"/>
      <c r="P859" s="546"/>
      <c r="Q859" s="688"/>
      <c r="R859" s="688"/>
      <c r="S859" s="688"/>
      <c r="U859" s="789"/>
    </row>
    <row r="860" spans="1:21" s="761" customFormat="1" x14ac:dyDescent="0.2">
      <c r="A860" s="744"/>
      <c r="B860" s="742"/>
      <c r="C860" s="762"/>
      <c r="D860" s="762"/>
      <c r="E860" s="760"/>
      <c r="F860" s="688"/>
      <c r="G860" s="688"/>
      <c r="H860" s="760"/>
      <c r="I860" s="719"/>
      <c r="J860" s="700"/>
      <c r="K860" s="700"/>
      <c r="L860" s="688"/>
      <c r="M860" s="546"/>
      <c r="N860" s="608"/>
      <c r="O860" s="546"/>
      <c r="P860" s="546"/>
      <c r="Q860" s="688"/>
      <c r="R860" s="688"/>
      <c r="S860" s="688"/>
      <c r="U860" s="789"/>
    </row>
    <row r="861" spans="1:21" s="761" customFormat="1" x14ac:dyDescent="0.2">
      <c r="A861" s="744"/>
      <c r="B861" s="742"/>
      <c r="C861" s="762"/>
      <c r="D861" s="762"/>
      <c r="E861" s="760"/>
      <c r="F861" s="688"/>
      <c r="G861" s="688"/>
      <c r="H861" s="760"/>
      <c r="I861" s="719"/>
      <c r="J861" s="700"/>
      <c r="K861" s="700"/>
      <c r="L861" s="688"/>
      <c r="M861" s="546"/>
      <c r="N861" s="608"/>
      <c r="O861" s="546"/>
      <c r="P861" s="546"/>
      <c r="Q861" s="688"/>
      <c r="R861" s="688"/>
      <c r="S861" s="688"/>
      <c r="U861" s="789"/>
    </row>
    <row r="862" spans="1:21" s="761" customFormat="1" x14ac:dyDescent="0.2">
      <c r="A862" s="744"/>
      <c r="B862" s="742"/>
      <c r="C862" s="762"/>
      <c r="D862" s="762"/>
      <c r="E862" s="760"/>
      <c r="F862" s="688"/>
      <c r="G862" s="688"/>
      <c r="H862" s="760"/>
      <c r="I862" s="719"/>
      <c r="J862" s="700"/>
      <c r="K862" s="700"/>
      <c r="L862" s="688"/>
      <c r="M862" s="546"/>
      <c r="N862" s="608"/>
      <c r="O862" s="546"/>
      <c r="P862" s="546"/>
      <c r="Q862" s="688"/>
      <c r="R862" s="688"/>
      <c r="S862" s="688"/>
      <c r="U862" s="789"/>
    </row>
    <row r="863" spans="1:21" s="761" customFormat="1" x14ac:dyDescent="0.2">
      <c r="A863" s="744"/>
      <c r="B863" s="742"/>
      <c r="C863" s="762"/>
      <c r="D863" s="762"/>
      <c r="E863" s="760"/>
      <c r="F863" s="688"/>
      <c r="G863" s="688"/>
      <c r="H863" s="760"/>
      <c r="I863" s="719"/>
      <c r="J863" s="700"/>
      <c r="K863" s="700"/>
      <c r="L863" s="688"/>
      <c r="M863" s="546"/>
      <c r="N863" s="608"/>
      <c r="O863" s="546"/>
      <c r="P863" s="546"/>
      <c r="Q863" s="688"/>
      <c r="R863" s="688"/>
      <c r="S863" s="688"/>
      <c r="U863" s="789"/>
    </row>
    <row r="864" spans="1:21" s="761" customFormat="1" x14ac:dyDescent="0.2">
      <c r="A864" s="744"/>
      <c r="B864" s="742"/>
      <c r="C864" s="762"/>
      <c r="D864" s="762"/>
      <c r="E864" s="760"/>
      <c r="F864" s="688"/>
      <c r="G864" s="688"/>
      <c r="H864" s="760"/>
      <c r="I864" s="719"/>
      <c r="J864" s="700"/>
      <c r="K864" s="700"/>
      <c r="L864" s="688"/>
      <c r="M864" s="546"/>
      <c r="N864" s="608"/>
      <c r="O864" s="546"/>
      <c r="P864" s="546"/>
      <c r="Q864" s="688"/>
      <c r="R864" s="688"/>
      <c r="S864" s="688"/>
      <c r="U864" s="789"/>
    </row>
    <row r="865" spans="1:21" s="761" customFormat="1" x14ac:dyDescent="0.2">
      <c r="A865" s="744"/>
      <c r="B865" s="742"/>
      <c r="C865" s="762"/>
      <c r="D865" s="762"/>
      <c r="E865" s="760"/>
      <c r="F865" s="688"/>
      <c r="G865" s="688"/>
      <c r="H865" s="760"/>
      <c r="I865" s="719"/>
      <c r="J865" s="700"/>
      <c r="K865" s="700"/>
      <c r="L865" s="688"/>
      <c r="M865" s="546"/>
      <c r="N865" s="608"/>
      <c r="O865" s="546"/>
      <c r="P865" s="546"/>
      <c r="Q865" s="688"/>
      <c r="R865" s="688"/>
      <c r="S865" s="688"/>
      <c r="U865" s="789"/>
    </row>
    <row r="866" spans="1:21" s="761" customFormat="1" x14ac:dyDescent="0.2">
      <c r="A866" s="744"/>
      <c r="B866" s="742"/>
      <c r="C866" s="762"/>
      <c r="D866" s="762"/>
      <c r="E866" s="760"/>
      <c r="F866" s="688"/>
      <c r="G866" s="688"/>
      <c r="H866" s="760"/>
      <c r="I866" s="719"/>
      <c r="J866" s="700"/>
      <c r="K866" s="700"/>
      <c r="L866" s="688"/>
      <c r="M866" s="546"/>
      <c r="N866" s="608"/>
      <c r="O866" s="546"/>
      <c r="P866" s="546"/>
      <c r="Q866" s="688"/>
      <c r="R866" s="688"/>
      <c r="S866" s="688"/>
      <c r="U866" s="789"/>
    </row>
    <row r="867" spans="1:21" s="761" customFormat="1" x14ac:dyDescent="0.2">
      <c r="A867" s="744"/>
      <c r="B867" s="742"/>
      <c r="C867" s="762"/>
      <c r="D867" s="762"/>
      <c r="E867" s="760"/>
      <c r="F867" s="688"/>
      <c r="G867" s="688"/>
      <c r="H867" s="760"/>
      <c r="I867" s="719"/>
      <c r="J867" s="700"/>
      <c r="K867" s="700"/>
      <c r="L867" s="688"/>
      <c r="M867" s="546"/>
      <c r="N867" s="608"/>
      <c r="O867" s="546"/>
      <c r="P867" s="546"/>
      <c r="Q867" s="688"/>
      <c r="R867" s="688"/>
      <c r="S867" s="688"/>
      <c r="U867" s="789"/>
    </row>
    <row r="868" spans="1:21" s="761" customFormat="1" x14ac:dyDescent="0.2">
      <c r="A868" s="744"/>
      <c r="B868" s="742"/>
      <c r="C868" s="762"/>
      <c r="D868" s="762"/>
      <c r="E868" s="760"/>
      <c r="F868" s="688"/>
      <c r="G868" s="688"/>
      <c r="H868" s="760"/>
      <c r="I868" s="719"/>
      <c r="J868" s="700"/>
      <c r="K868" s="700"/>
      <c r="L868" s="688"/>
      <c r="M868" s="546"/>
      <c r="N868" s="608"/>
      <c r="O868" s="546"/>
      <c r="P868" s="546"/>
      <c r="Q868" s="688"/>
      <c r="R868" s="688"/>
      <c r="S868" s="688"/>
      <c r="U868" s="789"/>
    </row>
    <row r="869" spans="1:21" s="761" customFormat="1" x14ac:dyDescent="0.2">
      <c r="A869" s="744"/>
      <c r="B869" s="742"/>
      <c r="C869" s="762"/>
      <c r="D869" s="762"/>
      <c r="E869" s="760"/>
      <c r="F869" s="688"/>
      <c r="G869" s="688"/>
      <c r="H869" s="760"/>
      <c r="I869" s="719"/>
      <c r="J869" s="700"/>
      <c r="K869" s="700"/>
      <c r="L869" s="688"/>
      <c r="M869" s="546"/>
      <c r="N869" s="608"/>
      <c r="O869" s="546"/>
      <c r="P869" s="546"/>
      <c r="Q869" s="688"/>
      <c r="R869" s="688"/>
      <c r="S869" s="688"/>
      <c r="U869" s="789"/>
    </row>
    <row r="870" spans="1:21" s="761" customFormat="1" x14ac:dyDescent="0.2">
      <c r="A870" s="744"/>
      <c r="B870" s="742"/>
      <c r="C870" s="762"/>
      <c r="D870" s="762"/>
      <c r="E870" s="760"/>
      <c r="F870" s="688"/>
      <c r="G870" s="688"/>
      <c r="H870" s="760"/>
      <c r="I870" s="719"/>
      <c r="J870" s="700"/>
      <c r="K870" s="700"/>
      <c r="L870" s="688"/>
      <c r="M870" s="546"/>
      <c r="N870" s="608"/>
      <c r="O870" s="546"/>
      <c r="P870" s="546"/>
      <c r="Q870" s="688"/>
      <c r="R870" s="688"/>
      <c r="S870" s="688"/>
      <c r="U870" s="789"/>
    </row>
    <row r="871" spans="1:21" s="761" customFormat="1" x14ac:dyDescent="0.2">
      <c r="A871" s="744"/>
      <c r="B871" s="742"/>
      <c r="C871" s="762"/>
      <c r="D871" s="762"/>
      <c r="E871" s="760"/>
      <c r="F871" s="688"/>
      <c r="G871" s="688"/>
      <c r="H871" s="760"/>
      <c r="I871" s="719"/>
      <c r="J871" s="700"/>
      <c r="K871" s="700"/>
      <c r="L871" s="688"/>
      <c r="M871" s="546"/>
      <c r="N871" s="608"/>
      <c r="O871" s="546"/>
      <c r="P871" s="546"/>
      <c r="Q871" s="688"/>
      <c r="R871" s="688"/>
      <c r="S871" s="688"/>
      <c r="U871" s="789"/>
    </row>
    <row r="872" spans="1:21" s="761" customFormat="1" x14ac:dyDescent="0.2">
      <c r="A872" s="744"/>
      <c r="B872" s="742"/>
      <c r="C872" s="762"/>
      <c r="D872" s="762"/>
      <c r="E872" s="760"/>
      <c r="F872" s="688"/>
      <c r="G872" s="688"/>
      <c r="H872" s="760"/>
      <c r="I872" s="719"/>
      <c r="J872" s="700"/>
      <c r="K872" s="700"/>
      <c r="L872" s="688"/>
      <c r="M872" s="546"/>
      <c r="N872" s="608"/>
      <c r="O872" s="546"/>
      <c r="P872" s="546"/>
      <c r="Q872" s="688"/>
      <c r="R872" s="688"/>
      <c r="S872" s="688"/>
      <c r="U872" s="789"/>
    </row>
    <row r="873" spans="1:21" s="761" customFormat="1" x14ac:dyDescent="0.2">
      <c r="A873" s="744"/>
      <c r="B873" s="742"/>
      <c r="C873" s="762"/>
      <c r="D873" s="762"/>
      <c r="E873" s="760"/>
      <c r="F873" s="688"/>
      <c r="G873" s="688"/>
      <c r="H873" s="760"/>
      <c r="I873" s="719"/>
      <c r="J873" s="700"/>
      <c r="K873" s="700"/>
      <c r="L873" s="688"/>
      <c r="M873" s="546"/>
      <c r="N873" s="608"/>
      <c r="O873" s="546"/>
      <c r="P873" s="546"/>
      <c r="Q873" s="688"/>
      <c r="R873" s="688"/>
      <c r="S873" s="688"/>
      <c r="U873" s="789"/>
    </row>
    <row r="874" spans="1:21" s="761" customFormat="1" x14ac:dyDescent="0.2">
      <c r="A874" s="744"/>
      <c r="B874" s="742"/>
      <c r="C874" s="762"/>
      <c r="D874" s="762"/>
      <c r="E874" s="760"/>
      <c r="F874" s="688"/>
      <c r="G874" s="688"/>
      <c r="H874" s="760"/>
      <c r="I874" s="719"/>
      <c r="J874" s="700"/>
      <c r="K874" s="700"/>
      <c r="L874" s="688"/>
      <c r="M874" s="546"/>
      <c r="N874" s="608"/>
      <c r="O874" s="546"/>
      <c r="P874" s="546"/>
      <c r="Q874" s="688"/>
      <c r="R874" s="688"/>
      <c r="S874" s="688"/>
      <c r="U874" s="789"/>
    </row>
    <row r="875" spans="1:21" s="761" customFormat="1" x14ac:dyDescent="0.2">
      <c r="A875" s="744"/>
      <c r="B875" s="742"/>
      <c r="C875" s="762"/>
      <c r="D875" s="762"/>
      <c r="E875" s="760"/>
      <c r="F875" s="688"/>
      <c r="G875" s="688"/>
      <c r="H875" s="760"/>
      <c r="I875" s="719"/>
      <c r="J875" s="700"/>
      <c r="K875" s="700"/>
      <c r="L875" s="688"/>
      <c r="M875" s="546"/>
      <c r="N875" s="608"/>
      <c r="O875" s="546"/>
      <c r="P875" s="546"/>
      <c r="Q875" s="688"/>
      <c r="R875" s="688"/>
      <c r="S875" s="688"/>
      <c r="U875" s="789"/>
    </row>
    <row r="876" spans="1:21" s="761" customFormat="1" x14ac:dyDescent="0.2">
      <c r="A876" s="744"/>
      <c r="B876" s="742"/>
      <c r="C876" s="762"/>
      <c r="D876" s="762"/>
      <c r="E876" s="760"/>
      <c r="F876" s="688"/>
      <c r="G876" s="688"/>
      <c r="H876" s="760"/>
      <c r="I876" s="719"/>
      <c r="J876" s="700"/>
      <c r="K876" s="700"/>
      <c r="L876" s="688"/>
      <c r="M876" s="546"/>
      <c r="N876" s="608"/>
      <c r="O876" s="546"/>
      <c r="P876" s="546"/>
      <c r="Q876" s="688"/>
      <c r="R876" s="688"/>
      <c r="S876" s="688"/>
      <c r="U876" s="789"/>
    </row>
    <row r="877" spans="1:21" s="761" customFormat="1" x14ac:dyDescent="0.2">
      <c r="A877" s="744"/>
      <c r="B877" s="742"/>
      <c r="C877" s="762"/>
      <c r="D877" s="762"/>
      <c r="E877" s="760"/>
      <c r="F877" s="688"/>
      <c r="G877" s="688"/>
      <c r="H877" s="760"/>
      <c r="I877" s="719"/>
      <c r="J877" s="700"/>
      <c r="K877" s="700"/>
      <c r="L877" s="688"/>
      <c r="M877" s="546"/>
      <c r="N877" s="608"/>
      <c r="O877" s="546"/>
      <c r="P877" s="546"/>
      <c r="Q877" s="688"/>
      <c r="R877" s="688"/>
      <c r="S877" s="688"/>
      <c r="U877" s="789"/>
    </row>
    <row r="878" spans="1:21" s="761" customFormat="1" x14ac:dyDescent="0.2">
      <c r="A878" s="744"/>
      <c r="B878" s="742"/>
      <c r="C878" s="762"/>
      <c r="D878" s="762"/>
      <c r="E878" s="760"/>
      <c r="F878" s="688"/>
      <c r="G878" s="688"/>
      <c r="H878" s="760"/>
      <c r="I878" s="719"/>
      <c r="J878" s="700"/>
      <c r="K878" s="700"/>
      <c r="L878" s="688"/>
      <c r="M878" s="546"/>
      <c r="N878" s="608"/>
      <c r="O878" s="546"/>
      <c r="P878" s="546"/>
      <c r="Q878" s="688"/>
      <c r="R878" s="688"/>
      <c r="S878" s="688"/>
      <c r="U878" s="789"/>
    </row>
    <row r="879" spans="1:21" s="761" customFormat="1" x14ac:dyDescent="0.2">
      <c r="A879" s="744"/>
      <c r="B879" s="742"/>
      <c r="C879" s="762"/>
      <c r="D879" s="762"/>
      <c r="E879" s="760"/>
      <c r="F879" s="688"/>
      <c r="G879" s="688"/>
      <c r="H879" s="760"/>
      <c r="I879" s="719"/>
      <c r="J879" s="700"/>
      <c r="K879" s="700"/>
      <c r="L879" s="688"/>
      <c r="M879" s="546"/>
      <c r="N879" s="608"/>
      <c r="O879" s="546"/>
      <c r="P879" s="546"/>
      <c r="Q879" s="688"/>
      <c r="R879" s="688"/>
      <c r="S879" s="688"/>
      <c r="U879" s="789"/>
    </row>
    <row r="880" spans="1:21" s="761" customFormat="1" x14ac:dyDescent="0.2">
      <c r="A880" s="744"/>
      <c r="B880" s="742"/>
      <c r="C880" s="762"/>
      <c r="D880" s="762"/>
      <c r="E880" s="760"/>
      <c r="F880" s="688"/>
      <c r="G880" s="688"/>
      <c r="H880" s="760"/>
      <c r="I880" s="719"/>
      <c r="J880" s="700"/>
      <c r="K880" s="700"/>
      <c r="L880" s="688"/>
      <c r="M880" s="546"/>
      <c r="N880" s="608"/>
      <c r="O880" s="546"/>
      <c r="P880" s="546"/>
      <c r="Q880" s="688"/>
      <c r="R880" s="688"/>
      <c r="S880" s="688"/>
      <c r="U880" s="789"/>
    </row>
    <row r="881" spans="1:21" s="761" customFormat="1" x14ac:dyDescent="0.2">
      <c r="A881" s="744"/>
      <c r="B881" s="742"/>
      <c r="C881" s="762"/>
      <c r="D881" s="762"/>
      <c r="E881" s="760"/>
      <c r="F881" s="688"/>
      <c r="G881" s="688"/>
      <c r="H881" s="760"/>
      <c r="I881" s="719"/>
      <c r="J881" s="700"/>
      <c r="K881" s="700"/>
      <c r="L881" s="688"/>
      <c r="M881" s="546"/>
      <c r="N881" s="608"/>
      <c r="O881" s="546"/>
      <c r="P881" s="546"/>
      <c r="Q881" s="688"/>
      <c r="R881" s="688"/>
      <c r="S881" s="688"/>
      <c r="U881" s="789"/>
    </row>
    <row r="882" spans="1:21" s="761" customFormat="1" x14ac:dyDescent="0.2">
      <c r="A882" s="744"/>
      <c r="B882" s="742"/>
      <c r="C882" s="762"/>
      <c r="D882" s="762"/>
      <c r="E882" s="760"/>
      <c r="F882" s="688"/>
      <c r="G882" s="688"/>
      <c r="H882" s="760"/>
      <c r="I882" s="719"/>
      <c r="J882" s="700"/>
      <c r="K882" s="700"/>
      <c r="L882" s="688"/>
      <c r="M882" s="546"/>
      <c r="N882" s="608"/>
      <c r="O882" s="546"/>
      <c r="P882" s="546"/>
      <c r="Q882" s="688"/>
      <c r="R882" s="688"/>
      <c r="S882" s="688"/>
      <c r="U882" s="789"/>
    </row>
    <row r="883" spans="1:21" s="761" customFormat="1" x14ac:dyDescent="0.2">
      <c r="A883" s="744"/>
      <c r="B883" s="742"/>
      <c r="C883" s="762"/>
      <c r="D883" s="762"/>
      <c r="E883" s="760"/>
      <c r="F883" s="688"/>
      <c r="G883" s="688"/>
      <c r="H883" s="760"/>
      <c r="I883" s="719"/>
      <c r="J883" s="700"/>
      <c r="K883" s="700"/>
      <c r="L883" s="688"/>
      <c r="M883" s="546"/>
      <c r="N883" s="608"/>
      <c r="O883" s="546"/>
      <c r="P883" s="546"/>
      <c r="Q883" s="688"/>
      <c r="R883" s="688"/>
      <c r="S883" s="688"/>
      <c r="U883" s="789"/>
    </row>
    <row r="884" spans="1:21" s="761" customFormat="1" x14ac:dyDescent="0.2">
      <c r="A884" s="744"/>
      <c r="B884" s="742"/>
      <c r="C884" s="762"/>
      <c r="D884" s="762"/>
      <c r="E884" s="760"/>
      <c r="F884" s="688"/>
      <c r="G884" s="688"/>
      <c r="H884" s="760"/>
      <c r="I884" s="719"/>
      <c r="J884" s="700"/>
      <c r="K884" s="700"/>
      <c r="L884" s="688"/>
      <c r="M884" s="546"/>
      <c r="N884" s="608"/>
      <c r="O884" s="546"/>
      <c r="P884" s="546"/>
      <c r="Q884" s="688"/>
      <c r="R884" s="688"/>
      <c r="S884" s="688"/>
      <c r="U884" s="789"/>
    </row>
    <row r="885" spans="1:21" s="761" customFormat="1" x14ac:dyDescent="0.2">
      <c r="A885" s="744"/>
      <c r="B885" s="742"/>
      <c r="C885" s="762"/>
      <c r="D885" s="762"/>
      <c r="E885" s="760"/>
      <c r="F885" s="688"/>
      <c r="G885" s="688"/>
      <c r="H885" s="760"/>
      <c r="I885" s="719"/>
      <c r="J885" s="700"/>
      <c r="K885" s="700"/>
      <c r="L885" s="688"/>
      <c r="M885" s="546"/>
      <c r="N885" s="608"/>
      <c r="O885" s="546"/>
      <c r="P885" s="546"/>
      <c r="Q885" s="688"/>
      <c r="R885" s="688"/>
      <c r="S885" s="688"/>
      <c r="U885" s="789"/>
    </row>
    <row r="886" spans="1:21" s="761" customFormat="1" x14ac:dyDescent="0.2">
      <c r="A886" s="744"/>
      <c r="B886" s="742"/>
      <c r="C886" s="762"/>
      <c r="D886" s="762"/>
      <c r="E886" s="760"/>
      <c r="F886" s="688"/>
      <c r="G886" s="688"/>
      <c r="H886" s="760"/>
      <c r="I886" s="719"/>
      <c r="J886" s="700"/>
      <c r="K886" s="700"/>
      <c r="L886" s="688"/>
      <c r="M886" s="546"/>
      <c r="N886" s="608"/>
      <c r="O886" s="546"/>
      <c r="P886" s="546"/>
      <c r="Q886" s="688"/>
      <c r="R886" s="688"/>
      <c r="S886" s="688"/>
      <c r="U886" s="789"/>
    </row>
    <row r="887" spans="1:21" x14ac:dyDescent="0.2">
      <c r="A887" s="744"/>
    </row>
    <row r="888" spans="1:21" x14ac:dyDescent="0.2">
      <c r="A888" s="744"/>
    </row>
    <row r="889" spans="1:21" x14ac:dyDescent="0.2">
      <c r="A889" s="744"/>
    </row>
    <row r="890" spans="1:21" x14ac:dyDescent="0.2">
      <c r="A890" s="744"/>
    </row>
    <row r="891" spans="1:21" x14ac:dyDescent="0.2">
      <c r="A891" s="744"/>
    </row>
    <row r="892" spans="1:21" x14ac:dyDescent="0.2">
      <c r="A892" s="744"/>
    </row>
    <row r="893" spans="1:21" x14ac:dyDescent="0.2">
      <c r="A893" s="744"/>
    </row>
    <row r="894" spans="1:21" x14ac:dyDescent="0.2">
      <c r="A894" s="744"/>
    </row>
    <row r="895" spans="1:21" s="761" customFormat="1" x14ac:dyDescent="0.2">
      <c r="A895" s="744"/>
      <c r="B895" s="742"/>
      <c r="C895" s="762"/>
      <c r="D895" s="762"/>
      <c r="E895" s="760"/>
      <c r="F895" s="688"/>
      <c r="G895" s="688"/>
      <c r="H895" s="760"/>
      <c r="I895" s="719"/>
      <c r="J895" s="700"/>
      <c r="K895" s="700"/>
      <c r="L895" s="688"/>
      <c r="M895" s="546"/>
      <c r="N895" s="608"/>
      <c r="O895" s="546"/>
      <c r="P895" s="546"/>
      <c r="Q895" s="688"/>
      <c r="R895" s="688"/>
      <c r="S895" s="688"/>
      <c r="U895" s="789"/>
    </row>
    <row r="896" spans="1:21" s="761" customFormat="1" x14ac:dyDescent="0.2">
      <c r="A896" s="744"/>
      <c r="B896" s="742"/>
      <c r="C896" s="762"/>
      <c r="D896" s="762"/>
      <c r="E896" s="760"/>
      <c r="F896" s="688"/>
      <c r="G896" s="688"/>
      <c r="H896" s="760"/>
      <c r="I896" s="719"/>
      <c r="J896" s="700"/>
      <c r="K896" s="700"/>
      <c r="L896" s="688"/>
      <c r="M896" s="546"/>
      <c r="N896" s="608"/>
      <c r="O896" s="546"/>
      <c r="P896" s="546"/>
      <c r="Q896" s="688"/>
      <c r="R896" s="688"/>
      <c r="S896" s="688"/>
      <c r="U896" s="789"/>
    </row>
    <row r="897" spans="1:21" s="761" customFormat="1" x14ac:dyDescent="0.2">
      <c r="A897" s="744"/>
      <c r="B897" s="742"/>
      <c r="C897" s="762"/>
      <c r="D897" s="762"/>
      <c r="E897" s="760"/>
      <c r="F897" s="688"/>
      <c r="G897" s="688"/>
      <c r="H897" s="760"/>
      <c r="I897" s="719"/>
      <c r="J897" s="700"/>
      <c r="K897" s="700"/>
      <c r="L897" s="688"/>
      <c r="M897" s="546"/>
      <c r="N897" s="608"/>
      <c r="O897" s="546"/>
      <c r="P897" s="546"/>
      <c r="Q897" s="688"/>
      <c r="R897" s="688"/>
      <c r="S897" s="688"/>
      <c r="U897" s="789"/>
    </row>
    <row r="898" spans="1:21" s="761" customFormat="1" x14ac:dyDescent="0.2">
      <c r="A898" s="744"/>
      <c r="B898" s="742"/>
      <c r="C898" s="762"/>
      <c r="D898" s="762"/>
      <c r="E898" s="760"/>
      <c r="F898" s="688"/>
      <c r="G898" s="688"/>
      <c r="H898" s="760"/>
      <c r="I898" s="719"/>
      <c r="J898" s="700"/>
      <c r="K898" s="700"/>
      <c r="L898" s="688"/>
      <c r="M898" s="546"/>
      <c r="N898" s="608"/>
      <c r="O898" s="546"/>
      <c r="P898" s="546"/>
      <c r="Q898" s="688"/>
      <c r="R898" s="688"/>
      <c r="S898" s="688"/>
      <c r="U898" s="789"/>
    </row>
    <row r="899" spans="1:21" s="761" customFormat="1" x14ac:dyDescent="0.2">
      <c r="A899" s="744"/>
      <c r="B899" s="742"/>
      <c r="C899" s="762"/>
      <c r="D899" s="762"/>
      <c r="E899" s="760"/>
      <c r="F899" s="688"/>
      <c r="G899" s="688"/>
      <c r="H899" s="760"/>
      <c r="I899" s="719"/>
      <c r="J899" s="700"/>
      <c r="K899" s="700"/>
      <c r="L899" s="688"/>
      <c r="M899" s="546"/>
      <c r="N899" s="608"/>
      <c r="O899" s="546"/>
      <c r="P899" s="546"/>
      <c r="Q899" s="688"/>
      <c r="R899" s="688"/>
      <c r="S899" s="688"/>
      <c r="U899" s="789"/>
    </row>
    <row r="900" spans="1:21" s="761" customFormat="1" x14ac:dyDescent="0.2">
      <c r="A900" s="744"/>
      <c r="B900" s="742"/>
      <c r="C900" s="762"/>
      <c r="D900" s="762"/>
      <c r="E900" s="760"/>
      <c r="F900" s="688"/>
      <c r="G900" s="688"/>
      <c r="H900" s="760"/>
      <c r="I900" s="719"/>
      <c r="J900" s="700"/>
      <c r="K900" s="700"/>
      <c r="L900" s="688"/>
      <c r="M900" s="546"/>
      <c r="N900" s="608"/>
      <c r="O900" s="546"/>
      <c r="P900" s="546"/>
      <c r="Q900" s="688"/>
      <c r="R900" s="688"/>
      <c r="S900" s="688"/>
      <c r="U900" s="789"/>
    </row>
    <row r="901" spans="1:21" s="761" customFormat="1" x14ac:dyDescent="0.2">
      <c r="A901" s="744"/>
      <c r="B901" s="742"/>
      <c r="C901" s="762"/>
      <c r="D901" s="762"/>
      <c r="E901" s="760"/>
      <c r="F901" s="688"/>
      <c r="G901" s="688"/>
      <c r="H901" s="760"/>
      <c r="I901" s="719"/>
      <c r="J901" s="700"/>
      <c r="K901" s="700"/>
      <c r="L901" s="688"/>
      <c r="M901" s="546"/>
      <c r="N901" s="608"/>
      <c r="O901" s="546"/>
      <c r="P901" s="546"/>
      <c r="Q901" s="688"/>
      <c r="R901" s="688"/>
      <c r="S901" s="688"/>
      <c r="U901" s="789"/>
    </row>
    <row r="902" spans="1:21" s="761" customFormat="1" x14ac:dyDescent="0.2">
      <c r="A902" s="744"/>
      <c r="B902" s="742"/>
      <c r="C902" s="762"/>
      <c r="D902" s="762"/>
      <c r="E902" s="760"/>
      <c r="F902" s="688"/>
      <c r="G902" s="688"/>
      <c r="H902" s="760"/>
      <c r="I902" s="719"/>
      <c r="J902" s="700"/>
      <c r="K902" s="700"/>
      <c r="L902" s="688"/>
      <c r="M902" s="546"/>
      <c r="N902" s="608"/>
      <c r="O902" s="546"/>
      <c r="P902" s="546"/>
      <c r="Q902" s="688"/>
      <c r="R902" s="688"/>
      <c r="S902" s="688"/>
      <c r="U902" s="789"/>
    </row>
    <row r="903" spans="1:21" s="761" customFormat="1" x14ac:dyDescent="0.2">
      <c r="A903" s="744"/>
      <c r="B903" s="742"/>
      <c r="C903" s="762"/>
      <c r="D903" s="762"/>
      <c r="E903" s="760"/>
      <c r="F903" s="688"/>
      <c r="G903" s="688"/>
      <c r="H903" s="760"/>
      <c r="I903" s="719"/>
      <c r="J903" s="700"/>
      <c r="K903" s="700"/>
      <c r="L903" s="688"/>
      <c r="M903" s="546"/>
      <c r="N903" s="608"/>
      <c r="O903" s="546"/>
      <c r="P903" s="546"/>
      <c r="Q903" s="688"/>
      <c r="R903" s="688"/>
      <c r="S903" s="688"/>
      <c r="U903" s="789"/>
    </row>
    <row r="904" spans="1:21" s="761" customFormat="1" x14ac:dyDescent="0.2">
      <c r="A904" s="744"/>
      <c r="B904" s="742"/>
      <c r="C904" s="762"/>
      <c r="D904" s="762"/>
      <c r="E904" s="760"/>
      <c r="F904" s="688"/>
      <c r="G904" s="688"/>
      <c r="H904" s="760"/>
      <c r="I904" s="719"/>
      <c r="J904" s="700"/>
      <c r="K904" s="700"/>
      <c r="L904" s="688"/>
      <c r="M904" s="546"/>
      <c r="N904" s="608"/>
      <c r="O904" s="546"/>
      <c r="P904" s="546"/>
      <c r="Q904" s="688"/>
      <c r="R904" s="688"/>
      <c r="S904" s="688"/>
      <c r="U904" s="789"/>
    </row>
    <row r="905" spans="1:21" s="761" customFormat="1" x14ac:dyDescent="0.2">
      <c r="A905" s="744"/>
      <c r="B905" s="742"/>
      <c r="C905" s="762"/>
      <c r="D905" s="762"/>
      <c r="E905" s="760"/>
      <c r="F905" s="688"/>
      <c r="G905" s="688"/>
      <c r="H905" s="760"/>
      <c r="I905" s="719"/>
      <c r="J905" s="700"/>
      <c r="K905" s="700"/>
      <c r="L905" s="688"/>
      <c r="M905" s="546"/>
      <c r="N905" s="608"/>
      <c r="O905" s="546"/>
      <c r="P905" s="546"/>
      <c r="Q905" s="688"/>
      <c r="R905" s="688"/>
      <c r="S905" s="688"/>
      <c r="U905" s="789"/>
    </row>
    <row r="906" spans="1:21" s="761" customFormat="1" x14ac:dyDescent="0.2">
      <c r="A906" s="744"/>
      <c r="B906" s="742"/>
      <c r="C906" s="762"/>
      <c r="D906" s="762"/>
      <c r="E906" s="760"/>
      <c r="F906" s="688"/>
      <c r="G906" s="688"/>
      <c r="H906" s="760"/>
      <c r="I906" s="719"/>
      <c r="J906" s="700"/>
      <c r="K906" s="700"/>
      <c r="L906" s="688"/>
      <c r="M906" s="546"/>
      <c r="N906" s="608"/>
      <c r="O906" s="546"/>
      <c r="P906" s="546"/>
      <c r="Q906" s="688"/>
      <c r="R906" s="688"/>
      <c r="S906" s="688"/>
      <c r="U906" s="789"/>
    </row>
    <row r="907" spans="1:21" s="761" customFormat="1" x14ac:dyDescent="0.2">
      <c r="A907" s="744"/>
      <c r="B907" s="742"/>
      <c r="C907" s="762"/>
      <c r="D907" s="762"/>
      <c r="E907" s="760"/>
      <c r="F907" s="688"/>
      <c r="G907" s="688"/>
      <c r="H907" s="760"/>
      <c r="I907" s="719"/>
      <c r="J907" s="700"/>
      <c r="K907" s="700"/>
      <c r="L907" s="688"/>
      <c r="M907" s="546"/>
      <c r="N907" s="608"/>
      <c r="O907" s="546"/>
      <c r="P907" s="546"/>
      <c r="Q907" s="688"/>
      <c r="R907" s="688"/>
      <c r="S907" s="688"/>
      <c r="U907" s="789"/>
    </row>
    <row r="908" spans="1:21" s="761" customFormat="1" x14ac:dyDescent="0.2">
      <c r="A908" s="744"/>
      <c r="B908" s="742"/>
      <c r="C908" s="762"/>
      <c r="D908" s="762"/>
      <c r="E908" s="760"/>
      <c r="F908" s="688"/>
      <c r="G908" s="688"/>
      <c r="H908" s="760"/>
      <c r="I908" s="719"/>
      <c r="J908" s="700"/>
      <c r="K908" s="700"/>
      <c r="L908" s="688"/>
      <c r="M908" s="546"/>
      <c r="N908" s="608"/>
      <c r="O908" s="546"/>
      <c r="P908" s="546"/>
      <c r="Q908" s="688"/>
      <c r="R908" s="688"/>
      <c r="S908" s="688"/>
      <c r="U908" s="789"/>
    </row>
    <row r="909" spans="1:21" s="761" customFormat="1" x14ac:dyDescent="0.2">
      <c r="A909" s="744"/>
      <c r="B909" s="742"/>
      <c r="C909" s="762"/>
      <c r="D909" s="762"/>
      <c r="E909" s="760"/>
      <c r="F909" s="688"/>
      <c r="G909" s="688"/>
      <c r="H909" s="760"/>
      <c r="I909" s="719"/>
      <c r="J909" s="700"/>
      <c r="K909" s="700"/>
      <c r="L909" s="688"/>
      <c r="M909" s="546"/>
      <c r="N909" s="608"/>
      <c r="O909" s="546"/>
      <c r="P909" s="546"/>
      <c r="Q909" s="688"/>
      <c r="R909" s="688"/>
      <c r="S909" s="688"/>
      <c r="U909" s="789"/>
    </row>
    <row r="910" spans="1:21" s="761" customFormat="1" x14ac:dyDescent="0.2">
      <c r="A910" s="744"/>
      <c r="B910" s="742"/>
      <c r="C910" s="762"/>
      <c r="D910" s="762"/>
      <c r="E910" s="760"/>
      <c r="F910" s="688"/>
      <c r="G910" s="688"/>
      <c r="H910" s="760"/>
      <c r="I910" s="719"/>
      <c r="J910" s="700"/>
      <c r="K910" s="700"/>
      <c r="L910" s="688"/>
      <c r="M910" s="546"/>
      <c r="N910" s="608"/>
      <c r="O910" s="546"/>
      <c r="P910" s="546"/>
      <c r="Q910" s="688"/>
      <c r="R910" s="688"/>
      <c r="S910" s="688"/>
      <c r="U910" s="789"/>
    </row>
    <row r="911" spans="1:21" s="761" customFormat="1" x14ac:dyDescent="0.2">
      <c r="A911" s="744"/>
      <c r="B911" s="742"/>
      <c r="C911" s="762"/>
      <c r="D911" s="762"/>
      <c r="E911" s="760"/>
      <c r="F911" s="688"/>
      <c r="G911" s="688"/>
      <c r="H911" s="760"/>
      <c r="I911" s="719"/>
      <c r="J911" s="700"/>
      <c r="K911" s="700"/>
      <c r="L911" s="688"/>
      <c r="M911" s="546"/>
      <c r="N911" s="608"/>
      <c r="O911" s="546"/>
      <c r="P911" s="546"/>
      <c r="Q911" s="688"/>
      <c r="R911" s="688"/>
      <c r="S911" s="688"/>
      <c r="U911" s="789"/>
    </row>
    <row r="912" spans="1:21" s="761" customFormat="1" x14ac:dyDescent="0.2">
      <c r="A912" s="744"/>
      <c r="B912" s="742"/>
      <c r="C912" s="762"/>
      <c r="D912" s="762"/>
      <c r="E912" s="760"/>
      <c r="F912" s="688"/>
      <c r="G912" s="688"/>
      <c r="H912" s="760"/>
      <c r="I912" s="719"/>
      <c r="J912" s="700"/>
      <c r="K912" s="700"/>
      <c r="L912" s="688"/>
      <c r="M912" s="546"/>
      <c r="N912" s="608"/>
      <c r="O912" s="546"/>
      <c r="P912" s="546"/>
      <c r="Q912" s="688"/>
      <c r="R912" s="688"/>
      <c r="S912" s="688"/>
      <c r="U912" s="789"/>
    </row>
    <row r="913" spans="1:21" s="761" customFormat="1" x14ac:dyDescent="0.2">
      <c r="A913" s="744"/>
      <c r="B913" s="742"/>
      <c r="C913" s="762"/>
      <c r="D913" s="762"/>
      <c r="E913" s="760"/>
      <c r="F913" s="688"/>
      <c r="G913" s="688"/>
      <c r="H913" s="760"/>
      <c r="I913" s="719"/>
      <c r="J913" s="700"/>
      <c r="K913" s="700"/>
      <c r="L913" s="688"/>
      <c r="M913" s="546"/>
      <c r="N913" s="608"/>
      <c r="O913" s="546"/>
      <c r="P913" s="546"/>
      <c r="Q913" s="688"/>
      <c r="R913" s="688"/>
      <c r="S913" s="688"/>
      <c r="U913" s="789"/>
    </row>
    <row r="914" spans="1:21" s="761" customFormat="1" x14ac:dyDescent="0.2">
      <c r="A914" s="744"/>
      <c r="B914" s="742"/>
      <c r="C914" s="762"/>
      <c r="D914" s="762"/>
      <c r="E914" s="760"/>
      <c r="F914" s="688"/>
      <c r="G914" s="688"/>
      <c r="H914" s="760"/>
      <c r="I914" s="719"/>
      <c r="J914" s="700"/>
      <c r="K914" s="700"/>
      <c r="L914" s="688"/>
      <c r="M914" s="546"/>
      <c r="N914" s="608"/>
      <c r="O914" s="546"/>
      <c r="P914" s="546"/>
      <c r="Q914" s="688"/>
      <c r="R914" s="688"/>
      <c r="S914" s="688"/>
      <c r="U914" s="789"/>
    </row>
    <row r="915" spans="1:21" s="761" customFormat="1" x14ac:dyDescent="0.2">
      <c r="A915" s="744"/>
      <c r="B915" s="742"/>
      <c r="C915" s="762"/>
      <c r="D915" s="762"/>
      <c r="E915" s="760"/>
      <c r="F915" s="688"/>
      <c r="G915" s="688"/>
      <c r="H915" s="760"/>
      <c r="I915" s="719"/>
      <c r="J915" s="700"/>
      <c r="K915" s="700"/>
      <c r="L915" s="688"/>
      <c r="M915" s="546"/>
      <c r="N915" s="608"/>
      <c r="O915" s="546"/>
      <c r="P915" s="546"/>
      <c r="Q915" s="688"/>
      <c r="R915" s="688"/>
      <c r="S915" s="688"/>
      <c r="U915" s="789"/>
    </row>
    <row r="916" spans="1:21" s="761" customFormat="1" x14ac:dyDescent="0.2">
      <c r="A916" s="744"/>
      <c r="B916" s="742"/>
      <c r="C916" s="762"/>
      <c r="D916" s="762"/>
      <c r="E916" s="760"/>
      <c r="F916" s="688"/>
      <c r="G916" s="688"/>
      <c r="H916" s="760"/>
      <c r="I916" s="719"/>
      <c r="J916" s="700"/>
      <c r="K916" s="700"/>
      <c r="L916" s="688"/>
      <c r="M916" s="546"/>
      <c r="N916" s="608"/>
      <c r="O916" s="546"/>
      <c r="P916" s="546"/>
      <c r="Q916" s="688"/>
      <c r="R916" s="688"/>
      <c r="S916" s="688"/>
      <c r="U916" s="789"/>
    </row>
    <row r="917" spans="1:21" s="761" customFormat="1" x14ac:dyDescent="0.2">
      <c r="A917" s="744"/>
      <c r="B917" s="742"/>
      <c r="C917" s="762"/>
      <c r="D917" s="762"/>
      <c r="E917" s="760"/>
      <c r="F917" s="688"/>
      <c r="G917" s="688"/>
      <c r="H917" s="760"/>
      <c r="I917" s="719"/>
      <c r="J917" s="700"/>
      <c r="K917" s="700"/>
      <c r="L917" s="688"/>
      <c r="M917" s="546"/>
      <c r="N917" s="608"/>
      <c r="O917" s="546"/>
      <c r="P917" s="546"/>
      <c r="Q917" s="688"/>
      <c r="R917" s="688"/>
      <c r="S917" s="688"/>
      <c r="U917" s="789"/>
    </row>
    <row r="918" spans="1:21" s="761" customFormat="1" x14ac:dyDescent="0.2">
      <c r="A918" s="744"/>
      <c r="B918" s="742"/>
      <c r="C918" s="762"/>
      <c r="D918" s="762"/>
      <c r="E918" s="760"/>
      <c r="F918" s="688"/>
      <c r="G918" s="688"/>
      <c r="H918" s="760"/>
      <c r="I918" s="719"/>
      <c r="J918" s="700"/>
      <c r="K918" s="700"/>
      <c r="L918" s="688"/>
      <c r="M918" s="546"/>
      <c r="N918" s="608"/>
      <c r="O918" s="546"/>
      <c r="P918" s="546"/>
      <c r="Q918" s="688"/>
      <c r="R918" s="688"/>
      <c r="S918" s="688"/>
      <c r="U918" s="789"/>
    </row>
    <row r="919" spans="1:21" s="761" customFormat="1" x14ac:dyDescent="0.2">
      <c r="A919" s="744"/>
      <c r="B919" s="742"/>
      <c r="C919" s="762"/>
      <c r="D919" s="762"/>
      <c r="E919" s="760"/>
      <c r="F919" s="688"/>
      <c r="G919" s="688"/>
      <c r="H919" s="760"/>
      <c r="I919" s="719"/>
      <c r="J919" s="700"/>
      <c r="K919" s="700"/>
      <c r="L919" s="688"/>
      <c r="M919" s="546"/>
      <c r="N919" s="608"/>
      <c r="O919" s="546"/>
      <c r="P919" s="546"/>
      <c r="Q919" s="688"/>
      <c r="R919" s="688"/>
      <c r="S919" s="688"/>
      <c r="U919" s="789"/>
    </row>
    <row r="920" spans="1:21" s="761" customFormat="1" x14ac:dyDescent="0.2">
      <c r="A920" s="744"/>
      <c r="B920" s="742"/>
      <c r="C920" s="762"/>
      <c r="D920" s="762"/>
      <c r="E920" s="760"/>
      <c r="F920" s="688"/>
      <c r="G920" s="688"/>
      <c r="H920" s="760"/>
      <c r="I920" s="719"/>
      <c r="J920" s="700"/>
      <c r="K920" s="700"/>
      <c r="L920" s="688"/>
      <c r="M920" s="546"/>
      <c r="N920" s="608"/>
      <c r="O920" s="546"/>
      <c r="P920" s="546"/>
      <c r="Q920" s="688"/>
      <c r="R920" s="688"/>
      <c r="S920" s="688"/>
      <c r="U920" s="789"/>
    </row>
    <row r="921" spans="1:21" s="761" customFormat="1" x14ac:dyDescent="0.2">
      <c r="A921" s="744"/>
      <c r="B921" s="742"/>
      <c r="C921" s="762"/>
      <c r="D921" s="762"/>
      <c r="E921" s="760"/>
      <c r="F921" s="688"/>
      <c r="G921" s="688"/>
      <c r="H921" s="760"/>
      <c r="I921" s="719"/>
      <c r="J921" s="700"/>
      <c r="K921" s="700"/>
      <c r="L921" s="688"/>
      <c r="M921" s="546"/>
      <c r="N921" s="608"/>
      <c r="O921" s="546"/>
      <c r="P921" s="546"/>
      <c r="Q921" s="688"/>
      <c r="R921" s="688"/>
      <c r="S921" s="688"/>
      <c r="U921" s="789"/>
    </row>
  </sheetData>
  <autoFilter ref="A5:AO319">
    <filterColumn colId="3" showButton="0"/>
  </autoFilter>
  <sortState ref="A6:AP126">
    <sortCondition ref="K6:K126"/>
  </sortState>
  <mergeCells count="1">
    <mergeCell ref="D5:E5"/>
  </mergeCells>
  <conditionalFormatting sqref="K1:K1048576">
    <cfRule type="duplicateValues" dxfId="3" priority="1"/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29"/>
  <sheetViews>
    <sheetView zoomScaleNormal="100" workbookViewId="0">
      <pane xSplit="2" topLeftCell="I1" activePane="topRight" state="frozen"/>
      <selection pane="topRight" activeCell="A20" sqref="A20:XFD22"/>
    </sheetView>
  </sheetViews>
  <sheetFormatPr baseColWidth="10" defaultRowHeight="12.75" outlineLevelCol="1" x14ac:dyDescent="0.2"/>
  <cols>
    <col min="1" max="1" width="8.85546875" style="688" customWidth="1"/>
    <col min="2" max="2" width="9.140625" style="742" customWidth="1" outlineLevel="1"/>
    <col min="3" max="3" width="8.28515625" style="762" customWidth="1"/>
    <col min="4" max="4" width="7.28515625" style="762" bestFit="1" customWidth="1" outlineLevel="1"/>
    <col min="5" max="5" width="29.140625" style="760" customWidth="1"/>
    <col min="6" max="6" width="5" style="688" bestFit="1" customWidth="1" outlineLevel="1"/>
    <col min="7" max="7" width="12.7109375" style="688" bestFit="1" customWidth="1"/>
    <col min="8" max="8" width="31.7109375" style="760" bestFit="1" customWidth="1" outlineLevel="1"/>
    <col min="9" max="9" width="10.85546875" style="719" customWidth="1"/>
    <col min="10" max="10" width="2.42578125" style="700" customWidth="1" outlineLevel="1"/>
    <col min="11" max="11" width="20.140625" style="700" customWidth="1" outlineLevel="1"/>
    <col min="12" max="12" width="19.42578125" style="688" bestFit="1" customWidth="1" outlineLevel="1"/>
    <col min="13" max="13" width="10.7109375" style="835" customWidth="1"/>
    <col min="14" max="14" width="5.140625" style="870" customWidth="1"/>
    <col min="15" max="15" width="9.85546875" style="835" customWidth="1" outlineLevel="1"/>
    <col min="16" max="16" width="10.7109375" style="835" customWidth="1" outlineLevel="1"/>
    <col min="17" max="17" width="8.28515625" style="688" customWidth="1" outlineLevel="1"/>
    <col min="18" max="18" width="14.7109375" style="688" customWidth="1"/>
    <col min="19" max="19" width="13.85546875" style="688" customWidth="1"/>
    <col min="20" max="20" width="11.42578125" style="700" customWidth="1"/>
    <col min="21" max="21" width="13.42578125" style="781" bestFit="1" customWidth="1"/>
    <col min="22" max="22" width="11.42578125" style="700" customWidth="1"/>
    <col min="23" max="23" width="10.28515625" style="700" bestFit="1" customWidth="1"/>
    <col min="24" max="24" width="10.7109375" style="688" customWidth="1"/>
    <col min="25" max="213" width="11.42578125" style="700"/>
    <col min="214" max="215" width="8" style="700" bestFit="1" customWidth="1"/>
    <col min="216" max="216" width="10.42578125" style="700" customWidth="1"/>
    <col min="217" max="217" width="6" style="700" customWidth="1"/>
    <col min="218" max="218" width="35.5703125" style="700" bestFit="1" customWidth="1"/>
    <col min="219" max="219" width="5" style="700" bestFit="1" customWidth="1"/>
    <col min="220" max="220" width="10.42578125" style="700" bestFit="1" customWidth="1"/>
    <col min="221" max="221" width="32.85546875" style="700" bestFit="1" customWidth="1"/>
    <col min="222" max="222" width="12.28515625" style="700" customWidth="1"/>
    <col min="223" max="223" width="2.42578125" style="700" customWidth="1"/>
    <col min="224" max="224" width="23.42578125" style="700" bestFit="1" customWidth="1"/>
    <col min="225" max="225" width="20.7109375" style="700" bestFit="1" customWidth="1"/>
    <col min="226" max="226" width="16" style="700" bestFit="1" customWidth="1"/>
    <col min="227" max="227" width="13.7109375" style="700" bestFit="1" customWidth="1"/>
    <col min="228" max="228" width="18.7109375" style="700" bestFit="1" customWidth="1"/>
    <col min="229" max="229" width="16" style="700" customWidth="1"/>
    <col min="230" max="230" width="0" style="700" hidden="1" customWidth="1"/>
    <col min="231" max="231" width="15" style="700" bestFit="1" customWidth="1"/>
    <col min="232" max="232" width="16.42578125" style="700" customWidth="1"/>
    <col min="233" max="233" width="23.140625" style="700" customWidth="1"/>
    <col min="234" max="234" width="8.5703125" style="700" customWidth="1"/>
    <col min="235" max="235" width="11" style="700" customWidth="1"/>
    <col min="236" max="236" width="9.85546875" style="700" bestFit="1" customWidth="1"/>
    <col min="237" max="237" width="16.5703125" style="700" customWidth="1"/>
    <col min="238" max="238" width="5.28515625" style="700" bestFit="1" customWidth="1"/>
    <col min="239" max="239" width="10" style="700" bestFit="1" customWidth="1"/>
    <col min="240" max="240" width="11" style="700" bestFit="1" customWidth="1"/>
    <col min="241" max="241" width="3" style="700" bestFit="1" customWidth="1"/>
    <col min="242" max="242" width="9.7109375" style="700" bestFit="1" customWidth="1"/>
    <col min="243" max="243" width="5.5703125" style="700" customWidth="1"/>
    <col min="244" max="244" width="7.85546875" style="700" customWidth="1"/>
    <col min="245" max="245" width="11.140625" style="700" bestFit="1" customWidth="1"/>
    <col min="246" max="246" width="10" style="700" bestFit="1" customWidth="1"/>
    <col min="247" max="247" width="10.42578125" style="700" customWidth="1"/>
    <col min="248" max="469" width="11.42578125" style="700"/>
    <col min="470" max="471" width="8" style="700" bestFit="1" customWidth="1"/>
    <col min="472" max="472" width="10.42578125" style="700" customWidth="1"/>
    <col min="473" max="473" width="6" style="700" customWidth="1"/>
    <col min="474" max="474" width="35.5703125" style="700" bestFit="1" customWidth="1"/>
    <col min="475" max="475" width="5" style="700" bestFit="1" customWidth="1"/>
    <col min="476" max="476" width="10.42578125" style="700" bestFit="1" customWidth="1"/>
    <col min="477" max="477" width="32.85546875" style="700" bestFit="1" customWidth="1"/>
    <col min="478" max="478" width="12.28515625" style="700" customWidth="1"/>
    <col min="479" max="479" width="2.42578125" style="700" customWidth="1"/>
    <col min="480" max="480" width="23.42578125" style="700" bestFit="1" customWidth="1"/>
    <col min="481" max="481" width="20.7109375" style="700" bestFit="1" customWidth="1"/>
    <col min="482" max="482" width="16" style="700" bestFit="1" customWidth="1"/>
    <col min="483" max="483" width="13.7109375" style="700" bestFit="1" customWidth="1"/>
    <col min="484" max="484" width="18.7109375" style="700" bestFit="1" customWidth="1"/>
    <col min="485" max="485" width="16" style="700" customWidth="1"/>
    <col min="486" max="486" width="0" style="700" hidden="1" customWidth="1"/>
    <col min="487" max="487" width="15" style="700" bestFit="1" customWidth="1"/>
    <col min="488" max="488" width="16.42578125" style="700" customWidth="1"/>
    <col min="489" max="489" width="23.140625" style="700" customWidth="1"/>
    <col min="490" max="490" width="8.5703125" style="700" customWidth="1"/>
    <col min="491" max="491" width="11" style="700" customWidth="1"/>
    <col min="492" max="492" width="9.85546875" style="700" bestFit="1" customWidth="1"/>
    <col min="493" max="493" width="16.5703125" style="700" customWidth="1"/>
    <col min="494" max="494" width="5.28515625" style="700" bestFit="1" customWidth="1"/>
    <col min="495" max="495" width="10" style="700" bestFit="1" customWidth="1"/>
    <col min="496" max="496" width="11" style="700" bestFit="1" customWidth="1"/>
    <col min="497" max="497" width="3" style="700" bestFit="1" customWidth="1"/>
    <col min="498" max="498" width="9.7109375" style="700" bestFit="1" customWidth="1"/>
    <col min="499" max="499" width="5.5703125" style="700" customWidth="1"/>
    <col min="500" max="500" width="7.85546875" style="700" customWidth="1"/>
    <col min="501" max="501" width="11.140625" style="700" bestFit="1" customWidth="1"/>
    <col min="502" max="502" width="10" style="700" bestFit="1" customWidth="1"/>
    <col min="503" max="503" width="10.42578125" style="700" customWidth="1"/>
    <col min="504" max="725" width="11.42578125" style="700"/>
    <col min="726" max="727" width="8" style="700" bestFit="1" customWidth="1"/>
    <col min="728" max="728" width="10.42578125" style="700" customWidth="1"/>
    <col min="729" max="729" width="6" style="700" customWidth="1"/>
    <col min="730" max="730" width="35.5703125" style="700" bestFit="1" customWidth="1"/>
    <col min="731" max="731" width="5" style="700" bestFit="1" customWidth="1"/>
    <col min="732" max="732" width="10.42578125" style="700" bestFit="1" customWidth="1"/>
    <col min="733" max="733" width="32.85546875" style="700" bestFit="1" customWidth="1"/>
    <col min="734" max="734" width="12.28515625" style="700" customWidth="1"/>
    <col min="735" max="735" width="2.42578125" style="700" customWidth="1"/>
    <col min="736" max="736" width="23.42578125" style="700" bestFit="1" customWidth="1"/>
    <col min="737" max="737" width="20.7109375" style="700" bestFit="1" customWidth="1"/>
    <col min="738" max="738" width="16" style="700" bestFit="1" customWidth="1"/>
    <col min="739" max="739" width="13.7109375" style="700" bestFit="1" customWidth="1"/>
    <col min="740" max="740" width="18.7109375" style="700" bestFit="1" customWidth="1"/>
    <col min="741" max="741" width="16" style="700" customWidth="1"/>
    <col min="742" max="742" width="0" style="700" hidden="1" customWidth="1"/>
    <col min="743" max="743" width="15" style="700" bestFit="1" customWidth="1"/>
    <col min="744" max="744" width="16.42578125" style="700" customWidth="1"/>
    <col min="745" max="745" width="23.140625" style="700" customWidth="1"/>
    <col min="746" max="746" width="8.5703125" style="700" customWidth="1"/>
    <col min="747" max="747" width="11" style="700" customWidth="1"/>
    <col min="748" max="748" width="9.85546875" style="700" bestFit="1" customWidth="1"/>
    <col min="749" max="749" width="16.5703125" style="700" customWidth="1"/>
    <col min="750" max="750" width="5.28515625" style="700" bestFit="1" customWidth="1"/>
    <col min="751" max="751" width="10" style="700" bestFit="1" customWidth="1"/>
    <col min="752" max="752" width="11" style="700" bestFit="1" customWidth="1"/>
    <col min="753" max="753" width="3" style="700" bestFit="1" customWidth="1"/>
    <col min="754" max="754" width="9.7109375" style="700" bestFit="1" customWidth="1"/>
    <col min="755" max="755" width="5.5703125" style="700" customWidth="1"/>
    <col min="756" max="756" width="7.85546875" style="700" customWidth="1"/>
    <col min="757" max="757" width="11.140625" style="700" bestFit="1" customWidth="1"/>
    <col min="758" max="758" width="10" style="700" bestFit="1" customWidth="1"/>
    <col min="759" max="759" width="10.42578125" style="700" customWidth="1"/>
    <col min="760" max="981" width="11.42578125" style="700"/>
    <col min="982" max="983" width="8" style="700" bestFit="1" customWidth="1"/>
    <col min="984" max="984" width="10.42578125" style="700" customWidth="1"/>
    <col min="985" max="985" width="6" style="700" customWidth="1"/>
    <col min="986" max="986" width="35.5703125" style="700" bestFit="1" customWidth="1"/>
    <col min="987" max="987" width="5" style="700" bestFit="1" customWidth="1"/>
    <col min="988" max="988" width="10.42578125" style="700" bestFit="1" customWidth="1"/>
    <col min="989" max="989" width="32.85546875" style="700" bestFit="1" customWidth="1"/>
    <col min="990" max="990" width="12.28515625" style="700" customWidth="1"/>
    <col min="991" max="991" width="2.42578125" style="700" customWidth="1"/>
    <col min="992" max="992" width="23.42578125" style="700" bestFit="1" customWidth="1"/>
    <col min="993" max="993" width="20.7109375" style="700" bestFit="1" customWidth="1"/>
    <col min="994" max="994" width="16" style="700" bestFit="1" customWidth="1"/>
    <col min="995" max="995" width="13.7109375" style="700" bestFit="1" customWidth="1"/>
    <col min="996" max="996" width="18.7109375" style="700" bestFit="1" customWidth="1"/>
    <col min="997" max="997" width="16" style="700" customWidth="1"/>
    <col min="998" max="998" width="0" style="700" hidden="1" customWidth="1"/>
    <col min="999" max="999" width="15" style="700" bestFit="1" customWidth="1"/>
    <col min="1000" max="1000" width="16.42578125" style="700" customWidth="1"/>
    <col min="1001" max="1001" width="23.140625" style="700" customWidth="1"/>
    <col min="1002" max="1002" width="8.5703125" style="700" customWidth="1"/>
    <col min="1003" max="1003" width="11" style="700" customWidth="1"/>
    <col min="1004" max="1004" width="9.85546875" style="700" bestFit="1" customWidth="1"/>
    <col min="1005" max="1005" width="16.5703125" style="700" customWidth="1"/>
    <col min="1006" max="1006" width="5.28515625" style="700" bestFit="1" customWidth="1"/>
    <col min="1007" max="1007" width="10" style="700" bestFit="1" customWidth="1"/>
    <col min="1008" max="1008" width="11" style="700" bestFit="1" customWidth="1"/>
    <col min="1009" max="1009" width="3" style="700" bestFit="1" customWidth="1"/>
    <col min="1010" max="1010" width="9.7109375" style="700" bestFit="1" customWidth="1"/>
    <col min="1011" max="1011" width="5.5703125" style="700" customWidth="1"/>
    <col min="1012" max="1012" width="7.85546875" style="700" customWidth="1"/>
    <col min="1013" max="1013" width="11.140625" style="700" bestFit="1" customWidth="1"/>
    <col min="1014" max="1014" width="10" style="700" bestFit="1" customWidth="1"/>
    <col min="1015" max="1015" width="10.42578125" style="700" customWidth="1"/>
    <col min="1016" max="1237" width="11.42578125" style="700"/>
    <col min="1238" max="1239" width="8" style="700" bestFit="1" customWidth="1"/>
    <col min="1240" max="1240" width="10.42578125" style="700" customWidth="1"/>
    <col min="1241" max="1241" width="6" style="700" customWidth="1"/>
    <col min="1242" max="1242" width="35.5703125" style="700" bestFit="1" customWidth="1"/>
    <col min="1243" max="1243" width="5" style="700" bestFit="1" customWidth="1"/>
    <col min="1244" max="1244" width="10.42578125" style="700" bestFit="1" customWidth="1"/>
    <col min="1245" max="1245" width="32.85546875" style="700" bestFit="1" customWidth="1"/>
    <col min="1246" max="1246" width="12.28515625" style="700" customWidth="1"/>
    <col min="1247" max="1247" width="2.42578125" style="700" customWidth="1"/>
    <col min="1248" max="1248" width="23.42578125" style="700" bestFit="1" customWidth="1"/>
    <col min="1249" max="1249" width="20.7109375" style="700" bestFit="1" customWidth="1"/>
    <col min="1250" max="1250" width="16" style="700" bestFit="1" customWidth="1"/>
    <col min="1251" max="1251" width="13.7109375" style="700" bestFit="1" customWidth="1"/>
    <col min="1252" max="1252" width="18.7109375" style="700" bestFit="1" customWidth="1"/>
    <col min="1253" max="1253" width="16" style="700" customWidth="1"/>
    <col min="1254" max="1254" width="0" style="700" hidden="1" customWidth="1"/>
    <col min="1255" max="1255" width="15" style="700" bestFit="1" customWidth="1"/>
    <col min="1256" max="1256" width="16.42578125" style="700" customWidth="1"/>
    <col min="1257" max="1257" width="23.140625" style="700" customWidth="1"/>
    <col min="1258" max="1258" width="8.5703125" style="700" customWidth="1"/>
    <col min="1259" max="1259" width="11" style="700" customWidth="1"/>
    <col min="1260" max="1260" width="9.85546875" style="700" bestFit="1" customWidth="1"/>
    <col min="1261" max="1261" width="16.5703125" style="700" customWidth="1"/>
    <col min="1262" max="1262" width="5.28515625" style="700" bestFit="1" customWidth="1"/>
    <col min="1263" max="1263" width="10" style="700" bestFit="1" customWidth="1"/>
    <col min="1264" max="1264" width="11" style="700" bestFit="1" customWidth="1"/>
    <col min="1265" max="1265" width="3" style="700" bestFit="1" customWidth="1"/>
    <col min="1266" max="1266" width="9.7109375" style="700" bestFit="1" customWidth="1"/>
    <col min="1267" max="1267" width="5.5703125" style="700" customWidth="1"/>
    <col min="1268" max="1268" width="7.85546875" style="700" customWidth="1"/>
    <col min="1269" max="1269" width="11.140625" style="700" bestFit="1" customWidth="1"/>
    <col min="1270" max="1270" width="10" style="700" bestFit="1" customWidth="1"/>
    <col min="1271" max="1271" width="10.42578125" style="700" customWidth="1"/>
    <col min="1272" max="1493" width="11.42578125" style="700"/>
    <col min="1494" max="1495" width="8" style="700" bestFit="1" customWidth="1"/>
    <col min="1496" max="1496" width="10.42578125" style="700" customWidth="1"/>
    <col min="1497" max="1497" width="6" style="700" customWidth="1"/>
    <col min="1498" max="1498" width="35.5703125" style="700" bestFit="1" customWidth="1"/>
    <col min="1499" max="1499" width="5" style="700" bestFit="1" customWidth="1"/>
    <col min="1500" max="1500" width="10.42578125" style="700" bestFit="1" customWidth="1"/>
    <col min="1501" max="1501" width="32.85546875" style="700" bestFit="1" customWidth="1"/>
    <col min="1502" max="1502" width="12.28515625" style="700" customWidth="1"/>
    <col min="1503" max="1503" width="2.42578125" style="700" customWidth="1"/>
    <col min="1504" max="1504" width="23.42578125" style="700" bestFit="1" customWidth="1"/>
    <col min="1505" max="1505" width="20.7109375" style="700" bestFit="1" customWidth="1"/>
    <col min="1506" max="1506" width="16" style="700" bestFit="1" customWidth="1"/>
    <col min="1507" max="1507" width="13.7109375" style="700" bestFit="1" customWidth="1"/>
    <col min="1508" max="1508" width="18.7109375" style="700" bestFit="1" customWidth="1"/>
    <col min="1509" max="1509" width="16" style="700" customWidth="1"/>
    <col min="1510" max="1510" width="0" style="700" hidden="1" customWidth="1"/>
    <col min="1511" max="1511" width="15" style="700" bestFit="1" customWidth="1"/>
    <col min="1512" max="1512" width="16.42578125" style="700" customWidth="1"/>
    <col min="1513" max="1513" width="23.140625" style="700" customWidth="1"/>
    <col min="1514" max="1514" width="8.5703125" style="700" customWidth="1"/>
    <col min="1515" max="1515" width="11" style="700" customWidth="1"/>
    <col min="1516" max="1516" width="9.85546875" style="700" bestFit="1" customWidth="1"/>
    <col min="1517" max="1517" width="16.5703125" style="700" customWidth="1"/>
    <col min="1518" max="1518" width="5.28515625" style="700" bestFit="1" customWidth="1"/>
    <col min="1519" max="1519" width="10" style="700" bestFit="1" customWidth="1"/>
    <col min="1520" max="1520" width="11" style="700" bestFit="1" customWidth="1"/>
    <col min="1521" max="1521" width="3" style="700" bestFit="1" customWidth="1"/>
    <col min="1522" max="1522" width="9.7109375" style="700" bestFit="1" customWidth="1"/>
    <col min="1523" max="1523" width="5.5703125" style="700" customWidth="1"/>
    <col min="1524" max="1524" width="7.85546875" style="700" customWidth="1"/>
    <col min="1525" max="1525" width="11.140625" style="700" bestFit="1" customWidth="1"/>
    <col min="1526" max="1526" width="10" style="700" bestFit="1" customWidth="1"/>
    <col min="1527" max="1527" width="10.42578125" style="700" customWidth="1"/>
    <col min="1528" max="1749" width="11.42578125" style="700"/>
    <col min="1750" max="1751" width="8" style="700" bestFit="1" customWidth="1"/>
    <col min="1752" max="1752" width="10.42578125" style="700" customWidth="1"/>
    <col min="1753" max="1753" width="6" style="700" customWidth="1"/>
    <col min="1754" max="1754" width="35.5703125" style="700" bestFit="1" customWidth="1"/>
    <col min="1755" max="1755" width="5" style="700" bestFit="1" customWidth="1"/>
    <col min="1756" max="1756" width="10.42578125" style="700" bestFit="1" customWidth="1"/>
    <col min="1757" max="1757" width="32.85546875" style="700" bestFit="1" customWidth="1"/>
    <col min="1758" max="1758" width="12.28515625" style="700" customWidth="1"/>
    <col min="1759" max="1759" width="2.42578125" style="700" customWidth="1"/>
    <col min="1760" max="1760" width="23.42578125" style="700" bestFit="1" customWidth="1"/>
    <col min="1761" max="1761" width="20.7109375" style="700" bestFit="1" customWidth="1"/>
    <col min="1762" max="1762" width="16" style="700" bestFit="1" customWidth="1"/>
    <col min="1763" max="1763" width="13.7109375" style="700" bestFit="1" customWidth="1"/>
    <col min="1764" max="1764" width="18.7109375" style="700" bestFit="1" customWidth="1"/>
    <col min="1765" max="1765" width="16" style="700" customWidth="1"/>
    <col min="1766" max="1766" width="0" style="700" hidden="1" customWidth="1"/>
    <col min="1767" max="1767" width="15" style="700" bestFit="1" customWidth="1"/>
    <col min="1768" max="1768" width="16.42578125" style="700" customWidth="1"/>
    <col min="1769" max="1769" width="23.140625" style="700" customWidth="1"/>
    <col min="1770" max="1770" width="8.5703125" style="700" customWidth="1"/>
    <col min="1771" max="1771" width="11" style="700" customWidth="1"/>
    <col min="1772" max="1772" width="9.85546875" style="700" bestFit="1" customWidth="1"/>
    <col min="1773" max="1773" width="16.5703125" style="700" customWidth="1"/>
    <col min="1774" max="1774" width="5.28515625" style="700" bestFit="1" customWidth="1"/>
    <col min="1775" max="1775" width="10" style="700" bestFit="1" customWidth="1"/>
    <col min="1776" max="1776" width="11" style="700" bestFit="1" customWidth="1"/>
    <col min="1777" max="1777" width="3" style="700" bestFit="1" customWidth="1"/>
    <col min="1778" max="1778" width="9.7109375" style="700" bestFit="1" customWidth="1"/>
    <col min="1779" max="1779" width="5.5703125" style="700" customWidth="1"/>
    <col min="1780" max="1780" width="7.85546875" style="700" customWidth="1"/>
    <col min="1781" max="1781" width="11.140625" style="700" bestFit="1" customWidth="1"/>
    <col min="1782" max="1782" width="10" style="700" bestFit="1" customWidth="1"/>
    <col min="1783" max="1783" width="10.42578125" style="700" customWidth="1"/>
    <col min="1784" max="2005" width="11.42578125" style="700"/>
    <col min="2006" max="2007" width="8" style="700" bestFit="1" customWidth="1"/>
    <col min="2008" max="2008" width="10.42578125" style="700" customWidth="1"/>
    <col min="2009" max="2009" width="6" style="700" customWidth="1"/>
    <col min="2010" max="2010" width="35.5703125" style="700" bestFit="1" customWidth="1"/>
    <col min="2011" max="2011" width="5" style="700" bestFit="1" customWidth="1"/>
    <col min="2012" max="2012" width="10.42578125" style="700" bestFit="1" customWidth="1"/>
    <col min="2013" max="2013" width="32.85546875" style="700" bestFit="1" customWidth="1"/>
    <col min="2014" max="2014" width="12.28515625" style="700" customWidth="1"/>
    <col min="2015" max="2015" width="2.42578125" style="700" customWidth="1"/>
    <col min="2016" max="2016" width="23.42578125" style="700" bestFit="1" customWidth="1"/>
    <col min="2017" max="2017" width="20.7109375" style="700" bestFit="1" customWidth="1"/>
    <col min="2018" max="2018" width="16" style="700" bestFit="1" customWidth="1"/>
    <col min="2019" max="2019" width="13.7109375" style="700" bestFit="1" customWidth="1"/>
    <col min="2020" max="2020" width="18.7109375" style="700" bestFit="1" customWidth="1"/>
    <col min="2021" max="2021" width="16" style="700" customWidth="1"/>
    <col min="2022" max="2022" width="0" style="700" hidden="1" customWidth="1"/>
    <col min="2023" max="2023" width="15" style="700" bestFit="1" customWidth="1"/>
    <col min="2024" max="2024" width="16.42578125" style="700" customWidth="1"/>
    <col min="2025" max="2025" width="23.140625" style="700" customWidth="1"/>
    <col min="2026" max="2026" width="8.5703125" style="700" customWidth="1"/>
    <col min="2027" max="2027" width="11" style="700" customWidth="1"/>
    <col min="2028" max="2028" width="9.85546875" style="700" bestFit="1" customWidth="1"/>
    <col min="2029" max="2029" width="16.5703125" style="700" customWidth="1"/>
    <col min="2030" max="2030" width="5.28515625" style="700" bestFit="1" customWidth="1"/>
    <col min="2031" max="2031" width="10" style="700" bestFit="1" customWidth="1"/>
    <col min="2032" max="2032" width="11" style="700" bestFit="1" customWidth="1"/>
    <col min="2033" max="2033" width="3" style="700" bestFit="1" customWidth="1"/>
    <col min="2034" max="2034" width="9.7109375" style="700" bestFit="1" customWidth="1"/>
    <col min="2035" max="2035" width="5.5703125" style="700" customWidth="1"/>
    <col min="2036" max="2036" width="7.85546875" style="700" customWidth="1"/>
    <col min="2037" max="2037" width="11.140625" style="700" bestFit="1" customWidth="1"/>
    <col min="2038" max="2038" width="10" style="700" bestFit="1" customWidth="1"/>
    <col min="2039" max="2039" width="10.42578125" style="700" customWidth="1"/>
    <col min="2040" max="2261" width="11.42578125" style="700"/>
    <col min="2262" max="2263" width="8" style="700" bestFit="1" customWidth="1"/>
    <col min="2264" max="2264" width="10.42578125" style="700" customWidth="1"/>
    <col min="2265" max="2265" width="6" style="700" customWidth="1"/>
    <col min="2266" max="2266" width="35.5703125" style="700" bestFit="1" customWidth="1"/>
    <col min="2267" max="2267" width="5" style="700" bestFit="1" customWidth="1"/>
    <col min="2268" max="2268" width="10.42578125" style="700" bestFit="1" customWidth="1"/>
    <col min="2269" max="2269" width="32.85546875" style="700" bestFit="1" customWidth="1"/>
    <col min="2270" max="2270" width="12.28515625" style="700" customWidth="1"/>
    <col min="2271" max="2271" width="2.42578125" style="700" customWidth="1"/>
    <col min="2272" max="2272" width="23.42578125" style="700" bestFit="1" customWidth="1"/>
    <col min="2273" max="2273" width="20.7109375" style="700" bestFit="1" customWidth="1"/>
    <col min="2274" max="2274" width="16" style="700" bestFit="1" customWidth="1"/>
    <col min="2275" max="2275" width="13.7109375" style="700" bestFit="1" customWidth="1"/>
    <col min="2276" max="2276" width="18.7109375" style="700" bestFit="1" customWidth="1"/>
    <col min="2277" max="2277" width="16" style="700" customWidth="1"/>
    <col min="2278" max="2278" width="0" style="700" hidden="1" customWidth="1"/>
    <col min="2279" max="2279" width="15" style="700" bestFit="1" customWidth="1"/>
    <col min="2280" max="2280" width="16.42578125" style="700" customWidth="1"/>
    <col min="2281" max="2281" width="23.140625" style="700" customWidth="1"/>
    <col min="2282" max="2282" width="8.5703125" style="700" customWidth="1"/>
    <col min="2283" max="2283" width="11" style="700" customWidth="1"/>
    <col min="2284" max="2284" width="9.85546875" style="700" bestFit="1" customWidth="1"/>
    <col min="2285" max="2285" width="16.5703125" style="700" customWidth="1"/>
    <col min="2286" max="2286" width="5.28515625" style="700" bestFit="1" customWidth="1"/>
    <col min="2287" max="2287" width="10" style="700" bestFit="1" customWidth="1"/>
    <col min="2288" max="2288" width="11" style="700" bestFit="1" customWidth="1"/>
    <col min="2289" max="2289" width="3" style="700" bestFit="1" customWidth="1"/>
    <col min="2290" max="2290" width="9.7109375" style="700" bestFit="1" customWidth="1"/>
    <col min="2291" max="2291" width="5.5703125" style="700" customWidth="1"/>
    <col min="2292" max="2292" width="7.85546875" style="700" customWidth="1"/>
    <col min="2293" max="2293" width="11.140625" style="700" bestFit="1" customWidth="1"/>
    <col min="2294" max="2294" width="10" style="700" bestFit="1" customWidth="1"/>
    <col min="2295" max="2295" width="10.42578125" style="700" customWidth="1"/>
    <col min="2296" max="2517" width="11.42578125" style="700"/>
    <col min="2518" max="2519" width="8" style="700" bestFit="1" customWidth="1"/>
    <col min="2520" max="2520" width="10.42578125" style="700" customWidth="1"/>
    <col min="2521" max="2521" width="6" style="700" customWidth="1"/>
    <col min="2522" max="2522" width="35.5703125" style="700" bestFit="1" customWidth="1"/>
    <col min="2523" max="2523" width="5" style="700" bestFit="1" customWidth="1"/>
    <col min="2524" max="2524" width="10.42578125" style="700" bestFit="1" customWidth="1"/>
    <col min="2525" max="2525" width="32.85546875" style="700" bestFit="1" customWidth="1"/>
    <col min="2526" max="2526" width="12.28515625" style="700" customWidth="1"/>
    <col min="2527" max="2527" width="2.42578125" style="700" customWidth="1"/>
    <col min="2528" max="2528" width="23.42578125" style="700" bestFit="1" customWidth="1"/>
    <col min="2529" max="2529" width="20.7109375" style="700" bestFit="1" customWidth="1"/>
    <col min="2530" max="2530" width="16" style="700" bestFit="1" customWidth="1"/>
    <col min="2531" max="2531" width="13.7109375" style="700" bestFit="1" customWidth="1"/>
    <col min="2532" max="2532" width="18.7109375" style="700" bestFit="1" customWidth="1"/>
    <col min="2533" max="2533" width="16" style="700" customWidth="1"/>
    <col min="2534" max="2534" width="0" style="700" hidden="1" customWidth="1"/>
    <col min="2535" max="2535" width="15" style="700" bestFit="1" customWidth="1"/>
    <col min="2536" max="2536" width="16.42578125" style="700" customWidth="1"/>
    <col min="2537" max="2537" width="23.140625" style="700" customWidth="1"/>
    <col min="2538" max="2538" width="8.5703125" style="700" customWidth="1"/>
    <col min="2539" max="2539" width="11" style="700" customWidth="1"/>
    <col min="2540" max="2540" width="9.85546875" style="700" bestFit="1" customWidth="1"/>
    <col min="2541" max="2541" width="16.5703125" style="700" customWidth="1"/>
    <col min="2542" max="2542" width="5.28515625" style="700" bestFit="1" customWidth="1"/>
    <col min="2543" max="2543" width="10" style="700" bestFit="1" customWidth="1"/>
    <col min="2544" max="2544" width="11" style="700" bestFit="1" customWidth="1"/>
    <col min="2545" max="2545" width="3" style="700" bestFit="1" customWidth="1"/>
    <col min="2546" max="2546" width="9.7109375" style="700" bestFit="1" customWidth="1"/>
    <col min="2547" max="2547" width="5.5703125" style="700" customWidth="1"/>
    <col min="2548" max="2548" width="7.85546875" style="700" customWidth="1"/>
    <col min="2549" max="2549" width="11.140625" style="700" bestFit="1" customWidth="1"/>
    <col min="2550" max="2550" width="10" style="700" bestFit="1" customWidth="1"/>
    <col min="2551" max="2551" width="10.42578125" style="700" customWidth="1"/>
    <col min="2552" max="2773" width="11.42578125" style="700"/>
    <col min="2774" max="2775" width="8" style="700" bestFit="1" customWidth="1"/>
    <col min="2776" max="2776" width="10.42578125" style="700" customWidth="1"/>
    <col min="2777" max="2777" width="6" style="700" customWidth="1"/>
    <col min="2778" max="2778" width="35.5703125" style="700" bestFit="1" customWidth="1"/>
    <col min="2779" max="2779" width="5" style="700" bestFit="1" customWidth="1"/>
    <col min="2780" max="2780" width="10.42578125" style="700" bestFit="1" customWidth="1"/>
    <col min="2781" max="2781" width="32.85546875" style="700" bestFit="1" customWidth="1"/>
    <col min="2782" max="2782" width="12.28515625" style="700" customWidth="1"/>
    <col min="2783" max="2783" width="2.42578125" style="700" customWidth="1"/>
    <col min="2784" max="2784" width="23.42578125" style="700" bestFit="1" customWidth="1"/>
    <col min="2785" max="2785" width="20.7109375" style="700" bestFit="1" customWidth="1"/>
    <col min="2786" max="2786" width="16" style="700" bestFit="1" customWidth="1"/>
    <col min="2787" max="2787" width="13.7109375" style="700" bestFit="1" customWidth="1"/>
    <col min="2788" max="2788" width="18.7109375" style="700" bestFit="1" customWidth="1"/>
    <col min="2789" max="2789" width="16" style="700" customWidth="1"/>
    <col min="2790" max="2790" width="0" style="700" hidden="1" customWidth="1"/>
    <col min="2791" max="2791" width="15" style="700" bestFit="1" customWidth="1"/>
    <col min="2792" max="2792" width="16.42578125" style="700" customWidth="1"/>
    <col min="2793" max="2793" width="23.140625" style="700" customWidth="1"/>
    <col min="2794" max="2794" width="8.5703125" style="700" customWidth="1"/>
    <col min="2795" max="2795" width="11" style="700" customWidth="1"/>
    <col min="2796" max="2796" width="9.85546875" style="700" bestFit="1" customWidth="1"/>
    <col min="2797" max="2797" width="16.5703125" style="700" customWidth="1"/>
    <col min="2798" max="2798" width="5.28515625" style="700" bestFit="1" customWidth="1"/>
    <col min="2799" max="2799" width="10" style="700" bestFit="1" customWidth="1"/>
    <col min="2800" max="2800" width="11" style="700" bestFit="1" customWidth="1"/>
    <col min="2801" max="2801" width="3" style="700" bestFit="1" customWidth="1"/>
    <col min="2802" max="2802" width="9.7109375" style="700" bestFit="1" customWidth="1"/>
    <col min="2803" max="2803" width="5.5703125" style="700" customWidth="1"/>
    <col min="2804" max="2804" width="7.85546875" style="700" customWidth="1"/>
    <col min="2805" max="2805" width="11.140625" style="700" bestFit="1" customWidth="1"/>
    <col min="2806" max="2806" width="10" style="700" bestFit="1" customWidth="1"/>
    <col min="2807" max="2807" width="10.42578125" style="700" customWidth="1"/>
    <col min="2808" max="3029" width="11.42578125" style="700"/>
    <col min="3030" max="3031" width="8" style="700" bestFit="1" customWidth="1"/>
    <col min="3032" max="3032" width="10.42578125" style="700" customWidth="1"/>
    <col min="3033" max="3033" width="6" style="700" customWidth="1"/>
    <col min="3034" max="3034" width="35.5703125" style="700" bestFit="1" customWidth="1"/>
    <col min="3035" max="3035" width="5" style="700" bestFit="1" customWidth="1"/>
    <col min="3036" max="3036" width="10.42578125" style="700" bestFit="1" customWidth="1"/>
    <col min="3037" max="3037" width="32.85546875" style="700" bestFit="1" customWidth="1"/>
    <col min="3038" max="3038" width="12.28515625" style="700" customWidth="1"/>
    <col min="3039" max="3039" width="2.42578125" style="700" customWidth="1"/>
    <col min="3040" max="3040" width="23.42578125" style="700" bestFit="1" customWidth="1"/>
    <col min="3041" max="3041" width="20.7109375" style="700" bestFit="1" customWidth="1"/>
    <col min="3042" max="3042" width="16" style="700" bestFit="1" customWidth="1"/>
    <col min="3043" max="3043" width="13.7109375" style="700" bestFit="1" customWidth="1"/>
    <col min="3044" max="3044" width="18.7109375" style="700" bestFit="1" customWidth="1"/>
    <col min="3045" max="3045" width="16" style="700" customWidth="1"/>
    <col min="3046" max="3046" width="0" style="700" hidden="1" customWidth="1"/>
    <col min="3047" max="3047" width="15" style="700" bestFit="1" customWidth="1"/>
    <col min="3048" max="3048" width="16.42578125" style="700" customWidth="1"/>
    <col min="3049" max="3049" width="23.140625" style="700" customWidth="1"/>
    <col min="3050" max="3050" width="8.5703125" style="700" customWidth="1"/>
    <col min="3051" max="3051" width="11" style="700" customWidth="1"/>
    <col min="3052" max="3052" width="9.85546875" style="700" bestFit="1" customWidth="1"/>
    <col min="3053" max="3053" width="16.5703125" style="700" customWidth="1"/>
    <col min="3054" max="3054" width="5.28515625" style="700" bestFit="1" customWidth="1"/>
    <col min="3055" max="3055" width="10" style="700" bestFit="1" customWidth="1"/>
    <col min="3056" max="3056" width="11" style="700" bestFit="1" customWidth="1"/>
    <col min="3057" max="3057" width="3" style="700" bestFit="1" customWidth="1"/>
    <col min="3058" max="3058" width="9.7109375" style="700" bestFit="1" customWidth="1"/>
    <col min="3059" max="3059" width="5.5703125" style="700" customWidth="1"/>
    <col min="3060" max="3060" width="7.85546875" style="700" customWidth="1"/>
    <col min="3061" max="3061" width="11.140625" style="700" bestFit="1" customWidth="1"/>
    <col min="3062" max="3062" width="10" style="700" bestFit="1" customWidth="1"/>
    <col min="3063" max="3063" width="10.42578125" style="700" customWidth="1"/>
    <col min="3064" max="3285" width="11.42578125" style="700"/>
    <col min="3286" max="3287" width="8" style="700" bestFit="1" customWidth="1"/>
    <col min="3288" max="3288" width="10.42578125" style="700" customWidth="1"/>
    <col min="3289" max="3289" width="6" style="700" customWidth="1"/>
    <col min="3290" max="3290" width="35.5703125" style="700" bestFit="1" customWidth="1"/>
    <col min="3291" max="3291" width="5" style="700" bestFit="1" customWidth="1"/>
    <col min="3292" max="3292" width="10.42578125" style="700" bestFit="1" customWidth="1"/>
    <col min="3293" max="3293" width="32.85546875" style="700" bestFit="1" customWidth="1"/>
    <col min="3294" max="3294" width="12.28515625" style="700" customWidth="1"/>
    <col min="3295" max="3295" width="2.42578125" style="700" customWidth="1"/>
    <col min="3296" max="3296" width="23.42578125" style="700" bestFit="1" customWidth="1"/>
    <col min="3297" max="3297" width="20.7109375" style="700" bestFit="1" customWidth="1"/>
    <col min="3298" max="3298" width="16" style="700" bestFit="1" customWidth="1"/>
    <col min="3299" max="3299" width="13.7109375" style="700" bestFit="1" customWidth="1"/>
    <col min="3300" max="3300" width="18.7109375" style="700" bestFit="1" customWidth="1"/>
    <col min="3301" max="3301" width="16" style="700" customWidth="1"/>
    <col min="3302" max="3302" width="0" style="700" hidden="1" customWidth="1"/>
    <col min="3303" max="3303" width="15" style="700" bestFit="1" customWidth="1"/>
    <col min="3304" max="3304" width="16.42578125" style="700" customWidth="1"/>
    <col min="3305" max="3305" width="23.140625" style="700" customWidth="1"/>
    <col min="3306" max="3306" width="8.5703125" style="700" customWidth="1"/>
    <col min="3307" max="3307" width="11" style="700" customWidth="1"/>
    <col min="3308" max="3308" width="9.85546875" style="700" bestFit="1" customWidth="1"/>
    <col min="3309" max="3309" width="16.5703125" style="700" customWidth="1"/>
    <col min="3310" max="3310" width="5.28515625" style="700" bestFit="1" customWidth="1"/>
    <col min="3311" max="3311" width="10" style="700" bestFit="1" customWidth="1"/>
    <col min="3312" max="3312" width="11" style="700" bestFit="1" customWidth="1"/>
    <col min="3313" max="3313" width="3" style="700" bestFit="1" customWidth="1"/>
    <col min="3314" max="3314" width="9.7109375" style="700" bestFit="1" customWidth="1"/>
    <col min="3315" max="3315" width="5.5703125" style="700" customWidth="1"/>
    <col min="3316" max="3316" width="7.85546875" style="700" customWidth="1"/>
    <col min="3317" max="3317" width="11.140625" style="700" bestFit="1" customWidth="1"/>
    <col min="3318" max="3318" width="10" style="700" bestFit="1" customWidth="1"/>
    <col min="3319" max="3319" width="10.42578125" style="700" customWidth="1"/>
    <col min="3320" max="3541" width="11.42578125" style="700"/>
    <col min="3542" max="3543" width="8" style="700" bestFit="1" customWidth="1"/>
    <col min="3544" max="3544" width="10.42578125" style="700" customWidth="1"/>
    <col min="3545" max="3545" width="6" style="700" customWidth="1"/>
    <col min="3546" max="3546" width="35.5703125" style="700" bestFit="1" customWidth="1"/>
    <col min="3547" max="3547" width="5" style="700" bestFit="1" customWidth="1"/>
    <col min="3548" max="3548" width="10.42578125" style="700" bestFit="1" customWidth="1"/>
    <col min="3549" max="3549" width="32.85546875" style="700" bestFit="1" customWidth="1"/>
    <col min="3550" max="3550" width="12.28515625" style="700" customWidth="1"/>
    <col min="3551" max="3551" width="2.42578125" style="700" customWidth="1"/>
    <col min="3552" max="3552" width="23.42578125" style="700" bestFit="1" customWidth="1"/>
    <col min="3553" max="3553" width="20.7109375" style="700" bestFit="1" customWidth="1"/>
    <col min="3554" max="3554" width="16" style="700" bestFit="1" customWidth="1"/>
    <col min="3555" max="3555" width="13.7109375" style="700" bestFit="1" customWidth="1"/>
    <col min="3556" max="3556" width="18.7109375" style="700" bestFit="1" customWidth="1"/>
    <col min="3557" max="3557" width="16" style="700" customWidth="1"/>
    <col min="3558" max="3558" width="0" style="700" hidden="1" customWidth="1"/>
    <col min="3559" max="3559" width="15" style="700" bestFit="1" customWidth="1"/>
    <col min="3560" max="3560" width="16.42578125" style="700" customWidth="1"/>
    <col min="3561" max="3561" width="23.140625" style="700" customWidth="1"/>
    <col min="3562" max="3562" width="8.5703125" style="700" customWidth="1"/>
    <col min="3563" max="3563" width="11" style="700" customWidth="1"/>
    <col min="3564" max="3564" width="9.85546875" style="700" bestFit="1" customWidth="1"/>
    <col min="3565" max="3565" width="16.5703125" style="700" customWidth="1"/>
    <col min="3566" max="3566" width="5.28515625" style="700" bestFit="1" customWidth="1"/>
    <col min="3567" max="3567" width="10" style="700" bestFit="1" customWidth="1"/>
    <col min="3568" max="3568" width="11" style="700" bestFit="1" customWidth="1"/>
    <col min="3569" max="3569" width="3" style="700" bestFit="1" customWidth="1"/>
    <col min="3570" max="3570" width="9.7109375" style="700" bestFit="1" customWidth="1"/>
    <col min="3571" max="3571" width="5.5703125" style="700" customWidth="1"/>
    <col min="3572" max="3572" width="7.85546875" style="700" customWidth="1"/>
    <col min="3573" max="3573" width="11.140625" style="700" bestFit="1" customWidth="1"/>
    <col min="3574" max="3574" width="10" style="700" bestFit="1" customWidth="1"/>
    <col min="3575" max="3575" width="10.42578125" style="700" customWidth="1"/>
    <col min="3576" max="3797" width="11.42578125" style="700"/>
    <col min="3798" max="3799" width="8" style="700" bestFit="1" customWidth="1"/>
    <col min="3800" max="3800" width="10.42578125" style="700" customWidth="1"/>
    <col min="3801" max="3801" width="6" style="700" customWidth="1"/>
    <col min="3802" max="3802" width="35.5703125" style="700" bestFit="1" customWidth="1"/>
    <col min="3803" max="3803" width="5" style="700" bestFit="1" customWidth="1"/>
    <col min="3804" max="3804" width="10.42578125" style="700" bestFit="1" customWidth="1"/>
    <col min="3805" max="3805" width="32.85546875" style="700" bestFit="1" customWidth="1"/>
    <col min="3806" max="3806" width="12.28515625" style="700" customWidth="1"/>
    <col min="3807" max="3807" width="2.42578125" style="700" customWidth="1"/>
    <col min="3808" max="3808" width="23.42578125" style="700" bestFit="1" customWidth="1"/>
    <col min="3809" max="3809" width="20.7109375" style="700" bestFit="1" customWidth="1"/>
    <col min="3810" max="3810" width="16" style="700" bestFit="1" customWidth="1"/>
    <col min="3811" max="3811" width="13.7109375" style="700" bestFit="1" customWidth="1"/>
    <col min="3812" max="3812" width="18.7109375" style="700" bestFit="1" customWidth="1"/>
    <col min="3813" max="3813" width="16" style="700" customWidth="1"/>
    <col min="3814" max="3814" width="0" style="700" hidden="1" customWidth="1"/>
    <col min="3815" max="3815" width="15" style="700" bestFit="1" customWidth="1"/>
    <col min="3816" max="3816" width="16.42578125" style="700" customWidth="1"/>
    <col min="3817" max="3817" width="23.140625" style="700" customWidth="1"/>
    <col min="3818" max="3818" width="8.5703125" style="700" customWidth="1"/>
    <col min="3819" max="3819" width="11" style="700" customWidth="1"/>
    <col min="3820" max="3820" width="9.85546875" style="700" bestFit="1" customWidth="1"/>
    <col min="3821" max="3821" width="16.5703125" style="700" customWidth="1"/>
    <col min="3822" max="3822" width="5.28515625" style="700" bestFit="1" customWidth="1"/>
    <col min="3823" max="3823" width="10" style="700" bestFit="1" customWidth="1"/>
    <col min="3824" max="3824" width="11" style="700" bestFit="1" customWidth="1"/>
    <col min="3825" max="3825" width="3" style="700" bestFit="1" customWidth="1"/>
    <col min="3826" max="3826" width="9.7109375" style="700" bestFit="1" customWidth="1"/>
    <col min="3827" max="3827" width="5.5703125" style="700" customWidth="1"/>
    <col min="3828" max="3828" width="7.85546875" style="700" customWidth="1"/>
    <col min="3829" max="3829" width="11.140625" style="700" bestFit="1" customWidth="1"/>
    <col min="3830" max="3830" width="10" style="700" bestFit="1" customWidth="1"/>
    <col min="3831" max="3831" width="10.42578125" style="700" customWidth="1"/>
    <col min="3832" max="4053" width="11.42578125" style="700"/>
    <col min="4054" max="4055" width="8" style="700" bestFit="1" customWidth="1"/>
    <col min="4056" max="4056" width="10.42578125" style="700" customWidth="1"/>
    <col min="4057" max="4057" width="6" style="700" customWidth="1"/>
    <col min="4058" max="4058" width="35.5703125" style="700" bestFit="1" customWidth="1"/>
    <col min="4059" max="4059" width="5" style="700" bestFit="1" customWidth="1"/>
    <col min="4060" max="4060" width="10.42578125" style="700" bestFit="1" customWidth="1"/>
    <col min="4061" max="4061" width="32.85546875" style="700" bestFit="1" customWidth="1"/>
    <col min="4062" max="4062" width="12.28515625" style="700" customWidth="1"/>
    <col min="4063" max="4063" width="2.42578125" style="700" customWidth="1"/>
    <col min="4064" max="4064" width="23.42578125" style="700" bestFit="1" customWidth="1"/>
    <col min="4065" max="4065" width="20.7109375" style="700" bestFit="1" customWidth="1"/>
    <col min="4066" max="4066" width="16" style="700" bestFit="1" customWidth="1"/>
    <col min="4067" max="4067" width="13.7109375" style="700" bestFit="1" customWidth="1"/>
    <col min="4068" max="4068" width="18.7109375" style="700" bestFit="1" customWidth="1"/>
    <col min="4069" max="4069" width="16" style="700" customWidth="1"/>
    <col min="4070" max="4070" width="0" style="700" hidden="1" customWidth="1"/>
    <col min="4071" max="4071" width="15" style="700" bestFit="1" customWidth="1"/>
    <col min="4072" max="4072" width="16.42578125" style="700" customWidth="1"/>
    <col min="4073" max="4073" width="23.140625" style="700" customWidth="1"/>
    <col min="4074" max="4074" width="8.5703125" style="700" customWidth="1"/>
    <col min="4075" max="4075" width="11" style="700" customWidth="1"/>
    <col min="4076" max="4076" width="9.85546875" style="700" bestFit="1" customWidth="1"/>
    <col min="4077" max="4077" width="16.5703125" style="700" customWidth="1"/>
    <col min="4078" max="4078" width="5.28515625" style="700" bestFit="1" customWidth="1"/>
    <col min="4079" max="4079" width="10" style="700" bestFit="1" customWidth="1"/>
    <col min="4080" max="4080" width="11" style="700" bestFit="1" customWidth="1"/>
    <col min="4081" max="4081" width="3" style="700" bestFit="1" customWidth="1"/>
    <col min="4082" max="4082" width="9.7109375" style="700" bestFit="1" customWidth="1"/>
    <col min="4083" max="4083" width="5.5703125" style="700" customWidth="1"/>
    <col min="4084" max="4084" width="7.85546875" style="700" customWidth="1"/>
    <col min="4085" max="4085" width="11.140625" style="700" bestFit="1" customWidth="1"/>
    <col min="4086" max="4086" width="10" style="700" bestFit="1" customWidth="1"/>
    <col min="4087" max="4087" width="10.42578125" style="700" customWidth="1"/>
    <col min="4088" max="4309" width="11.42578125" style="700"/>
    <col min="4310" max="4311" width="8" style="700" bestFit="1" customWidth="1"/>
    <col min="4312" max="4312" width="10.42578125" style="700" customWidth="1"/>
    <col min="4313" max="4313" width="6" style="700" customWidth="1"/>
    <col min="4314" max="4314" width="35.5703125" style="700" bestFit="1" customWidth="1"/>
    <col min="4315" max="4315" width="5" style="700" bestFit="1" customWidth="1"/>
    <col min="4316" max="4316" width="10.42578125" style="700" bestFit="1" customWidth="1"/>
    <col min="4317" max="4317" width="32.85546875" style="700" bestFit="1" customWidth="1"/>
    <col min="4318" max="4318" width="12.28515625" style="700" customWidth="1"/>
    <col min="4319" max="4319" width="2.42578125" style="700" customWidth="1"/>
    <col min="4320" max="4320" width="23.42578125" style="700" bestFit="1" customWidth="1"/>
    <col min="4321" max="4321" width="20.7109375" style="700" bestFit="1" customWidth="1"/>
    <col min="4322" max="4322" width="16" style="700" bestFit="1" customWidth="1"/>
    <col min="4323" max="4323" width="13.7109375" style="700" bestFit="1" customWidth="1"/>
    <col min="4324" max="4324" width="18.7109375" style="700" bestFit="1" customWidth="1"/>
    <col min="4325" max="4325" width="16" style="700" customWidth="1"/>
    <col min="4326" max="4326" width="0" style="700" hidden="1" customWidth="1"/>
    <col min="4327" max="4327" width="15" style="700" bestFit="1" customWidth="1"/>
    <col min="4328" max="4328" width="16.42578125" style="700" customWidth="1"/>
    <col min="4329" max="4329" width="23.140625" style="700" customWidth="1"/>
    <col min="4330" max="4330" width="8.5703125" style="700" customWidth="1"/>
    <col min="4331" max="4331" width="11" style="700" customWidth="1"/>
    <col min="4332" max="4332" width="9.85546875" style="700" bestFit="1" customWidth="1"/>
    <col min="4333" max="4333" width="16.5703125" style="700" customWidth="1"/>
    <col min="4334" max="4334" width="5.28515625" style="700" bestFit="1" customWidth="1"/>
    <col min="4335" max="4335" width="10" style="700" bestFit="1" customWidth="1"/>
    <col min="4336" max="4336" width="11" style="700" bestFit="1" customWidth="1"/>
    <col min="4337" max="4337" width="3" style="700" bestFit="1" customWidth="1"/>
    <col min="4338" max="4338" width="9.7109375" style="700" bestFit="1" customWidth="1"/>
    <col min="4339" max="4339" width="5.5703125" style="700" customWidth="1"/>
    <col min="4340" max="4340" width="7.85546875" style="700" customWidth="1"/>
    <col min="4341" max="4341" width="11.140625" style="700" bestFit="1" customWidth="1"/>
    <col min="4342" max="4342" width="10" style="700" bestFit="1" customWidth="1"/>
    <col min="4343" max="4343" width="10.42578125" style="700" customWidth="1"/>
    <col min="4344" max="4565" width="11.42578125" style="700"/>
    <col min="4566" max="4567" width="8" style="700" bestFit="1" customWidth="1"/>
    <col min="4568" max="4568" width="10.42578125" style="700" customWidth="1"/>
    <col min="4569" max="4569" width="6" style="700" customWidth="1"/>
    <col min="4570" max="4570" width="35.5703125" style="700" bestFit="1" customWidth="1"/>
    <col min="4571" max="4571" width="5" style="700" bestFit="1" customWidth="1"/>
    <col min="4572" max="4572" width="10.42578125" style="700" bestFit="1" customWidth="1"/>
    <col min="4573" max="4573" width="32.85546875" style="700" bestFit="1" customWidth="1"/>
    <col min="4574" max="4574" width="12.28515625" style="700" customWidth="1"/>
    <col min="4575" max="4575" width="2.42578125" style="700" customWidth="1"/>
    <col min="4576" max="4576" width="23.42578125" style="700" bestFit="1" customWidth="1"/>
    <col min="4577" max="4577" width="20.7109375" style="700" bestFit="1" customWidth="1"/>
    <col min="4578" max="4578" width="16" style="700" bestFit="1" customWidth="1"/>
    <col min="4579" max="4579" width="13.7109375" style="700" bestFit="1" customWidth="1"/>
    <col min="4580" max="4580" width="18.7109375" style="700" bestFit="1" customWidth="1"/>
    <col min="4581" max="4581" width="16" style="700" customWidth="1"/>
    <col min="4582" max="4582" width="0" style="700" hidden="1" customWidth="1"/>
    <col min="4583" max="4583" width="15" style="700" bestFit="1" customWidth="1"/>
    <col min="4584" max="4584" width="16.42578125" style="700" customWidth="1"/>
    <col min="4585" max="4585" width="23.140625" style="700" customWidth="1"/>
    <col min="4586" max="4586" width="8.5703125" style="700" customWidth="1"/>
    <col min="4587" max="4587" width="11" style="700" customWidth="1"/>
    <col min="4588" max="4588" width="9.85546875" style="700" bestFit="1" customWidth="1"/>
    <col min="4589" max="4589" width="16.5703125" style="700" customWidth="1"/>
    <col min="4590" max="4590" width="5.28515625" style="700" bestFit="1" customWidth="1"/>
    <col min="4591" max="4591" width="10" style="700" bestFit="1" customWidth="1"/>
    <col min="4592" max="4592" width="11" style="700" bestFit="1" customWidth="1"/>
    <col min="4593" max="4593" width="3" style="700" bestFit="1" customWidth="1"/>
    <col min="4594" max="4594" width="9.7109375" style="700" bestFit="1" customWidth="1"/>
    <col min="4595" max="4595" width="5.5703125" style="700" customWidth="1"/>
    <col min="4596" max="4596" width="7.85546875" style="700" customWidth="1"/>
    <col min="4597" max="4597" width="11.140625" style="700" bestFit="1" customWidth="1"/>
    <col min="4598" max="4598" width="10" style="700" bestFit="1" customWidth="1"/>
    <col min="4599" max="4599" width="10.42578125" style="700" customWidth="1"/>
    <col min="4600" max="4821" width="11.42578125" style="700"/>
    <col min="4822" max="4823" width="8" style="700" bestFit="1" customWidth="1"/>
    <col min="4824" max="4824" width="10.42578125" style="700" customWidth="1"/>
    <col min="4825" max="4825" width="6" style="700" customWidth="1"/>
    <col min="4826" max="4826" width="35.5703125" style="700" bestFit="1" customWidth="1"/>
    <col min="4827" max="4827" width="5" style="700" bestFit="1" customWidth="1"/>
    <col min="4828" max="4828" width="10.42578125" style="700" bestFit="1" customWidth="1"/>
    <col min="4829" max="4829" width="32.85546875" style="700" bestFit="1" customWidth="1"/>
    <col min="4830" max="4830" width="12.28515625" style="700" customWidth="1"/>
    <col min="4831" max="4831" width="2.42578125" style="700" customWidth="1"/>
    <col min="4832" max="4832" width="23.42578125" style="700" bestFit="1" customWidth="1"/>
    <col min="4833" max="4833" width="20.7109375" style="700" bestFit="1" customWidth="1"/>
    <col min="4834" max="4834" width="16" style="700" bestFit="1" customWidth="1"/>
    <col min="4835" max="4835" width="13.7109375" style="700" bestFit="1" customWidth="1"/>
    <col min="4836" max="4836" width="18.7109375" style="700" bestFit="1" customWidth="1"/>
    <col min="4837" max="4837" width="16" style="700" customWidth="1"/>
    <col min="4838" max="4838" width="0" style="700" hidden="1" customWidth="1"/>
    <col min="4839" max="4839" width="15" style="700" bestFit="1" customWidth="1"/>
    <col min="4840" max="4840" width="16.42578125" style="700" customWidth="1"/>
    <col min="4841" max="4841" width="23.140625" style="700" customWidth="1"/>
    <col min="4842" max="4842" width="8.5703125" style="700" customWidth="1"/>
    <col min="4843" max="4843" width="11" style="700" customWidth="1"/>
    <col min="4844" max="4844" width="9.85546875" style="700" bestFit="1" customWidth="1"/>
    <col min="4845" max="4845" width="16.5703125" style="700" customWidth="1"/>
    <col min="4846" max="4846" width="5.28515625" style="700" bestFit="1" customWidth="1"/>
    <col min="4847" max="4847" width="10" style="700" bestFit="1" customWidth="1"/>
    <col min="4848" max="4848" width="11" style="700" bestFit="1" customWidth="1"/>
    <col min="4849" max="4849" width="3" style="700" bestFit="1" customWidth="1"/>
    <col min="4850" max="4850" width="9.7109375" style="700" bestFit="1" customWidth="1"/>
    <col min="4851" max="4851" width="5.5703125" style="700" customWidth="1"/>
    <col min="4852" max="4852" width="7.85546875" style="700" customWidth="1"/>
    <col min="4853" max="4853" width="11.140625" style="700" bestFit="1" customWidth="1"/>
    <col min="4854" max="4854" width="10" style="700" bestFit="1" customWidth="1"/>
    <col min="4855" max="4855" width="10.42578125" style="700" customWidth="1"/>
    <col min="4856" max="5077" width="11.42578125" style="700"/>
    <col min="5078" max="5079" width="8" style="700" bestFit="1" customWidth="1"/>
    <col min="5080" max="5080" width="10.42578125" style="700" customWidth="1"/>
    <col min="5081" max="5081" width="6" style="700" customWidth="1"/>
    <col min="5082" max="5082" width="35.5703125" style="700" bestFit="1" customWidth="1"/>
    <col min="5083" max="5083" width="5" style="700" bestFit="1" customWidth="1"/>
    <col min="5084" max="5084" width="10.42578125" style="700" bestFit="1" customWidth="1"/>
    <col min="5085" max="5085" width="32.85546875" style="700" bestFit="1" customWidth="1"/>
    <col min="5086" max="5086" width="12.28515625" style="700" customWidth="1"/>
    <col min="5087" max="5087" width="2.42578125" style="700" customWidth="1"/>
    <col min="5088" max="5088" width="23.42578125" style="700" bestFit="1" customWidth="1"/>
    <col min="5089" max="5089" width="20.7109375" style="700" bestFit="1" customWidth="1"/>
    <col min="5090" max="5090" width="16" style="700" bestFit="1" customWidth="1"/>
    <col min="5091" max="5091" width="13.7109375" style="700" bestFit="1" customWidth="1"/>
    <col min="5092" max="5092" width="18.7109375" style="700" bestFit="1" customWidth="1"/>
    <col min="5093" max="5093" width="16" style="700" customWidth="1"/>
    <col min="5094" max="5094" width="0" style="700" hidden="1" customWidth="1"/>
    <col min="5095" max="5095" width="15" style="700" bestFit="1" customWidth="1"/>
    <col min="5096" max="5096" width="16.42578125" style="700" customWidth="1"/>
    <col min="5097" max="5097" width="23.140625" style="700" customWidth="1"/>
    <col min="5098" max="5098" width="8.5703125" style="700" customWidth="1"/>
    <col min="5099" max="5099" width="11" style="700" customWidth="1"/>
    <col min="5100" max="5100" width="9.85546875" style="700" bestFit="1" customWidth="1"/>
    <col min="5101" max="5101" width="16.5703125" style="700" customWidth="1"/>
    <col min="5102" max="5102" width="5.28515625" style="700" bestFit="1" customWidth="1"/>
    <col min="5103" max="5103" width="10" style="700" bestFit="1" customWidth="1"/>
    <col min="5104" max="5104" width="11" style="700" bestFit="1" customWidth="1"/>
    <col min="5105" max="5105" width="3" style="700" bestFit="1" customWidth="1"/>
    <col min="5106" max="5106" width="9.7109375" style="700" bestFit="1" customWidth="1"/>
    <col min="5107" max="5107" width="5.5703125" style="700" customWidth="1"/>
    <col min="5108" max="5108" width="7.85546875" style="700" customWidth="1"/>
    <col min="5109" max="5109" width="11.140625" style="700" bestFit="1" customWidth="1"/>
    <col min="5110" max="5110" width="10" style="700" bestFit="1" customWidth="1"/>
    <col min="5111" max="5111" width="10.42578125" style="700" customWidth="1"/>
    <col min="5112" max="5333" width="11.42578125" style="700"/>
    <col min="5334" max="5335" width="8" style="700" bestFit="1" customWidth="1"/>
    <col min="5336" max="5336" width="10.42578125" style="700" customWidth="1"/>
    <col min="5337" max="5337" width="6" style="700" customWidth="1"/>
    <col min="5338" max="5338" width="35.5703125" style="700" bestFit="1" customWidth="1"/>
    <col min="5339" max="5339" width="5" style="700" bestFit="1" customWidth="1"/>
    <col min="5340" max="5340" width="10.42578125" style="700" bestFit="1" customWidth="1"/>
    <col min="5341" max="5341" width="32.85546875" style="700" bestFit="1" customWidth="1"/>
    <col min="5342" max="5342" width="12.28515625" style="700" customWidth="1"/>
    <col min="5343" max="5343" width="2.42578125" style="700" customWidth="1"/>
    <col min="5344" max="5344" width="23.42578125" style="700" bestFit="1" customWidth="1"/>
    <col min="5345" max="5345" width="20.7109375" style="700" bestFit="1" customWidth="1"/>
    <col min="5346" max="5346" width="16" style="700" bestFit="1" customWidth="1"/>
    <col min="5347" max="5347" width="13.7109375" style="700" bestFit="1" customWidth="1"/>
    <col min="5348" max="5348" width="18.7109375" style="700" bestFit="1" customWidth="1"/>
    <col min="5349" max="5349" width="16" style="700" customWidth="1"/>
    <col min="5350" max="5350" width="0" style="700" hidden="1" customWidth="1"/>
    <col min="5351" max="5351" width="15" style="700" bestFit="1" customWidth="1"/>
    <col min="5352" max="5352" width="16.42578125" style="700" customWidth="1"/>
    <col min="5353" max="5353" width="23.140625" style="700" customWidth="1"/>
    <col min="5354" max="5354" width="8.5703125" style="700" customWidth="1"/>
    <col min="5355" max="5355" width="11" style="700" customWidth="1"/>
    <col min="5356" max="5356" width="9.85546875" style="700" bestFit="1" customWidth="1"/>
    <col min="5357" max="5357" width="16.5703125" style="700" customWidth="1"/>
    <col min="5358" max="5358" width="5.28515625" style="700" bestFit="1" customWidth="1"/>
    <col min="5359" max="5359" width="10" style="700" bestFit="1" customWidth="1"/>
    <col min="5360" max="5360" width="11" style="700" bestFit="1" customWidth="1"/>
    <col min="5361" max="5361" width="3" style="700" bestFit="1" customWidth="1"/>
    <col min="5362" max="5362" width="9.7109375" style="700" bestFit="1" customWidth="1"/>
    <col min="5363" max="5363" width="5.5703125" style="700" customWidth="1"/>
    <col min="5364" max="5364" width="7.85546875" style="700" customWidth="1"/>
    <col min="5365" max="5365" width="11.140625" style="700" bestFit="1" customWidth="1"/>
    <col min="5366" max="5366" width="10" style="700" bestFit="1" customWidth="1"/>
    <col min="5367" max="5367" width="10.42578125" style="700" customWidth="1"/>
    <col min="5368" max="5589" width="11.42578125" style="700"/>
    <col min="5590" max="5591" width="8" style="700" bestFit="1" customWidth="1"/>
    <col min="5592" max="5592" width="10.42578125" style="700" customWidth="1"/>
    <col min="5593" max="5593" width="6" style="700" customWidth="1"/>
    <col min="5594" max="5594" width="35.5703125" style="700" bestFit="1" customWidth="1"/>
    <col min="5595" max="5595" width="5" style="700" bestFit="1" customWidth="1"/>
    <col min="5596" max="5596" width="10.42578125" style="700" bestFit="1" customWidth="1"/>
    <col min="5597" max="5597" width="32.85546875" style="700" bestFit="1" customWidth="1"/>
    <col min="5598" max="5598" width="12.28515625" style="700" customWidth="1"/>
    <col min="5599" max="5599" width="2.42578125" style="700" customWidth="1"/>
    <col min="5600" max="5600" width="23.42578125" style="700" bestFit="1" customWidth="1"/>
    <col min="5601" max="5601" width="20.7109375" style="700" bestFit="1" customWidth="1"/>
    <col min="5602" max="5602" width="16" style="700" bestFit="1" customWidth="1"/>
    <col min="5603" max="5603" width="13.7109375" style="700" bestFit="1" customWidth="1"/>
    <col min="5604" max="5604" width="18.7109375" style="700" bestFit="1" customWidth="1"/>
    <col min="5605" max="5605" width="16" style="700" customWidth="1"/>
    <col min="5606" max="5606" width="0" style="700" hidden="1" customWidth="1"/>
    <col min="5607" max="5607" width="15" style="700" bestFit="1" customWidth="1"/>
    <col min="5608" max="5608" width="16.42578125" style="700" customWidth="1"/>
    <col min="5609" max="5609" width="23.140625" style="700" customWidth="1"/>
    <col min="5610" max="5610" width="8.5703125" style="700" customWidth="1"/>
    <col min="5611" max="5611" width="11" style="700" customWidth="1"/>
    <col min="5612" max="5612" width="9.85546875" style="700" bestFit="1" customWidth="1"/>
    <col min="5613" max="5613" width="16.5703125" style="700" customWidth="1"/>
    <col min="5614" max="5614" width="5.28515625" style="700" bestFit="1" customWidth="1"/>
    <col min="5615" max="5615" width="10" style="700" bestFit="1" customWidth="1"/>
    <col min="5616" max="5616" width="11" style="700" bestFit="1" customWidth="1"/>
    <col min="5617" max="5617" width="3" style="700" bestFit="1" customWidth="1"/>
    <col min="5618" max="5618" width="9.7109375" style="700" bestFit="1" customWidth="1"/>
    <col min="5619" max="5619" width="5.5703125" style="700" customWidth="1"/>
    <col min="5620" max="5620" width="7.85546875" style="700" customWidth="1"/>
    <col min="5621" max="5621" width="11.140625" style="700" bestFit="1" customWidth="1"/>
    <col min="5622" max="5622" width="10" style="700" bestFit="1" customWidth="1"/>
    <col min="5623" max="5623" width="10.42578125" style="700" customWidth="1"/>
    <col min="5624" max="5845" width="11.42578125" style="700"/>
    <col min="5846" max="5847" width="8" style="700" bestFit="1" customWidth="1"/>
    <col min="5848" max="5848" width="10.42578125" style="700" customWidth="1"/>
    <col min="5849" max="5849" width="6" style="700" customWidth="1"/>
    <col min="5850" max="5850" width="35.5703125" style="700" bestFit="1" customWidth="1"/>
    <col min="5851" max="5851" width="5" style="700" bestFit="1" customWidth="1"/>
    <col min="5852" max="5852" width="10.42578125" style="700" bestFit="1" customWidth="1"/>
    <col min="5853" max="5853" width="32.85546875" style="700" bestFit="1" customWidth="1"/>
    <col min="5854" max="5854" width="12.28515625" style="700" customWidth="1"/>
    <col min="5855" max="5855" width="2.42578125" style="700" customWidth="1"/>
    <col min="5856" max="5856" width="23.42578125" style="700" bestFit="1" customWidth="1"/>
    <col min="5857" max="5857" width="20.7109375" style="700" bestFit="1" customWidth="1"/>
    <col min="5858" max="5858" width="16" style="700" bestFit="1" customWidth="1"/>
    <col min="5859" max="5859" width="13.7109375" style="700" bestFit="1" customWidth="1"/>
    <col min="5860" max="5860" width="18.7109375" style="700" bestFit="1" customWidth="1"/>
    <col min="5861" max="5861" width="16" style="700" customWidth="1"/>
    <col min="5862" max="5862" width="0" style="700" hidden="1" customWidth="1"/>
    <col min="5863" max="5863" width="15" style="700" bestFit="1" customWidth="1"/>
    <col min="5864" max="5864" width="16.42578125" style="700" customWidth="1"/>
    <col min="5865" max="5865" width="23.140625" style="700" customWidth="1"/>
    <col min="5866" max="5866" width="8.5703125" style="700" customWidth="1"/>
    <col min="5867" max="5867" width="11" style="700" customWidth="1"/>
    <col min="5868" max="5868" width="9.85546875" style="700" bestFit="1" customWidth="1"/>
    <col min="5869" max="5869" width="16.5703125" style="700" customWidth="1"/>
    <col min="5870" max="5870" width="5.28515625" style="700" bestFit="1" customWidth="1"/>
    <col min="5871" max="5871" width="10" style="700" bestFit="1" customWidth="1"/>
    <col min="5872" max="5872" width="11" style="700" bestFit="1" customWidth="1"/>
    <col min="5873" max="5873" width="3" style="700" bestFit="1" customWidth="1"/>
    <col min="5874" max="5874" width="9.7109375" style="700" bestFit="1" customWidth="1"/>
    <col min="5875" max="5875" width="5.5703125" style="700" customWidth="1"/>
    <col min="5876" max="5876" width="7.85546875" style="700" customWidth="1"/>
    <col min="5877" max="5877" width="11.140625" style="700" bestFit="1" customWidth="1"/>
    <col min="5878" max="5878" width="10" style="700" bestFit="1" customWidth="1"/>
    <col min="5879" max="5879" width="10.42578125" style="700" customWidth="1"/>
    <col min="5880" max="6101" width="11.42578125" style="700"/>
    <col min="6102" max="6103" width="8" style="700" bestFit="1" customWidth="1"/>
    <col min="6104" max="6104" width="10.42578125" style="700" customWidth="1"/>
    <col min="6105" max="6105" width="6" style="700" customWidth="1"/>
    <col min="6106" max="6106" width="35.5703125" style="700" bestFit="1" customWidth="1"/>
    <col min="6107" max="6107" width="5" style="700" bestFit="1" customWidth="1"/>
    <col min="6108" max="6108" width="10.42578125" style="700" bestFit="1" customWidth="1"/>
    <col min="6109" max="6109" width="32.85546875" style="700" bestFit="1" customWidth="1"/>
    <col min="6110" max="6110" width="12.28515625" style="700" customWidth="1"/>
    <col min="6111" max="6111" width="2.42578125" style="700" customWidth="1"/>
    <col min="6112" max="6112" width="23.42578125" style="700" bestFit="1" customWidth="1"/>
    <col min="6113" max="6113" width="20.7109375" style="700" bestFit="1" customWidth="1"/>
    <col min="6114" max="6114" width="16" style="700" bestFit="1" customWidth="1"/>
    <col min="6115" max="6115" width="13.7109375" style="700" bestFit="1" customWidth="1"/>
    <col min="6116" max="6116" width="18.7109375" style="700" bestFit="1" customWidth="1"/>
    <col min="6117" max="6117" width="16" style="700" customWidth="1"/>
    <col min="6118" max="6118" width="0" style="700" hidden="1" customWidth="1"/>
    <col min="6119" max="6119" width="15" style="700" bestFit="1" customWidth="1"/>
    <col min="6120" max="6120" width="16.42578125" style="700" customWidth="1"/>
    <col min="6121" max="6121" width="23.140625" style="700" customWidth="1"/>
    <col min="6122" max="6122" width="8.5703125" style="700" customWidth="1"/>
    <col min="6123" max="6123" width="11" style="700" customWidth="1"/>
    <col min="6124" max="6124" width="9.85546875" style="700" bestFit="1" customWidth="1"/>
    <col min="6125" max="6125" width="16.5703125" style="700" customWidth="1"/>
    <col min="6126" max="6126" width="5.28515625" style="700" bestFit="1" customWidth="1"/>
    <col min="6127" max="6127" width="10" style="700" bestFit="1" customWidth="1"/>
    <col min="6128" max="6128" width="11" style="700" bestFit="1" customWidth="1"/>
    <col min="6129" max="6129" width="3" style="700" bestFit="1" customWidth="1"/>
    <col min="6130" max="6130" width="9.7109375" style="700" bestFit="1" customWidth="1"/>
    <col min="6131" max="6131" width="5.5703125" style="700" customWidth="1"/>
    <col min="6132" max="6132" width="7.85546875" style="700" customWidth="1"/>
    <col min="6133" max="6133" width="11.140625" style="700" bestFit="1" customWidth="1"/>
    <col min="6134" max="6134" width="10" style="700" bestFit="1" customWidth="1"/>
    <col min="6135" max="6135" width="10.42578125" style="700" customWidth="1"/>
    <col min="6136" max="6357" width="11.42578125" style="700"/>
    <col min="6358" max="6359" width="8" style="700" bestFit="1" customWidth="1"/>
    <col min="6360" max="6360" width="10.42578125" style="700" customWidth="1"/>
    <col min="6361" max="6361" width="6" style="700" customWidth="1"/>
    <col min="6362" max="6362" width="35.5703125" style="700" bestFit="1" customWidth="1"/>
    <col min="6363" max="6363" width="5" style="700" bestFit="1" customWidth="1"/>
    <col min="6364" max="6364" width="10.42578125" style="700" bestFit="1" customWidth="1"/>
    <col min="6365" max="6365" width="32.85546875" style="700" bestFit="1" customWidth="1"/>
    <col min="6366" max="6366" width="12.28515625" style="700" customWidth="1"/>
    <col min="6367" max="6367" width="2.42578125" style="700" customWidth="1"/>
    <col min="6368" max="6368" width="23.42578125" style="700" bestFit="1" customWidth="1"/>
    <col min="6369" max="6369" width="20.7109375" style="700" bestFit="1" customWidth="1"/>
    <col min="6370" max="6370" width="16" style="700" bestFit="1" customWidth="1"/>
    <col min="6371" max="6371" width="13.7109375" style="700" bestFit="1" customWidth="1"/>
    <col min="6372" max="6372" width="18.7109375" style="700" bestFit="1" customWidth="1"/>
    <col min="6373" max="6373" width="16" style="700" customWidth="1"/>
    <col min="6374" max="6374" width="0" style="700" hidden="1" customWidth="1"/>
    <col min="6375" max="6375" width="15" style="700" bestFit="1" customWidth="1"/>
    <col min="6376" max="6376" width="16.42578125" style="700" customWidth="1"/>
    <col min="6377" max="6377" width="23.140625" style="700" customWidth="1"/>
    <col min="6378" max="6378" width="8.5703125" style="700" customWidth="1"/>
    <col min="6379" max="6379" width="11" style="700" customWidth="1"/>
    <col min="6380" max="6380" width="9.85546875" style="700" bestFit="1" customWidth="1"/>
    <col min="6381" max="6381" width="16.5703125" style="700" customWidth="1"/>
    <col min="6382" max="6382" width="5.28515625" style="700" bestFit="1" customWidth="1"/>
    <col min="6383" max="6383" width="10" style="700" bestFit="1" customWidth="1"/>
    <col min="6384" max="6384" width="11" style="700" bestFit="1" customWidth="1"/>
    <col min="6385" max="6385" width="3" style="700" bestFit="1" customWidth="1"/>
    <col min="6386" max="6386" width="9.7109375" style="700" bestFit="1" customWidth="1"/>
    <col min="6387" max="6387" width="5.5703125" style="700" customWidth="1"/>
    <col min="6388" max="6388" width="7.85546875" style="700" customWidth="1"/>
    <col min="6389" max="6389" width="11.140625" style="700" bestFit="1" customWidth="1"/>
    <col min="6390" max="6390" width="10" style="700" bestFit="1" customWidth="1"/>
    <col min="6391" max="6391" width="10.42578125" style="700" customWidth="1"/>
    <col min="6392" max="6613" width="11.42578125" style="700"/>
    <col min="6614" max="6615" width="8" style="700" bestFit="1" customWidth="1"/>
    <col min="6616" max="6616" width="10.42578125" style="700" customWidth="1"/>
    <col min="6617" max="6617" width="6" style="700" customWidth="1"/>
    <col min="6618" max="6618" width="35.5703125" style="700" bestFit="1" customWidth="1"/>
    <col min="6619" max="6619" width="5" style="700" bestFit="1" customWidth="1"/>
    <col min="6620" max="6620" width="10.42578125" style="700" bestFit="1" customWidth="1"/>
    <col min="6621" max="6621" width="32.85546875" style="700" bestFit="1" customWidth="1"/>
    <col min="6622" max="6622" width="12.28515625" style="700" customWidth="1"/>
    <col min="6623" max="6623" width="2.42578125" style="700" customWidth="1"/>
    <col min="6624" max="6624" width="23.42578125" style="700" bestFit="1" customWidth="1"/>
    <col min="6625" max="6625" width="20.7109375" style="700" bestFit="1" customWidth="1"/>
    <col min="6626" max="6626" width="16" style="700" bestFit="1" customWidth="1"/>
    <col min="6627" max="6627" width="13.7109375" style="700" bestFit="1" customWidth="1"/>
    <col min="6628" max="6628" width="18.7109375" style="700" bestFit="1" customWidth="1"/>
    <col min="6629" max="6629" width="16" style="700" customWidth="1"/>
    <col min="6630" max="6630" width="0" style="700" hidden="1" customWidth="1"/>
    <col min="6631" max="6631" width="15" style="700" bestFit="1" customWidth="1"/>
    <col min="6632" max="6632" width="16.42578125" style="700" customWidth="1"/>
    <col min="6633" max="6633" width="23.140625" style="700" customWidth="1"/>
    <col min="6634" max="6634" width="8.5703125" style="700" customWidth="1"/>
    <col min="6635" max="6635" width="11" style="700" customWidth="1"/>
    <col min="6636" max="6636" width="9.85546875" style="700" bestFit="1" customWidth="1"/>
    <col min="6637" max="6637" width="16.5703125" style="700" customWidth="1"/>
    <col min="6638" max="6638" width="5.28515625" style="700" bestFit="1" customWidth="1"/>
    <col min="6639" max="6639" width="10" style="700" bestFit="1" customWidth="1"/>
    <col min="6640" max="6640" width="11" style="700" bestFit="1" customWidth="1"/>
    <col min="6641" max="6641" width="3" style="700" bestFit="1" customWidth="1"/>
    <col min="6642" max="6642" width="9.7109375" style="700" bestFit="1" customWidth="1"/>
    <col min="6643" max="6643" width="5.5703125" style="700" customWidth="1"/>
    <col min="6644" max="6644" width="7.85546875" style="700" customWidth="1"/>
    <col min="6645" max="6645" width="11.140625" style="700" bestFit="1" customWidth="1"/>
    <col min="6646" max="6646" width="10" style="700" bestFit="1" customWidth="1"/>
    <col min="6647" max="6647" width="10.42578125" style="700" customWidth="1"/>
    <col min="6648" max="6869" width="11.42578125" style="700"/>
    <col min="6870" max="6871" width="8" style="700" bestFit="1" customWidth="1"/>
    <col min="6872" max="6872" width="10.42578125" style="700" customWidth="1"/>
    <col min="6873" max="6873" width="6" style="700" customWidth="1"/>
    <col min="6874" max="6874" width="35.5703125" style="700" bestFit="1" customWidth="1"/>
    <col min="6875" max="6875" width="5" style="700" bestFit="1" customWidth="1"/>
    <col min="6876" max="6876" width="10.42578125" style="700" bestFit="1" customWidth="1"/>
    <col min="6877" max="6877" width="32.85546875" style="700" bestFit="1" customWidth="1"/>
    <col min="6878" max="6878" width="12.28515625" style="700" customWidth="1"/>
    <col min="6879" max="6879" width="2.42578125" style="700" customWidth="1"/>
    <col min="6880" max="6880" width="23.42578125" style="700" bestFit="1" customWidth="1"/>
    <col min="6881" max="6881" width="20.7109375" style="700" bestFit="1" customWidth="1"/>
    <col min="6882" max="6882" width="16" style="700" bestFit="1" customWidth="1"/>
    <col min="6883" max="6883" width="13.7109375" style="700" bestFit="1" customWidth="1"/>
    <col min="6884" max="6884" width="18.7109375" style="700" bestFit="1" customWidth="1"/>
    <col min="6885" max="6885" width="16" style="700" customWidth="1"/>
    <col min="6886" max="6886" width="0" style="700" hidden="1" customWidth="1"/>
    <col min="6887" max="6887" width="15" style="700" bestFit="1" customWidth="1"/>
    <col min="6888" max="6888" width="16.42578125" style="700" customWidth="1"/>
    <col min="6889" max="6889" width="23.140625" style="700" customWidth="1"/>
    <col min="6890" max="6890" width="8.5703125" style="700" customWidth="1"/>
    <col min="6891" max="6891" width="11" style="700" customWidth="1"/>
    <col min="6892" max="6892" width="9.85546875" style="700" bestFit="1" customWidth="1"/>
    <col min="6893" max="6893" width="16.5703125" style="700" customWidth="1"/>
    <col min="6894" max="6894" width="5.28515625" style="700" bestFit="1" customWidth="1"/>
    <col min="6895" max="6895" width="10" style="700" bestFit="1" customWidth="1"/>
    <col min="6896" max="6896" width="11" style="700" bestFit="1" customWidth="1"/>
    <col min="6897" max="6897" width="3" style="700" bestFit="1" customWidth="1"/>
    <col min="6898" max="6898" width="9.7109375" style="700" bestFit="1" customWidth="1"/>
    <col min="6899" max="6899" width="5.5703125" style="700" customWidth="1"/>
    <col min="6900" max="6900" width="7.85546875" style="700" customWidth="1"/>
    <col min="6901" max="6901" width="11.140625" style="700" bestFit="1" customWidth="1"/>
    <col min="6902" max="6902" width="10" style="700" bestFit="1" customWidth="1"/>
    <col min="6903" max="6903" width="10.42578125" style="700" customWidth="1"/>
    <col min="6904" max="7125" width="11.42578125" style="700"/>
    <col min="7126" max="7127" width="8" style="700" bestFit="1" customWidth="1"/>
    <col min="7128" max="7128" width="10.42578125" style="700" customWidth="1"/>
    <col min="7129" max="7129" width="6" style="700" customWidth="1"/>
    <col min="7130" max="7130" width="35.5703125" style="700" bestFit="1" customWidth="1"/>
    <col min="7131" max="7131" width="5" style="700" bestFit="1" customWidth="1"/>
    <col min="7132" max="7132" width="10.42578125" style="700" bestFit="1" customWidth="1"/>
    <col min="7133" max="7133" width="32.85546875" style="700" bestFit="1" customWidth="1"/>
    <col min="7134" max="7134" width="12.28515625" style="700" customWidth="1"/>
    <col min="7135" max="7135" width="2.42578125" style="700" customWidth="1"/>
    <col min="7136" max="7136" width="23.42578125" style="700" bestFit="1" customWidth="1"/>
    <col min="7137" max="7137" width="20.7109375" style="700" bestFit="1" customWidth="1"/>
    <col min="7138" max="7138" width="16" style="700" bestFit="1" customWidth="1"/>
    <col min="7139" max="7139" width="13.7109375" style="700" bestFit="1" customWidth="1"/>
    <col min="7140" max="7140" width="18.7109375" style="700" bestFit="1" customWidth="1"/>
    <col min="7141" max="7141" width="16" style="700" customWidth="1"/>
    <col min="7142" max="7142" width="0" style="700" hidden="1" customWidth="1"/>
    <col min="7143" max="7143" width="15" style="700" bestFit="1" customWidth="1"/>
    <col min="7144" max="7144" width="16.42578125" style="700" customWidth="1"/>
    <col min="7145" max="7145" width="23.140625" style="700" customWidth="1"/>
    <col min="7146" max="7146" width="8.5703125" style="700" customWidth="1"/>
    <col min="7147" max="7147" width="11" style="700" customWidth="1"/>
    <col min="7148" max="7148" width="9.85546875" style="700" bestFit="1" customWidth="1"/>
    <col min="7149" max="7149" width="16.5703125" style="700" customWidth="1"/>
    <col min="7150" max="7150" width="5.28515625" style="700" bestFit="1" customWidth="1"/>
    <col min="7151" max="7151" width="10" style="700" bestFit="1" customWidth="1"/>
    <col min="7152" max="7152" width="11" style="700" bestFit="1" customWidth="1"/>
    <col min="7153" max="7153" width="3" style="700" bestFit="1" customWidth="1"/>
    <col min="7154" max="7154" width="9.7109375" style="700" bestFit="1" customWidth="1"/>
    <col min="7155" max="7155" width="5.5703125" style="700" customWidth="1"/>
    <col min="7156" max="7156" width="7.85546875" style="700" customWidth="1"/>
    <col min="7157" max="7157" width="11.140625" style="700" bestFit="1" customWidth="1"/>
    <col min="7158" max="7158" width="10" style="700" bestFit="1" customWidth="1"/>
    <col min="7159" max="7159" width="10.42578125" style="700" customWidth="1"/>
    <col min="7160" max="7381" width="11.42578125" style="700"/>
    <col min="7382" max="7383" width="8" style="700" bestFit="1" customWidth="1"/>
    <col min="7384" max="7384" width="10.42578125" style="700" customWidth="1"/>
    <col min="7385" max="7385" width="6" style="700" customWidth="1"/>
    <col min="7386" max="7386" width="35.5703125" style="700" bestFit="1" customWidth="1"/>
    <col min="7387" max="7387" width="5" style="700" bestFit="1" customWidth="1"/>
    <col min="7388" max="7388" width="10.42578125" style="700" bestFit="1" customWidth="1"/>
    <col min="7389" max="7389" width="32.85546875" style="700" bestFit="1" customWidth="1"/>
    <col min="7390" max="7390" width="12.28515625" style="700" customWidth="1"/>
    <col min="7391" max="7391" width="2.42578125" style="700" customWidth="1"/>
    <col min="7392" max="7392" width="23.42578125" style="700" bestFit="1" customWidth="1"/>
    <col min="7393" max="7393" width="20.7109375" style="700" bestFit="1" customWidth="1"/>
    <col min="7394" max="7394" width="16" style="700" bestFit="1" customWidth="1"/>
    <col min="7395" max="7395" width="13.7109375" style="700" bestFit="1" customWidth="1"/>
    <col min="7396" max="7396" width="18.7109375" style="700" bestFit="1" customWidth="1"/>
    <col min="7397" max="7397" width="16" style="700" customWidth="1"/>
    <col min="7398" max="7398" width="0" style="700" hidden="1" customWidth="1"/>
    <col min="7399" max="7399" width="15" style="700" bestFit="1" customWidth="1"/>
    <col min="7400" max="7400" width="16.42578125" style="700" customWidth="1"/>
    <col min="7401" max="7401" width="23.140625" style="700" customWidth="1"/>
    <col min="7402" max="7402" width="8.5703125" style="700" customWidth="1"/>
    <col min="7403" max="7403" width="11" style="700" customWidth="1"/>
    <col min="7404" max="7404" width="9.85546875" style="700" bestFit="1" customWidth="1"/>
    <col min="7405" max="7405" width="16.5703125" style="700" customWidth="1"/>
    <col min="7406" max="7406" width="5.28515625" style="700" bestFit="1" customWidth="1"/>
    <col min="7407" max="7407" width="10" style="700" bestFit="1" customWidth="1"/>
    <col min="7408" max="7408" width="11" style="700" bestFit="1" customWidth="1"/>
    <col min="7409" max="7409" width="3" style="700" bestFit="1" customWidth="1"/>
    <col min="7410" max="7410" width="9.7109375" style="700" bestFit="1" customWidth="1"/>
    <col min="7411" max="7411" width="5.5703125" style="700" customWidth="1"/>
    <col min="7412" max="7412" width="7.85546875" style="700" customWidth="1"/>
    <col min="7413" max="7413" width="11.140625" style="700" bestFit="1" customWidth="1"/>
    <col min="7414" max="7414" width="10" style="700" bestFit="1" customWidth="1"/>
    <col min="7415" max="7415" width="10.42578125" style="700" customWidth="1"/>
    <col min="7416" max="7637" width="11.42578125" style="700"/>
    <col min="7638" max="7639" width="8" style="700" bestFit="1" customWidth="1"/>
    <col min="7640" max="7640" width="10.42578125" style="700" customWidth="1"/>
    <col min="7641" max="7641" width="6" style="700" customWidth="1"/>
    <col min="7642" max="7642" width="35.5703125" style="700" bestFit="1" customWidth="1"/>
    <col min="7643" max="7643" width="5" style="700" bestFit="1" customWidth="1"/>
    <col min="7644" max="7644" width="10.42578125" style="700" bestFit="1" customWidth="1"/>
    <col min="7645" max="7645" width="32.85546875" style="700" bestFit="1" customWidth="1"/>
    <col min="7646" max="7646" width="12.28515625" style="700" customWidth="1"/>
    <col min="7647" max="7647" width="2.42578125" style="700" customWidth="1"/>
    <col min="7648" max="7648" width="23.42578125" style="700" bestFit="1" customWidth="1"/>
    <col min="7649" max="7649" width="20.7109375" style="700" bestFit="1" customWidth="1"/>
    <col min="7650" max="7650" width="16" style="700" bestFit="1" customWidth="1"/>
    <col min="7651" max="7651" width="13.7109375" style="700" bestFit="1" customWidth="1"/>
    <col min="7652" max="7652" width="18.7109375" style="700" bestFit="1" customWidth="1"/>
    <col min="7653" max="7653" width="16" style="700" customWidth="1"/>
    <col min="7654" max="7654" width="0" style="700" hidden="1" customWidth="1"/>
    <col min="7655" max="7655" width="15" style="700" bestFit="1" customWidth="1"/>
    <col min="7656" max="7656" width="16.42578125" style="700" customWidth="1"/>
    <col min="7657" max="7657" width="23.140625" style="700" customWidth="1"/>
    <col min="7658" max="7658" width="8.5703125" style="700" customWidth="1"/>
    <col min="7659" max="7659" width="11" style="700" customWidth="1"/>
    <col min="7660" max="7660" width="9.85546875" style="700" bestFit="1" customWidth="1"/>
    <col min="7661" max="7661" width="16.5703125" style="700" customWidth="1"/>
    <col min="7662" max="7662" width="5.28515625" style="700" bestFit="1" customWidth="1"/>
    <col min="7663" max="7663" width="10" style="700" bestFit="1" customWidth="1"/>
    <col min="7664" max="7664" width="11" style="700" bestFit="1" customWidth="1"/>
    <col min="7665" max="7665" width="3" style="700" bestFit="1" customWidth="1"/>
    <col min="7666" max="7666" width="9.7109375" style="700" bestFit="1" customWidth="1"/>
    <col min="7667" max="7667" width="5.5703125" style="700" customWidth="1"/>
    <col min="7668" max="7668" width="7.85546875" style="700" customWidth="1"/>
    <col min="7669" max="7669" width="11.140625" style="700" bestFit="1" customWidth="1"/>
    <col min="7670" max="7670" width="10" style="700" bestFit="1" customWidth="1"/>
    <col min="7671" max="7671" width="10.42578125" style="700" customWidth="1"/>
    <col min="7672" max="7893" width="11.42578125" style="700"/>
    <col min="7894" max="7895" width="8" style="700" bestFit="1" customWidth="1"/>
    <col min="7896" max="7896" width="10.42578125" style="700" customWidth="1"/>
    <col min="7897" max="7897" width="6" style="700" customWidth="1"/>
    <col min="7898" max="7898" width="35.5703125" style="700" bestFit="1" customWidth="1"/>
    <col min="7899" max="7899" width="5" style="700" bestFit="1" customWidth="1"/>
    <col min="7900" max="7900" width="10.42578125" style="700" bestFit="1" customWidth="1"/>
    <col min="7901" max="7901" width="32.85546875" style="700" bestFit="1" customWidth="1"/>
    <col min="7902" max="7902" width="12.28515625" style="700" customWidth="1"/>
    <col min="7903" max="7903" width="2.42578125" style="700" customWidth="1"/>
    <col min="7904" max="7904" width="23.42578125" style="700" bestFit="1" customWidth="1"/>
    <col min="7905" max="7905" width="20.7109375" style="700" bestFit="1" customWidth="1"/>
    <col min="7906" max="7906" width="16" style="700" bestFit="1" customWidth="1"/>
    <col min="7907" max="7907" width="13.7109375" style="700" bestFit="1" customWidth="1"/>
    <col min="7908" max="7908" width="18.7109375" style="700" bestFit="1" customWidth="1"/>
    <col min="7909" max="7909" width="16" style="700" customWidth="1"/>
    <col min="7910" max="7910" width="0" style="700" hidden="1" customWidth="1"/>
    <col min="7911" max="7911" width="15" style="700" bestFit="1" customWidth="1"/>
    <col min="7912" max="7912" width="16.42578125" style="700" customWidth="1"/>
    <col min="7913" max="7913" width="23.140625" style="700" customWidth="1"/>
    <col min="7914" max="7914" width="8.5703125" style="700" customWidth="1"/>
    <col min="7915" max="7915" width="11" style="700" customWidth="1"/>
    <col min="7916" max="7916" width="9.85546875" style="700" bestFit="1" customWidth="1"/>
    <col min="7917" max="7917" width="16.5703125" style="700" customWidth="1"/>
    <col min="7918" max="7918" width="5.28515625" style="700" bestFit="1" customWidth="1"/>
    <col min="7919" max="7919" width="10" style="700" bestFit="1" customWidth="1"/>
    <col min="7920" max="7920" width="11" style="700" bestFit="1" customWidth="1"/>
    <col min="7921" max="7921" width="3" style="700" bestFit="1" customWidth="1"/>
    <col min="7922" max="7922" width="9.7109375" style="700" bestFit="1" customWidth="1"/>
    <col min="7923" max="7923" width="5.5703125" style="700" customWidth="1"/>
    <col min="7924" max="7924" width="7.85546875" style="700" customWidth="1"/>
    <col min="7925" max="7925" width="11.140625" style="700" bestFit="1" customWidth="1"/>
    <col min="7926" max="7926" width="10" style="700" bestFit="1" customWidth="1"/>
    <col min="7927" max="7927" width="10.42578125" style="700" customWidth="1"/>
    <col min="7928" max="8149" width="11.42578125" style="700"/>
    <col min="8150" max="8151" width="8" style="700" bestFit="1" customWidth="1"/>
    <col min="8152" max="8152" width="10.42578125" style="700" customWidth="1"/>
    <col min="8153" max="8153" width="6" style="700" customWidth="1"/>
    <col min="8154" max="8154" width="35.5703125" style="700" bestFit="1" customWidth="1"/>
    <col min="8155" max="8155" width="5" style="700" bestFit="1" customWidth="1"/>
    <col min="8156" max="8156" width="10.42578125" style="700" bestFit="1" customWidth="1"/>
    <col min="8157" max="8157" width="32.85546875" style="700" bestFit="1" customWidth="1"/>
    <col min="8158" max="8158" width="12.28515625" style="700" customWidth="1"/>
    <col min="8159" max="8159" width="2.42578125" style="700" customWidth="1"/>
    <col min="8160" max="8160" width="23.42578125" style="700" bestFit="1" customWidth="1"/>
    <col min="8161" max="8161" width="20.7109375" style="700" bestFit="1" customWidth="1"/>
    <col min="8162" max="8162" width="16" style="700" bestFit="1" customWidth="1"/>
    <col min="8163" max="8163" width="13.7109375" style="700" bestFit="1" customWidth="1"/>
    <col min="8164" max="8164" width="18.7109375" style="700" bestFit="1" customWidth="1"/>
    <col min="8165" max="8165" width="16" style="700" customWidth="1"/>
    <col min="8166" max="8166" width="0" style="700" hidden="1" customWidth="1"/>
    <col min="8167" max="8167" width="15" style="700" bestFit="1" customWidth="1"/>
    <col min="8168" max="8168" width="16.42578125" style="700" customWidth="1"/>
    <col min="8169" max="8169" width="23.140625" style="700" customWidth="1"/>
    <col min="8170" max="8170" width="8.5703125" style="700" customWidth="1"/>
    <col min="8171" max="8171" width="11" style="700" customWidth="1"/>
    <col min="8172" max="8172" width="9.85546875" style="700" bestFit="1" customWidth="1"/>
    <col min="8173" max="8173" width="16.5703125" style="700" customWidth="1"/>
    <col min="8174" max="8174" width="5.28515625" style="700" bestFit="1" customWidth="1"/>
    <col min="8175" max="8175" width="10" style="700" bestFit="1" customWidth="1"/>
    <col min="8176" max="8176" width="11" style="700" bestFit="1" customWidth="1"/>
    <col min="8177" max="8177" width="3" style="700" bestFit="1" customWidth="1"/>
    <col min="8178" max="8178" width="9.7109375" style="700" bestFit="1" customWidth="1"/>
    <col min="8179" max="8179" width="5.5703125" style="700" customWidth="1"/>
    <col min="8180" max="8180" width="7.85546875" style="700" customWidth="1"/>
    <col min="8181" max="8181" width="11.140625" style="700" bestFit="1" customWidth="1"/>
    <col min="8182" max="8182" width="10" style="700" bestFit="1" customWidth="1"/>
    <col min="8183" max="8183" width="10.42578125" style="700" customWidth="1"/>
    <col min="8184" max="8405" width="11.42578125" style="700"/>
    <col min="8406" max="8407" width="8" style="700" bestFit="1" customWidth="1"/>
    <col min="8408" max="8408" width="10.42578125" style="700" customWidth="1"/>
    <col min="8409" max="8409" width="6" style="700" customWidth="1"/>
    <col min="8410" max="8410" width="35.5703125" style="700" bestFit="1" customWidth="1"/>
    <col min="8411" max="8411" width="5" style="700" bestFit="1" customWidth="1"/>
    <col min="8412" max="8412" width="10.42578125" style="700" bestFit="1" customWidth="1"/>
    <col min="8413" max="8413" width="32.85546875" style="700" bestFit="1" customWidth="1"/>
    <col min="8414" max="8414" width="12.28515625" style="700" customWidth="1"/>
    <col min="8415" max="8415" width="2.42578125" style="700" customWidth="1"/>
    <col min="8416" max="8416" width="23.42578125" style="700" bestFit="1" customWidth="1"/>
    <col min="8417" max="8417" width="20.7109375" style="700" bestFit="1" customWidth="1"/>
    <col min="8418" max="8418" width="16" style="700" bestFit="1" customWidth="1"/>
    <col min="8419" max="8419" width="13.7109375" style="700" bestFit="1" customWidth="1"/>
    <col min="8420" max="8420" width="18.7109375" style="700" bestFit="1" customWidth="1"/>
    <col min="8421" max="8421" width="16" style="700" customWidth="1"/>
    <col min="8422" max="8422" width="0" style="700" hidden="1" customWidth="1"/>
    <col min="8423" max="8423" width="15" style="700" bestFit="1" customWidth="1"/>
    <col min="8424" max="8424" width="16.42578125" style="700" customWidth="1"/>
    <col min="8425" max="8425" width="23.140625" style="700" customWidth="1"/>
    <col min="8426" max="8426" width="8.5703125" style="700" customWidth="1"/>
    <col min="8427" max="8427" width="11" style="700" customWidth="1"/>
    <col min="8428" max="8428" width="9.85546875" style="700" bestFit="1" customWidth="1"/>
    <col min="8429" max="8429" width="16.5703125" style="700" customWidth="1"/>
    <col min="8430" max="8430" width="5.28515625" style="700" bestFit="1" customWidth="1"/>
    <col min="8431" max="8431" width="10" style="700" bestFit="1" customWidth="1"/>
    <col min="8432" max="8432" width="11" style="700" bestFit="1" customWidth="1"/>
    <col min="8433" max="8433" width="3" style="700" bestFit="1" customWidth="1"/>
    <col min="8434" max="8434" width="9.7109375" style="700" bestFit="1" customWidth="1"/>
    <col min="8435" max="8435" width="5.5703125" style="700" customWidth="1"/>
    <col min="8436" max="8436" width="7.85546875" style="700" customWidth="1"/>
    <col min="8437" max="8437" width="11.140625" style="700" bestFit="1" customWidth="1"/>
    <col min="8438" max="8438" width="10" style="700" bestFit="1" customWidth="1"/>
    <col min="8439" max="8439" width="10.42578125" style="700" customWidth="1"/>
    <col min="8440" max="8661" width="11.42578125" style="700"/>
    <col min="8662" max="8663" width="8" style="700" bestFit="1" customWidth="1"/>
    <col min="8664" max="8664" width="10.42578125" style="700" customWidth="1"/>
    <col min="8665" max="8665" width="6" style="700" customWidth="1"/>
    <col min="8666" max="8666" width="35.5703125" style="700" bestFit="1" customWidth="1"/>
    <col min="8667" max="8667" width="5" style="700" bestFit="1" customWidth="1"/>
    <col min="8668" max="8668" width="10.42578125" style="700" bestFit="1" customWidth="1"/>
    <col min="8669" max="8669" width="32.85546875" style="700" bestFit="1" customWidth="1"/>
    <col min="8670" max="8670" width="12.28515625" style="700" customWidth="1"/>
    <col min="8671" max="8671" width="2.42578125" style="700" customWidth="1"/>
    <col min="8672" max="8672" width="23.42578125" style="700" bestFit="1" customWidth="1"/>
    <col min="8673" max="8673" width="20.7109375" style="700" bestFit="1" customWidth="1"/>
    <col min="8674" max="8674" width="16" style="700" bestFit="1" customWidth="1"/>
    <col min="8675" max="8675" width="13.7109375" style="700" bestFit="1" customWidth="1"/>
    <col min="8676" max="8676" width="18.7109375" style="700" bestFit="1" customWidth="1"/>
    <col min="8677" max="8677" width="16" style="700" customWidth="1"/>
    <col min="8678" max="8678" width="0" style="700" hidden="1" customWidth="1"/>
    <col min="8679" max="8679" width="15" style="700" bestFit="1" customWidth="1"/>
    <col min="8680" max="8680" width="16.42578125" style="700" customWidth="1"/>
    <col min="8681" max="8681" width="23.140625" style="700" customWidth="1"/>
    <col min="8682" max="8682" width="8.5703125" style="700" customWidth="1"/>
    <col min="8683" max="8683" width="11" style="700" customWidth="1"/>
    <col min="8684" max="8684" width="9.85546875" style="700" bestFit="1" customWidth="1"/>
    <col min="8685" max="8685" width="16.5703125" style="700" customWidth="1"/>
    <col min="8686" max="8686" width="5.28515625" style="700" bestFit="1" customWidth="1"/>
    <col min="8687" max="8687" width="10" style="700" bestFit="1" customWidth="1"/>
    <col min="8688" max="8688" width="11" style="700" bestFit="1" customWidth="1"/>
    <col min="8689" max="8689" width="3" style="700" bestFit="1" customWidth="1"/>
    <col min="8690" max="8690" width="9.7109375" style="700" bestFit="1" customWidth="1"/>
    <col min="8691" max="8691" width="5.5703125" style="700" customWidth="1"/>
    <col min="8692" max="8692" width="7.85546875" style="700" customWidth="1"/>
    <col min="8693" max="8693" width="11.140625" style="700" bestFit="1" customWidth="1"/>
    <col min="8694" max="8694" width="10" style="700" bestFit="1" customWidth="1"/>
    <col min="8695" max="8695" width="10.42578125" style="700" customWidth="1"/>
    <col min="8696" max="8917" width="11.42578125" style="700"/>
    <col min="8918" max="8919" width="8" style="700" bestFit="1" customWidth="1"/>
    <col min="8920" max="8920" width="10.42578125" style="700" customWidth="1"/>
    <col min="8921" max="8921" width="6" style="700" customWidth="1"/>
    <col min="8922" max="8922" width="35.5703125" style="700" bestFit="1" customWidth="1"/>
    <col min="8923" max="8923" width="5" style="700" bestFit="1" customWidth="1"/>
    <col min="8924" max="8924" width="10.42578125" style="700" bestFit="1" customWidth="1"/>
    <col min="8925" max="8925" width="32.85546875" style="700" bestFit="1" customWidth="1"/>
    <col min="8926" max="8926" width="12.28515625" style="700" customWidth="1"/>
    <col min="8927" max="8927" width="2.42578125" style="700" customWidth="1"/>
    <col min="8928" max="8928" width="23.42578125" style="700" bestFit="1" customWidth="1"/>
    <col min="8929" max="8929" width="20.7109375" style="700" bestFit="1" customWidth="1"/>
    <col min="8930" max="8930" width="16" style="700" bestFit="1" customWidth="1"/>
    <col min="8931" max="8931" width="13.7109375" style="700" bestFit="1" customWidth="1"/>
    <col min="8932" max="8932" width="18.7109375" style="700" bestFit="1" customWidth="1"/>
    <col min="8933" max="8933" width="16" style="700" customWidth="1"/>
    <col min="8934" max="8934" width="0" style="700" hidden="1" customWidth="1"/>
    <col min="8935" max="8935" width="15" style="700" bestFit="1" customWidth="1"/>
    <col min="8936" max="8936" width="16.42578125" style="700" customWidth="1"/>
    <col min="8937" max="8937" width="23.140625" style="700" customWidth="1"/>
    <col min="8938" max="8938" width="8.5703125" style="700" customWidth="1"/>
    <col min="8939" max="8939" width="11" style="700" customWidth="1"/>
    <col min="8940" max="8940" width="9.85546875" style="700" bestFit="1" customWidth="1"/>
    <col min="8941" max="8941" width="16.5703125" style="700" customWidth="1"/>
    <col min="8942" max="8942" width="5.28515625" style="700" bestFit="1" customWidth="1"/>
    <col min="8943" max="8943" width="10" style="700" bestFit="1" customWidth="1"/>
    <col min="8944" max="8944" width="11" style="700" bestFit="1" customWidth="1"/>
    <col min="8945" max="8945" width="3" style="700" bestFit="1" customWidth="1"/>
    <col min="8946" max="8946" width="9.7109375" style="700" bestFit="1" customWidth="1"/>
    <col min="8947" max="8947" width="5.5703125" style="700" customWidth="1"/>
    <col min="8948" max="8948" width="7.85546875" style="700" customWidth="1"/>
    <col min="8949" max="8949" width="11.140625" style="700" bestFit="1" customWidth="1"/>
    <col min="8950" max="8950" width="10" style="700" bestFit="1" customWidth="1"/>
    <col min="8951" max="8951" width="10.42578125" style="700" customWidth="1"/>
    <col min="8952" max="9173" width="11.42578125" style="700"/>
    <col min="9174" max="9175" width="8" style="700" bestFit="1" customWidth="1"/>
    <col min="9176" max="9176" width="10.42578125" style="700" customWidth="1"/>
    <col min="9177" max="9177" width="6" style="700" customWidth="1"/>
    <col min="9178" max="9178" width="35.5703125" style="700" bestFit="1" customWidth="1"/>
    <col min="9179" max="9179" width="5" style="700" bestFit="1" customWidth="1"/>
    <col min="9180" max="9180" width="10.42578125" style="700" bestFit="1" customWidth="1"/>
    <col min="9181" max="9181" width="32.85546875" style="700" bestFit="1" customWidth="1"/>
    <col min="9182" max="9182" width="12.28515625" style="700" customWidth="1"/>
    <col min="9183" max="9183" width="2.42578125" style="700" customWidth="1"/>
    <col min="9184" max="9184" width="23.42578125" style="700" bestFit="1" customWidth="1"/>
    <col min="9185" max="9185" width="20.7109375" style="700" bestFit="1" customWidth="1"/>
    <col min="9186" max="9186" width="16" style="700" bestFit="1" customWidth="1"/>
    <col min="9187" max="9187" width="13.7109375" style="700" bestFit="1" customWidth="1"/>
    <col min="9188" max="9188" width="18.7109375" style="700" bestFit="1" customWidth="1"/>
    <col min="9189" max="9189" width="16" style="700" customWidth="1"/>
    <col min="9190" max="9190" width="0" style="700" hidden="1" customWidth="1"/>
    <col min="9191" max="9191" width="15" style="700" bestFit="1" customWidth="1"/>
    <col min="9192" max="9192" width="16.42578125" style="700" customWidth="1"/>
    <col min="9193" max="9193" width="23.140625" style="700" customWidth="1"/>
    <col min="9194" max="9194" width="8.5703125" style="700" customWidth="1"/>
    <col min="9195" max="9195" width="11" style="700" customWidth="1"/>
    <col min="9196" max="9196" width="9.85546875" style="700" bestFit="1" customWidth="1"/>
    <col min="9197" max="9197" width="16.5703125" style="700" customWidth="1"/>
    <col min="9198" max="9198" width="5.28515625" style="700" bestFit="1" customWidth="1"/>
    <col min="9199" max="9199" width="10" style="700" bestFit="1" customWidth="1"/>
    <col min="9200" max="9200" width="11" style="700" bestFit="1" customWidth="1"/>
    <col min="9201" max="9201" width="3" style="700" bestFit="1" customWidth="1"/>
    <col min="9202" max="9202" width="9.7109375" style="700" bestFit="1" customWidth="1"/>
    <col min="9203" max="9203" width="5.5703125" style="700" customWidth="1"/>
    <col min="9204" max="9204" width="7.85546875" style="700" customWidth="1"/>
    <col min="9205" max="9205" width="11.140625" style="700" bestFit="1" customWidth="1"/>
    <col min="9206" max="9206" width="10" style="700" bestFit="1" customWidth="1"/>
    <col min="9207" max="9207" width="10.42578125" style="700" customWidth="1"/>
    <col min="9208" max="9429" width="11.42578125" style="700"/>
    <col min="9430" max="9431" width="8" style="700" bestFit="1" customWidth="1"/>
    <col min="9432" max="9432" width="10.42578125" style="700" customWidth="1"/>
    <col min="9433" max="9433" width="6" style="700" customWidth="1"/>
    <col min="9434" max="9434" width="35.5703125" style="700" bestFit="1" customWidth="1"/>
    <col min="9435" max="9435" width="5" style="700" bestFit="1" customWidth="1"/>
    <col min="9436" max="9436" width="10.42578125" style="700" bestFit="1" customWidth="1"/>
    <col min="9437" max="9437" width="32.85546875" style="700" bestFit="1" customWidth="1"/>
    <col min="9438" max="9438" width="12.28515625" style="700" customWidth="1"/>
    <col min="9439" max="9439" width="2.42578125" style="700" customWidth="1"/>
    <col min="9440" max="9440" width="23.42578125" style="700" bestFit="1" customWidth="1"/>
    <col min="9441" max="9441" width="20.7109375" style="700" bestFit="1" customWidth="1"/>
    <col min="9442" max="9442" width="16" style="700" bestFit="1" customWidth="1"/>
    <col min="9443" max="9443" width="13.7109375" style="700" bestFit="1" customWidth="1"/>
    <col min="9444" max="9444" width="18.7109375" style="700" bestFit="1" customWidth="1"/>
    <col min="9445" max="9445" width="16" style="700" customWidth="1"/>
    <col min="9446" max="9446" width="0" style="700" hidden="1" customWidth="1"/>
    <col min="9447" max="9447" width="15" style="700" bestFit="1" customWidth="1"/>
    <col min="9448" max="9448" width="16.42578125" style="700" customWidth="1"/>
    <col min="9449" max="9449" width="23.140625" style="700" customWidth="1"/>
    <col min="9450" max="9450" width="8.5703125" style="700" customWidth="1"/>
    <col min="9451" max="9451" width="11" style="700" customWidth="1"/>
    <col min="9452" max="9452" width="9.85546875" style="700" bestFit="1" customWidth="1"/>
    <col min="9453" max="9453" width="16.5703125" style="700" customWidth="1"/>
    <col min="9454" max="9454" width="5.28515625" style="700" bestFit="1" customWidth="1"/>
    <col min="9455" max="9455" width="10" style="700" bestFit="1" customWidth="1"/>
    <col min="9456" max="9456" width="11" style="700" bestFit="1" customWidth="1"/>
    <col min="9457" max="9457" width="3" style="700" bestFit="1" customWidth="1"/>
    <col min="9458" max="9458" width="9.7109375" style="700" bestFit="1" customWidth="1"/>
    <col min="9459" max="9459" width="5.5703125" style="700" customWidth="1"/>
    <col min="9460" max="9460" width="7.85546875" style="700" customWidth="1"/>
    <col min="9461" max="9461" width="11.140625" style="700" bestFit="1" customWidth="1"/>
    <col min="9462" max="9462" width="10" style="700" bestFit="1" customWidth="1"/>
    <col min="9463" max="9463" width="10.42578125" style="700" customWidth="1"/>
    <col min="9464" max="9685" width="11.42578125" style="700"/>
    <col min="9686" max="9687" width="8" style="700" bestFit="1" customWidth="1"/>
    <col min="9688" max="9688" width="10.42578125" style="700" customWidth="1"/>
    <col min="9689" max="9689" width="6" style="700" customWidth="1"/>
    <col min="9690" max="9690" width="35.5703125" style="700" bestFit="1" customWidth="1"/>
    <col min="9691" max="9691" width="5" style="700" bestFit="1" customWidth="1"/>
    <col min="9692" max="9692" width="10.42578125" style="700" bestFit="1" customWidth="1"/>
    <col min="9693" max="9693" width="32.85546875" style="700" bestFit="1" customWidth="1"/>
    <col min="9694" max="9694" width="12.28515625" style="700" customWidth="1"/>
    <col min="9695" max="9695" width="2.42578125" style="700" customWidth="1"/>
    <col min="9696" max="9696" width="23.42578125" style="700" bestFit="1" customWidth="1"/>
    <col min="9697" max="9697" width="20.7109375" style="700" bestFit="1" customWidth="1"/>
    <col min="9698" max="9698" width="16" style="700" bestFit="1" customWidth="1"/>
    <col min="9699" max="9699" width="13.7109375" style="700" bestFit="1" customWidth="1"/>
    <col min="9700" max="9700" width="18.7109375" style="700" bestFit="1" customWidth="1"/>
    <col min="9701" max="9701" width="16" style="700" customWidth="1"/>
    <col min="9702" max="9702" width="0" style="700" hidden="1" customWidth="1"/>
    <col min="9703" max="9703" width="15" style="700" bestFit="1" customWidth="1"/>
    <col min="9704" max="9704" width="16.42578125" style="700" customWidth="1"/>
    <col min="9705" max="9705" width="23.140625" style="700" customWidth="1"/>
    <col min="9706" max="9706" width="8.5703125" style="700" customWidth="1"/>
    <col min="9707" max="9707" width="11" style="700" customWidth="1"/>
    <col min="9708" max="9708" width="9.85546875" style="700" bestFit="1" customWidth="1"/>
    <col min="9709" max="9709" width="16.5703125" style="700" customWidth="1"/>
    <col min="9710" max="9710" width="5.28515625" style="700" bestFit="1" customWidth="1"/>
    <col min="9711" max="9711" width="10" style="700" bestFit="1" customWidth="1"/>
    <col min="9712" max="9712" width="11" style="700" bestFit="1" customWidth="1"/>
    <col min="9713" max="9713" width="3" style="700" bestFit="1" customWidth="1"/>
    <col min="9714" max="9714" width="9.7109375" style="700" bestFit="1" customWidth="1"/>
    <col min="9715" max="9715" width="5.5703125" style="700" customWidth="1"/>
    <col min="9716" max="9716" width="7.85546875" style="700" customWidth="1"/>
    <col min="9717" max="9717" width="11.140625" style="700" bestFit="1" customWidth="1"/>
    <col min="9718" max="9718" width="10" style="700" bestFit="1" customWidth="1"/>
    <col min="9719" max="9719" width="10.42578125" style="700" customWidth="1"/>
    <col min="9720" max="9941" width="11.42578125" style="700"/>
    <col min="9942" max="9943" width="8" style="700" bestFit="1" customWidth="1"/>
    <col min="9944" max="9944" width="10.42578125" style="700" customWidth="1"/>
    <col min="9945" max="9945" width="6" style="700" customWidth="1"/>
    <col min="9946" max="9946" width="35.5703125" style="700" bestFit="1" customWidth="1"/>
    <col min="9947" max="9947" width="5" style="700" bestFit="1" customWidth="1"/>
    <col min="9948" max="9948" width="10.42578125" style="700" bestFit="1" customWidth="1"/>
    <col min="9949" max="9949" width="32.85546875" style="700" bestFit="1" customWidth="1"/>
    <col min="9950" max="9950" width="12.28515625" style="700" customWidth="1"/>
    <col min="9951" max="9951" width="2.42578125" style="700" customWidth="1"/>
    <col min="9952" max="9952" width="23.42578125" style="700" bestFit="1" customWidth="1"/>
    <col min="9953" max="9953" width="20.7109375" style="700" bestFit="1" customWidth="1"/>
    <col min="9954" max="9954" width="16" style="700" bestFit="1" customWidth="1"/>
    <col min="9955" max="9955" width="13.7109375" style="700" bestFit="1" customWidth="1"/>
    <col min="9956" max="9956" width="18.7109375" style="700" bestFit="1" customWidth="1"/>
    <col min="9957" max="9957" width="16" style="700" customWidth="1"/>
    <col min="9958" max="9958" width="0" style="700" hidden="1" customWidth="1"/>
    <col min="9959" max="9959" width="15" style="700" bestFit="1" customWidth="1"/>
    <col min="9960" max="9960" width="16.42578125" style="700" customWidth="1"/>
    <col min="9961" max="9961" width="23.140625" style="700" customWidth="1"/>
    <col min="9962" max="9962" width="8.5703125" style="700" customWidth="1"/>
    <col min="9963" max="9963" width="11" style="700" customWidth="1"/>
    <col min="9964" max="9964" width="9.85546875" style="700" bestFit="1" customWidth="1"/>
    <col min="9965" max="9965" width="16.5703125" style="700" customWidth="1"/>
    <col min="9966" max="9966" width="5.28515625" style="700" bestFit="1" customWidth="1"/>
    <col min="9967" max="9967" width="10" style="700" bestFit="1" customWidth="1"/>
    <col min="9968" max="9968" width="11" style="700" bestFit="1" customWidth="1"/>
    <col min="9969" max="9969" width="3" style="700" bestFit="1" customWidth="1"/>
    <col min="9970" max="9970" width="9.7109375" style="700" bestFit="1" customWidth="1"/>
    <col min="9971" max="9971" width="5.5703125" style="700" customWidth="1"/>
    <col min="9972" max="9972" width="7.85546875" style="700" customWidth="1"/>
    <col min="9973" max="9973" width="11.140625" style="700" bestFit="1" customWidth="1"/>
    <col min="9974" max="9974" width="10" style="700" bestFit="1" customWidth="1"/>
    <col min="9975" max="9975" width="10.42578125" style="700" customWidth="1"/>
    <col min="9976" max="10197" width="11.42578125" style="700"/>
    <col min="10198" max="10199" width="8" style="700" bestFit="1" customWidth="1"/>
    <col min="10200" max="10200" width="10.42578125" style="700" customWidth="1"/>
    <col min="10201" max="10201" width="6" style="700" customWidth="1"/>
    <col min="10202" max="10202" width="35.5703125" style="700" bestFit="1" customWidth="1"/>
    <col min="10203" max="10203" width="5" style="700" bestFit="1" customWidth="1"/>
    <col min="10204" max="10204" width="10.42578125" style="700" bestFit="1" customWidth="1"/>
    <col min="10205" max="10205" width="32.85546875" style="700" bestFit="1" customWidth="1"/>
    <col min="10206" max="10206" width="12.28515625" style="700" customWidth="1"/>
    <col min="10207" max="10207" width="2.42578125" style="700" customWidth="1"/>
    <col min="10208" max="10208" width="23.42578125" style="700" bestFit="1" customWidth="1"/>
    <col min="10209" max="10209" width="20.7109375" style="700" bestFit="1" customWidth="1"/>
    <col min="10210" max="10210" width="16" style="700" bestFit="1" customWidth="1"/>
    <col min="10211" max="10211" width="13.7109375" style="700" bestFit="1" customWidth="1"/>
    <col min="10212" max="10212" width="18.7109375" style="700" bestFit="1" customWidth="1"/>
    <col min="10213" max="10213" width="16" style="700" customWidth="1"/>
    <col min="10214" max="10214" width="0" style="700" hidden="1" customWidth="1"/>
    <col min="10215" max="10215" width="15" style="700" bestFit="1" customWidth="1"/>
    <col min="10216" max="10216" width="16.42578125" style="700" customWidth="1"/>
    <col min="10217" max="10217" width="23.140625" style="700" customWidth="1"/>
    <col min="10218" max="10218" width="8.5703125" style="700" customWidth="1"/>
    <col min="10219" max="10219" width="11" style="700" customWidth="1"/>
    <col min="10220" max="10220" width="9.85546875" style="700" bestFit="1" customWidth="1"/>
    <col min="10221" max="10221" width="16.5703125" style="700" customWidth="1"/>
    <col min="10222" max="10222" width="5.28515625" style="700" bestFit="1" customWidth="1"/>
    <col min="10223" max="10223" width="10" style="700" bestFit="1" customWidth="1"/>
    <col min="10224" max="10224" width="11" style="700" bestFit="1" customWidth="1"/>
    <col min="10225" max="10225" width="3" style="700" bestFit="1" customWidth="1"/>
    <col min="10226" max="10226" width="9.7109375" style="700" bestFit="1" customWidth="1"/>
    <col min="10227" max="10227" width="5.5703125" style="700" customWidth="1"/>
    <col min="10228" max="10228" width="7.85546875" style="700" customWidth="1"/>
    <col min="10229" max="10229" width="11.140625" style="700" bestFit="1" customWidth="1"/>
    <col min="10230" max="10230" width="10" style="700" bestFit="1" customWidth="1"/>
    <col min="10231" max="10231" width="10.42578125" style="700" customWidth="1"/>
    <col min="10232" max="10453" width="11.42578125" style="700"/>
    <col min="10454" max="10455" width="8" style="700" bestFit="1" customWidth="1"/>
    <col min="10456" max="10456" width="10.42578125" style="700" customWidth="1"/>
    <col min="10457" max="10457" width="6" style="700" customWidth="1"/>
    <col min="10458" max="10458" width="35.5703125" style="700" bestFit="1" customWidth="1"/>
    <col min="10459" max="10459" width="5" style="700" bestFit="1" customWidth="1"/>
    <col min="10460" max="10460" width="10.42578125" style="700" bestFit="1" customWidth="1"/>
    <col min="10461" max="10461" width="32.85546875" style="700" bestFit="1" customWidth="1"/>
    <col min="10462" max="10462" width="12.28515625" style="700" customWidth="1"/>
    <col min="10463" max="10463" width="2.42578125" style="700" customWidth="1"/>
    <col min="10464" max="10464" width="23.42578125" style="700" bestFit="1" customWidth="1"/>
    <col min="10465" max="10465" width="20.7109375" style="700" bestFit="1" customWidth="1"/>
    <col min="10466" max="10466" width="16" style="700" bestFit="1" customWidth="1"/>
    <col min="10467" max="10467" width="13.7109375" style="700" bestFit="1" customWidth="1"/>
    <col min="10468" max="10468" width="18.7109375" style="700" bestFit="1" customWidth="1"/>
    <col min="10469" max="10469" width="16" style="700" customWidth="1"/>
    <col min="10470" max="10470" width="0" style="700" hidden="1" customWidth="1"/>
    <col min="10471" max="10471" width="15" style="700" bestFit="1" customWidth="1"/>
    <col min="10472" max="10472" width="16.42578125" style="700" customWidth="1"/>
    <col min="10473" max="10473" width="23.140625" style="700" customWidth="1"/>
    <col min="10474" max="10474" width="8.5703125" style="700" customWidth="1"/>
    <col min="10475" max="10475" width="11" style="700" customWidth="1"/>
    <col min="10476" max="10476" width="9.85546875" style="700" bestFit="1" customWidth="1"/>
    <col min="10477" max="10477" width="16.5703125" style="700" customWidth="1"/>
    <col min="10478" max="10478" width="5.28515625" style="700" bestFit="1" customWidth="1"/>
    <col min="10479" max="10479" width="10" style="700" bestFit="1" customWidth="1"/>
    <col min="10480" max="10480" width="11" style="700" bestFit="1" customWidth="1"/>
    <col min="10481" max="10481" width="3" style="700" bestFit="1" customWidth="1"/>
    <col min="10482" max="10482" width="9.7109375" style="700" bestFit="1" customWidth="1"/>
    <col min="10483" max="10483" width="5.5703125" style="700" customWidth="1"/>
    <col min="10484" max="10484" width="7.85546875" style="700" customWidth="1"/>
    <col min="10485" max="10485" width="11.140625" style="700" bestFit="1" customWidth="1"/>
    <col min="10486" max="10486" width="10" style="700" bestFit="1" customWidth="1"/>
    <col min="10487" max="10487" width="10.42578125" style="700" customWidth="1"/>
    <col min="10488" max="10709" width="11.42578125" style="700"/>
    <col min="10710" max="10711" width="8" style="700" bestFit="1" customWidth="1"/>
    <col min="10712" max="10712" width="10.42578125" style="700" customWidth="1"/>
    <col min="10713" max="10713" width="6" style="700" customWidth="1"/>
    <col min="10714" max="10714" width="35.5703125" style="700" bestFit="1" customWidth="1"/>
    <col min="10715" max="10715" width="5" style="700" bestFit="1" customWidth="1"/>
    <col min="10716" max="10716" width="10.42578125" style="700" bestFit="1" customWidth="1"/>
    <col min="10717" max="10717" width="32.85546875" style="700" bestFit="1" customWidth="1"/>
    <col min="10718" max="10718" width="12.28515625" style="700" customWidth="1"/>
    <col min="10719" max="10719" width="2.42578125" style="700" customWidth="1"/>
    <col min="10720" max="10720" width="23.42578125" style="700" bestFit="1" customWidth="1"/>
    <col min="10721" max="10721" width="20.7109375" style="700" bestFit="1" customWidth="1"/>
    <col min="10722" max="10722" width="16" style="700" bestFit="1" customWidth="1"/>
    <col min="10723" max="10723" width="13.7109375" style="700" bestFit="1" customWidth="1"/>
    <col min="10724" max="10724" width="18.7109375" style="700" bestFit="1" customWidth="1"/>
    <col min="10725" max="10725" width="16" style="700" customWidth="1"/>
    <col min="10726" max="10726" width="0" style="700" hidden="1" customWidth="1"/>
    <col min="10727" max="10727" width="15" style="700" bestFit="1" customWidth="1"/>
    <col min="10728" max="10728" width="16.42578125" style="700" customWidth="1"/>
    <col min="10729" max="10729" width="23.140625" style="700" customWidth="1"/>
    <col min="10730" max="10730" width="8.5703125" style="700" customWidth="1"/>
    <col min="10731" max="10731" width="11" style="700" customWidth="1"/>
    <col min="10732" max="10732" width="9.85546875" style="700" bestFit="1" customWidth="1"/>
    <col min="10733" max="10733" width="16.5703125" style="700" customWidth="1"/>
    <col min="10734" max="10734" width="5.28515625" style="700" bestFit="1" customWidth="1"/>
    <col min="10735" max="10735" width="10" style="700" bestFit="1" customWidth="1"/>
    <col min="10736" max="10736" width="11" style="700" bestFit="1" customWidth="1"/>
    <col min="10737" max="10737" width="3" style="700" bestFit="1" customWidth="1"/>
    <col min="10738" max="10738" width="9.7109375" style="700" bestFit="1" customWidth="1"/>
    <col min="10739" max="10739" width="5.5703125" style="700" customWidth="1"/>
    <col min="10740" max="10740" width="7.85546875" style="700" customWidth="1"/>
    <col min="10741" max="10741" width="11.140625" style="700" bestFit="1" customWidth="1"/>
    <col min="10742" max="10742" width="10" style="700" bestFit="1" customWidth="1"/>
    <col min="10743" max="10743" width="10.42578125" style="700" customWidth="1"/>
    <col min="10744" max="10965" width="11.42578125" style="700"/>
    <col min="10966" max="10967" width="8" style="700" bestFit="1" customWidth="1"/>
    <col min="10968" max="10968" width="10.42578125" style="700" customWidth="1"/>
    <col min="10969" max="10969" width="6" style="700" customWidth="1"/>
    <col min="10970" max="10970" width="35.5703125" style="700" bestFit="1" customWidth="1"/>
    <col min="10971" max="10971" width="5" style="700" bestFit="1" customWidth="1"/>
    <col min="10972" max="10972" width="10.42578125" style="700" bestFit="1" customWidth="1"/>
    <col min="10973" max="10973" width="32.85546875" style="700" bestFit="1" customWidth="1"/>
    <col min="10974" max="10974" width="12.28515625" style="700" customWidth="1"/>
    <col min="10975" max="10975" width="2.42578125" style="700" customWidth="1"/>
    <col min="10976" max="10976" width="23.42578125" style="700" bestFit="1" customWidth="1"/>
    <col min="10977" max="10977" width="20.7109375" style="700" bestFit="1" customWidth="1"/>
    <col min="10978" max="10978" width="16" style="700" bestFit="1" customWidth="1"/>
    <col min="10979" max="10979" width="13.7109375" style="700" bestFit="1" customWidth="1"/>
    <col min="10980" max="10980" width="18.7109375" style="700" bestFit="1" customWidth="1"/>
    <col min="10981" max="10981" width="16" style="700" customWidth="1"/>
    <col min="10982" max="10982" width="0" style="700" hidden="1" customWidth="1"/>
    <col min="10983" max="10983" width="15" style="700" bestFit="1" customWidth="1"/>
    <col min="10984" max="10984" width="16.42578125" style="700" customWidth="1"/>
    <col min="10985" max="10985" width="23.140625" style="700" customWidth="1"/>
    <col min="10986" max="10986" width="8.5703125" style="700" customWidth="1"/>
    <col min="10987" max="10987" width="11" style="700" customWidth="1"/>
    <col min="10988" max="10988" width="9.85546875" style="700" bestFit="1" customWidth="1"/>
    <col min="10989" max="10989" width="16.5703125" style="700" customWidth="1"/>
    <col min="10990" max="10990" width="5.28515625" style="700" bestFit="1" customWidth="1"/>
    <col min="10991" max="10991" width="10" style="700" bestFit="1" customWidth="1"/>
    <col min="10992" max="10992" width="11" style="700" bestFit="1" customWidth="1"/>
    <col min="10993" max="10993" width="3" style="700" bestFit="1" customWidth="1"/>
    <col min="10994" max="10994" width="9.7109375" style="700" bestFit="1" customWidth="1"/>
    <col min="10995" max="10995" width="5.5703125" style="700" customWidth="1"/>
    <col min="10996" max="10996" width="7.85546875" style="700" customWidth="1"/>
    <col min="10997" max="10997" width="11.140625" style="700" bestFit="1" customWidth="1"/>
    <col min="10998" max="10998" width="10" style="700" bestFit="1" customWidth="1"/>
    <col min="10999" max="10999" width="10.42578125" style="700" customWidth="1"/>
    <col min="11000" max="11221" width="11.42578125" style="700"/>
    <col min="11222" max="11223" width="8" style="700" bestFit="1" customWidth="1"/>
    <col min="11224" max="11224" width="10.42578125" style="700" customWidth="1"/>
    <col min="11225" max="11225" width="6" style="700" customWidth="1"/>
    <col min="11226" max="11226" width="35.5703125" style="700" bestFit="1" customWidth="1"/>
    <col min="11227" max="11227" width="5" style="700" bestFit="1" customWidth="1"/>
    <col min="11228" max="11228" width="10.42578125" style="700" bestFit="1" customWidth="1"/>
    <col min="11229" max="11229" width="32.85546875" style="700" bestFit="1" customWidth="1"/>
    <col min="11230" max="11230" width="12.28515625" style="700" customWidth="1"/>
    <col min="11231" max="11231" width="2.42578125" style="700" customWidth="1"/>
    <col min="11232" max="11232" width="23.42578125" style="700" bestFit="1" customWidth="1"/>
    <col min="11233" max="11233" width="20.7109375" style="700" bestFit="1" customWidth="1"/>
    <col min="11234" max="11234" width="16" style="700" bestFit="1" customWidth="1"/>
    <col min="11235" max="11235" width="13.7109375" style="700" bestFit="1" customWidth="1"/>
    <col min="11236" max="11236" width="18.7109375" style="700" bestFit="1" customWidth="1"/>
    <col min="11237" max="11237" width="16" style="700" customWidth="1"/>
    <col min="11238" max="11238" width="0" style="700" hidden="1" customWidth="1"/>
    <col min="11239" max="11239" width="15" style="700" bestFit="1" customWidth="1"/>
    <col min="11240" max="11240" width="16.42578125" style="700" customWidth="1"/>
    <col min="11241" max="11241" width="23.140625" style="700" customWidth="1"/>
    <col min="11242" max="11242" width="8.5703125" style="700" customWidth="1"/>
    <col min="11243" max="11243" width="11" style="700" customWidth="1"/>
    <col min="11244" max="11244" width="9.85546875" style="700" bestFit="1" customWidth="1"/>
    <col min="11245" max="11245" width="16.5703125" style="700" customWidth="1"/>
    <col min="11246" max="11246" width="5.28515625" style="700" bestFit="1" customWidth="1"/>
    <col min="11247" max="11247" width="10" style="700" bestFit="1" customWidth="1"/>
    <col min="11248" max="11248" width="11" style="700" bestFit="1" customWidth="1"/>
    <col min="11249" max="11249" width="3" style="700" bestFit="1" customWidth="1"/>
    <col min="11250" max="11250" width="9.7109375" style="700" bestFit="1" customWidth="1"/>
    <col min="11251" max="11251" width="5.5703125" style="700" customWidth="1"/>
    <col min="11252" max="11252" width="7.85546875" style="700" customWidth="1"/>
    <col min="11253" max="11253" width="11.140625" style="700" bestFit="1" customWidth="1"/>
    <col min="11254" max="11254" width="10" style="700" bestFit="1" customWidth="1"/>
    <col min="11255" max="11255" width="10.42578125" style="700" customWidth="1"/>
    <col min="11256" max="11477" width="11.42578125" style="700"/>
    <col min="11478" max="11479" width="8" style="700" bestFit="1" customWidth="1"/>
    <col min="11480" max="11480" width="10.42578125" style="700" customWidth="1"/>
    <col min="11481" max="11481" width="6" style="700" customWidth="1"/>
    <col min="11482" max="11482" width="35.5703125" style="700" bestFit="1" customWidth="1"/>
    <col min="11483" max="11483" width="5" style="700" bestFit="1" customWidth="1"/>
    <col min="11484" max="11484" width="10.42578125" style="700" bestFit="1" customWidth="1"/>
    <col min="11485" max="11485" width="32.85546875" style="700" bestFit="1" customWidth="1"/>
    <col min="11486" max="11486" width="12.28515625" style="700" customWidth="1"/>
    <col min="11487" max="11487" width="2.42578125" style="700" customWidth="1"/>
    <col min="11488" max="11488" width="23.42578125" style="700" bestFit="1" customWidth="1"/>
    <col min="11489" max="11489" width="20.7109375" style="700" bestFit="1" customWidth="1"/>
    <col min="11490" max="11490" width="16" style="700" bestFit="1" customWidth="1"/>
    <col min="11491" max="11491" width="13.7109375" style="700" bestFit="1" customWidth="1"/>
    <col min="11492" max="11492" width="18.7109375" style="700" bestFit="1" customWidth="1"/>
    <col min="11493" max="11493" width="16" style="700" customWidth="1"/>
    <col min="11494" max="11494" width="0" style="700" hidden="1" customWidth="1"/>
    <col min="11495" max="11495" width="15" style="700" bestFit="1" customWidth="1"/>
    <col min="11496" max="11496" width="16.42578125" style="700" customWidth="1"/>
    <col min="11497" max="11497" width="23.140625" style="700" customWidth="1"/>
    <col min="11498" max="11498" width="8.5703125" style="700" customWidth="1"/>
    <col min="11499" max="11499" width="11" style="700" customWidth="1"/>
    <col min="11500" max="11500" width="9.85546875" style="700" bestFit="1" customWidth="1"/>
    <col min="11501" max="11501" width="16.5703125" style="700" customWidth="1"/>
    <col min="11502" max="11502" width="5.28515625" style="700" bestFit="1" customWidth="1"/>
    <col min="11503" max="11503" width="10" style="700" bestFit="1" customWidth="1"/>
    <col min="11504" max="11504" width="11" style="700" bestFit="1" customWidth="1"/>
    <col min="11505" max="11505" width="3" style="700" bestFit="1" customWidth="1"/>
    <col min="11506" max="11506" width="9.7109375" style="700" bestFit="1" customWidth="1"/>
    <col min="11507" max="11507" width="5.5703125" style="700" customWidth="1"/>
    <col min="11508" max="11508" width="7.85546875" style="700" customWidth="1"/>
    <col min="11509" max="11509" width="11.140625" style="700" bestFit="1" customWidth="1"/>
    <col min="11510" max="11510" width="10" style="700" bestFit="1" customWidth="1"/>
    <col min="11511" max="11511" width="10.42578125" style="700" customWidth="1"/>
    <col min="11512" max="11733" width="11.42578125" style="700"/>
    <col min="11734" max="11735" width="8" style="700" bestFit="1" customWidth="1"/>
    <col min="11736" max="11736" width="10.42578125" style="700" customWidth="1"/>
    <col min="11737" max="11737" width="6" style="700" customWidth="1"/>
    <col min="11738" max="11738" width="35.5703125" style="700" bestFit="1" customWidth="1"/>
    <col min="11739" max="11739" width="5" style="700" bestFit="1" customWidth="1"/>
    <col min="11740" max="11740" width="10.42578125" style="700" bestFit="1" customWidth="1"/>
    <col min="11741" max="11741" width="32.85546875" style="700" bestFit="1" customWidth="1"/>
    <col min="11742" max="11742" width="12.28515625" style="700" customWidth="1"/>
    <col min="11743" max="11743" width="2.42578125" style="700" customWidth="1"/>
    <col min="11744" max="11744" width="23.42578125" style="700" bestFit="1" customWidth="1"/>
    <col min="11745" max="11745" width="20.7109375" style="700" bestFit="1" customWidth="1"/>
    <col min="11746" max="11746" width="16" style="700" bestFit="1" customWidth="1"/>
    <col min="11747" max="11747" width="13.7109375" style="700" bestFit="1" customWidth="1"/>
    <col min="11748" max="11748" width="18.7109375" style="700" bestFit="1" customWidth="1"/>
    <col min="11749" max="11749" width="16" style="700" customWidth="1"/>
    <col min="11750" max="11750" width="0" style="700" hidden="1" customWidth="1"/>
    <col min="11751" max="11751" width="15" style="700" bestFit="1" customWidth="1"/>
    <col min="11752" max="11752" width="16.42578125" style="700" customWidth="1"/>
    <col min="11753" max="11753" width="23.140625" style="700" customWidth="1"/>
    <col min="11754" max="11754" width="8.5703125" style="700" customWidth="1"/>
    <col min="11755" max="11755" width="11" style="700" customWidth="1"/>
    <col min="11756" max="11756" width="9.85546875" style="700" bestFit="1" customWidth="1"/>
    <col min="11757" max="11757" width="16.5703125" style="700" customWidth="1"/>
    <col min="11758" max="11758" width="5.28515625" style="700" bestFit="1" customWidth="1"/>
    <col min="11759" max="11759" width="10" style="700" bestFit="1" customWidth="1"/>
    <col min="11760" max="11760" width="11" style="700" bestFit="1" customWidth="1"/>
    <col min="11761" max="11761" width="3" style="700" bestFit="1" customWidth="1"/>
    <col min="11762" max="11762" width="9.7109375" style="700" bestFit="1" customWidth="1"/>
    <col min="11763" max="11763" width="5.5703125" style="700" customWidth="1"/>
    <col min="11764" max="11764" width="7.85546875" style="700" customWidth="1"/>
    <col min="11765" max="11765" width="11.140625" style="700" bestFit="1" customWidth="1"/>
    <col min="11766" max="11766" width="10" style="700" bestFit="1" customWidth="1"/>
    <col min="11767" max="11767" width="10.42578125" style="700" customWidth="1"/>
    <col min="11768" max="11989" width="11.42578125" style="700"/>
    <col min="11990" max="11991" width="8" style="700" bestFit="1" customWidth="1"/>
    <col min="11992" max="11992" width="10.42578125" style="700" customWidth="1"/>
    <col min="11993" max="11993" width="6" style="700" customWidth="1"/>
    <col min="11994" max="11994" width="35.5703125" style="700" bestFit="1" customWidth="1"/>
    <col min="11995" max="11995" width="5" style="700" bestFit="1" customWidth="1"/>
    <col min="11996" max="11996" width="10.42578125" style="700" bestFit="1" customWidth="1"/>
    <col min="11997" max="11997" width="32.85546875" style="700" bestFit="1" customWidth="1"/>
    <col min="11998" max="11998" width="12.28515625" style="700" customWidth="1"/>
    <col min="11999" max="11999" width="2.42578125" style="700" customWidth="1"/>
    <col min="12000" max="12000" width="23.42578125" style="700" bestFit="1" customWidth="1"/>
    <col min="12001" max="12001" width="20.7109375" style="700" bestFit="1" customWidth="1"/>
    <col min="12002" max="12002" width="16" style="700" bestFit="1" customWidth="1"/>
    <col min="12003" max="12003" width="13.7109375" style="700" bestFit="1" customWidth="1"/>
    <col min="12004" max="12004" width="18.7109375" style="700" bestFit="1" customWidth="1"/>
    <col min="12005" max="12005" width="16" style="700" customWidth="1"/>
    <col min="12006" max="12006" width="0" style="700" hidden="1" customWidth="1"/>
    <col min="12007" max="12007" width="15" style="700" bestFit="1" customWidth="1"/>
    <col min="12008" max="12008" width="16.42578125" style="700" customWidth="1"/>
    <col min="12009" max="12009" width="23.140625" style="700" customWidth="1"/>
    <col min="12010" max="12010" width="8.5703125" style="700" customWidth="1"/>
    <col min="12011" max="12011" width="11" style="700" customWidth="1"/>
    <col min="12012" max="12012" width="9.85546875" style="700" bestFit="1" customWidth="1"/>
    <col min="12013" max="12013" width="16.5703125" style="700" customWidth="1"/>
    <col min="12014" max="12014" width="5.28515625" style="700" bestFit="1" customWidth="1"/>
    <col min="12015" max="12015" width="10" style="700" bestFit="1" customWidth="1"/>
    <col min="12016" max="12016" width="11" style="700" bestFit="1" customWidth="1"/>
    <col min="12017" max="12017" width="3" style="700" bestFit="1" customWidth="1"/>
    <col min="12018" max="12018" width="9.7109375" style="700" bestFit="1" customWidth="1"/>
    <col min="12019" max="12019" width="5.5703125" style="700" customWidth="1"/>
    <col min="12020" max="12020" width="7.85546875" style="700" customWidth="1"/>
    <col min="12021" max="12021" width="11.140625" style="700" bestFit="1" customWidth="1"/>
    <col min="12022" max="12022" width="10" style="700" bestFit="1" customWidth="1"/>
    <col min="12023" max="12023" width="10.42578125" style="700" customWidth="1"/>
    <col min="12024" max="12245" width="11.42578125" style="700"/>
    <col min="12246" max="12247" width="8" style="700" bestFit="1" customWidth="1"/>
    <col min="12248" max="12248" width="10.42578125" style="700" customWidth="1"/>
    <col min="12249" max="12249" width="6" style="700" customWidth="1"/>
    <col min="12250" max="12250" width="35.5703125" style="700" bestFit="1" customWidth="1"/>
    <col min="12251" max="12251" width="5" style="700" bestFit="1" customWidth="1"/>
    <col min="12252" max="12252" width="10.42578125" style="700" bestFit="1" customWidth="1"/>
    <col min="12253" max="12253" width="32.85546875" style="700" bestFit="1" customWidth="1"/>
    <col min="12254" max="12254" width="12.28515625" style="700" customWidth="1"/>
    <col min="12255" max="12255" width="2.42578125" style="700" customWidth="1"/>
    <col min="12256" max="12256" width="23.42578125" style="700" bestFit="1" customWidth="1"/>
    <col min="12257" max="12257" width="20.7109375" style="700" bestFit="1" customWidth="1"/>
    <col min="12258" max="12258" width="16" style="700" bestFit="1" customWidth="1"/>
    <col min="12259" max="12259" width="13.7109375" style="700" bestFit="1" customWidth="1"/>
    <col min="12260" max="12260" width="18.7109375" style="700" bestFit="1" customWidth="1"/>
    <col min="12261" max="12261" width="16" style="700" customWidth="1"/>
    <col min="12262" max="12262" width="0" style="700" hidden="1" customWidth="1"/>
    <col min="12263" max="12263" width="15" style="700" bestFit="1" customWidth="1"/>
    <col min="12264" max="12264" width="16.42578125" style="700" customWidth="1"/>
    <col min="12265" max="12265" width="23.140625" style="700" customWidth="1"/>
    <col min="12266" max="12266" width="8.5703125" style="700" customWidth="1"/>
    <col min="12267" max="12267" width="11" style="700" customWidth="1"/>
    <col min="12268" max="12268" width="9.85546875" style="700" bestFit="1" customWidth="1"/>
    <col min="12269" max="12269" width="16.5703125" style="700" customWidth="1"/>
    <col min="12270" max="12270" width="5.28515625" style="700" bestFit="1" customWidth="1"/>
    <col min="12271" max="12271" width="10" style="700" bestFit="1" customWidth="1"/>
    <col min="12272" max="12272" width="11" style="700" bestFit="1" customWidth="1"/>
    <col min="12273" max="12273" width="3" style="700" bestFit="1" customWidth="1"/>
    <col min="12274" max="12274" width="9.7109375" style="700" bestFit="1" customWidth="1"/>
    <col min="12275" max="12275" width="5.5703125" style="700" customWidth="1"/>
    <col min="12276" max="12276" width="7.85546875" style="700" customWidth="1"/>
    <col min="12277" max="12277" width="11.140625" style="700" bestFit="1" customWidth="1"/>
    <col min="12278" max="12278" width="10" style="700" bestFit="1" customWidth="1"/>
    <col min="12279" max="12279" width="10.42578125" style="700" customWidth="1"/>
    <col min="12280" max="12501" width="11.42578125" style="700"/>
    <col min="12502" max="12503" width="8" style="700" bestFit="1" customWidth="1"/>
    <col min="12504" max="12504" width="10.42578125" style="700" customWidth="1"/>
    <col min="12505" max="12505" width="6" style="700" customWidth="1"/>
    <col min="12506" max="12506" width="35.5703125" style="700" bestFit="1" customWidth="1"/>
    <col min="12507" max="12507" width="5" style="700" bestFit="1" customWidth="1"/>
    <col min="12508" max="12508" width="10.42578125" style="700" bestFit="1" customWidth="1"/>
    <col min="12509" max="12509" width="32.85546875" style="700" bestFit="1" customWidth="1"/>
    <col min="12510" max="12510" width="12.28515625" style="700" customWidth="1"/>
    <col min="12511" max="12511" width="2.42578125" style="700" customWidth="1"/>
    <col min="12512" max="12512" width="23.42578125" style="700" bestFit="1" customWidth="1"/>
    <col min="12513" max="12513" width="20.7109375" style="700" bestFit="1" customWidth="1"/>
    <col min="12514" max="12514" width="16" style="700" bestFit="1" customWidth="1"/>
    <col min="12515" max="12515" width="13.7109375" style="700" bestFit="1" customWidth="1"/>
    <col min="12516" max="12516" width="18.7109375" style="700" bestFit="1" customWidth="1"/>
    <col min="12517" max="12517" width="16" style="700" customWidth="1"/>
    <col min="12518" max="12518" width="0" style="700" hidden="1" customWidth="1"/>
    <col min="12519" max="12519" width="15" style="700" bestFit="1" customWidth="1"/>
    <col min="12520" max="12520" width="16.42578125" style="700" customWidth="1"/>
    <col min="12521" max="12521" width="23.140625" style="700" customWidth="1"/>
    <col min="12522" max="12522" width="8.5703125" style="700" customWidth="1"/>
    <col min="12523" max="12523" width="11" style="700" customWidth="1"/>
    <col min="12524" max="12524" width="9.85546875" style="700" bestFit="1" customWidth="1"/>
    <col min="12525" max="12525" width="16.5703125" style="700" customWidth="1"/>
    <col min="12526" max="12526" width="5.28515625" style="700" bestFit="1" customWidth="1"/>
    <col min="12527" max="12527" width="10" style="700" bestFit="1" customWidth="1"/>
    <col min="12528" max="12528" width="11" style="700" bestFit="1" customWidth="1"/>
    <col min="12529" max="12529" width="3" style="700" bestFit="1" customWidth="1"/>
    <col min="12530" max="12530" width="9.7109375" style="700" bestFit="1" customWidth="1"/>
    <col min="12531" max="12531" width="5.5703125" style="700" customWidth="1"/>
    <col min="12532" max="12532" width="7.85546875" style="700" customWidth="1"/>
    <col min="12533" max="12533" width="11.140625" style="700" bestFit="1" customWidth="1"/>
    <col min="12534" max="12534" width="10" style="700" bestFit="1" customWidth="1"/>
    <col min="12535" max="12535" width="10.42578125" style="700" customWidth="1"/>
    <col min="12536" max="12757" width="11.42578125" style="700"/>
    <col min="12758" max="12759" width="8" style="700" bestFit="1" customWidth="1"/>
    <col min="12760" max="12760" width="10.42578125" style="700" customWidth="1"/>
    <col min="12761" max="12761" width="6" style="700" customWidth="1"/>
    <col min="12762" max="12762" width="35.5703125" style="700" bestFit="1" customWidth="1"/>
    <col min="12763" max="12763" width="5" style="700" bestFit="1" customWidth="1"/>
    <col min="12764" max="12764" width="10.42578125" style="700" bestFit="1" customWidth="1"/>
    <col min="12765" max="12765" width="32.85546875" style="700" bestFit="1" customWidth="1"/>
    <col min="12766" max="12766" width="12.28515625" style="700" customWidth="1"/>
    <col min="12767" max="12767" width="2.42578125" style="700" customWidth="1"/>
    <col min="12768" max="12768" width="23.42578125" style="700" bestFit="1" customWidth="1"/>
    <col min="12769" max="12769" width="20.7109375" style="700" bestFit="1" customWidth="1"/>
    <col min="12770" max="12770" width="16" style="700" bestFit="1" customWidth="1"/>
    <col min="12771" max="12771" width="13.7109375" style="700" bestFit="1" customWidth="1"/>
    <col min="12772" max="12772" width="18.7109375" style="700" bestFit="1" customWidth="1"/>
    <col min="12773" max="12773" width="16" style="700" customWidth="1"/>
    <col min="12774" max="12774" width="0" style="700" hidden="1" customWidth="1"/>
    <col min="12775" max="12775" width="15" style="700" bestFit="1" customWidth="1"/>
    <col min="12776" max="12776" width="16.42578125" style="700" customWidth="1"/>
    <col min="12777" max="12777" width="23.140625" style="700" customWidth="1"/>
    <col min="12778" max="12778" width="8.5703125" style="700" customWidth="1"/>
    <col min="12779" max="12779" width="11" style="700" customWidth="1"/>
    <col min="12780" max="12780" width="9.85546875" style="700" bestFit="1" customWidth="1"/>
    <col min="12781" max="12781" width="16.5703125" style="700" customWidth="1"/>
    <col min="12782" max="12782" width="5.28515625" style="700" bestFit="1" customWidth="1"/>
    <col min="12783" max="12783" width="10" style="700" bestFit="1" customWidth="1"/>
    <col min="12784" max="12784" width="11" style="700" bestFit="1" customWidth="1"/>
    <col min="12785" max="12785" width="3" style="700" bestFit="1" customWidth="1"/>
    <col min="12786" max="12786" width="9.7109375" style="700" bestFit="1" customWidth="1"/>
    <col min="12787" max="12787" width="5.5703125" style="700" customWidth="1"/>
    <col min="12788" max="12788" width="7.85546875" style="700" customWidth="1"/>
    <col min="12789" max="12789" width="11.140625" style="700" bestFit="1" customWidth="1"/>
    <col min="12790" max="12790" width="10" style="700" bestFit="1" customWidth="1"/>
    <col min="12791" max="12791" width="10.42578125" style="700" customWidth="1"/>
    <col min="12792" max="13013" width="11.42578125" style="700"/>
    <col min="13014" max="13015" width="8" style="700" bestFit="1" customWidth="1"/>
    <col min="13016" max="13016" width="10.42578125" style="700" customWidth="1"/>
    <col min="13017" max="13017" width="6" style="700" customWidth="1"/>
    <col min="13018" max="13018" width="35.5703125" style="700" bestFit="1" customWidth="1"/>
    <col min="13019" max="13019" width="5" style="700" bestFit="1" customWidth="1"/>
    <col min="13020" max="13020" width="10.42578125" style="700" bestFit="1" customWidth="1"/>
    <col min="13021" max="13021" width="32.85546875" style="700" bestFit="1" customWidth="1"/>
    <col min="13022" max="13022" width="12.28515625" style="700" customWidth="1"/>
    <col min="13023" max="13023" width="2.42578125" style="700" customWidth="1"/>
    <col min="13024" max="13024" width="23.42578125" style="700" bestFit="1" customWidth="1"/>
    <col min="13025" max="13025" width="20.7109375" style="700" bestFit="1" customWidth="1"/>
    <col min="13026" max="13026" width="16" style="700" bestFit="1" customWidth="1"/>
    <col min="13027" max="13027" width="13.7109375" style="700" bestFit="1" customWidth="1"/>
    <col min="13028" max="13028" width="18.7109375" style="700" bestFit="1" customWidth="1"/>
    <col min="13029" max="13029" width="16" style="700" customWidth="1"/>
    <col min="13030" max="13030" width="0" style="700" hidden="1" customWidth="1"/>
    <col min="13031" max="13031" width="15" style="700" bestFit="1" customWidth="1"/>
    <col min="13032" max="13032" width="16.42578125" style="700" customWidth="1"/>
    <col min="13033" max="13033" width="23.140625" style="700" customWidth="1"/>
    <col min="13034" max="13034" width="8.5703125" style="700" customWidth="1"/>
    <col min="13035" max="13035" width="11" style="700" customWidth="1"/>
    <col min="13036" max="13036" width="9.85546875" style="700" bestFit="1" customWidth="1"/>
    <col min="13037" max="13037" width="16.5703125" style="700" customWidth="1"/>
    <col min="13038" max="13038" width="5.28515625" style="700" bestFit="1" customWidth="1"/>
    <col min="13039" max="13039" width="10" style="700" bestFit="1" customWidth="1"/>
    <col min="13040" max="13040" width="11" style="700" bestFit="1" customWidth="1"/>
    <col min="13041" max="13041" width="3" style="700" bestFit="1" customWidth="1"/>
    <col min="13042" max="13042" width="9.7109375" style="700" bestFit="1" customWidth="1"/>
    <col min="13043" max="13043" width="5.5703125" style="700" customWidth="1"/>
    <col min="13044" max="13044" width="7.85546875" style="700" customWidth="1"/>
    <col min="13045" max="13045" width="11.140625" style="700" bestFit="1" customWidth="1"/>
    <col min="13046" max="13046" width="10" style="700" bestFit="1" customWidth="1"/>
    <col min="13047" max="13047" width="10.42578125" style="700" customWidth="1"/>
    <col min="13048" max="13269" width="11.42578125" style="700"/>
    <col min="13270" max="13271" width="8" style="700" bestFit="1" customWidth="1"/>
    <col min="13272" max="13272" width="10.42578125" style="700" customWidth="1"/>
    <col min="13273" max="13273" width="6" style="700" customWidth="1"/>
    <col min="13274" max="13274" width="35.5703125" style="700" bestFit="1" customWidth="1"/>
    <col min="13275" max="13275" width="5" style="700" bestFit="1" customWidth="1"/>
    <col min="13276" max="13276" width="10.42578125" style="700" bestFit="1" customWidth="1"/>
    <col min="13277" max="13277" width="32.85546875" style="700" bestFit="1" customWidth="1"/>
    <col min="13278" max="13278" width="12.28515625" style="700" customWidth="1"/>
    <col min="13279" max="13279" width="2.42578125" style="700" customWidth="1"/>
    <col min="13280" max="13280" width="23.42578125" style="700" bestFit="1" customWidth="1"/>
    <col min="13281" max="13281" width="20.7109375" style="700" bestFit="1" customWidth="1"/>
    <col min="13282" max="13282" width="16" style="700" bestFit="1" customWidth="1"/>
    <col min="13283" max="13283" width="13.7109375" style="700" bestFit="1" customWidth="1"/>
    <col min="13284" max="13284" width="18.7109375" style="700" bestFit="1" customWidth="1"/>
    <col min="13285" max="13285" width="16" style="700" customWidth="1"/>
    <col min="13286" max="13286" width="0" style="700" hidden="1" customWidth="1"/>
    <col min="13287" max="13287" width="15" style="700" bestFit="1" customWidth="1"/>
    <col min="13288" max="13288" width="16.42578125" style="700" customWidth="1"/>
    <col min="13289" max="13289" width="23.140625" style="700" customWidth="1"/>
    <col min="13290" max="13290" width="8.5703125" style="700" customWidth="1"/>
    <col min="13291" max="13291" width="11" style="700" customWidth="1"/>
    <col min="13292" max="13292" width="9.85546875" style="700" bestFit="1" customWidth="1"/>
    <col min="13293" max="13293" width="16.5703125" style="700" customWidth="1"/>
    <col min="13294" max="13294" width="5.28515625" style="700" bestFit="1" customWidth="1"/>
    <col min="13295" max="13295" width="10" style="700" bestFit="1" customWidth="1"/>
    <col min="13296" max="13296" width="11" style="700" bestFit="1" customWidth="1"/>
    <col min="13297" max="13297" width="3" style="700" bestFit="1" customWidth="1"/>
    <col min="13298" max="13298" width="9.7109375" style="700" bestFit="1" customWidth="1"/>
    <col min="13299" max="13299" width="5.5703125" style="700" customWidth="1"/>
    <col min="13300" max="13300" width="7.85546875" style="700" customWidth="1"/>
    <col min="13301" max="13301" width="11.140625" style="700" bestFit="1" customWidth="1"/>
    <col min="13302" max="13302" width="10" style="700" bestFit="1" customWidth="1"/>
    <col min="13303" max="13303" width="10.42578125" style="700" customWidth="1"/>
    <col min="13304" max="13525" width="11.42578125" style="700"/>
    <col min="13526" max="13527" width="8" style="700" bestFit="1" customWidth="1"/>
    <col min="13528" max="13528" width="10.42578125" style="700" customWidth="1"/>
    <col min="13529" max="13529" width="6" style="700" customWidth="1"/>
    <col min="13530" max="13530" width="35.5703125" style="700" bestFit="1" customWidth="1"/>
    <col min="13531" max="13531" width="5" style="700" bestFit="1" customWidth="1"/>
    <col min="13532" max="13532" width="10.42578125" style="700" bestFit="1" customWidth="1"/>
    <col min="13533" max="13533" width="32.85546875" style="700" bestFit="1" customWidth="1"/>
    <col min="13534" max="13534" width="12.28515625" style="700" customWidth="1"/>
    <col min="13535" max="13535" width="2.42578125" style="700" customWidth="1"/>
    <col min="13536" max="13536" width="23.42578125" style="700" bestFit="1" customWidth="1"/>
    <col min="13537" max="13537" width="20.7109375" style="700" bestFit="1" customWidth="1"/>
    <col min="13538" max="13538" width="16" style="700" bestFit="1" customWidth="1"/>
    <col min="13539" max="13539" width="13.7109375" style="700" bestFit="1" customWidth="1"/>
    <col min="13540" max="13540" width="18.7109375" style="700" bestFit="1" customWidth="1"/>
    <col min="13541" max="13541" width="16" style="700" customWidth="1"/>
    <col min="13542" max="13542" width="0" style="700" hidden="1" customWidth="1"/>
    <col min="13543" max="13543" width="15" style="700" bestFit="1" customWidth="1"/>
    <col min="13544" max="13544" width="16.42578125" style="700" customWidth="1"/>
    <col min="13545" max="13545" width="23.140625" style="700" customWidth="1"/>
    <col min="13546" max="13546" width="8.5703125" style="700" customWidth="1"/>
    <col min="13547" max="13547" width="11" style="700" customWidth="1"/>
    <col min="13548" max="13548" width="9.85546875" style="700" bestFit="1" customWidth="1"/>
    <col min="13549" max="13549" width="16.5703125" style="700" customWidth="1"/>
    <col min="13550" max="13550" width="5.28515625" style="700" bestFit="1" customWidth="1"/>
    <col min="13551" max="13551" width="10" style="700" bestFit="1" customWidth="1"/>
    <col min="13552" max="13552" width="11" style="700" bestFit="1" customWidth="1"/>
    <col min="13553" max="13553" width="3" style="700" bestFit="1" customWidth="1"/>
    <col min="13554" max="13554" width="9.7109375" style="700" bestFit="1" customWidth="1"/>
    <col min="13555" max="13555" width="5.5703125" style="700" customWidth="1"/>
    <col min="13556" max="13556" width="7.85546875" style="700" customWidth="1"/>
    <col min="13557" max="13557" width="11.140625" style="700" bestFit="1" customWidth="1"/>
    <col min="13558" max="13558" width="10" style="700" bestFit="1" customWidth="1"/>
    <col min="13559" max="13559" width="10.42578125" style="700" customWidth="1"/>
    <col min="13560" max="13781" width="11.42578125" style="700"/>
    <col min="13782" max="13783" width="8" style="700" bestFit="1" customWidth="1"/>
    <col min="13784" max="13784" width="10.42578125" style="700" customWidth="1"/>
    <col min="13785" max="13785" width="6" style="700" customWidth="1"/>
    <col min="13786" max="13786" width="35.5703125" style="700" bestFit="1" customWidth="1"/>
    <col min="13787" max="13787" width="5" style="700" bestFit="1" customWidth="1"/>
    <col min="13788" max="13788" width="10.42578125" style="700" bestFit="1" customWidth="1"/>
    <col min="13789" max="13789" width="32.85546875" style="700" bestFit="1" customWidth="1"/>
    <col min="13790" max="13790" width="12.28515625" style="700" customWidth="1"/>
    <col min="13791" max="13791" width="2.42578125" style="700" customWidth="1"/>
    <col min="13792" max="13792" width="23.42578125" style="700" bestFit="1" customWidth="1"/>
    <col min="13793" max="13793" width="20.7109375" style="700" bestFit="1" customWidth="1"/>
    <col min="13794" max="13794" width="16" style="700" bestFit="1" customWidth="1"/>
    <col min="13795" max="13795" width="13.7109375" style="700" bestFit="1" customWidth="1"/>
    <col min="13796" max="13796" width="18.7109375" style="700" bestFit="1" customWidth="1"/>
    <col min="13797" max="13797" width="16" style="700" customWidth="1"/>
    <col min="13798" max="13798" width="0" style="700" hidden="1" customWidth="1"/>
    <col min="13799" max="13799" width="15" style="700" bestFit="1" customWidth="1"/>
    <col min="13800" max="13800" width="16.42578125" style="700" customWidth="1"/>
    <col min="13801" max="13801" width="23.140625" style="700" customWidth="1"/>
    <col min="13802" max="13802" width="8.5703125" style="700" customWidth="1"/>
    <col min="13803" max="13803" width="11" style="700" customWidth="1"/>
    <col min="13804" max="13804" width="9.85546875" style="700" bestFit="1" customWidth="1"/>
    <col min="13805" max="13805" width="16.5703125" style="700" customWidth="1"/>
    <col min="13806" max="13806" width="5.28515625" style="700" bestFit="1" customWidth="1"/>
    <col min="13807" max="13807" width="10" style="700" bestFit="1" customWidth="1"/>
    <col min="13808" max="13808" width="11" style="700" bestFit="1" customWidth="1"/>
    <col min="13809" max="13809" width="3" style="700" bestFit="1" customWidth="1"/>
    <col min="13810" max="13810" width="9.7109375" style="700" bestFit="1" customWidth="1"/>
    <col min="13811" max="13811" width="5.5703125" style="700" customWidth="1"/>
    <col min="13812" max="13812" width="7.85546875" style="700" customWidth="1"/>
    <col min="13813" max="13813" width="11.140625" style="700" bestFit="1" customWidth="1"/>
    <col min="13814" max="13814" width="10" style="700" bestFit="1" customWidth="1"/>
    <col min="13815" max="13815" width="10.42578125" style="700" customWidth="1"/>
    <col min="13816" max="14037" width="11.42578125" style="700"/>
    <col min="14038" max="14039" width="8" style="700" bestFit="1" customWidth="1"/>
    <col min="14040" max="14040" width="10.42578125" style="700" customWidth="1"/>
    <col min="14041" max="14041" width="6" style="700" customWidth="1"/>
    <col min="14042" max="14042" width="35.5703125" style="700" bestFit="1" customWidth="1"/>
    <col min="14043" max="14043" width="5" style="700" bestFit="1" customWidth="1"/>
    <col min="14044" max="14044" width="10.42578125" style="700" bestFit="1" customWidth="1"/>
    <col min="14045" max="14045" width="32.85546875" style="700" bestFit="1" customWidth="1"/>
    <col min="14046" max="14046" width="12.28515625" style="700" customWidth="1"/>
    <col min="14047" max="14047" width="2.42578125" style="700" customWidth="1"/>
    <col min="14048" max="14048" width="23.42578125" style="700" bestFit="1" customWidth="1"/>
    <col min="14049" max="14049" width="20.7109375" style="700" bestFit="1" customWidth="1"/>
    <col min="14050" max="14050" width="16" style="700" bestFit="1" customWidth="1"/>
    <col min="14051" max="14051" width="13.7109375" style="700" bestFit="1" customWidth="1"/>
    <col min="14052" max="14052" width="18.7109375" style="700" bestFit="1" customWidth="1"/>
    <col min="14053" max="14053" width="16" style="700" customWidth="1"/>
    <col min="14054" max="14054" width="0" style="700" hidden="1" customWidth="1"/>
    <col min="14055" max="14055" width="15" style="700" bestFit="1" customWidth="1"/>
    <col min="14056" max="14056" width="16.42578125" style="700" customWidth="1"/>
    <col min="14057" max="14057" width="23.140625" style="700" customWidth="1"/>
    <col min="14058" max="14058" width="8.5703125" style="700" customWidth="1"/>
    <col min="14059" max="14059" width="11" style="700" customWidth="1"/>
    <col min="14060" max="14060" width="9.85546875" style="700" bestFit="1" customWidth="1"/>
    <col min="14061" max="14061" width="16.5703125" style="700" customWidth="1"/>
    <col min="14062" max="14062" width="5.28515625" style="700" bestFit="1" customWidth="1"/>
    <col min="14063" max="14063" width="10" style="700" bestFit="1" customWidth="1"/>
    <col min="14064" max="14064" width="11" style="700" bestFit="1" customWidth="1"/>
    <col min="14065" max="14065" width="3" style="700" bestFit="1" customWidth="1"/>
    <col min="14066" max="14066" width="9.7109375" style="700" bestFit="1" customWidth="1"/>
    <col min="14067" max="14067" width="5.5703125" style="700" customWidth="1"/>
    <col min="14068" max="14068" width="7.85546875" style="700" customWidth="1"/>
    <col min="14069" max="14069" width="11.140625" style="700" bestFit="1" customWidth="1"/>
    <col min="14070" max="14070" width="10" style="700" bestFit="1" customWidth="1"/>
    <col min="14071" max="14071" width="10.42578125" style="700" customWidth="1"/>
    <col min="14072" max="14293" width="11.42578125" style="700"/>
    <col min="14294" max="14295" width="8" style="700" bestFit="1" customWidth="1"/>
    <col min="14296" max="14296" width="10.42578125" style="700" customWidth="1"/>
    <col min="14297" max="14297" width="6" style="700" customWidth="1"/>
    <col min="14298" max="14298" width="35.5703125" style="700" bestFit="1" customWidth="1"/>
    <col min="14299" max="14299" width="5" style="700" bestFit="1" customWidth="1"/>
    <col min="14300" max="14300" width="10.42578125" style="700" bestFit="1" customWidth="1"/>
    <col min="14301" max="14301" width="32.85546875" style="700" bestFit="1" customWidth="1"/>
    <col min="14302" max="14302" width="12.28515625" style="700" customWidth="1"/>
    <col min="14303" max="14303" width="2.42578125" style="700" customWidth="1"/>
    <col min="14304" max="14304" width="23.42578125" style="700" bestFit="1" customWidth="1"/>
    <col min="14305" max="14305" width="20.7109375" style="700" bestFit="1" customWidth="1"/>
    <col min="14306" max="14306" width="16" style="700" bestFit="1" customWidth="1"/>
    <col min="14307" max="14307" width="13.7109375" style="700" bestFit="1" customWidth="1"/>
    <col min="14308" max="14308" width="18.7109375" style="700" bestFit="1" customWidth="1"/>
    <col min="14309" max="14309" width="16" style="700" customWidth="1"/>
    <col min="14310" max="14310" width="0" style="700" hidden="1" customWidth="1"/>
    <col min="14311" max="14311" width="15" style="700" bestFit="1" customWidth="1"/>
    <col min="14312" max="14312" width="16.42578125" style="700" customWidth="1"/>
    <col min="14313" max="14313" width="23.140625" style="700" customWidth="1"/>
    <col min="14314" max="14314" width="8.5703125" style="700" customWidth="1"/>
    <col min="14315" max="14315" width="11" style="700" customWidth="1"/>
    <col min="14316" max="14316" width="9.85546875" style="700" bestFit="1" customWidth="1"/>
    <col min="14317" max="14317" width="16.5703125" style="700" customWidth="1"/>
    <col min="14318" max="14318" width="5.28515625" style="700" bestFit="1" customWidth="1"/>
    <col min="14319" max="14319" width="10" style="700" bestFit="1" customWidth="1"/>
    <col min="14320" max="14320" width="11" style="700" bestFit="1" customWidth="1"/>
    <col min="14321" max="14321" width="3" style="700" bestFit="1" customWidth="1"/>
    <col min="14322" max="14322" width="9.7109375" style="700" bestFit="1" customWidth="1"/>
    <col min="14323" max="14323" width="5.5703125" style="700" customWidth="1"/>
    <col min="14324" max="14324" width="7.85546875" style="700" customWidth="1"/>
    <col min="14325" max="14325" width="11.140625" style="700" bestFit="1" customWidth="1"/>
    <col min="14326" max="14326" width="10" style="700" bestFit="1" customWidth="1"/>
    <col min="14327" max="14327" width="10.42578125" style="700" customWidth="1"/>
    <col min="14328" max="14549" width="11.42578125" style="700"/>
    <col min="14550" max="14551" width="8" style="700" bestFit="1" customWidth="1"/>
    <col min="14552" max="14552" width="10.42578125" style="700" customWidth="1"/>
    <col min="14553" max="14553" width="6" style="700" customWidth="1"/>
    <col min="14554" max="14554" width="35.5703125" style="700" bestFit="1" customWidth="1"/>
    <col min="14555" max="14555" width="5" style="700" bestFit="1" customWidth="1"/>
    <col min="14556" max="14556" width="10.42578125" style="700" bestFit="1" customWidth="1"/>
    <col min="14557" max="14557" width="32.85546875" style="700" bestFit="1" customWidth="1"/>
    <col min="14558" max="14558" width="12.28515625" style="700" customWidth="1"/>
    <col min="14559" max="14559" width="2.42578125" style="700" customWidth="1"/>
    <col min="14560" max="14560" width="23.42578125" style="700" bestFit="1" customWidth="1"/>
    <col min="14561" max="14561" width="20.7109375" style="700" bestFit="1" customWidth="1"/>
    <col min="14562" max="14562" width="16" style="700" bestFit="1" customWidth="1"/>
    <col min="14563" max="14563" width="13.7109375" style="700" bestFit="1" customWidth="1"/>
    <col min="14564" max="14564" width="18.7109375" style="700" bestFit="1" customWidth="1"/>
    <col min="14565" max="14565" width="16" style="700" customWidth="1"/>
    <col min="14566" max="14566" width="0" style="700" hidden="1" customWidth="1"/>
    <col min="14567" max="14567" width="15" style="700" bestFit="1" customWidth="1"/>
    <col min="14568" max="14568" width="16.42578125" style="700" customWidth="1"/>
    <col min="14569" max="14569" width="23.140625" style="700" customWidth="1"/>
    <col min="14570" max="14570" width="8.5703125" style="700" customWidth="1"/>
    <col min="14571" max="14571" width="11" style="700" customWidth="1"/>
    <col min="14572" max="14572" width="9.85546875" style="700" bestFit="1" customWidth="1"/>
    <col min="14573" max="14573" width="16.5703125" style="700" customWidth="1"/>
    <col min="14574" max="14574" width="5.28515625" style="700" bestFit="1" customWidth="1"/>
    <col min="14575" max="14575" width="10" style="700" bestFit="1" customWidth="1"/>
    <col min="14576" max="14576" width="11" style="700" bestFit="1" customWidth="1"/>
    <col min="14577" max="14577" width="3" style="700" bestFit="1" customWidth="1"/>
    <col min="14578" max="14578" width="9.7109375" style="700" bestFit="1" customWidth="1"/>
    <col min="14579" max="14579" width="5.5703125" style="700" customWidth="1"/>
    <col min="14580" max="14580" width="7.85546875" style="700" customWidth="1"/>
    <col min="14581" max="14581" width="11.140625" style="700" bestFit="1" customWidth="1"/>
    <col min="14582" max="14582" width="10" style="700" bestFit="1" customWidth="1"/>
    <col min="14583" max="14583" width="10.42578125" style="700" customWidth="1"/>
    <col min="14584" max="14805" width="11.42578125" style="700"/>
    <col min="14806" max="14807" width="8" style="700" bestFit="1" customWidth="1"/>
    <col min="14808" max="14808" width="10.42578125" style="700" customWidth="1"/>
    <col min="14809" max="14809" width="6" style="700" customWidth="1"/>
    <col min="14810" max="14810" width="35.5703125" style="700" bestFit="1" customWidth="1"/>
    <col min="14811" max="14811" width="5" style="700" bestFit="1" customWidth="1"/>
    <col min="14812" max="14812" width="10.42578125" style="700" bestFit="1" customWidth="1"/>
    <col min="14813" max="14813" width="32.85546875" style="700" bestFit="1" customWidth="1"/>
    <col min="14814" max="14814" width="12.28515625" style="700" customWidth="1"/>
    <col min="14815" max="14815" width="2.42578125" style="700" customWidth="1"/>
    <col min="14816" max="14816" width="23.42578125" style="700" bestFit="1" customWidth="1"/>
    <col min="14817" max="14817" width="20.7109375" style="700" bestFit="1" customWidth="1"/>
    <col min="14818" max="14818" width="16" style="700" bestFit="1" customWidth="1"/>
    <col min="14819" max="14819" width="13.7109375" style="700" bestFit="1" customWidth="1"/>
    <col min="14820" max="14820" width="18.7109375" style="700" bestFit="1" customWidth="1"/>
    <col min="14821" max="14821" width="16" style="700" customWidth="1"/>
    <col min="14822" max="14822" width="0" style="700" hidden="1" customWidth="1"/>
    <col min="14823" max="14823" width="15" style="700" bestFit="1" customWidth="1"/>
    <col min="14824" max="14824" width="16.42578125" style="700" customWidth="1"/>
    <col min="14825" max="14825" width="23.140625" style="700" customWidth="1"/>
    <col min="14826" max="14826" width="8.5703125" style="700" customWidth="1"/>
    <col min="14827" max="14827" width="11" style="700" customWidth="1"/>
    <col min="14828" max="14828" width="9.85546875" style="700" bestFit="1" customWidth="1"/>
    <col min="14829" max="14829" width="16.5703125" style="700" customWidth="1"/>
    <col min="14830" max="14830" width="5.28515625" style="700" bestFit="1" customWidth="1"/>
    <col min="14831" max="14831" width="10" style="700" bestFit="1" customWidth="1"/>
    <col min="14832" max="14832" width="11" style="700" bestFit="1" customWidth="1"/>
    <col min="14833" max="14833" width="3" style="700" bestFit="1" customWidth="1"/>
    <col min="14834" max="14834" width="9.7109375" style="700" bestFit="1" customWidth="1"/>
    <col min="14835" max="14835" width="5.5703125" style="700" customWidth="1"/>
    <col min="14836" max="14836" width="7.85546875" style="700" customWidth="1"/>
    <col min="14837" max="14837" width="11.140625" style="700" bestFit="1" customWidth="1"/>
    <col min="14838" max="14838" width="10" style="700" bestFit="1" customWidth="1"/>
    <col min="14839" max="14839" width="10.42578125" style="700" customWidth="1"/>
    <col min="14840" max="15061" width="11.42578125" style="700"/>
    <col min="15062" max="15063" width="8" style="700" bestFit="1" customWidth="1"/>
    <col min="15064" max="15064" width="10.42578125" style="700" customWidth="1"/>
    <col min="15065" max="15065" width="6" style="700" customWidth="1"/>
    <col min="15066" max="15066" width="35.5703125" style="700" bestFit="1" customWidth="1"/>
    <col min="15067" max="15067" width="5" style="700" bestFit="1" customWidth="1"/>
    <col min="15068" max="15068" width="10.42578125" style="700" bestFit="1" customWidth="1"/>
    <col min="15069" max="15069" width="32.85546875" style="700" bestFit="1" customWidth="1"/>
    <col min="15070" max="15070" width="12.28515625" style="700" customWidth="1"/>
    <col min="15071" max="15071" width="2.42578125" style="700" customWidth="1"/>
    <col min="15072" max="15072" width="23.42578125" style="700" bestFit="1" customWidth="1"/>
    <col min="15073" max="15073" width="20.7109375" style="700" bestFit="1" customWidth="1"/>
    <col min="15074" max="15074" width="16" style="700" bestFit="1" customWidth="1"/>
    <col min="15075" max="15075" width="13.7109375" style="700" bestFit="1" customWidth="1"/>
    <col min="15076" max="15076" width="18.7109375" style="700" bestFit="1" customWidth="1"/>
    <col min="15077" max="15077" width="16" style="700" customWidth="1"/>
    <col min="15078" max="15078" width="0" style="700" hidden="1" customWidth="1"/>
    <col min="15079" max="15079" width="15" style="700" bestFit="1" customWidth="1"/>
    <col min="15080" max="15080" width="16.42578125" style="700" customWidth="1"/>
    <col min="15081" max="15081" width="23.140625" style="700" customWidth="1"/>
    <col min="15082" max="15082" width="8.5703125" style="700" customWidth="1"/>
    <col min="15083" max="15083" width="11" style="700" customWidth="1"/>
    <col min="15084" max="15084" width="9.85546875" style="700" bestFit="1" customWidth="1"/>
    <col min="15085" max="15085" width="16.5703125" style="700" customWidth="1"/>
    <col min="15086" max="15086" width="5.28515625" style="700" bestFit="1" customWidth="1"/>
    <col min="15087" max="15087" width="10" style="700" bestFit="1" customWidth="1"/>
    <col min="15088" max="15088" width="11" style="700" bestFit="1" customWidth="1"/>
    <col min="15089" max="15089" width="3" style="700" bestFit="1" customWidth="1"/>
    <col min="15090" max="15090" width="9.7109375" style="700" bestFit="1" customWidth="1"/>
    <col min="15091" max="15091" width="5.5703125" style="700" customWidth="1"/>
    <col min="15092" max="15092" width="7.85546875" style="700" customWidth="1"/>
    <col min="15093" max="15093" width="11.140625" style="700" bestFit="1" customWidth="1"/>
    <col min="15094" max="15094" width="10" style="700" bestFit="1" customWidth="1"/>
    <col min="15095" max="15095" width="10.42578125" style="700" customWidth="1"/>
    <col min="15096" max="15317" width="11.42578125" style="700"/>
    <col min="15318" max="15319" width="8" style="700" bestFit="1" customWidth="1"/>
    <col min="15320" max="15320" width="10.42578125" style="700" customWidth="1"/>
    <col min="15321" max="15321" width="6" style="700" customWidth="1"/>
    <col min="15322" max="15322" width="35.5703125" style="700" bestFit="1" customWidth="1"/>
    <col min="15323" max="15323" width="5" style="700" bestFit="1" customWidth="1"/>
    <col min="15324" max="15324" width="10.42578125" style="700" bestFit="1" customWidth="1"/>
    <col min="15325" max="15325" width="32.85546875" style="700" bestFit="1" customWidth="1"/>
    <col min="15326" max="15326" width="12.28515625" style="700" customWidth="1"/>
    <col min="15327" max="15327" width="2.42578125" style="700" customWidth="1"/>
    <col min="15328" max="15328" width="23.42578125" style="700" bestFit="1" customWidth="1"/>
    <col min="15329" max="15329" width="20.7109375" style="700" bestFit="1" customWidth="1"/>
    <col min="15330" max="15330" width="16" style="700" bestFit="1" customWidth="1"/>
    <col min="15331" max="15331" width="13.7109375" style="700" bestFit="1" customWidth="1"/>
    <col min="15332" max="15332" width="18.7109375" style="700" bestFit="1" customWidth="1"/>
    <col min="15333" max="15333" width="16" style="700" customWidth="1"/>
    <col min="15334" max="15334" width="0" style="700" hidden="1" customWidth="1"/>
    <col min="15335" max="15335" width="15" style="700" bestFit="1" customWidth="1"/>
    <col min="15336" max="15336" width="16.42578125" style="700" customWidth="1"/>
    <col min="15337" max="15337" width="23.140625" style="700" customWidth="1"/>
    <col min="15338" max="15338" width="8.5703125" style="700" customWidth="1"/>
    <col min="15339" max="15339" width="11" style="700" customWidth="1"/>
    <col min="15340" max="15340" width="9.85546875" style="700" bestFit="1" customWidth="1"/>
    <col min="15341" max="15341" width="16.5703125" style="700" customWidth="1"/>
    <col min="15342" max="15342" width="5.28515625" style="700" bestFit="1" customWidth="1"/>
    <col min="15343" max="15343" width="10" style="700" bestFit="1" customWidth="1"/>
    <col min="15344" max="15344" width="11" style="700" bestFit="1" customWidth="1"/>
    <col min="15345" max="15345" width="3" style="700" bestFit="1" customWidth="1"/>
    <col min="15346" max="15346" width="9.7109375" style="700" bestFit="1" customWidth="1"/>
    <col min="15347" max="15347" width="5.5703125" style="700" customWidth="1"/>
    <col min="15348" max="15348" width="7.85546875" style="700" customWidth="1"/>
    <col min="15349" max="15349" width="11.140625" style="700" bestFit="1" customWidth="1"/>
    <col min="15350" max="15350" width="10" style="700" bestFit="1" customWidth="1"/>
    <col min="15351" max="15351" width="10.42578125" style="700" customWidth="1"/>
    <col min="15352" max="15573" width="11.42578125" style="700"/>
    <col min="15574" max="15575" width="8" style="700" bestFit="1" customWidth="1"/>
    <col min="15576" max="15576" width="10.42578125" style="700" customWidth="1"/>
    <col min="15577" max="15577" width="6" style="700" customWidth="1"/>
    <col min="15578" max="15578" width="35.5703125" style="700" bestFit="1" customWidth="1"/>
    <col min="15579" max="15579" width="5" style="700" bestFit="1" customWidth="1"/>
    <col min="15580" max="15580" width="10.42578125" style="700" bestFit="1" customWidth="1"/>
    <col min="15581" max="15581" width="32.85546875" style="700" bestFit="1" customWidth="1"/>
    <col min="15582" max="15582" width="12.28515625" style="700" customWidth="1"/>
    <col min="15583" max="15583" width="2.42578125" style="700" customWidth="1"/>
    <col min="15584" max="15584" width="23.42578125" style="700" bestFit="1" customWidth="1"/>
    <col min="15585" max="15585" width="20.7109375" style="700" bestFit="1" customWidth="1"/>
    <col min="15586" max="15586" width="16" style="700" bestFit="1" customWidth="1"/>
    <col min="15587" max="15587" width="13.7109375" style="700" bestFit="1" customWidth="1"/>
    <col min="15588" max="15588" width="18.7109375" style="700" bestFit="1" customWidth="1"/>
    <col min="15589" max="15589" width="16" style="700" customWidth="1"/>
    <col min="15590" max="15590" width="0" style="700" hidden="1" customWidth="1"/>
    <col min="15591" max="15591" width="15" style="700" bestFit="1" customWidth="1"/>
    <col min="15592" max="15592" width="16.42578125" style="700" customWidth="1"/>
    <col min="15593" max="15593" width="23.140625" style="700" customWidth="1"/>
    <col min="15594" max="15594" width="8.5703125" style="700" customWidth="1"/>
    <col min="15595" max="15595" width="11" style="700" customWidth="1"/>
    <col min="15596" max="15596" width="9.85546875" style="700" bestFit="1" customWidth="1"/>
    <col min="15597" max="15597" width="16.5703125" style="700" customWidth="1"/>
    <col min="15598" max="15598" width="5.28515625" style="700" bestFit="1" customWidth="1"/>
    <col min="15599" max="15599" width="10" style="700" bestFit="1" customWidth="1"/>
    <col min="15600" max="15600" width="11" style="700" bestFit="1" customWidth="1"/>
    <col min="15601" max="15601" width="3" style="700" bestFit="1" customWidth="1"/>
    <col min="15602" max="15602" width="9.7109375" style="700" bestFit="1" customWidth="1"/>
    <col min="15603" max="15603" width="5.5703125" style="700" customWidth="1"/>
    <col min="15604" max="15604" width="7.85546875" style="700" customWidth="1"/>
    <col min="15605" max="15605" width="11.140625" style="700" bestFit="1" customWidth="1"/>
    <col min="15606" max="15606" width="10" style="700" bestFit="1" customWidth="1"/>
    <col min="15607" max="15607" width="10.42578125" style="700" customWidth="1"/>
    <col min="15608" max="15829" width="11.42578125" style="700"/>
    <col min="15830" max="15831" width="8" style="700" bestFit="1" customWidth="1"/>
    <col min="15832" max="15832" width="10.42578125" style="700" customWidth="1"/>
    <col min="15833" max="15833" width="6" style="700" customWidth="1"/>
    <col min="15834" max="15834" width="35.5703125" style="700" bestFit="1" customWidth="1"/>
    <col min="15835" max="15835" width="5" style="700" bestFit="1" customWidth="1"/>
    <col min="15836" max="15836" width="10.42578125" style="700" bestFit="1" customWidth="1"/>
    <col min="15837" max="15837" width="32.85546875" style="700" bestFit="1" customWidth="1"/>
    <col min="15838" max="15838" width="12.28515625" style="700" customWidth="1"/>
    <col min="15839" max="15839" width="2.42578125" style="700" customWidth="1"/>
    <col min="15840" max="15840" width="23.42578125" style="700" bestFit="1" customWidth="1"/>
    <col min="15841" max="15841" width="20.7109375" style="700" bestFit="1" customWidth="1"/>
    <col min="15842" max="15842" width="16" style="700" bestFit="1" customWidth="1"/>
    <col min="15843" max="15843" width="13.7109375" style="700" bestFit="1" customWidth="1"/>
    <col min="15844" max="15844" width="18.7109375" style="700" bestFit="1" customWidth="1"/>
    <col min="15845" max="15845" width="16" style="700" customWidth="1"/>
    <col min="15846" max="15846" width="0" style="700" hidden="1" customWidth="1"/>
    <col min="15847" max="15847" width="15" style="700" bestFit="1" customWidth="1"/>
    <col min="15848" max="15848" width="16.42578125" style="700" customWidth="1"/>
    <col min="15849" max="15849" width="23.140625" style="700" customWidth="1"/>
    <col min="15850" max="15850" width="8.5703125" style="700" customWidth="1"/>
    <col min="15851" max="15851" width="11" style="700" customWidth="1"/>
    <col min="15852" max="15852" width="9.85546875" style="700" bestFit="1" customWidth="1"/>
    <col min="15853" max="15853" width="16.5703125" style="700" customWidth="1"/>
    <col min="15854" max="15854" width="5.28515625" style="700" bestFit="1" customWidth="1"/>
    <col min="15855" max="15855" width="10" style="700" bestFit="1" customWidth="1"/>
    <col min="15856" max="15856" width="11" style="700" bestFit="1" customWidth="1"/>
    <col min="15857" max="15857" width="3" style="700" bestFit="1" customWidth="1"/>
    <col min="15858" max="15858" width="9.7109375" style="700" bestFit="1" customWidth="1"/>
    <col min="15859" max="15859" width="5.5703125" style="700" customWidth="1"/>
    <col min="15860" max="15860" width="7.85546875" style="700" customWidth="1"/>
    <col min="15861" max="15861" width="11.140625" style="700" bestFit="1" customWidth="1"/>
    <col min="15862" max="15862" width="10" style="700" bestFit="1" customWidth="1"/>
    <col min="15863" max="15863" width="10.42578125" style="700" customWidth="1"/>
    <col min="15864" max="16085" width="11.42578125" style="700"/>
    <col min="16086" max="16087" width="8" style="700" bestFit="1" customWidth="1"/>
    <col min="16088" max="16088" width="10.42578125" style="700" customWidth="1"/>
    <col min="16089" max="16089" width="6" style="700" customWidth="1"/>
    <col min="16090" max="16090" width="35.5703125" style="700" bestFit="1" customWidth="1"/>
    <col min="16091" max="16091" width="5" style="700" bestFit="1" customWidth="1"/>
    <col min="16092" max="16092" width="10.42578125" style="700" bestFit="1" customWidth="1"/>
    <col min="16093" max="16093" width="32.85546875" style="700" bestFit="1" customWidth="1"/>
    <col min="16094" max="16094" width="12.28515625" style="700" customWidth="1"/>
    <col min="16095" max="16095" width="2.42578125" style="700" customWidth="1"/>
    <col min="16096" max="16096" width="23.42578125" style="700" bestFit="1" customWidth="1"/>
    <col min="16097" max="16097" width="20.7109375" style="700" bestFit="1" customWidth="1"/>
    <col min="16098" max="16098" width="16" style="700" bestFit="1" customWidth="1"/>
    <col min="16099" max="16099" width="13.7109375" style="700" bestFit="1" customWidth="1"/>
    <col min="16100" max="16100" width="18.7109375" style="700" bestFit="1" customWidth="1"/>
    <col min="16101" max="16101" width="16" style="700" customWidth="1"/>
    <col min="16102" max="16102" width="0" style="700" hidden="1" customWidth="1"/>
    <col min="16103" max="16103" width="15" style="700" bestFit="1" customWidth="1"/>
    <col min="16104" max="16104" width="16.42578125" style="700" customWidth="1"/>
    <col min="16105" max="16105" width="23.140625" style="700" customWidth="1"/>
    <col min="16106" max="16106" width="8.5703125" style="700" customWidth="1"/>
    <col min="16107" max="16107" width="11" style="700" customWidth="1"/>
    <col min="16108" max="16108" width="9.85546875" style="700" bestFit="1" customWidth="1"/>
    <col min="16109" max="16109" width="16.5703125" style="700" customWidth="1"/>
    <col min="16110" max="16110" width="5.28515625" style="700" bestFit="1" customWidth="1"/>
    <col min="16111" max="16111" width="10" style="700" bestFit="1" customWidth="1"/>
    <col min="16112" max="16112" width="11" style="700" bestFit="1" customWidth="1"/>
    <col min="16113" max="16113" width="3" style="700" bestFit="1" customWidth="1"/>
    <col min="16114" max="16114" width="9.7109375" style="700" bestFit="1" customWidth="1"/>
    <col min="16115" max="16115" width="5.5703125" style="700" customWidth="1"/>
    <col min="16116" max="16116" width="7.85546875" style="700" customWidth="1"/>
    <col min="16117" max="16117" width="11.140625" style="700" bestFit="1" customWidth="1"/>
    <col min="16118" max="16118" width="10" style="700" bestFit="1" customWidth="1"/>
    <col min="16119" max="16119" width="10.42578125" style="700" customWidth="1"/>
    <col min="16120" max="16384" width="11.42578125" style="700"/>
  </cols>
  <sheetData>
    <row r="1" spans="1:41" s="679" customFormat="1" ht="12.75" customHeight="1" x14ac:dyDescent="0.2">
      <c r="A1" s="672" t="s">
        <v>0</v>
      </c>
      <c r="B1" s="673"/>
      <c r="C1" s="674" t="s">
        <v>1591</v>
      </c>
      <c r="D1" s="675"/>
      <c r="E1" s="674"/>
      <c r="F1" s="676"/>
      <c r="G1" s="676"/>
      <c r="H1" s="674"/>
      <c r="I1" s="677"/>
      <c r="J1" s="676"/>
      <c r="K1" s="676"/>
      <c r="L1" s="678"/>
      <c r="M1" s="812" t="s">
        <v>2</v>
      </c>
      <c r="N1" s="813" t="s">
        <v>3</v>
      </c>
      <c r="O1" s="814"/>
      <c r="P1" s="814"/>
      <c r="R1" s="672"/>
      <c r="S1" s="672"/>
      <c r="U1" s="780"/>
      <c r="X1" s="672"/>
    </row>
    <row r="2" spans="1:41" s="679" customFormat="1" x14ac:dyDescent="0.2">
      <c r="A2" s="672"/>
      <c r="B2" s="673"/>
      <c r="C2" s="680" t="s">
        <v>4</v>
      </c>
      <c r="D2" s="681"/>
      <c r="E2" s="680"/>
      <c r="F2" s="682"/>
      <c r="G2" s="682"/>
      <c r="H2" s="680"/>
      <c r="I2" s="683"/>
      <c r="J2" s="682"/>
      <c r="K2" s="682"/>
      <c r="L2" s="682"/>
      <c r="M2" s="816"/>
      <c r="N2" s="817">
        <v>0.5</v>
      </c>
      <c r="O2" s="818"/>
      <c r="P2" s="818"/>
      <c r="Q2" s="684"/>
      <c r="R2" s="672"/>
      <c r="S2" s="672"/>
      <c r="U2" s="780"/>
      <c r="X2" s="672"/>
    </row>
    <row r="3" spans="1:41" s="679" customFormat="1" ht="13.5" customHeight="1" x14ac:dyDescent="0.2">
      <c r="A3" s="672"/>
      <c r="B3" s="673"/>
      <c r="C3" s="685" t="s">
        <v>2475</v>
      </c>
      <c r="D3" s="686"/>
      <c r="E3" s="685"/>
      <c r="F3" s="687"/>
      <c r="G3" s="687"/>
      <c r="H3" s="685"/>
      <c r="I3" s="683"/>
      <c r="J3" s="687"/>
      <c r="K3" s="687"/>
      <c r="L3" s="687"/>
      <c r="M3" s="815"/>
      <c r="N3" s="819" t="s">
        <v>6</v>
      </c>
      <c r="O3" s="820"/>
      <c r="P3" s="820"/>
      <c r="Q3" s="684"/>
      <c r="R3" s="672"/>
      <c r="S3" s="672"/>
      <c r="U3" s="780"/>
      <c r="X3" s="672"/>
    </row>
    <row r="4" spans="1:41" ht="13.5" thickBot="1" x14ac:dyDescent="0.25">
      <c r="B4" s="689"/>
      <c r="C4" s="690"/>
      <c r="D4" s="691"/>
      <c r="E4" s="692"/>
      <c r="F4" s="693"/>
      <c r="G4" s="694"/>
      <c r="H4" s="695"/>
      <c r="I4" s="696"/>
      <c r="J4" s="697"/>
      <c r="K4" s="698" t="s">
        <v>7</v>
      </c>
      <c r="L4" s="699"/>
      <c r="M4" s="821" t="s">
        <v>6</v>
      </c>
      <c r="N4" s="822" t="s">
        <v>8</v>
      </c>
      <c r="O4" s="823" t="s">
        <v>9</v>
      </c>
      <c r="P4" s="824"/>
      <c r="Q4" s="700"/>
    </row>
    <row r="5" spans="1:41" s="702" customFormat="1" ht="32.25" customHeight="1" thickBot="1" x14ac:dyDescent="0.25">
      <c r="A5" s="703" t="s">
        <v>556</v>
      </c>
      <c r="B5" s="703" t="s">
        <v>10</v>
      </c>
      <c r="C5" s="704" t="s">
        <v>11</v>
      </c>
      <c r="D5" s="1089" t="s">
        <v>12</v>
      </c>
      <c r="E5" s="1090"/>
      <c r="F5" s="705" t="s">
        <v>13</v>
      </c>
      <c r="G5" s="706" t="s">
        <v>14</v>
      </c>
      <c r="H5" s="706" t="s">
        <v>15</v>
      </c>
      <c r="I5" s="707" t="s">
        <v>16</v>
      </c>
      <c r="J5" s="705" t="s">
        <v>17</v>
      </c>
      <c r="K5" s="705" t="s">
        <v>18</v>
      </c>
      <c r="L5" s="705" t="s">
        <v>19</v>
      </c>
      <c r="M5" s="825" t="s">
        <v>20</v>
      </c>
      <c r="N5" s="826" t="s">
        <v>21</v>
      </c>
      <c r="O5" s="825" t="s">
        <v>22</v>
      </c>
      <c r="P5" s="827" t="s">
        <v>23</v>
      </c>
      <c r="Q5" s="669" t="s">
        <v>25</v>
      </c>
      <c r="R5" s="669" t="s">
        <v>557</v>
      </c>
      <c r="S5" s="669" t="s">
        <v>558</v>
      </c>
      <c r="T5" s="669" t="s">
        <v>559</v>
      </c>
      <c r="U5" s="670" t="s">
        <v>560</v>
      </c>
      <c r="V5" s="669" t="s">
        <v>561</v>
      </c>
      <c r="W5" s="669" t="s">
        <v>562</v>
      </c>
      <c r="X5" s="669" t="s">
        <v>563</v>
      </c>
    </row>
    <row r="6" spans="1:41" ht="13.5" thickBot="1" x14ac:dyDescent="0.25">
      <c r="A6" s="763">
        <v>42522</v>
      </c>
      <c r="B6" s="828" t="s">
        <v>2875</v>
      </c>
      <c r="C6" s="616">
        <v>251205</v>
      </c>
      <c r="D6" s="616" t="s">
        <v>472</v>
      </c>
      <c r="E6" s="618" t="s">
        <v>2830</v>
      </c>
      <c r="F6" s="829">
        <v>2016</v>
      </c>
      <c r="G6" s="620">
        <v>42545</v>
      </c>
      <c r="H6" s="830" t="s">
        <v>532</v>
      </c>
      <c r="I6" s="622" t="s">
        <v>2873</v>
      </c>
      <c r="J6" s="622" t="s">
        <v>30</v>
      </c>
      <c r="K6" s="623" t="s">
        <v>534</v>
      </c>
      <c r="L6" s="624" t="s">
        <v>2874</v>
      </c>
      <c r="M6" s="831">
        <v>170103.45</v>
      </c>
      <c r="N6" s="831">
        <v>0</v>
      </c>
      <c r="O6" s="831">
        <v>2896.55</v>
      </c>
      <c r="P6" s="831">
        <v>173000</v>
      </c>
      <c r="Q6" s="709" t="s">
        <v>478</v>
      </c>
      <c r="R6" s="895" t="s">
        <v>565</v>
      </c>
      <c r="T6" s="700" t="s">
        <v>573</v>
      </c>
      <c r="U6" s="781">
        <v>15000</v>
      </c>
      <c r="V6" s="790">
        <v>42543</v>
      </c>
      <c r="X6" s="688" t="s">
        <v>570</v>
      </c>
    </row>
    <row r="7" spans="1:41" ht="13.5" thickBot="1" x14ac:dyDescent="0.25">
      <c r="A7" s="763">
        <v>42522</v>
      </c>
      <c r="B7" s="828" t="s">
        <v>2875</v>
      </c>
      <c r="C7" s="897"/>
      <c r="D7" s="897"/>
      <c r="E7" s="898"/>
      <c r="F7" s="899"/>
      <c r="G7" s="900"/>
      <c r="H7" s="901"/>
      <c r="I7" s="622" t="s">
        <v>2873</v>
      </c>
      <c r="J7" s="902"/>
      <c r="K7" s="482"/>
      <c r="L7" s="903"/>
      <c r="M7" s="904"/>
      <c r="N7" s="904"/>
      <c r="O7" s="904"/>
      <c r="P7" s="904"/>
      <c r="Q7" s="709"/>
      <c r="R7" s="895" t="s">
        <v>565</v>
      </c>
      <c r="T7" s="700" t="s">
        <v>580</v>
      </c>
      <c r="U7" s="781">
        <v>95967.1</v>
      </c>
      <c r="V7" s="790">
        <v>42545</v>
      </c>
      <c r="X7" s="688" t="s">
        <v>570</v>
      </c>
    </row>
    <row r="8" spans="1:41" x14ac:dyDescent="0.2">
      <c r="A8" s="763">
        <v>42522</v>
      </c>
      <c r="B8" s="828" t="s">
        <v>2875</v>
      </c>
      <c r="C8" s="897"/>
      <c r="D8" s="897"/>
      <c r="E8" s="898"/>
      <c r="F8" s="899"/>
      <c r="G8" s="900"/>
      <c r="H8" s="901"/>
      <c r="I8" s="622" t="s">
        <v>2873</v>
      </c>
      <c r="J8" s="902"/>
      <c r="K8" s="482"/>
      <c r="L8" s="903"/>
      <c r="M8" s="904"/>
      <c r="N8" s="904"/>
      <c r="O8" s="904"/>
      <c r="P8" s="904"/>
      <c r="Q8" s="709"/>
      <c r="R8" s="895" t="s">
        <v>565</v>
      </c>
      <c r="T8" s="700" t="s">
        <v>579</v>
      </c>
      <c r="U8" s="781">
        <v>62032.9</v>
      </c>
      <c r="V8" s="790">
        <v>42545</v>
      </c>
      <c r="X8" s="688" t="s">
        <v>570</v>
      </c>
    </row>
    <row r="9" spans="1:41" x14ac:dyDescent="0.2">
      <c r="A9" s="763">
        <v>42522</v>
      </c>
      <c r="B9" s="711" t="s">
        <v>2829</v>
      </c>
      <c r="C9" s="627">
        <v>490514</v>
      </c>
      <c r="D9" s="627" t="s">
        <v>472</v>
      </c>
      <c r="E9" s="629" t="s">
        <v>2830</v>
      </c>
      <c r="F9" s="712">
        <v>2016</v>
      </c>
      <c r="G9" s="631">
        <v>42524</v>
      </c>
      <c r="H9" s="713" t="s">
        <v>1566</v>
      </c>
      <c r="I9" s="633" t="s">
        <v>2831</v>
      </c>
      <c r="J9" s="633" t="s">
        <v>30</v>
      </c>
      <c r="K9" s="634" t="s">
        <v>2832</v>
      </c>
      <c r="L9" s="635" t="s">
        <v>2833</v>
      </c>
      <c r="M9" s="833">
        <v>189862.07</v>
      </c>
      <c r="N9" s="833">
        <v>0</v>
      </c>
      <c r="O9" s="833">
        <v>137.93</v>
      </c>
      <c r="P9" s="833">
        <v>190000</v>
      </c>
      <c r="Q9" s="709" t="s">
        <v>478</v>
      </c>
      <c r="R9" s="895" t="s">
        <v>565</v>
      </c>
      <c r="T9" s="700" t="s">
        <v>580</v>
      </c>
      <c r="U9" s="781">
        <v>190000</v>
      </c>
      <c r="V9" s="790">
        <v>42535</v>
      </c>
      <c r="X9" s="688" t="s">
        <v>570</v>
      </c>
    </row>
    <row r="10" spans="1:41" x14ac:dyDescent="0.2">
      <c r="A10" s="763">
        <v>42522</v>
      </c>
      <c r="B10" s="711" t="s">
        <v>2794</v>
      </c>
      <c r="C10" s="627">
        <v>1520204</v>
      </c>
      <c r="D10" s="627">
        <v>5603</v>
      </c>
      <c r="E10" s="629" t="s">
        <v>418</v>
      </c>
      <c r="F10" s="712">
        <v>2016</v>
      </c>
      <c r="G10" s="631">
        <v>42539</v>
      </c>
      <c r="H10" s="713"/>
      <c r="I10" s="633" t="s">
        <v>2795</v>
      </c>
      <c r="J10" s="633" t="s">
        <v>241</v>
      </c>
      <c r="K10" s="634" t="s">
        <v>424</v>
      </c>
      <c r="L10" s="635" t="s">
        <v>2796</v>
      </c>
      <c r="M10" s="833">
        <v>271522.09000000003</v>
      </c>
      <c r="N10" s="833">
        <v>0</v>
      </c>
      <c r="O10" s="833">
        <v>43443.54</v>
      </c>
      <c r="P10" s="833">
        <v>314965.63</v>
      </c>
      <c r="Q10" s="714" t="s">
        <v>365</v>
      </c>
      <c r="R10" s="765" t="s">
        <v>564</v>
      </c>
      <c r="S10" s="765" t="s">
        <v>564</v>
      </c>
      <c r="W10" s="700" t="s">
        <v>566</v>
      </c>
    </row>
    <row r="11" spans="1:41" s="715" customFormat="1" x14ac:dyDescent="0.2">
      <c r="A11" s="763">
        <v>42522</v>
      </c>
      <c r="B11" s="711" t="s">
        <v>2803</v>
      </c>
      <c r="C11" s="627">
        <v>521502</v>
      </c>
      <c r="D11" s="627">
        <v>5611</v>
      </c>
      <c r="E11" s="629" t="s">
        <v>149</v>
      </c>
      <c r="F11" s="712">
        <v>2016</v>
      </c>
      <c r="G11" s="631">
        <v>42542</v>
      </c>
      <c r="H11" s="713"/>
      <c r="I11" s="633" t="s">
        <v>2804</v>
      </c>
      <c r="J11" s="633" t="s">
        <v>241</v>
      </c>
      <c r="K11" s="634" t="s">
        <v>873</v>
      </c>
      <c r="L11" s="635" t="s">
        <v>2805</v>
      </c>
      <c r="M11" s="833">
        <v>328591.28000000003</v>
      </c>
      <c r="N11" s="833">
        <v>0</v>
      </c>
      <c r="O11" s="833">
        <v>52574.6</v>
      </c>
      <c r="P11" s="833">
        <v>381165.88</v>
      </c>
      <c r="Q11" s="714" t="s">
        <v>365</v>
      </c>
      <c r="R11" s="765" t="s">
        <v>564</v>
      </c>
      <c r="S11" s="765" t="s">
        <v>564</v>
      </c>
      <c r="T11" s="700"/>
      <c r="U11" s="781"/>
      <c r="V11" s="700"/>
      <c r="W11" s="700" t="s">
        <v>566</v>
      </c>
      <c r="X11" s="688"/>
      <c r="Y11" s="700"/>
      <c r="Z11" s="700"/>
      <c r="AA11" s="700"/>
      <c r="AB11" s="700"/>
      <c r="AC11" s="700"/>
      <c r="AD11" s="700"/>
      <c r="AE11" s="700"/>
      <c r="AF11" s="700"/>
      <c r="AG11" s="700"/>
      <c r="AH11" s="700"/>
      <c r="AI11" s="700"/>
      <c r="AJ11" s="700"/>
      <c r="AK11" s="700"/>
      <c r="AL11" s="700"/>
      <c r="AM11" s="700"/>
      <c r="AN11" s="700"/>
      <c r="AO11" s="700"/>
    </row>
    <row r="12" spans="1:41" x14ac:dyDescent="0.2">
      <c r="A12" s="763">
        <v>42522</v>
      </c>
      <c r="B12" s="711" t="s">
        <v>2480</v>
      </c>
      <c r="C12" s="627">
        <v>520112</v>
      </c>
      <c r="D12" s="627">
        <v>2593</v>
      </c>
      <c r="E12" s="629" t="s">
        <v>627</v>
      </c>
      <c r="F12" s="712">
        <v>2016</v>
      </c>
      <c r="G12" s="631">
        <v>42549</v>
      </c>
      <c r="H12" s="713" t="s">
        <v>808</v>
      </c>
      <c r="I12" s="633" t="s">
        <v>2038</v>
      </c>
      <c r="J12" s="633" t="s">
        <v>241</v>
      </c>
      <c r="K12" s="634" t="s">
        <v>2481</v>
      </c>
      <c r="L12" s="635" t="s">
        <v>2040</v>
      </c>
      <c r="M12" s="833">
        <v>281043.32</v>
      </c>
      <c r="N12" s="833">
        <v>3439.44</v>
      </c>
      <c r="O12" s="833">
        <v>45517.24</v>
      </c>
      <c r="P12" s="833">
        <v>330000</v>
      </c>
      <c r="Q12" s="714" t="s">
        <v>33</v>
      </c>
      <c r="R12" s="796" t="s">
        <v>559</v>
      </c>
      <c r="T12" s="700" t="s">
        <v>575</v>
      </c>
      <c r="U12" s="781">
        <v>160000</v>
      </c>
      <c r="V12" s="790">
        <v>42550</v>
      </c>
      <c r="X12" s="688" t="s">
        <v>570</v>
      </c>
    </row>
    <row r="13" spans="1:41" x14ac:dyDescent="0.2">
      <c r="A13" s="763">
        <v>42522</v>
      </c>
      <c r="B13" s="711" t="s">
        <v>2480</v>
      </c>
      <c r="C13" s="627"/>
      <c r="D13" s="627"/>
      <c r="E13" s="629"/>
      <c r="F13" s="712"/>
      <c r="G13" s="631"/>
      <c r="H13" s="713"/>
      <c r="I13" s="633" t="s">
        <v>2038</v>
      </c>
      <c r="J13" s="633"/>
      <c r="K13" s="634"/>
      <c r="L13" s="635"/>
      <c r="M13" s="833"/>
      <c r="N13" s="833"/>
      <c r="O13" s="833"/>
      <c r="P13" s="833"/>
      <c r="Q13" s="714"/>
      <c r="R13" s="796" t="s">
        <v>559</v>
      </c>
      <c r="T13" s="700" t="s">
        <v>579</v>
      </c>
      <c r="U13" s="781">
        <v>167445.45000000001</v>
      </c>
      <c r="V13" s="790">
        <v>42551</v>
      </c>
      <c r="X13" s="688" t="s">
        <v>570</v>
      </c>
    </row>
    <row r="14" spans="1:41" x14ac:dyDescent="0.2">
      <c r="A14" s="763">
        <v>42522</v>
      </c>
      <c r="B14" s="711" t="s">
        <v>2480</v>
      </c>
      <c r="C14" s="627"/>
      <c r="D14" s="627"/>
      <c r="E14" s="629"/>
      <c r="F14" s="712"/>
      <c r="G14" s="631"/>
      <c r="H14" s="713"/>
      <c r="I14" s="633" t="s">
        <v>2038</v>
      </c>
      <c r="J14" s="633"/>
      <c r="K14" s="634"/>
      <c r="L14" s="635"/>
      <c r="M14" s="833"/>
      <c r="N14" s="833"/>
      <c r="O14" s="833"/>
      <c r="P14" s="833"/>
      <c r="Q14" s="714"/>
      <c r="R14" s="796" t="s">
        <v>559</v>
      </c>
      <c r="T14" s="700" t="s">
        <v>1067</v>
      </c>
      <c r="U14" s="781">
        <v>2554.5500000000002</v>
      </c>
      <c r="V14" s="790">
        <v>42551</v>
      </c>
      <c r="X14" s="688" t="s">
        <v>570</v>
      </c>
    </row>
    <row r="15" spans="1:41" x14ac:dyDescent="0.2">
      <c r="A15" s="763">
        <v>42522</v>
      </c>
      <c r="B15" s="711" t="s">
        <v>2741</v>
      </c>
      <c r="C15" s="627">
        <v>1520604</v>
      </c>
      <c r="D15" s="627">
        <v>7495</v>
      </c>
      <c r="E15" s="629" t="s">
        <v>333</v>
      </c>
      <c r="F15" s="712">
        <v>2016</v>
      </c>
      <c r="G15" s="631">
        <v>42545</v>
      </c>
      <c r="H15" s="713" t="s">
        <v>55</v>
      </c>
      <c r="I15" s="633" t="s">
        <v>2742</v>
      </c>
      <c r="J15" s="633" t="s">
        <v>241</v>
      </c>
      <c r="K15" s="634" t="s">
        <v>2743</v>
      </c>
      <c r="L15" s="635" t="s">
        <v>2744</v>
      </c>
      <c r="M15" s="833">
        <v>271921.18</v>
      </c>
      <c r="N15" s="833">
        <v>13596.06</v>
      </c>
      <c r="O15" s="833">
        <v>45682.76</v>
      </c>
      <c r="P15" s="833">
        <v>331200</v>
      </c>
      <c r="Q15" s="714" t="s">
        <v>33</v>
      </c>
      <c r="R15" s="796" t="s">
        <v>559</v>
      </c>
      <c r="T15" s="700" t="s">
        <v>581</v>
      </c>
      <c r="U15" s="781">
        <v>170000</v>
      </c>
      <c r="V15" s="790">
        <v>42546</v>
      </c>
      <c r="X15" s="688" t="s">
        <v>570</v>
      </c>
    </row>
    <row r="16" spans="1:41" x14ac:dyDescent="0.2">
      <c r="A16" s="763">
        <v>42522</v>
      </c>
      <c r="B16" s="711" t="s">
        <v>2741</v>
      </c>
      <c r="C16" s="627"/>
      <c r="D16" s="627"/>
      <c r="E16" s="629"/>
      <c r="F16" s="712"/>
      <c r="G16" s="631"/>
      <c r="H16" s="713"/>
      <c r="I16" s="633" t="s">
        <v>2742</v>
      </c>
      <c r="J16" s="633"/>
      <c r="K16" s="634"/>
      <c r="L16" s="635"/>
      <c r="M16" s="833"/>
      <c r="N16" s="833"/>
      <c r="O16" s="833"/>
      <c r="P16" s="833"/>
      <c r="Q16" s="714"/>
      <c r="R16" s="796" t="s">
        <v>559</v>
      </c>
      <c r="T16" s="700" t="s">
        <v>575</v>
      </c>
      <c r="U16" s="781">
        <v>5000</v>
      </c>
      <c r="V16" s="790">
        <v>42539</v>
      </c>
      <c r="X16" s="688" t="s">
        <v>570</v>
      </c>
    </row>
    <row r="17" spans="1:41" x14ac:dyDescent="0.2">
      <c r="A17" s="763">
        <v>42522</v>
      </c>
      <c r="B17" s="711" t="s">
        <v>2741</v>
      </c>
      <c r="C17" s="627"/>
      <c r="D17" s="627"/>
      <c r="E17" s="629"/>
      <c r="F17" s="712"/>
      <c r="G17" s="631"/>
      <c r="H17" s="713"/>
      <c r="I17" s="633" t="s">
        <v>2742</v>
      </c>
      <c r="J17" s="633"/>
      <c r="K17" s="634"/>
      <c r="L17" s="635"/>
      <c r="M17" s="833"/>
      <c r="N17" s="833"/>
      <c r="O17" s="833"/>
      <c r="P17" s="833"/>
      <c r="Q17" s="714"/>
      <c r="R17" s="796" t="s">
        <v>559</v>
      </c>
      <c r="T17" s="700" t="s">
        <v>579</v>
      </c>
      <c r="U17" s="781">
        <v>178200</v>
      </c>
      <c r="V17" s="790">
        <v>42548</v>
      </c>
      <c r="X17" s="688" t="s">
        <v>570</v>
      </c>
    </row>
    <row r="18" spans="1:41" x14ac:dyDescent="0.2">
      <c r="A18" s="763">
        <v>42522</v>
      </c>
      <c r="B18" s="711" t="s">
        <v>2741</v>
      </c>
      <c r="C18" s="627"/>
      <c r="D18" s="627"/>
      <c r="E18" s="629"/>
      <c r="F18" s="712"/>
      <c r="G18" s="631"/>
      <c r="H18" s="713"/>
      <c r="I18" s="633" t="s">
        <v>2742</v>
      </c>
      <c r="J18" s="633"/>
      <c r="K18" s="634"/>
      <c r="L18" s="635"/>
      <c r="M18" s="833"/>
      <c r="N18" s="833"/>
      <c r="O18" s="833"/>
      <c r="P18" s="833"/>
      <c r="Q18" s="714"/>
      <c r="R18" s="796" t="s">
        <v>559</v>
      </c>
      <c r="T18" s="700" t="s">
        <v>552</v>
      </c>
      <c r="U18" s="802">
        <f>+U15+U16+U17-P15</f>
        <v>22000</v>
      </c>
      <c r="X18" s="688" t="s">
        <v>570</v>
      </c>
    </row>
    <row r="19" spans="1:41" s="714" customFormat="1" x14ac:dyDescent="0.2">
      <c r="A19" s="763">
        <v>42522</v>
      </c>
      <c r="B19" s="711" t="s">
        <v>2729</v>
      </c>
      <c r="C19" s="627">
        <v>1520604</v>
      </c>
      <c r="D19" s="627">
        <v>7495</v>
      </c>
      <c r="E19" s="629" t="s">
        <v>333</v>
      </c>
      <c r="F19" s="712">
        <v>2016</v>
      </c>
      <c r="G19" s="631">
        <v>42528</v>
      </c>
      <c r="H19" s="713" t="s">
        <v>1119</v>
      </c>
      <c r="I19" s="633" t="s">
        <v>2730</v>
      </c>
      <c r="J19" s="633" t="s">
        <v>241</v>
      </c>
      <c r="K19" s="634" t="s">
        <v>2731</v>
      </c>
      <c r="L19" s="635" t="s">
        <v>2732</v>
      </c>
      <c r="M19" s="833">
        <v>271921.18</v>
      </c>
      <c r="N19" s="833">
        <v>13596.06</v>
      </c>
      <c r="O19" s="833">
        <v>45682.76</v>
      </c>
      <c r="P19" s="833">
        <v>331200</v>
      </c>
      <c r="Q19" s="709" t="s">
        <v>33</v>
      </c>
      <c r="R19" s="796" t="s">
        <v>559</v>
      </c>
      <c r="S19" s="688"/>
      <c r="T19" s="700" t="s">
        <v>580</v>
      </c>
      <c r="U19" s="781">
        <v>331200</v>
      </c>
      <c r="V19" s="790">
        <v>42529</v>
      </c>
      <c r="W19" s="700"/>
      <c r="X19" s="688" t="s">
        <v>570</v>
      </c>
      <c r="Y19" s="700"/>
      <c r="Z19" s="700"/>
      <c r="AA19" s="700"/>
      <c r="AB19" s="700"/>
      <c r="AC19" s="700"/>
      <c r="AD19" s="700"/>
      <c r="AE19" s="700"/>
      <c r="AF19" s="700"/>
      <c r="AG19" s="700"/>
      <c r="AH19" s="700"/>
      <c r="AI19" s="700"/>
      <c r="AJ19" s="700"/>
      <c r="AK19" s="700"/>
      <c r="AL19" s="700"/>
      <c r="AM19" s="700"/>
      <c r="AN19" s="700"/>
      <c r="AO19" s="700"/>
    </row>
    <row r="20" spans="1:41" s="714" customFormat="1" x14ac:dyDescent="0.2">
      <c r="A20" s="763">
        <v>42522</v>
      </c>
      <c r="B20" s="711" t="s">
        <v>2680</v>
      </c>
      <c r="C20" s="627">
        <v>521908</v>
      </c>
      <c r="D20" s="627">
        <v>6980</v>
      </c>
      <c r="E20" s="629" t="s">
        <v>227</v>
      </c>
      <c r="F20" s="712">
        <v>2016</v>
      </c>
      <c r="G20" s="631">
        <v>42543</v>
      </c>
      <c r="H20" s="713" t="s">
        <v>1214</v>
      </c>
      <c r="I20" s="633" t="s">
        <v>2681</v>
      </c>
      <c r="J20" s="633" t="s">
        <v>30</v>
      </c>
      <c r="K20" s="634" t="s">
        <v>224</v>
      </c>
      <c r="L20" s="635" t="s">
        <v>2682</v>
      </c>
      <c r="M20" s="833">
        <v>450606.68</v>
      </c>
      <c r="N20" s="833">
        <v>29738.15</v>
      </c>
      <c r="O20" s="833">
        <v>76855.17</v>
      </c>
      <c r="P20" s="833">
        <v>557200</v>
      </c>
      <c r="Q20" s="714" t="s">
        <v>33</v>
      </c>
      <c r="R20" s="765" t="s">
        <v>564</v>
      </c>
      <c r="S20" s="765" t="s">
        <v>564</v>
      </c>
      <c r="T20" s="700" t="s">
        <v>580</v>
      </c>
      <c r="U20" s="781">
        <v>261200</v>
      </c>
      <c r="V20" s="790">
        <v>42548</v>
      </c>
      <c r="W20" s="700"/>
      <c r="X20" s="688" t="s">
        <v>570</v>
      </c>
      <c r="Y20" s="700"/>
      <c r="Z20" s="700"/>
      <c r="AA20" s="700"/>
      <c r="AB20" s="700"/>
      <c r="AC20" s="700"/>
      <c r="AD20" s="700"/>
      <c r="AE20" s="700"/>
      <c r="AF20" s="700"/>
      <c r="AG20" s="700"/>
      <c r="AH20" s="700"/>
      <c r="AI20" s="700"/>
      <c r="AJ20" s="700"/>
      <c r="AK20" s="700"/>
      <c r="AL20" s="700"/>
      <c r="AM20" s="700"/>
      <c r="AN20" s="700"/>
      <c r="AO20" s="700"/>
    </row>
    <row r="21" spans="1:41" s="714" customFormat="1" x14ac:dyDescent="0.2">
      <c r="A21" s="763">
        <v>42522</v>
      </c>
      <c r="B21" s="711" t="s">
        <v>2680</v>
      </c>
      <c r="C21" s="627"/>
      <c r="D21" s="627"/>
      <c r="E21" s="629"/>
      <c r="F21" s="712"/>
      <c r="G21" s="631"/>
      <c r="H21" s="713"/>
      <c r="I21" s="633" t="s">
        <v>2681</v>
      </c>
      <c r="J21" s="633"/>
      <c r="K21" s="634"/>
      <c r="L21" s="635"/>
      <c r="M21" s="833"/>
      <c r="N21" s="833"/>
      <c r="O21" s="833"/>
      <c r="P21" s="833"/>
      <c r="R21" s="765" t="s">
        <v>564</v>
      </c>
      <c r="S21" s="765" t="s">
        <v>564</v>
      </c>
      <c r="T21" s="700" t="s">
        <v>581</v>
      </c>
      <c r="U21" s="781">
        <v>148000</v>
      </c>
      <c r="V21" s="790">
        <v>42582</v>
      </c>
      <c r="W21" s="700"/>
      <c r="X21" s="688" t="s">
        <v>570</v>
      </c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K21" s="700"/>
      <c r="AL21" s="700"/>
      <c r="AM21" s="700"/>
      <c r="AN21" s="700"/>
      <c r="AO21" s="700"/>
    </row>
    <row r="22" spans="1:41" s="714" customFormat="1" x14ac:dyDescent="0.2">
      <c r="A22" s="763">
        <v>42522</v>
      </c>
      <c r="B22" s="711" t="s">
        <v>2680</v>
      </c>
      <c r="C22" s="627"/>
      <c r="D22" s="627"/>
      <c r="E22" s="629"/>
      <c r="F22" s="712"/>
      <c r="G22" s="631"/>
      <c r="H22" s="713"/>
      <c r="I22" s="633" t="s">
        <v>2681</v>
      </c>
      <c r="J22" s="633"/>
      <c r="K22" s="634"/>
      <c r="L22" s="635"/>
      <c r="M22" s="833"/>
      <c r="N22" s="833"/>
      <c r="O22" s="833"/>
      <c r="P22" s="833"/>
      <c r="R22" s="765" t="s">
        <v>564</v>
      </c>
      <c r="S22" s="765" t="s">
        <v>564</v>
      </c>
      <c r="T22" s="700" t="s">
        <v>581</v>
      </c>
      <c r="U22" s="781">
        <v>148000</v>
      </c>
      <c r="V22" s="790">
        <v>42613</v>
      </c>
      <c r="W22" s="700"/>
      <c r="X22" s="688" t="s">
        <v>570</v>
      </c>
      <c r="Y22" s="700"/>
      <c r="Z22" s="700"/>
      <c r="AA22" s="700"/>
      <c r="AB22" s="700"/>
      <c r="AC22" s="700"/>
      <c r="AD22" s="700"/>
      <c r="AE22" s="700"/>
      <c r="AF22" s="700"/>
      <c r="AG22" s="700"/>
      <c r="AH22" s="700"/>
      <c r="AI22" s="700"/>
      <c r="AJ22" s="700"/>
      <c r="AK22" s="700"/>
      <c r="AL22" s="700"/>
      <c r="AM22" s="700"/>
      <c r="AN22" s="700"/>
      <c r="AO22" s="700"/>
    </row>
    <row r="23" spans="1:41" x14ac:dyDescent="0.2">
      <c r="A23" s="763">
        <v>42522</v>
      </c>
      <c r="B23" s="711" t="s">
        <v>2858</v>
      </c>
      <c r="C23" s="627">
        <v>522401</v>
      </c>
      <c r="D23" s="627" t="s">
        <v>518</v>
      </c>
      <c r="E23" s="629" t="s">
        <v>206</v>
      </c>
      <c r="F23" s="712">
        <v>2016</v>
      </c>
      <c r="G23" s="631">
        <v>42529</v>
      </c>
      <c r="H23" s="713" t="s">
        <v>1172</v>
      </c>
      <c r="I23" s="633" t="s">
        <v>2859</v>
      </c>
      <c r="J23" s="633" t="s">
        <v>30</v>
      </c>
      <c r="K23" s="634" t="s">
        <v>2860</v>
      </c>
      <c r="L23" s="635" t="s">
        <v>2861</v>
      </c>
      <c r="M23" s="833">
        <v>215586.21</v>
      </c>
      <c r="N23" s="833">
        <v>0</v>
      </c>
      <c r="O23" s="833">
        <v>4413.79</v>
      </c>
      <c r="P23" s="833">
        <v>220000</v>
      </c>
      <c r="Q23" s="709" t="s">
        <v>478</v>
      </c>
      <c r="R23" s="895" t="s">
        <v>565</v>
      </c>
      <c r="T23" s="700" t="s">
        <v>2894</v>
      </c>
      <c r="U23" s="781">
        <v>215000</v>
      </c>
      <c r="V23" s="790">
        <v>42529</v>
      </c>
      <c r="X23" s="688" t="s">
        <v>570</v>
      </c>
    </row>
    <row r="24" spans="1:41" x14ac:dyDescent="0.2">
      <c r="A24" s="763">
        <v>42522</v>
      </c>
      <c r="B24" s="711" t="s">
        <v>2858</v>
      </c>
      <c r="C24" s="627"/>
      <c r="D24" s="627"/>
      <c r="E24" s="629"/>
      <c r="F24" s="712"/>
      <c r="G24" s="631"/>
      <c r="H24" s="713"/>
      <c r="I24" s="633" t="s">
        <v>2859</v>
      </c>
      <c r="J24" s="633"/>
      <c r="K24" s="634"/>
      <c r="L24" s="635"/>
      <c r="M24" s="833"/>
      <c r="N24" s="833"/>
      <c r="O24" s="833"/>
      <c r="P24" s="833"/>
      <c r="Q24" s="709"/>
      <c r="R24" s="895" t="s">
        <v>565</v>
      </c>
      <c r="T24" s="700" t="s">
        <v>572</v>
      </c>
      <c r="U24" s="781">
        <v>5000</v>
      </c>
      <c r="V24" s="790">
        <v>42529</v>
      </c>
      <c r="X24" s="688" t="s">
        <v>570</v>
      </c>
    </row>
    <row r="25" spans="1:41" x14ac:dyDescent="0.2">
      <c r="A25" s="763">
        <v>42522</v>
      </c>
      <c r="B25" s="711" t="s">
        <v>2514</v>
      </c>
      <c r="C25" s="627">
        <v>520224</v>
      </c>
      <c r="D25" s="627">
        <v>1781</v>
      </c>
      <c r="E25" s="629" t="s">
        <v>663</v>
      </c>
      <c r="F25" s="712">
        <v>2016</v>
      </c>
      <c r="G25" s="631">
        <v>42545</v>
      </c>
      <c r="H25" s="713" t="s">
        <v>55</v>
      </c>
      <c r="I25" s="633" t="s">
        <v>2515</v>
      </c>
      <c r="J25" s="633" t="s">
        <v>30</v>
      </c>
      <c r="K25" s="634" t="s">
        <v>2516</v>
      </c>
      <c r="L25" s="635" t="s">
        <v>2517</v>
      </c>
      <c r="M25" s="833">
        <v>244626.16</v>
      </c>
      <c r="N25" s="833">
        <v>2529.0100000000002</v>
      </c>
      <c r="O25" s="833">
        <v>39544.83</v>
      </c>
      <c r="P25" s="833">
        <v>286700</v>
      </c>
      <c r="Q25" s="714" t="s">
        <v>33</v>
      </c>
      <c r="R25" s="796" t="s">
        <v>559</v>
      </c>
      <c r="T25" s="700" t="s">
        <v>581</v>
      </c>
      <c r="U25" s="781">
        <v>286700</v>
      </c>
      <c r="V25" s="790">
        <v>42546</v>
      </c>
      <c r="X25" s="688" t="s">
        <v>570</v>
      </c>
    </row>
    <row r="26" spans="1:41" x14ac:dyDescent="0.2">
      <c r="A26" s="763">
        <v>42522</v>
      </c>
      <c r="B26" s="711" t="s">
        <v>2636</v>
      </c>
      <c r="C26" s="627">
        <v>521502</v>
      </c>
      <c r="D26" s="627">
        <v>5611</v>
      </c>
      <c r="E26" s="629" t="s">
        <v>149</v>
      </c>
      <c r="F26" s="712">
        <v>2016</v>
      </c>
      <c r="G26" s="631">
        <v>42549</v>
      </c>
      <c r="H26" s="713" t="s">
        <v>121</v>
      </c>
      <c r="I26" s="633" t="s">
        <v>2637</v>
      </c>
      <c r="J26" s="633" t="s">
        <v>30</v>
      </c>
      <c r="K26" s="634" t="s">
        <v>2638</v>
      </c>
      <c r="L26" s="635" t="s">
        <v>2639</v>
      </c>
      <c r="M26" s="833">
        <v>370598.38</v>
      </c>
      <c r="N26" s="833">
        <v>17332.650000000001</v>
      </c>
      <c r="O26" s="833">
        <v>62068.97</v>
      </c>
      <c r="P26" s="833">
        <v>450000</v>
      </c>
      <c r="Q26" s="714" t="s">
        <v>33</v>
      </c>
      <c r="R26" s="796" t="s">
        <v>559</v>
      </c>
      <c r="T26" s="700" t="s">
        <v>581</v>
      </c>
      <c r="U26" s="781">
        <v>250000</v>
      </c>
      <c r="V26" s="790">
        <v>42549</v>
      </c>
      <c r="X26" s="688" t="s">
        <v>570</v>
      </c>
    </row>
    <row r="27" spans="1:41" x14ac:dyDescent="0.2">
      <c r="A27" s="763">
        <v>42522</v>
      </c>
      <c r="B27" s="711" t="s">
        <v>2636</v>
      </c>
      <c r="C27" s="627"/>
      <c r="D27" s="627"/>
      <c r="E27" s="629"/>
      <c r="F27" s="712"/>
      <c r="G27" s="631"/>
      <c r="H27" s="713"/>
      <c r="I27" s="633" t="s">
        <v>2637</v>
      </c>
      <c r="J27" s="633"/>
      <c r="K27" s="479"/>
      <c r="L27" s="635"/>
      <c r="M27" s="833"/>
      <c r="N27" s="833"/>
      <c r="O27" s="833"/>
      <c r="P27" s="833"/>
      <c r="Q27" s="714"/>
      <c r="R27" s="796" t="s">
        <v>559</v>
      </c>
      <c r="T27" s="700" t="s">
        <v>581</v>
      </c>
      <c r="U27" s="781">
        <v>200000</v>
      </c>
      <c r="V27" s="790">
        <v>42545</v>
      </c>
      <c r="X27" s="688" t="s">
        <v>570</v>
      </c>
    </row>
    <row r="28" spans="1:41" ht="13.5" thickBot="1" x14ac:dyDescent="0.25">
      <c r="A28" s="763">
        <v>42522</v>
      </c>
      <c r="B28" s="711" t="s">
        <v>2807</v>
      </c>
      <c r="C28" s="627">
        <v>521801</v>
      </c>
      <c r="D28" s="627">
        <v>2201</v>
      </c>
      <c r="E28" s="629" t="s">
        <v>191</v>
      </c>
      <c r="F28" s="712">
        <v>2016</v>
      </c>
      <c r="G28" s="631">
        <v>42545</v>
      </c>
      <c r="H28" s="713"/>
      <c r="I28" s="633" t="s">
        <v>2808</v>
      </c>
      <c r="J28" s="633" t="s">
        <v>241</v>
      </c>
      <c r="K28" s="479" t="s">
        <v>1519</v>
      </c>
      <c r="L28" s="635" t="s">
        <v>2809</v>
      </c>
      <c r="M28" s="833">
        <v>169137.48</v>
      </c>
      <c r="N28" s="833">
        <v>0</v>
      </c>
      <c r="O28" s="833">
        <v>27062</v>
      </c>
      <c r="P28" s="833">
        <v>196199.48</v>
      </c>
      <c r="Q28" s="714" t="s">
        <v>365</v>
      </c>
      <c r="R28" s="765" t="s">
        <v>564</v>
      </c>
      <c r="S28" s="765" t="s">
        <v>564</v>
      </c>
      <c r="W28" s="700" t="s">
        <v>566</v>
      </c>
    </row>
    <row r="29" spans="1:41" x14ac:dyDescent="0.2">
      <c r="A29" s="763">
        <v>42522</v>
      </c>
      <c r="B29" s="711" t="s">
        <v>2771</v>
      </c>
      <c r="C29" s="627">
        <v>520228</v>
      </c>
      <c r="D29" s="627">
        <v>1784</v>
      </c>
      <c r="E29" s="629" t="s">
        <v>2080</v>
      </c>
      <c r="F29" s="712">
        <v>2016</v>
      </c>
      <c r="G29" s="631">
        <v>42525</v>
      </c>
      <c r="H29" s="713"/>
      <c r="I29" s="633" t="s">
        <v>2772</v>
      </c>
      <c r="J29" s="484" t="s">
        <v>241</v>
      </c>
      <c r="K29" s="481" t="s">
        <v>459</v>
      </c>
      <c r="L29" s="483" t="s">
        <v>2773</v>
      </c>
      <c r="M29" s="833">
        <v>184087.49</v>
      </c>
      <c r="N29" s="833">
        <v>0</v>
      </c>
      <c r="O29" s="833">
        <v>29454</v>
      </c>
      <c r="P29" s="833">
        <v>213541.49</v>
      </c>
      <c r="Q29" s="714" t="s">
        <v>365</v>
      </c>
      <c r="R29" s="765" t="s">
        <v>564</v>
      </c>
      <c r="S29" s="765" t="s">
        <v>564</v>
      </c>
      <c r="W29" s="700" t="s">
        <v>566</v>
      </c>
    </row>
    <row r="30" spans="1:41" ht="13.5" thickBot="1" x14ac:dyDescent="0.25">
      <c r="A30" s="763">
        <v>42522</v>
      </c>
      <c r="B30" s="711" t="s">
        <v>2761</v>
      </c>
      <c r="C30" s="627">
        <v>520227</v>
      </c>
      <c r="D30" s="627">
        <v>1782</v>
      </c>
      <c r="E30" s="629" t="s">
        <v>657</v>
      </c>
      <c r="F30" s="712">
        <v>2016</v>
      </c>
      <c r="G30" s="631">
        <v>42537</v>
      </c>
      <c r="H30" s="713"/>
      <c r="I30" s="633" t="s">
        <v>2762</v>
      </c>
      <c r="J30" s="484" t="s">
        <v>30</v>
      </c>
      <c r="K30" s="480" t="s">
        <v>459</v>
      </c>
      <c r="L30" s="483" t="s">
        <v>2763</v>
      </c>
      <c r="M30" s="833">
        <v>235677.37</v>
      </c>
      <c r="N30" s="833">
        <v>0</v>
      </c>
      <c r="O30" s="833">
        <v>37708.379999999997</v>
      </c>
      <c r="P30" s="833">
        <v>273385.75</v>
      </c>
      <c r="Q30" s="714" t="s">
        <v>365</v>
      </c>
      <c r="R30" s="765" t="s">
        <v>564</v>
      </c>
      <c r="S30" s="765" t="s">
        <v>564</v>
      </c>
      <c r="W30" s="700" t="s">
        <v>566</v>
      </c>
    </row>
    <row r="31" spans="1:41" x14ac:dyDescent="0.2">
      <c r="A31" s="763">
        <v>42522</v>
      </c>
      <c r="B31" s="711" t="s">
        <v>2609</v>
      </c>
      <c r="C31" s="627">
        <v>521101</v>
      </c>
      <c r="D31" s="627">
        <v>1251</v>
      </c>
      <c r="E31" s="629" t="s">
        <v>1739</v>
      </c>
      <c r="F31" s="712">
        <v>2016</v>
      </c>
      <c r="G31" s="631">
        <v>42542</v>
      </c>
      <c r="H31" s="713" t="s">
        <v>1214</v>
      </c>
      <c r="I31" s="637" t="s">
        <v>2610</v>
      </c>
      <c r="J31" s="637" t="s">
        <v>241</v>
      </c>
      <c r="K31" s="896" t="s">
        <v>2611</v>
      </c>
      <c r="L31" s="639" t="s">
        <v>2612</v>
      </c>
      <c r="M31" s="834">
        <v>292844.83</v>
      </c>
      <c r="N31" s="834">
        <v>0</v>
      </c>
      <c r="O31" s="834">
        <v>46855.17</v>
      </c>
      <c r="P31" s="834">
        <v>339700</v>
      </c>
      <c r="Q31" s="714" t="s">
        <v>33</v>
      </c>
      <c r="R31" s="796" t="s">
        <v>559</v>
      </c>
      <c r="S31" s="744"/>
      <c r="T31" s="714" t="s">
        <v>581</v>
      </c>
      <c r="U31" s="785">
        <v>18000</v>
      </c>
      <c r="V31" s="800">
        <v>42544</v>
      </c>
      <c r="W31" s="714"/>
      <c r="X31" s="744" t="s">
        <v>570</v>
      </c>
      <c r="Y31" s="714"/>
      <c r="Z31" s="714"/>
      <c r="AA31" s="714"/>
      <c r="AB31" s="714"/>
      <c r="AC31" s="714"/>
      <c r="AD31" s="714"/>
      <c r="AE31" s="714"/>
      <c r="AF31" s="714"/>
      <c r="AG31" s="714"/>
      <c r="AH31" s="714"/>
      <c r="AI31" s="714"/>
      <c r="AJ31" s="714"/>
      <c r="AK31" s="714"/>
      <c r="AL31" s="714"/>
      <c r="AM31" s="714"/>
      <c r="AN31" s="714"/>
      <c r="AO31" s="714"/>
    </row>
    <row r="32" spans="1:41" x14ac:dyDescent="0.2">
      <c r="A32" s="763">
        <v>42522</v>
      </c>
      <c r="B32" s="711" t="s">
        <v>2609</v>
      </c>
      <c r="C32" s="627"/>
      <c r="D32" s="627"/>
      <c r="E32" s="629"/>
      <c r="F32" s="712"/>
      <c r="G32" s="631"/>
      <c r="H32" s="713"/>
      <c r="I32" s="637" t="s">
        <v>2610</v>
      </c>
      <c r="J32" s="637"/>
      <c r="K32" s="905"/>
      <c r="L32" s="639"/>
      <c r="M32" s="834"/>
      <c r="N32" s="834"/>
      <c r="O32" s="834"/>
      <c r="P32" s="834"/>
      <c r="Q32" s="714"/>
      <c r="R32" s="796" t="s">
        <v>559</v>
      </c>
      <c r="S32" s="744"/>
      <c r="T32" s="714" t="s">
        <v>581</v>
      </c>
      <c r="U32" s="785">
        <v>56700</v>
      </c>
      <c r="V32" s="800">
        <v>42544</v>
      </c>
      <c r="W32" s="714"/>
      <c r="X32" s="744" t="s">
        <v>570</v>
      </c>
      <c r="Y32" s="714"/>
      <c r="Z32" s="714"/>
      <c r="AA32" s="714"/>
      <c r="AB32" s="714"/>
      <c r="AC32" s="714"/>
      <c r="AD32" s="714"/>
      <c r="AE32" s="714"/>
      <c r="AF32" s="714"/>
      <c r="AG32" s="714"/>
      <c r="AH32" s="714"/>
      <c r="AI32" s="714"/>
      <c r="AJ32" s="714"/>
      <c r="AK32" s="714"/>
      <c r="AL32" s="714"/>
      <c r="AM32" s="714"/>
      <c r="AN32" s="714"/>
      <c r="AO32" s="714"/>
    </row>
    <row r="33" spans="1:41" x14ac:dyDescent="0.2">
      <c r="A33" s="763">
        <v>42522</v>
      </c>
      <c r="B33" s="711" t="s">
        <v>2609</v>
      </c>
      <c r="C33" s="627"/>
      <c r="D33" s="627"/>
      <c r="E33" s="629"/>
      <c r="F33" s="712"/>
      <c r="G33" s="631"/>
      <c r="H33" s="713"/>
      <c r="I33" s="637" t="s">
        <v>2610</v>
      </c>
      <c r="J33" s="637"/>
      <c r="K33" s="905"/>
      <c r="L33" s="639"/>
      <c r="M33" s="834"/>
      <c r="N33" s="834"/>
      <c r="O33" s="834"/>
      <c r="P33" s="834"/>
      <c r="Q33" s="714"/>
      <c r="R33" s="796" t="s">
        <v>559</v>
      </c>
      <c r="S33" s="744"/>
      <c r="T33" s="714" t="s">
        <v>581</v>
      </c>
      <c r="U33" s="785">
        <v>265000</v>
      </c>
      <c r="V33" s="800">
        <v>42542</v>
      </c>
      <c r="W33" s="714"/>
      <c r="X33" s="744" t="s">
        <v>570</v>
      </c>
      <c r="Y33" s="714"/>
      <c r="Z33" s="714"/>
      <c r="AA33" s="714"/>
      <c r="AB33" s="714"/>
      <c r="AC33" s="714"/>
      <c r="AD33" s="714"/>
      <c r="AE33" s="714"/>
      <c r="AF33" s="714"/>
      <c r="AG33" s="714"/>
      <c r="AH33" s="714"/>
      <c r="AI33" s="714"/>
      <c r="AJ33" s="714"/>
      <c r="AK33" s="714"/>
      <c r="AL33" s="714"/>
      <c r="AM33" s="714"/>
      <c r="AN33" s="714"/>
      <c r="AO33" s="714"/>
    </row>
    <row r="34" spans="1:41" x14ac:dyDescent="0.2">
      <c r="A34" s="763">
        <v>42522</v>
      </c>
      <c r="B34" s="711" t="s">
        <v>2494</v>
      </c>
      <c r="C34" s="627">
        <v>520220</v>
      </c>
      <c r="D34" s="627">
        <v>1794</v>
      </c>
      <c r="E34" s="629" t="s">
        <v>27</v>
      </c>
      <c r="F34" s="712">
        <v>2016</v>
      </c>
      <c r="G34" s="631">
        <v>42539</v>
      </c>
      <c r="H34" s="713" t="s">
        <v>45</v>
      </c>
      <c r="I34" s="633" t="s">
        <v>2495</v>
      </c>
      <c r="J34" s="633" t="s">
        <v>241</v>
      </c>
      <c r="K34" s="479" t="s">
        <v>2496</v>
      </c>
      <c r="L34" s="635" t="s">
        <v>2497</v>
      </c>
      <c r="M34" s="833">
        <v>241850.72</v>
      </c>
      <c r="N34" s="833">
        <v>2459.62</v>
      </c>
      <c r="O34" s="833">
        <v>39089.660000000003</v>
      </c>
      <c r="P34" s="833">
        <v>283400</v>
      </c>
      <c r="Q34" s="714" t="s">
        <v>33</v>
      </c>
      <c r="R34" s="796" t="s">
        <v>559</v>
      </c>
      <c r="S34" s="744"/>
      <c r="T34" s="714" t="s">
        <v>573</v>
      </c>
      <c r="U34" s="785">
        <v>15000</v>
      </c>
      <c r="V34" s="800">
        <v>42541</v>
      </c>
      <c r="W34" s="714"/>
      <c r="X34" s="744" t="s">
        <v>570</v>
      </c>
      <c r="Y34" s="714"/>
      <c r="Z34" s="714"/>
      <c r="AA34" s="714"/>
      <c r="AB34" s="714"/>
      <c r="AC34" s="714"/>
      <c r="AD34" s="714"/>
      <c r="AE34" s="714"/>
      <c r="AF34" s="714"/>
      <c r="AG34" s="714"/>
      <c r="AH34" s="714"/>
      <c r="AI34" s="714"/>
      <c r="AJ34" s="714"/>
      <c r="AK34" s="714"/>
      <c r="AL34" s="714"/>
      <c r="AM34" s="714"/>
      <c r="AN34" s="714"/>
      <c r="AO34" s="714"/>
    </row>
    <row r="35" spans="1:41" x14ac:dyDescent="0.2">
      <c r="A35" s="763">
        <v>42522</v>
      </c>
      <c r="B35" s="711" t="s">
        <v>2494</v>
      </c>
      <c r="C35" s="627"/>
      <c r="D35" s="627"/>
      <c r="E35" s="629"/>
      <c r="F35" s="712"/>
      <c r="G35" s="631"/>
      <c r="H35" s="713"/>
      <c r="I35" s="633" t="s">
        <v>2495</v>
      </c>
      <c r="J35" s="484"/>
      <c r="K35" s="467"/>
      <c r="L35" s="483"/>
      <c r="M35" s="833"/>
      <c r="N35" s="833"/>
      <c r="O35" s="833"/>
      <c r="P35" s="833"/>
      <c r="Q35" s="714"/>
      <c r="R35" s="796" t="s">
        <v>559</v>
      </c>
      <c r="S35" s="744"/>
      <c r="T35" s="714" t="s">
        <v>572</v>
      </c>
      <c r="U35" s="785">
        <v>2000</v>
      </c>
      <c r="V35" s="800">
        <v>42537</v>
      </c>
      <c r="W35" s="714"/>
      <c r="X35" s="744" t="s">
        <v>570</v>
      </c>
      <c r="Y35" s="714"/>
      <c r="Z35" s="714"/>
      <c r="AA35" s="714"/>
      <c r="AB35" s="714"/>
      <c r="AC35" s="714"/>
      <c r="AD35" s="714"/>
      <c r="AE35" s="714"/>
      <c r="AF35" s="714"/>
      <c r="AG35" s="714"/>
      <c r="AH35" s="714"/>
      <c r="AI35" s="714"/>
      <c r="AJ35" s="714"/>
      <c r="AK35" s="714"/>
      <c r="AL35" s="714"/>
      <c r="AM35" s="714"/>
      <c r="AN35" s="714"/>
      <c r="AO35" s="714"/>
    </row>
    <row r="36" spans="1:41" x14ac:dyDescent="0.2">
      <c r="A36" s="763">
        <v>42522</v>
      </c>
      <c r="B36" s="711" t="s">
        <v>2494</v>
      </c>
      <c r="C36" s="627"/>
      <c r="D36" s="627"/>
      <c r="E36" s="629"/>
      <c r="F36" s="712"/>
      <c r="G36" s="631"/>
      <c r="H36" s="713"/>
      <c r="I36" s="633" t="s">
        <v>2495</v>
      </c>
      <c r="J36" s="484"/>
      <c r="K36" s="467"/>
      <c r="L36" s="483"/>
      <c r="M36" s="833"/>
      <c r="N36" s="833"/>
      <c r="O36" s="833"/>
      <c r="P36" s="833"/>
      <c r="Q36" s="714"/>
      <c r="R36" s="796" t="s">
        <v>559</v>
      </c>
      <c r="S36" s="744"/>
      <c r="T36" s="714" t="s">
        <v>580</v>
      </c>
      <c r="U36" s="785">
        <v>53000</v>
      </c>
      <c r="V36" s="800">
        <v>42542</v>
      </c>
      <c r="W36" s="714"/>
      <c r="X36" s="744" t="s">
        <v>570</v>
      </c>
      <c r="Y36" s="714"/>
      <c r="Z36" s="714"/>
      <c r="AA36" s="714"/>
      <c r="AB36" s="714"/>
      <c r="AC36" s="714"/>
      <c r="AD36" s="714"/>
      <c r="AE36" s="714"/>
      <c r="AF36" s="714"/>
      <c r="AG36" s="714"/>
      <c r="AH36" s="714"/>
      <c r="AI36" s="714"/>
      <c r="AJ36" s="714"/>
      <c r="AK36" s="714"/>
      <c r="AL36" s="714"/>
      <c r="AM36" s="714"/>
      <c r="AN36" s="714"/>
      <c r="AO36" s="714"/>
    </row>
    <row r="37" spans="1:41" x14ac:dyDescent="0.2">
      <c r="A37" s="763">
        <v>42522</v>
      </c>
      <c r="B37" s="711" t="s">
        <v>2494</v>
      </c>
      <c r="C37" s="627"/>
      <c r="D37" s="627"/>
      <c r="E37" s="629"/>
      <c r="F37" s="712"/>
      <c r="G37" s="631"/>
      <c r="H37" s="713"/>
      <c r="I37" s="633" t="s">
        <v>2495</v>
      </c>
      <c r="J37" s="484"/>
      <c r="K37" s="467"/>
      <c r="L37" s="483"/>
      <c r="M37" s="833"/>
      <c r="N37" s="833"/>
      <c r="O37" s="833"/>
      <c r="P37" s="833"/>
      <c r="Q37" s="714"/>
      <c r="R37" s="796" t="s">
        <v>559</v>
      </c>
      <c r="S37" s="744"/>
      <c r="T37" s="714" t="s">
        <v>579</v>
      </c>
      <c r="U37" s="785">
        <v>210251.34</v>
      </c>
      <c r="V37" s="800">
        <v>42542</v>
      </c>
      <c r="W37" s="714"/>
      <c r="X37" s="744" t="s">
        <v>570</v>
      </c>
      <c r="Y37" s="714"/>
      <c r="Z37" s="714"/>
      <c r="AA37" s="714"/>
      <c r="AB37" s="714"/>
      <c r="AC37" s="714"/>
      <c r="AD37" s="714"/>
      <c r="AE37" s="714"/>
      <c r="AF37" s="714"/>
      <c r="AG37" s="714"/>
      <c r="AH37" s="714"/>
      <c r="AI37" s="714"/>
      <c r="AJ37" s="714"/>
      <c r="AK37" s="714"/>
      <c r="AL37" s="714"/>
      <c r="AM37" s="714"/>
      <c r="AN37" s="714"/>
      <c r="AO37" s="714"/>
    </row>
    <row r="38" spans="1:41" ht="13.5" thickBot="1" x14ac:dyDescent="0.25">
      <c r="A38" s="763">
        <v>42522</v>
      </c>
      <c r="B38" s="711" t="s">
        <v>2494</v>
      </c>
      <c r="C38" s="627"/>
      <c r="D38" s="627"/>
      <c r="E38" s="629"/>
      <c r="F38" s="712"/>
      <c r="G38" s="631"/>
      <c r="H38" s="713"/>
      <c r="I38" s="633" t="s">
        <v>2495</v>
      </c>
      <c r="J38" s="484"/>
      <c r="K38" s="467"/>
      <c r="L38" s="483"/>
      <c r="M38" s="833"/>
      <c r="N38" s="833"/>
      <c r="O38" s="833"/>
      <c r="P38" s="833"/>
      <c r="Q38" s="714"/>
      <c r="R38" s="796" t="s">
        <v>559</v>
      </c>
      <c r="S38" s="744"/>
      <c r="T38" s="714" t="s">
        <v>1067</v>
      </c>
      <c r="U38" s="785">
        <v>3148.66</v>
      </c>
      <c r="V38" s="800">
        <v>42542</v>
      </c>
      <c r="W38" s="714"/>
      <c r="X38" s="744" t="s">
        <v>570</v>
      </c>
      <c r="Y38" s="714"/>
      <c r="Z38" s="714"/>
      <c r="AA38" s="714"/>
      <c r="AB38" s="714"/>
      <c r="AC38" s="714"/>
      <c r="AD38" s="714"/>
      <c r="AE38" s="714"/>
      <c r="AF38" s="714"/>
      <c r="AG38" s="714"/>
      <c r="AH38" s="714"/>
      <c r="AI38" s="714"/>
      <c r="AJ38" s="714"/>
      <c r="AK38" s="714"/>
      <c r="AL38" s="714"/>
      <c r="AM38" s="714"/>
      <c r="AN38" s="714"/>
      <c r="AO38" s="714"/>
    </row>
    <row r="39" spans="1:41" x14ac:dyDescent="0.2">
      <c r="A39" s="763">
        <v>42522</v>
      </c>
      <c r="B39" s="711" t="s">
        <v>2817</v>
      </c>
      <c r="C39" s="627">
        <v>520819</v>
      </c>
      <c r="D39" s="627">
        <v>4498</v>
      </c>
      <c r="E39" s="629" t="s">
        <v>120</v>
      </c>
      <c r="F39" s="712">
        <v>2016</v>
      </c>
      <c r="G39" s="631">
        <v>42549</v>
      </c>
      <c r="H39" s="713"/>
      <c r="I39" s="633" t="s">
        <v>2818</v>
      </c>
      <c r="J39" s="484" t="s">
        <v>30</v>
      </c>
      <c r="K39" s="481" t="s">
        <v>403</v>
      </c>
      <c r="L39" s="483" t="s">
        <v>2819</v>
      </c>
      <c r="M39" s="834">
        <v>311261.24</v>
      </c>
      <c r="N39" s="834">
        <v>0</v>
      </c>
      <c r="O39" s="834">
        <v>49801.8</v>
      </c>
      <c r="P39" s="834">
        <v>361063.04</v>
      </c>
      <c r="Q39" s="714" t="s">
        <v>365</v>
      </c>
      <c r="R39" s="765" t="s">
        <v>564</v>
      </c>
      <c r="S39" s="765" t="s">
        <v>564</v>
      </c>
      <c r="W39" s="700" t="s">
        <v>566</v>
      </c>
    </row>
    <row r="40" spans="1:41" x14ac:dyDescent="0.2">
      <c r="A40" s="763">
        <v>42522</v>
      </c>
      <c r="B40" s="711" t="s">
        <v>2785</v>
      </c>
      <c r="C40" s="627">
        <v>520220</v>
      </c>
      <c r="D40" s="627">
        <v>1794</v>
      </c>
      <c r="E40" s="629" t="s">
        <v>27</v>
      </c>
      <c r="F40" s="712">
        <v>2016</v>
      </c>
      <c r="G40" s="631">
        <v>42536</v>
      </c>
      <c r="H40" s="713"/>
      <c r="I40" s="633" t="s">
        <v>2786</v>
      </c>
      <c r="J40" s="484" t="s">
        <v>241</v>
      </c>
      <c r="K40" s="478" t="s">
        <v>403</v>
      </c>
      <c r="L40" s="483" t="s">
        <v>2787</v>
      </c>
      <c r="M40" s="833">
        <v>218825.03</v>
      </c>
      <c r="N40" s="833">
        <v>0</v>
      </c>
      <c r="O40" s="833">
        <v>35012.01</v>
      </c>
      <c r="P40" s="833">
        <v>253837.04</v>
      </c>
      <c r="Q40" s="714" t="s">
        <v>365</v>
      </c>
      <c r="R40" s="765" t="s">
        <v>564</v>
      </c>
      <c r="S40" s="765" t="s">
        <v>564</v>
      </c>
      <c r="W40" s="700" t="s">
        <v>566</v>
      </c>
    </row>
    <row r="41" spans="1:41" ht="13.5" thickBot="1" x14ac:dyDescent="0.25">
      <c r="A41" s="763">
        <v>42522</v>
      </c>
      <c r="B41" s="711" t="s">
        <v>2810</v>
      </c>
      <c r="C41" s="627">
        <v>521802</v>
      </c>
      <c r="D41" s="627">
        <v>2202</v>
      </c>
      <c r="E41" s="629" t="s">
        <v>206</v>
      </c>
      <c r="F41" s="712">
        <v>2016</v>
      </c>
      <c r="G41" s="631">
        <v>42548</v>
      </c>
      <c r="H41" s="713"/>
      <c r="I41" s="633" t="s">
        <v>2811</v>
      </c>
      <c r="J41" s="484" t="s">
        <v>30</v>
      </c>
      <c r="K41" s="480" t="s">
        <v>403</v>
      </c>
      <c r="L41" s="483" t="s">
        <v>2812</v>
      </c>
      <c r="M41" s="833">
        <v>174518.86</v>
      </c>
      <c r="N41" s="833">
        <v>0</v>
      </c>
      <c r="O41" s="833">
        <v>27923.02</v>
      </c>
      <c r="P41" s="833">
        <v>202441.88</v>
      </c>
      <c r="Q41" s="714" t="s">
        <v>365</v>
      </c>
      <c r="R41" s="765" t="s">
        <v>564</v>
      </c>
      <c r="S41" s="765" t="s">
        <v>564</v>
      </c>
      <c r="W41" s="700" t="s">
        <v>566</v>
      </c>
    </row>
    <row r="42" spans="1:41" x14ac:dyDescent="0.2">
      <c r="A42" s="763">
        <v>42522</v>
      </c>
      <c r="B42" s="711" t="s">
        <v>2557</v>
      </c>
      <c r="C42" s="627">
        <v>520815</v>
      </c>
      <c r="D42" s="627">
        <v>4492</v>
      </c>
      <c r="E42" s="629" t="s">
        <v>92</v>
      </c>
      <c r="F42" s="712">
        <v>2016</v>
      </c>
      <c r="G42" s="631">
        <v>42534</v>
      </c>
      <c r="H42" s="713" t="s">
        <v>1119</v>
      </c>
      <c r="I42" s="633" t="s">
        <v>2558</v>
      </c>
      <c r="J42" s="633" t="s">
        <v>241</v>
      </c>
      <c r="K42" s="482" t="s">
        <v>2559</v>
      </c>
      <c r="L42" s="635" t="s">
        <v>2560</v>
      </c>
      <c r="M42" s="833">
        <v>322541.32</v>
      </c>
      <c r="N42" s="833">
        <v>10734.54</v>
      </c>
      <c r="O42" s="833">
        <v>53324.14</v>
      </c>
      <c r="P42" s="833">
        <v>386600</v>
      </c>
      <c r="Q42" s="714" t="s">
        <v>33</v>
      </c>
      <c r="R42" s="796" t="s">
        <v>559</v>
      </c>
      <c r="T42" s="700" t="s">
        <v>576</v>
      </c>
      <c r="U42" s="781">
        <v>80000</v>
      </c>
      <c r="V42" s="790">
        <v>42534</v>
      </c>
      <c r="X42" s="688" t="s">
        <v>570</v>
      </c>
    </row>
    <row r="43" spans="1:41" x14ac:dyDescent="0.2">
      <c r="A43" s="763">
        <v>42522</v>
      </c>
      <c r="B43" s="711" t="s">
        <v>2557</v>
      </c>
      <c r="C43" s="627"/>
      <c r="D43" s="627"/>
      <c r="E43" s="629"/>
      <c r="F43" s="712"/>
      <c r="G43" s="631"/>
      <c r="H43" s="713"/>
      <c r="I43" s="633" t="s">
        <v>2558</v>
      </c>
      <c r="J43" s="633"/>
      <c r="K43" s="482"/>
      <c r="L43" s="635"/>
      <c r="M43" s="833"/>
      <c r="N43" s="833"/>
      <c r="O43" s="833"/>
      <c r="P43" s="833"/>
      <c r="Q43" s="714"/>
      <c r="R43" s="796" t="s">
        <v>559</v>
      </c>
      <c r="T43" s="700" t="s">
        <v>575</v>
      </c>
      <c r="U43" s="781">
        <v>1000</v>
      </c>
      <c r="V43" s="790">
        <v>42534</v>
      </c>
      <c r="X43" s="688" t="s">
        <v>570</v>
      </c>
    </row>
    <row r="44" spans="1:41" x14ac:dyDescent="0.2">
      <c r="A44" s="763">
        <v>42522</v>
      </c>
      <c r="B44" s="711" t="s">
        <v>2557</v>
      </c>
      <c r="C44" s="627"/>
      <c r="D44" s="627"/>
      <c r="E44" s="629"/>
      <c r="F44" s="712"/>
      <c r="G44" s="631"/>
      <c r="H44" s="713"/>
      <c r="I44" s="633" t="s">
        <v>2558</v>
      </c>
      <c r="J44" s="633"/>
      <c r="K44" s="482"/>
      <c r="L44" s="635"/>
      <c r="M44" s="833"/>
      <c r="N44" s="833"/>
      <c r="O44" s="833"/>
      <c r="P44" s="833"/>
      <c r="Q44" s="714"/>
      <c r="R44" s="796" t="s">
        <v>559</v>
      </c>
      <c r="T44" s="700" t="s">
        <v>579</v>
      </c>
      <c r="U44" s="781">
        <v>303903.56</v>
      </c>
      <c r="V44" s="790">
        <v>42536</v>
      </c>
      <c r="X44" s="688" t="s">
        <v>570</v>
      </c>
    </row>
    <row r="45" spans="1:41" x14ac:dyDescent="0.2">
      <c r="A45" s="763">
        <v>42522</v>
      </c>
      <c r="B45" s="711" t="s">
        <v>2557</v>
      </c>
      <c r="C45" s="627"/>
      <c r="D45" s="627"/>
      <c r="E45" s="629"/>
      <c r="F45" s="712"/>
      <c r="G45" s="631"/>
      <c r="H45" s="713"/>
      <c r="I45" s="633" t="s">
        <v>2558</v>
      </c>
      <c r="J45" s="633"/>
      <c r="K45" s="482"/>
      <c r="L45" s="635"/>
      <c r="M45" s="833"/>
      <c r="N45" s="833"/>
      <c r="O45" s="833"/>
      <c r="P45" s="833"/>
      <c r="Q45" s="714"/>
      <c r="R45" s="796" t="s">
        <v>559</v>
      </c>
      <c r="T45" s="700" t="s">
        <v>1067</v>
      </c>
      <c r="U45" s="781">
        <v>4332.62</v>
      </c>
      <c r="V45" s="790">
        <v>42536</v>
      </c>
      <c r="X45" s="688" t="s">
        <v>570</v>
      </c>
    </row>
    <row r="46" spans="1:41" x14ac:dyDescent="0.2">
      <c r="A46" s="763">
        <v>42522</v>
      </c>
      <c r="B46" s="711" t="s">
        <v>2557</v>
      </c>
      <c r="C46" s="627"/>
      <c r="D46" s="627"/>
      <c r="E46" s="629"/>
      <c r="F46" s="712"/>
      <c r="G46" s="631"/>
      <c r="H46" s="713"/>
      <c r="I46" s="633" t="s">
        <v>2558</v>
      </c>
      <c r="J46" s="633"/>
      <c r="K46" s="482"/>
      <c r="L46" s="635"/>
      <c r="M46" s="833"/>
      <c r="N46" s="833"/>
      <c r="O46" s="833"/>
      <c r="P46" s="833"/>
      <c r="Q46" s="714"/>
      <c r="R46" s="796" t="s">
        <v>559</v>
      </c>
      <c r="T46" s="700" t="s">
        <v>552</v>
      </c>
      <c r="U46" s="802">
        <f>+U42+U43+U44+U45-P42</f>
        <v>2636.179999999993</v>
      </c>
      <c r="X46" s="688" t="s">
        <v>570</v>
      </c>
    </row>
    <row r="47" spans="1:41" s="716" customFormat="1" x14ac:dyDescent="0.2">
      <c r="A47" s="763">
        <v>42522</v>
      </c>
      <c r="B47" s="711" t="s">
        <v>2573</v>
      </c>
      <c r="C47" s="627">
        <v>520816</v>
      </c>
      <c r="D47" s="627">
        <v>4497</v>
      </c>
      <c r="E47" s="629" t="s">
        <v>1314</v>
      </c>
      <c r="F47" s="712">
        <v>2016</v>
      </c>
      <c r="G47" s="631">
        <v>42530</v>
      </c>
      <c r="H47" s="713" t="s">
        <v>28</v>
      </c>
      <c r="I47" s="633" t="s">
        <v>2574</v>
      </c>
      <c r="J47" s="633" t="s">
        <v>241</v>
      </c>
      <c r="K47" s="634" t="s">
        <v>2575</v>
      </c>
      <c r="L47" s="635" t="s">
        <v>2576</v>
      </c>
      <c r="M47" s="833">
        <v>391363</v>
      </c>
      <c r="N47" s="833">
        <v>20447.34</v>
      </c>
      <c r="O47" s="833">
        <v>65889.66</v>
      </c>
      <c r="P47" s="833">
        <v>477700</v>
      </c>
      <c r="Q47" s="709" t="s">
        <v>33</v>
      </c>
      <c r="R47" s="765" t="s">
        <v>564</v>
      </c>
      <c r="S47" s="765" t="s">
        <v>564</v>
      </c>
      <c r="T47" s="700" t="s">
        <v>580</v>
      </c>
      <c r="U47" s="781">
        <v>180000</v>
      </c>
      <c r="V47" s="790">
        <v>42535</v>
      </c>
      <c r="W47" s="700" t="s">
        <v>566</v>
      </c>
      <c r="X47" s="688" t="s">
        <v>570</v>
      </c>
      <c r="Y47" s="700"/>
      <c r="Z47" s="700"/>
      <c r="AA47" s="700"/>
      <c r="AB47" s="700"/>
      <c r="AC47" s="700"/>
      <c r="AD47" s="700"/>
      <c r="AE47" s="700"/>
      <c r="AF47" s="700"/>
      <c r="AG47" s="700"/>
      <c r="AH47" s="700"/>
      <c r="AI47" s="700"/>
      <c r="AJ47" s="700"/>
      <c r="AK47" s="700"/>
      <c r="AL47" s="700"/>
      <c r="AM47" s="700"/>
      <c r="AN47" s="700"/>
      <c r="AO47" s="700"/>
    </row>
    <row r="48" spans="1:41" s="716" customFormat="1" x14ac:dyDescent="0.2">
      <c r="A48" s="763">
        <v>42522</v>
      </c>
      <c r="B48" s="711" t="s">
        <v>2573</v>
      </c>
      <c r="C48" s="627"/>
      <c r="D48" s="627"/>
      <c r="E48" s="629"/>
      <c r="F48" s="712"/>
      <c r="G48" s="631"/>
      <c r="H48" s="713"/>
      <c r="I48" s="633" t="s">
        <v>2574</v>
      </c>
      <c r="J48" s="633"/>
      <c r="K48" s="634"/>
      <c r="L48" s="635"/>
      <c r="M48" s="833"/>
      <c r="N48" s="833"/>
      <c r="O48" s="833"/>
      <c r="P48" s="833"/>
      <c r="Q48" s="709"/>
      <c r="R48" s="765" t="s">
        <v>564</v>
      </c>
      <c r="S48" s="765" t="s">
        <v>564</v>
      </c>
      <c r="T48" s="700" t="s">
        <v>575</v>
      </c>
      <c r="U48" s="781">
        <v>50000</v>
      </c>
      <c r="V48" s="790">
        <v>42527</v>
      </c>
      <c r="W48" s="700"/>
      <c r="X48" s="688" t="s">
        <v>570</v>
      </c>
      <c r="Y48" s="700"/>
      <c r="Z48" s="700"/>
      <c r="AA48" s="700"/>
      <c r="AB48" s="700"/>
      <c r="AC48" s="700"/>
      <c r="AD48" s="700"/>
      <c r="AE48" s="700"/>
      <c r="AF48" s="700"/>
      <c r="AG48" s="700"/>
      <c r="AH48" s="700"/>
      <c r="AI48" s="700"/>
      <c r="AJ48" s="700"/>
      <c r="AK48" s="700"/>
      <c r="AL48" s="700"/>
      <c r="AM48" s="700"/>
      <c r="AN48" s="700"/>
      <c r="AO48" s="700"/>
    </row>
    <row r="49" spans="1:41" s="716" customFormat="1" x14ac:dyDescent="0.2">
      <c r="A49" s="763">
        <v>42522</v>
      </c>
      <c r="B49" s="711" t="s">
        <v>2573</v>
      </c>
      <c r="C49" s="627"/>
      <c r="D49" s="627"/>
      <c r="E49" s="629"/>
      <c r="F49" s="712"/>
      <c r="G49" s="631"/>
      <c r="H49" s="713"/>
      <c r="I49" s="633" t="s">
        <v>2574</v>
      </c>
      <c r="J49" s="633"/>
      <c r="K49" s="634"/>
      <c r="L49" s="635"/>
      <c r="M49" s="833"/>
      <c r="N49" s="833"/>
      <c r="O49" s="833"/>
      <c r="P49" s="833"/>
      <c r="Q49" s="709"/>
      <c r="R49" s="765" t="s">
        <v>564</v>
      </c>
      <c r="S49" s="765" t="s">
        <v>564</v>
      </c>
      <c r="T49" s="700" t="s">
        <v>581</v>
      </c>
      <c r="U49" s="781">
        <v>20000</v>
      </c>
      <c r="V49" s="790">
        <v>42535</v>
      </c>
      <c r="W49" s="700"/>
      <c r="X49" s="688" t="s">
        <v>570</v>
      </c>
      <c r="Y49" s="700"/>
      <c r="Z49" s="700"/>
      <c r="AA49" s="700"/>
      <c r="AB49" s="700"/>
      <c r="AC49" s="700"/>
      <c r="AD49" s="700"/>
      <c r="AE49" s="700"/>
      <c r="AF49" s="700"/>
      <c r="AG49" s="700"/>
      <c r="AH49" s="700"/>
      <c r="AI49" s="700"/>
      <c r="AJ49" s="700"/>
      <c r="AK49" s="700"/>
      <c r="AL49" s="700"/>
      <c r="AM49" s="700"/>
      <c r="AN49" s="700"/>
      <c r="AO49" s="700"/>
    </row>
    <row r="50" spans="1:41" s="716" customFormat="1" x14ac:dyDescent="0.2">
      <c r="A50" s="763">
        <v>42522</v>
      </c>
      <c r="B50" s="711" t="s">
        <v>2573</v>
      </c>
      <c r="C50" s="627"/>
      <c r="D50" s="627"/>
      <c r="E50" s="629"/>
      <c r="F50" s="712"/>
      <c r="G50" s="631"/>
      <c r="H50" s="713"/>
      <c r="I50" s="633" t="s">
        <v>2574</v>
      </c>
      <c r="J50" s="633"/>
      <c r="K50" s="634"/>
      <c r="L50" s="635"/>
      <c r="M50" s="833"/>
      <c r="N50" s="833"/>
      <c r="O50" s="833"/>
      <c r="P50" s="833"/>
      <c r="Q50" s="709"/>
      <c r="R50" s="765" t="s">
        <v>564</v>
      </c>
      <c r="S50" s="765" t="s">
        <v>564</v>
      </c>
      <c r="T50" s="700" t="s">
        <v>575</v>
      </c>
      <c r="U50" s="781">
        <v>50193</v>
      </c>
      <c r="V50" s="790">
        <v>42534</v>
      </c>
      <c r="W50" s="700"/>
      <c r="X50" s="688" t="s">
        <v>570</v>
      </c>
      <c r="Y50" s="700"/>
      <c r="Z50" s="700"/>
      <c r="AA50" s="700"/>
      <c r="AB50" s="700"/>
      <c r="AC50" s="700"/>
      <c r="AD50" s="700"/>
      <c r="AE50" s="700"/>
      <c r="AF50" s="700"/>
      <c r="AG50" s="700"/>
      <c r="AH50" s="700"/>
      <c r="AI50" s="700"/>
      <c r="AJ50" s="700"/>
      <c r="AK50" s="700"/>
      <c r="AL50" s="700"/>
      <c r="AM50" s="700"/>
      <c r="AN50" s="700"/>
      <c r="AO50" s="700"/>
    </row>
    <row r="51" spans="1:41" s="716" customFormat="1" x14ac:dyDescent="0.2">
      <c r="A51" s="763">
        <v>42522</v>
      </c>
      <c r="B51" s="711" t="s">
        <v>2573</v>
      </c>
      <c r="C51" s="627"/>
      <c r="D51" s="627"/>
      <c r="E51" s="629"/>
      <c r="F51" s="712"/>
      <c r="G51" s="631"/>
      <c r="H51" s="713"/>
      <c r="I51" s="633" t="s">
        <v>2574</v>
      </c>
      <c r="J51" s="633"/>
      <c r="K51" s="634"/>
      <c r="L51" s="635"/>
      <c r="M51" s="833"/>
      <c r="N51" s="833"/>
      <c r="O51" s="833"/>
      <c r="P51" s="833"/>
      <c r="Q51" s="709"/>
      <c r="R51" s="765" t="s">
        <v>564</v>
      </c>
      <c r="S51" s="765" t="s">
        <v>564</v>
      </c>
      <c r="T51" s="700" t="s">
        <v>579</v>
      </c>
      <c r="U51" s="781">
        <v>177508</v>
      </c>
      <c r="V51" s="790">
        <v>42536</v>
      </c>
      <c r="W51" s="700"/>
      <c r="X51" s="688" t="s">
        <v>570</v>
      </c>
      <c r="Y51" s="700"/>
      <c r="Z51" s="700"/>
      <c r="AA51" s="700"/>
      <c r="AB51" s="700"/>
      <c r="AC51" s="700"/>
      <c r="AD51" s="700"/>
      <c r="AE51" s="700"/>
      <c r="AF51" s="700"/>
      <c r="AG51" s="700"/>
      <c r="AH51" s="700"/>
      <c r="AI51" s="700"/>
      <c r="AJ51" s="700"/>
      <c r="AK51" s="700"/>
      <c r="AL51" s="700"/>
      <c r="AM51" s="700"/>
      <c r="AN51" s="700"/>
      <c r="AO51" s="700"/>
    </row>
    <row r="52" spans="1:41" x14ac:dyDescent="0.2">
      <c r="A52" s="763">
        <v>42522</v>
      </c>
      <c r="B52" s="711" t="s">
        <v>2846</v>
      </c>
      <c r="C52" s="627">
        <v>520807</v>
      </c>
      <c r="D52" s="627" t="s">
        <v>472</v>
      </c>
      <c r="E52" s="629" t="s">
        <v>2830</v>
      </c>
      <c r="F52" s="712">
        <v>2016</v>
      </c>
      <c r="G52" s="631">
        <v>42536</v>
      </c>
      <c r="H52" s="713" t="s">
        <v>1172</v>
      </c>
      <c r="I52" s="633" t="s">
        <v>2847</v>
      </c>
      <c r="J52" s="633" t="s">
        <v>30</v>
      </c>
      <c r="K52" s="634" t="s">
        <v>2848</v>
      </c>
      <c r="L52" s="635" t="s">
        <v>2849</v>
      </c>
      <c r="M52" s="833">
        <v>140689.66</v>
      </c>
      <c r="N52" s="833">
        <v>0</v>
      </c>
      <c r="O52" s="833">
        <v>3310.34</v>
      </c>
      <c r="P52" s="833">
        <v>144000</v>
      </c>
      <c r="Q52" s="709" t="s">
        <v>478</v>
      </c>
      <c r="R52" s="895" t="s">
        <v>565</v>
      </c>
      <c r="T52" s="700" t="s">
        <v>575</v>
      </c>
      <c r="U52" s="781">
        <v>144000</v>
      </c>
      <c r="V52" s="790">
        <v>42536</v>
      </c>
      <c r="X52" s="688" t="s">
        <v>570</v>
      </c>
    </row>
    <row r="53" spans="1:41" x14ac:dyDescent="0.2">
      <c r="A53" s="763">
        <v>42522</v>
      </c>
      <c r="B53" s="711" t="s">
        <v>2697</v>
      </c>
      <c r="C53" s="627">
        <v>1520105</v>
      </c>
      <c r="D53" s="627">
        <v>7494</v>
      </c>
      <c r="E53" s="629" t="s">
        <v>270</v>
      </c>
      <c r="F53" s="712">
        <v>2016</v>
      </c>
      <c r="G53" s="631">
        <v>42531</v>
      </c>
      <c r="H53" s="713" t="s">
        <v>39</v>
      </c>
      <c r="I53" s="633" t="s">
        <v>2698</v>
      </c>
      <c r="J53" s="633" t="s">
        <v>241</v>
      </c>
      <c r="K53" s="634" t="s">
        <v>2699</v>
      </c>
      <c r="L53" s="635" t="s">
        <v>2700</v>
      </c>
      <c r="M53" s="833">
        <v>210016.42</v>
      </c>
      <c r="N53" s="833">
        <v>10500.82</v>
      </c>
      <c r="O53" s="833">
        <v>35282.76</v>
      </c>
      <c r="P53" s="833">
        <v>255800</v>
      </c>
      <c r="Q53" s="709" t="s">
        <v>33</v>
      </c>
      <c r="R53" s="796" t="s">
        <v>559</v>
      </c>
      <c r="T53" s="700" t="s">
        <v>580</v>
      </c>
      <c r="U53" s="781">
        <v>10000</v>
      </c>
      <c r="V53" s="790">
        <v>42534</v>
      </c>
      <c r="X53" s="688" t="s">
        <v>570</v>
      </c>
    </row>
    <row r="54" spans="1:41" x14ac:dyDescent="0.2">
      <c r="A54" s="763">
        <v>42522</v>
      </c>
      <c r="B54" s="711" t="s">
        <v>2697</v>
      </c>
      <c r="C54" s="627"/>
      <c r="D54" s="627"/>
      <c r="E54" s="629"/>
      <c r="F54" s="712"/>
      <c r="G54" s="631"/>
      <c r="H54" s="713"/>
      <c r="I54" s="633" t="s">
        <v>2698</v>
      </c>
      <c r="J54" s="633"/>
      <c r="K54" s="634"/>
      <c r="L54" s="635"/>
      <c r="M54" s="833"/>
      <c r="N54" s="833"/>
      <c r="O54" s="833"/>
      <c r="P54" s="833"/>
      <c r="Q54" s="709"/>
      <c r="R54" s="796" t="s">
        <v>559</v>
      </c>
      <c r="T54" s="700" t="s">
        <v>580</v>
      </c>
      <c r="U54" s="781">
        <v>245800</v>
      </c>
      <c r="V54" s="790">
        <v>42534</v>
      </c>
      <c r="X54" s="688" t="s">
        <v>570</v>
      </c>
    </row>
    <row r="55" spans="1:41" s="714" customFormat="1" x14ac:dyDescent="0.2">
      <c r="A55" s="763">
        <v>42522</v>
      </c>
      <c r="B55" s="711" t="s">
        <v>2625</v>
      </c>
      <c r="C55" s="627">
        <v>521502</v>
      </c>
      <c r="D55" s="627">
        <v>5611</v>
      </c>
      <c r="E55" s="629" t="s">
        <v>149</v>
      </c>
      <c r="F55" s="712">
        <v>2016</v>
      </c>
      <c r="G55" s="631">
        <v>42522</v>
      </c>
      <c r="H55" s="713" t="s">
        <v>611</v>
      </c>
      <c r="I55" s="633" t="s">
        <v>1759</v>
      </c>
      <c r="J55" s="633" t="s">
        <v>241</v>
      </c>
      <c r="K55" s="634" t="s">
        <v>1760</v>
      </c>
      <c r="L55" s="635" t="s">
        <v>1761</v>
      </c>
      <c r="M55" s="834">
        <v>365875.75</v>
      </c>
      <c r="N55" s="834">
        <v>16624.25</v>
      </c>
      <c r="O55" s="834">
        <v>61200</v>
      </c>
      <c r="P55" s="834">
        <v>443700</v>
      </c>
      <c r="Q55" s="709" t="s">
        <v>33</v>
      </c>
      <c r="R55" s="796" t="s">
        <v>559</v>
      </c>
      <c r="S55" s="688"/>
      <c r="T55" s="700"/>
      <c r="U55" s="781"/>
      <c r="V55" s="700"/>
      <c r="W55" s="700"/>
      <c r="X55" s="688" t="s">
        <v>569</v>
      </c>
      <c r="Y55" s="700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00"/>
      <c r="AL55" s="700"/>
      <c r="AM55" s="700"/>
      <c r="AN55" s="700"/>
      <c r="AO55" s="700"/>
    </row>
    <row r="56" spans="1:41" x14ac:dyDescent="0.2">
      <c r="A56" s="763">
        <v>42522</v>
      </c>
      <c r="B56" s="711" t="s">
        <v>2820</v>
      </c>
      <c r="C56" s="627">
        <v>521802</v>
      </c>
      <c r="D56" s="627">
        <v>2202</v>
      </c>
      <c r="E56" s="629" t="s">
        <v>206</v>
      </c>
      <c r="F56" s="712">
        <v>2016</v>
      </c>
      <c r="G56" s="631">
        <v>42550</v>
      </c>
      <c r="H56" s="713"/>
      <c r="I56" s="633" t="s">
        <v>2821</v>
      </c>
      <c r="J56" s="633" t="s">
        <v>241</v>
      </c>
      <c r="K56" s="634" t="s">
        <v>870</v>
      </c>
      <c r="L56" s="635" t="s">
        <v>2822</v>
      </c>
      <c r="M56" s="833">
        <v>174519.72</v>
      </c>
      <c r="N56" s="833">
        <v>0</v>
      </c>
      <c r="O56" s="833">
        <v>27923.16</v>
      </c>
      <c r="P56" s="833">
        <v>202442.88</v>
      </c>
      <c r="Q56" s="714" t="s">
        <v>365</v>
      </c>
      <c r="R56" s="765" t="s">
        <v>564</v>
      </c>
      <c r="S56" s="765" t="s">
        <v>564</v>
      </c>
      <c r="W56" s="700" t="s">
        <v>566</v>
      </c>
    </row>
    <row r="57" spans="1:41" x14ac:dyDescent="0.2">
      <c r="A57" s="763">
        <v>42522</v>
      </c>
      <c r="B57" s="711" t="s">
        <v>2745</v>
      </c>
      <c r="C57" s="627">
        <v>1520604</v>
      </c>
      <c r="D57" s="627">
        <v>7495</v>
      </c>
      <c r="E57" s="629" t="s">
        <v>333</v>
      </c>
      <c r="F57" s="712">
        <v>2016</v>
      </c>
      <c r="G57" s="631">
        <v>42542</v>
      </c>
      <c r="H57" s="713" t="s">
        <v>28</v>
      </c>
      <c r="I57" s="633" t="s">
        <v>2746</v>
      </c>
      <c r="J57" s="633" t="s">
        <v>241</v>
      </c>
      <c r="K57" s="634" t="s">
        <v>2747</v>
      </c>
      <c r="L57" s="635" t="s">
        <v>2748</v>
      </c>
      <c r="M57" s="833">
        <v>271921.18</v>
      </c>
      <c r="N57" s="833">
        <v>13596.06</v>
      </c>
      <c r="O57" s="833">
        <v>45682.76</v>
      </c>
      <c r="P57" s="833">
        <v>331200</v>
      </c>
      <c r="Q57" s="714" t="s">
        <v>33</v>
      </c>
      <c r="R57" s="796" t="s">
        <v>559</v>
      </c>
      <c r="T57" s="700" t="s">
        <v>580</v>
      </c>
      <c r="U57" s="781">
        <v>84000</v>
      </c>
      <c r="V57" s="790">
        <v>42541</v>
      </c>
      <c r="X57" s="688" t="s">
        <v>570</v>
      </c>
    </row>
    <row r="58" spans="1:41" x14ac:dyDescent="0.2">
      <c r="A58" s="763">
        <v>42522</v>
      </c>
      <c r="B58" s="711" t="s">
        <v>2745</v>
      </c>
      <c r="C58" s="627"/>
      <c r="D58" s="627"/>
      <c r="E58" s="629"/>
      <c r="F58" s="712"/>
      <c r="G58" s="631"/>
      <c r="H58" s="713"/>
      <c r="I58" s="633" t="s">
        <v>2746</v>
      </c>
      <c r="J58" s="633"/>
      <c r="K58" s="634"/>
      <c r="L58" s="635"/>
      <c r="M58" s="833"/>
      <c r="N58" s="833"/>
      <c r="O58" s="833"/>
      <c r="P58" s="833"/>
      <c r="Q58" s="714"/>
      <c r="R58" s="796" t="s">
        <v>559</v>
      </c>
      <c r="T58" s="700" t="s">
        <v>575</v>
      </c>
      <c r="U58" s="781">
        <v>10000</v>
      </c>
      <c r="V58" s="790">
        <v>42534</v>
      </c>
      <c r="X58" s="688" t="s">
        <v>570</v>
      </c>
    </row>
    <row r="59" spans="1:41" x14ac:dyDescent="0.2">
      <c r="A59" s="763">
        <v>42522</v>
      </c>
      <c r="B59" s="711" t="s">
        <v>2745</v>
      </c>
      <c r="C59" s="627"/>
      <c r="D59" s="627"/>
      <c r="E59" s="629"/>
      <c r="F59" s="712"/>
      <c r="G59" s="631"/>
      <c r="H59" s="713"/>
      <c r="I59" s="633" t="s">
        <v>2746</v>
      </c>
      <c r="J59" s="633"/>
      <c r="K59" s="634"/>
      <c r="L59" s="635"/>
      <c r="M59" s="833"/>
      <c r="N59" s="833"/>
      <c r="O59" s="833"/>
      <c r="P59" s="833"/>
      <c r="Q59" s="714"/>
      <c r="R59" s="796" t="s">
        <v>559</v>
      </c>
      <c r="T59" s="700" t="s">
        <v>575</v>
      </c>
      <c r="U59" s="781">
        <v>100000</v>
      </c>
      <c r="V59" s="790">
        <v>42535</v>
      </c>
      <c r="X59" s="688" t="s">
        <v>570</v>
      </c>
    </row>
    <row r="60" spans="1:41" x14ac:dyDescent="0.2">
      <c r="A60" s="763">
        <v>42522</v>
      </c>
      <c r="B60" s="711" t="s">
        <v>2745</v>
      </c>
      <c r="C60" s="627"/>
      <c r="D60" s="627"/>
      <c r="E60" s="629"/>
      <c r="F60" s="712"/>
      <c r="G60" s="631"/>
      <c r="H60" s="713"/>
      <c r="I60" s="633" t="s">
        <v>2746</v>
      </c>
      <c r="J60" s="633"/>
      <c r="K60" s="634"/>
      <c r="L60" s="635"/>
      <c r="M60" s="833"/>
      <c r="N60" s="833"/>
      <c r="O60" s="833"/>
      <c r="P60" s="833"/>
      <c r="Q60" s="714"/>
      <c r="R60" s="796" t="s">
        <v>559</v>
      </c>
      <c r="T60" s="700" t="s">
        <v>579</v>
      </c>
      <c r="U60" s="781">
        <v>131199.32999999999</v>
      </c>
      <c r="V60" s="790">
        <v>42542</v>
      </c>
      <c r="X60" s="688" t="s">
        <v>570</v>
      </c>
    </row>
    <row r="61" spans="1:41" x14ac:dyDescent="0.2">
      <c r="A61" s="763">
        <v>42522</v>
      </c>
      <c r="B61" s="711" t="s">
        <v>2745</v>
      </c>
      <c r="C61" s="627"/>
      <c r="D61" s="627"/>
      <c r="E61" s="629"/>
      <c r="F61" s="712"/>
      <c r="G61" s="631"/>
      <c r="H61" s="713"/>
      <c r="I61" s="633" t="s">
        <v>2746</v>
      </c>
      <c r="J61" s="633"/>
      <c r="K61" s="634"/>
      <c r="L61" s="635"/>
      <c r="M61" s="833"/>
      <c r="N61" s="833"/>
      <c r="O61" s="833"/>
      <c r="P61" s="833"/>
      <c r="Q61" s="714"/>
      <c r="R61" s="796" t="s">
        <v>559</v>
      </c>
      <c r="T61" s="700" t="s">
        <v>1068</v>
      </c>
      <c r="U61" s="781">
        <v>0.67</v>
      </c>
      <c r="V61" s="790">
        <v>42551</v>
      </c>
      <c r="X61" s="688" t="s">
        <v>570</v>
      </c>
    </row>
    <row r="62" spans="1:41" x14ac:dyDescent="0.2">
      <c r="A62" s="763">
        <v>42522</v>
      </c>
      <c r="B62" s="711" t="s">
        <v>2745</v>
      </c>
      <c r="C62" s="627"/>
      <c r="D62" s="627"/>
      <c r="E62" s="629"/>
      <c r="F62" s="712"/>
      <c r="G62" s="631"/>
      <c r="H62" s="713"/>
      <c r="I62" s="633" t="s">
        <v>2746</v>
      </c>
      <c r="J62" s="633"/>
      <c r="K62" s="634"/>
      <c r="L62" s="635"/>
      <c r="M62" s="833"/>
      <c r="N62" s="833"/>
      <c r="O62" s="833"/>
      <c r="P62" s="833"/>
      <c r="Q62" s="714"/>
      <c r="R62" s="796" t="s">
        <v>559</v>
      </c>
      <c r="T62" s="700" t="s">
        <v>575</v>
      </c>
      <c r="U62" s="781">
        <v>16000</v>
      </c>
      <c r="V62" s="790">
        <v>42534</v>
      </c>
      <c r="X62" s="688" t="s">
        <v>570</v>
      </c>
    </row>
    <row r="63" spans="1:41" x14ac:dyDescent="0.2">
      <c r="A63" s="763">
        <v>42522</v>
      </c>
      <c r="B63" s="711" t="s">
        <v>2640</v>
      </c>
      <c r="C63" s="627">
        <v>521704</v>
      </c>
      <c r="D63" s="627">
        <v>1092</v>
      </c>
      <c r="E63" s="629" t="s">
        <v>899</v>
      </c>
      <c r="F63" s="712">
        <v>2016</v>
      </c>
      <c r="G63" s="631">
        <v>42537</v>
      </c>
      <c r="H63" s="713" t="s">
        <v>45</v>
      </c>
      <c r="I63" s="633" t="s">
        <v>2641</v>
      </c>
      <c r="J63" s="633" t="s">
        <v>30</v>
      </c>
      <c r="K63" s="634" t="s">
        <v>2642</v>
      </c>
      <c r="L63" s="635" t="s">
        <v>2643</v>
      </c>
      <c r="M63" s="834">
        <v>164741.38</v>
      </c>
      <c r="N63" s="834">
        <v>0</v>
      </c>
      <c r="O63" s="834">
        <v>26358.62</v>
      </c>
      <c r="P63" s="834">
        <v>191100</v>
      </c>
      <c r="Q63" s="714" t="s">
        <v>33</v>
      </c>
      <c r="R63" s="895" t="s">
        <v>565</v>
      </c>
      <c r="T63" s="700" t="s">
        <v>575</v>
      </c>
      <c r="U63" s="781">
        <v>14665</v>
      </c>
      <c r="V63" s="790">
        <v>42549</v>
      </c>
      <c r="X63" s="688" t="s">
        <v>570</v>
      </c>
    </row>
    <row r="64" spans="1:41" x14ac:dyDescent="0.2">
      <c r="A64" s="763">
        <v>42522</v>
      </c>
      <c r="B64" s="711" t="s">
        <v>2640</v>
      </c>
      <c r="C64" s="627"/>
      <c r="D64" s="627"/>
      <c r="E64" s="629"/>
      <c r="F64" s="712"/>
      <c r="G64" s="631"/>
      <c r="H64" s="713"/>
      <c r="I64" s="633" t="s">
        <v>2641</v>
      </c>
      <c r="J64" s="633"/>
      <c r="K64" s="479"/>
      <c r="L64" s="635"/>
      <c r="M64" s="834"/>
      <c r="N64" s="834"/>
      <c r="O64" s="834"/>
      <c r="P64" s="834"/>
      <c r="Q64" s="714"/>
      <c r="R64" s="895" t="s">
        <v>565</v>
      </c>
      <c r="T64" s="700" t="s">
        <v>575</v>
      </c>
      <c r="U64" s="781">
        <v>14000</v>
      </c>
      <c r="V64" s="790">
        <v>42529</v>
      </c>
      <c r="X64" s="688" t="s">
        <v>570</v>
      </c>
    </row>
    <row r="65" spans="1:41" x14ac:dyDescent="0.2">
      <c r="A65" s="763">
        <v>42522</v>
      </c>
      <c r="B65" s="711" t="s">
        <v>2640</v>
      </c>
      <c r="C65" s="627"/>
      <c r="D65" s="627"/>
      <c r="E65" s="629"/>
      <c r="F65" s="712"/>
      <c r="G65" s="631"/>
      <c r="H65" s="713"/>
      <c r="I65" s="633" t="s">
        <v>2641</v>
      </c>
      <c r="J65" s="633"/>
      <c r="K65" s="479"/>
      <c r="L65" s="635"/>
      <c r="M65" s="834"/>
      <c r="N65" s="834"/>
      <c r="O65" s="834"/>
      <c r="P65" s="834"/>
      <c r="Q65" s="714"/>
      <c r="R65" s="895" t="s">
        <v>565</v>
      </c>
      <c r="T65" s="700" t="s">
        <v>579</v>
      </c>
      <c r="U65" s="781">
        <v>162435</v>
      </c>
      <c r="V65" s="790">
        <v>42549</v>
      </c>
      <c r="X65" s="688" t="s">
        <v>570</v>
      </c>
    </row>
    <row r="66" spans="1:41" x14ac:dyDescent="0.2">
      <c r="A66" s="763">
        <v>42522</v>
      </c>
      <c r="B66" s="711" t="s">
        <v>2537</v>
      </c>
      <c r="C66" s="627">
        <v>520512</v>
      </c>
      <c r="D66" s="627">
        <v>5394</v>
      </c>
      <c r="E66" s="629" t="s">
        <v>66</v>
      </c>
      <c r="F66" s="712">
        <v>2016</v>
      </c>
      <c r="G66" s="631">
        <v>42531</v>
      </c>
      <c r="H66" s="713" t="s">
        <v>1222</v>
      </c>
      <c r="I66" s="633" t="s">
        <v>2538</v>
      </c>
      <c r="J66" s="633" t="s">
        <v>30</v>
      </c>
      <c r="K66" s="479" t="s">
        <v>2539</v>
      </c>
      <c r="L66" s="635" t="s">
        <v>2540</v>
      </c>
      <c r="M66" s="833">
        <v>386940.22</v>
      </c>
      <c r="N66" s="833">
        <v>19783.919999999998</v>
      </c>
      <c r="O66" s="833">
        <v>65075.86</v>
      </c>
      <c r="P66" s="833">
        <v>471800</v>
      </c>
      <c r="Q66" s="709" t="s">
        <v>33</v>
      </c>
      <c r="R66" s="765" t="s">
        <v>564</v>
      </c>
      <c r="S66" s="765" t="s">
        <v>564</v>
      </c>
      <c r="T66" s="700" t="s">
        <v>581</v>
      </c>
      <c r="U66" s="781">
        <v>100000</v>
      </c>
      <c r="V66" s="790">
        <v>42535</v>
      </c>
      <c r="W66" s="700" t="s">
        <v>566</v>
      </c>
      <c r="X66" s="688" t="s">
        <v>570</v>
      </c>
    </row>
    <row r="67" spans="1:41" x14ac:dyDescent="0.2">
      <c r="A67" s="763">
        <v>42522</v>
      </c>
      <c r="B67" s="711" t="s">
        <v>2537</v>
      </c>
      <c r="C67" s="627"/>
      <c r="D67" s="627"/>
      <c r="E67" s="629"/>
      <c r="F67" s="712"/>
      <c r="G67" s="631"/>
      <c r="H67" s="713"/>
      <c r="I67" s="633" t="s">
        <v>2538</v>
      </c>
      <c r="J67" s="484"/>
      <c r="K67" s="467"/>
      <c r="L67" s="483"/>
      <c r="M67" s="833"/>
      <c r="N67" s="833"/>
      <c r="O67" s="833"/>
      <c r="P67" s="833"/>
      <c r="Q67" s="709"/>
      <c r="R67" s="765" t="s">
        <v>564</v>
      </c>
      <c r="S67" s="765" t="s">
        <v>564</v>
      </c>
      <c r="T67" s="700" t="s">
        <v>581</v>
      </c>
      <c r="U67" s="781">
        <v>311800</v>
      </c>
      <c r="V67" s="790">
        <v>42535</v>
      </c>
      <c r="X67" s="688" t="s">
        <v>570</v>
      </c>
    </row>
    <row r="68" spans="1:41" x14ac:dyDescent="0.2">
      <c r="A68" s="763">
        <v>42522</v>
      </c>
      <c r="B68" s="711" t="s">
        <v>2537</v>
      </c>
      <c r="C68" s="627"/>
      <c r="D68" s="627"/>
      <c r="E68" s="629"/>
      <c r="F68" s="712"/>
      <c r="G68" s="631"/>
      <c r="H68" s="713"/>
      <c r="I68" s="633" t="s">
        <v>2538</v>
      </c>
      <c r="J68" s="484"/>
      <c r="K68" s="467"/>
      <c r="L68" s="483"/>
      <c r="M68" s="833"/>
      <c r="N68" s="833"/>
      <c r="O68" s="833"/>
      <c r="P68" s="833"/>
      <c r="Q68" s="709"/>
      <c r="R68" s="765" t="s">
        <v>564</v>
      </c>
      <c r="S68" s="765" t="s">
        <v>564</v>
      </c>
      <c r="T68" s="700" t="s">
        <v>573</v>
      </c>
      <c r="U68" s="781">
        <v>20000</v>
      </c>
      <c r="V68" s="790">
        <v>42521</v>
      </c>
      <c r="X68" s="688" t="s">
        <v>570</v>
      </c>
    </row>
    <row r="69" spans="1:41" ht="13.5" thickBot="1" x14ac:dyDescent="0.25">
      <c r="A69" s="763">
        <v>42522</v>
      </c>
      <c r="B69" s="711" t="s">
        <v>2537</v>
      </c>
      <c r="C69" s="627"/>
      <c r="D69" s="627"/>
      <c r="E69" s="629"/>
      <c r="F69" s="712"/>
      <c r="G69" s="631"/>
      <c r="H69" s="713"/>
      <c r="I69" s="633" t="s">
        <v>2538</v>
      </c>
      <c r="J69" s="484"/>
      <c r="K69" s="467"/>
      <c r="L69" s="483"/>
      <c r="M69" s="833"/>
      <c r="N69" s="833"/>
      <c r="O69" s="833"/>
      <c r="P69" s="833"/>
      <c r="Q69" s="709"/>
      <c r="R69" s="765" t="s">
        <v>564</v>
      </c>
      <c r="S69" s="765" t="s">
        <v>564</v>
      </c>
      <c r="T69" s="700" t="s">
        <v>575</v>
      </c>
      <c r="U69" s="781">
        <v>40000</v>
      </c>
      <c r="V69" s="790">
        <v>42535</v>
      </c>
      <c r="X69" s="688" t="s">
        <v>570</v>
      </c>
    </row>
    <row r="70" spans="1:41" x14ac:dyDescent="0.2">
      <c r="A70" s="763">
        <v>42522</v>
      </c>
      <c r="B70" s="711" t="s">
        <v>2633</v>
      </c>
      <c r="C70" s="627">
        <v>521502</v>
      </c>
      <c r="D70" s="627">
        <v>5611</v>
      </c>
      <c r="E70" s="629" t="s">
        <v>149</v>
      </c>
      <c r="F70" s="712">
        <v>2016</v>
      </c>
      <c r="G70" s="631">
        <v>42548</v>
      </c>
      <c r="H70" s="713" t="s">
        <v>45</v>
      </c>
      <c r="I70" s="633" t="s">
        <v>2634</v>
      </c>
      <c r="J70" s="484" t="s">
        <v>241</v>
      </c>
      <c r="K70" s="481" t="s">
        <v>2631</v>
      </c>
      <c r="L70" s="483" t="s">
        <v>2635</v>
      </c>
      <c r="M70" s="833">
        <v>370598.38</v>
      </c>
      <c r="N70" s="833">
        <v>17332.650000000001</v>
      </c>
      <c r="O70" s="833">
        <v>62068.97</v>
      </c>
      <c r="P70" s="833">
        <v>450000</v>
      </c>
      <c r="Q70" s="714" t="s">
        <v>33</v>
      </c>
      <c r="R70" s="796" t="s">
        <v>559</v>
      </c>
      <c r="S70" s="765" t="s">
        <v>564</v>
      </c>
      <c r="T70" s="700" t="s">
        <v>576</v>
      </c>
      <c r="U70" s="781">
        <v>50141.47</v>
      </c>
      <c r="V70" s="790">
        <v>42549</v>
      </c>
      <c r="X70" s="688" t="s">
        <v>570</v>
      </c>
    </row>
    <row r="71" spans="1:41" x14ac:dyDescent="0.2">
      <c r="A71" s="763">
        <v>42522</v>
      </c>
      <c r="B71" s="711" t="s">
        <v>2633</v>
      </c>
      <c r="C71" s="627"/>
      <c r="D71" s="627"/>
      <c r="E71" s="629"/>
      <c r="F71" s="712"/>
      <c r="G71" s="631"/>
      <c r="H71" s="713"/>
      <c r="I71" s="633" t="s">
        <v>2634</v>
      </c>
      <c r="J71" s="484"/>
      <c r="K71" s="435"/>
      <c r="L71" s="483"/>
      <c r="M71" s="833"/>
      <c r="N71" s="833"/>
      <c r="O71" s="833"/>
      <c r="P71" s="833"/>
      <c r="Q71" s="714"/>
      <c r="R71" s="796" t="s">
        <v>559</v>
      </c>
      <c r="S71" s="765" t="s">
        <v>564</v>
      </c>
      <c r="T71" s="700" t="s">
        <v>581</v>
      </c>
      <c r="U71" s="781">
        <v>5000</v>
      </c>
      <c r="V71" s="790">
        <v>42541</v>
      </c>
      <c r="X71" s="688" t="s">
        <v>570</v>
      </c>
    </row>
    <row r="72" spans="1:41" x14ac:dyDescent="0.2">
      <c r="A72" s="763">
        <v>42522</v>
      </c>
      <c r="B72" s="711" t="s">
        <v>2633</v>
      </c>
      <c r="C72" s="627"/>
      <c r="D72" s="627"/>
      <c r="E72" s="629"/>
      <c r="F72" s="712"/>
      <c r="G72" s="631"/>
      <c r="H72" s="713"/>
      <c r="I72" s="633" t="s">
        <v>2634</v>
      </c>
      <c r="J72" s="484"/>
      <c r="K72" s="435"/>
      <c r="L72" s="483"/>
      <c r="M72" s="833"/>
      <c r="N72" s="833"/>
      <c r="O72" s="833"/>
      <c r="P72" s="833"/>
      <c r="Q72" s="714"/>
      <c r="R72" s="796" t="s">
        <v>559</v>
      </c>
      <c r="S72" s="765" t="s">
        <v>564</v>
      </c>
      <c r="T72" s="700" t="s">
        <v>579</v>
      </c>
      <c r="U72" s="781">
        <v>394858.53</v>
      </c>
      <c r="V72" s="790">
        <v>42549</v>
      </c>
      <c r="X72" s="688" t="s">
        <v>570</v>
      </c>
    </row>
    <row r="73" spans="1:41" s="715" customFormat="1" ht="13.5" thickBot="1" x14ac:dyDescent="0.25">
      <c r="A73" s="763">
        <v>42522</v>
      </c>
      <c r="B73" s="711" t="s">
        <v>2629</v>
      </c>
      <c r="C73" s="627">
        <v>521502</v>
      </c>
      <c r="D73" s="627">
        <v>5611</v>
      </c>
      <c r="E73" s="629" t="s">
        <v>149</v>
      </c>
      <c r="F73" s="712">
        <v>2016</v>
      </c>
      <c r="G73" s="631">
        <v>42542</v>
      </c>
      <c r="H73" s="713" t="s">
        <v>45</v>
      </c>
      <c r="I73" s="633" t="s">
        <v>2630</v>
      </c>
      <c r="J73" s="484" t="s">
        <v>241</v>
      </c>
      <c r="K73" s="480" t="s">
        <v>2631</v>
      </c>
      <c r="L73" s="483" t="s">
        <v>2632</v>
      </c>
      <c r="M73" s="833">
        <v>370598.38</v>
      </c>
      <c r="N73" s="833">
        <v>17332.650000000001</v>
      </c>
      <c r="O73" s="833">
        <v>62068.97</v>
      </c>
      <c r="P73" s="833">
        <v>450000</v>
      </c>
      <c r="Q73" s="714" t="s">
        <v>33</v>
      </c>
      <c r="R73" s="796" t="s">
        <v>559</v>
      </c>
      <c r="S73" s="765" t="s">
        <v>564</v>
      </c>
      <c r="T73" s="700" t="s">
        <v>581</v>
      </c>
      <c r="U73" s="781">
        <v>55157.47</v>
      </c>
      <c r="V73" s="790">
        <v>42541</v>
      </c>
      <c r="W73" s="700"/>
      <c r="X73" s="688" t="s">
        <v>570</v>
      </c>
      <c r="Y73" s="700"/>
      <c r="Z73" s="700"/>
      <c r="AA73" s="700"/>
      <c r="AB73" s="700"/>
      <c r="AC73" s="700"/>
      <c r="AD73" s="700"/>
      <c r="AE73" s="700"/>
      <c r="AF73" s="700"/>
      <c r="AG73" s="700"/>
      <c r="AH73" s="700"/>
      <c r="AI73" s="700"/>
      <c r="AJ73" s="700"/>
      <c r="AK73" s="700"/>
      <c r="AL73" s="700"/>
      <c r="AM73" s="700"/>
      <c r="AN73" s="700"/>
      <c r="AO73" s="700"/>
    </row>
    <row r="74" spans="1:41" s="715" customFormat="1" x14ac:dyDescent="0.2">
      <c r="A74" s="763">
        <v>42522</v>
      </c>
      <c r="B74" s="711" t="s">
        <v>2629</v>
      </c>
      <c r="C74" s="627"/>
      <c r="D74" s="627"/>
      <c r="E74" s="629"/>
      <c r="F74" s="712"/>
      <c r="G74" s="631"/>
      <c r="H74" s="713"/>
      <c r="I74" s="633" t="s">
        <v>2630</v>
      </c>
      <c r="J74" s="484"/>
      <c r="K74" s="467"/>
      <c r="L74" s="483"/>
      <c r="M74" s="833"/>
      <c r="N74" s="833"/>
      <c r="O74" s="833"/>
      <c r="P74" s="833"/>
      <c r="Q74" s="714"/>
      <c r="R74" s="796" t="s">
        <v>559</v>
      </c>
      <c r="S74" s="765" t="s">
        <v>564</v>
      </c>
      <c r="T74" s="700" t="s">
        <v>579</v>
      </c>
      <c r="U74" s="781">
        <v>394858.53</v>
      </c>
      <c r="V74" s="790">
        <v>42544</v>
      </c>
      <c r="W74" s="700"/>
      <c r="X74" s="688" t="s">
        <v>570</v>
      </c>
      <c r="Y74" s="700"/>
      <c r="Z74" s="700"/>
      <c r="AA74" s="700"/>
      <c r="AB74" s="700"/>
      <c r="AC74" s="700"/>
      <c r="AD74" s="700"/>
      <c r="AE74" s="700"/>
      <c r="AF74" s="700"/>
      <c r="AG74" s="700"/>
      <c r="AH74" s="700"/>
      <c r="AI74" s="700"/>
      <c r="AJ74" s="700"/>
      <c r="AK74" s="700"/>
      <c r="AL74" s="700"/>
      <c r="AM74" s="700"/>
      <c r="AN74" s="700"/>
      <c r="AO74" s="700"/>
    </row>
    <row r="75" spans="1:41" x14ac:dyDescent="0.2">
      <c r="A75" s="763">
        <v>42522</v>
      </c>
      <c r="B75" s="711" t="s">
        <v>2482</v>
      </c>
      <c r="C75" s="627">
        <v>520220</v>
      </c>
      <c r="D75" s="627">
        <v>1794</v>
      </c>
      <c r="E75" s="629" t="s">
        <v>27</v>
      </c>
      <c r="F75" s="712">
        <v>2016</v>
      </c>
      <c r="G75" s="631">
        <v>42544</v>
      </c>
      <c r="H75" s="713" t="s">
        <v>39</v>
      </c>
      <c r="I75" s="633" t="s">
        <v>2483</v>
      </c>
      <c r="J75" s="633" t="s">
        <v>30</v>
      </c>
      <c r="K75" s="482" t="s">
        <v>2484</v>
      </c>
      <c r="L75" s="635" t="s">
        <v>2485</v>
      </c>
      <c r="M75" s="833">
        <v>241850.72</v>
      </c>
      <c r="N75" s="833">
        <v>2459.62</v>
      </c>
      <c r="O75" s="833">
        <v>39089.660000000003</v>
      </c>
      <c r="P75" s="833">
        <v>283400</v>
      </c>
      <c r="Q75" s="709" t="s">
        <v>33</v>
      </c>
      <c r="R75" s="796" t="s">
        <v>559</v>
      </c>
      <c r="S75" s="797"/>
      <c r="T75" s="715" t="s">
        <v>575</v>
      </c>
      <c r="U75" s="783">
        <v>900.5</v>
      </c>
      <c r="V75" s="792">
        <v>42544</v>
      </c>
      <c r="W75" s="715"/>
      <c r="X75" s="797" t="s">
        <v>570</v>
      </c>
      <c r="Y75" s="715"/>
      <c r="Z75" s="715"/>
      <c r="AA75" s="715"/>
      <c r="AB75" s="715"/>
      <c r="AC75" s="715"/>
      <c r="AD75" s="715"/>
      <c r="AE75" s="715"/>
      <c r="AF75" s="715"/>
      <c r="AG75" s="715"/>
      <c r="AH75" s="715"/>
      <c r="AI75" s="715"/>
      <c r="AJ75" s="715"/>
      <c r="AK75" s="715"/>
      <c r="AL75" s="715"/>
      <c r="AM75" s="715"/>
      <c r="AN75" s="715"/>
      <c r="AO75" s="715"/>
    </row>
    <row r="76" spans="1:41" x14ac:dyDescent="0.2">
      <c r="A76" s="763">
        <v>42522</v>
      </c>
      <c r="B76" s="711" t="s">
        <v>2482</v>
      </c>
      <c r="C76" s="627"/>
      <c r="D76" s="627"/>
      <c r="E76" s="629"/>
      <c r="F76" s="712"/>
      <c r="G76" s="631"/>
      <c r="H76" s="713"/>
      <c r="I76" s="633" t="s">
        <v>2483</v>
      </c>
      <c r="J76" s="633"/>
      <c r="K76" s="482"/>
      <c r="L76" s="635"/>
      <c r="M76" s="833"/>
      <c r="N76" s="833"/>
      <c r="O76" s="833"/>
      <c r="P76" s="833"/>
      <c r="Q76" s="709"/>
      <c r="R76" s="796" t="s">
        <v>559</v>
      </c>
      <c r="S76" s="797"/>
      <c r="T76" s="715" t="s">
        <v>575</v>
      </c>
      <c r="U76" s="783">
        <v>8000</v>
      </c>
      <c r="V76" s="792">
        <v>42539</v>
      </c>
      <c r="W76" s="715"/>
      <c r="X76" s="797" t="s">
        <v>570</v>
      </c>
      <c r="Y76" s="715"/>
      <c r="Z76" s="715"/>
      <c r="AA76" s="715"/>
      <c r="AB76" s="715"/>
      <c r="AC76" s="715"/>
      <c r="AD76" s="715"/>
      <c r="AE76" s="715"/>
      <c r="AF76" s="715"/>
      <c r="AG76" s="715"/>
      <c r="AH76" s="715"/>
      <c r="AI76" s="715"/>
      <c r="AJ76" s="715"/>
      <c r="AK76" s="715"/>
      <c r="AL76" s="715"/>
      <c r="AM76" s="715"/>
      <c r="AN76" s="715"/>
      <c r="AO76" s="715"/>
    </row>
    <row r="77" spans="1:41" x14ac:dyDescent="0.2">
      <c r="A77" s="763">
        <v>42522</v>
      </c>
      <c r="B77" s="711" t="s">
        <v>2482</v>
      </c>
      <c r="C77" s="627"/>
      <c r="D77" s="627"/>
      <c r="E77" s="629"/>
      <c r="F77" s="712"/>
      <c r="G77" s="631"/>
      <c r="H77" s="713"/>
      <c r="I77" s="633" t="s">
        <v>2483</v>
      </c>
      <c r="J77" s="633"/>
      <c r="K77" s="482"/>
      <c r="L77" s="635"/>
      <c r="M77" s="833"/>
      <c r="N77" s="833"/>
      <c r="O77" s="833"/>
      <c r="P77" s="833"/>
      <c r="Q77" s="709"/>
      <c r="R77" s="796" t="s">
        <v>559</v>
      </c>
      <c r="S77" s="797"/>
      <c r="T77" s="715" t="s">
        <v>579</v>
      </c>
      <c r="U77" s="783">
        <v>251434.44</v>
      </c>
      <c r="V77" s="792">
        <v>42549</v>
      </c>
      <c r="W77" s="715"/>
      <c r="X77" s="797" t="s">
        <v>570</v>
      </c>
      <c r="Y77" s="715"/>
      <c r="Z77" s="715"/>
      <c r="AA77" s="715"/>
      <c r="AB77" s="715"/>
      <c r="AC77" s="715"/>
      <c r="AD77" s="715"/>
      <c r="AE77" s="715"/>
      <c r="AF77" s="715"/>
      <c r="AG77" s="715"/>
      <c r="AH77" s="715"/>
      <c r="AI77" s="715"/>
      <c r="AJ77" s="715"/>
      <c r="AK77" s="715"/>
      <c r="AL77" s="715"/>
      <c r="AM77" s="715"/>
      <c r="AN77" s="715"/>
      <c r="AO77" s="715"/>
    </row>
    <row r="78" spans="1:41" x14ac:dyDescent="0.2">
      <c r="A78" s="763">
        <v>42522</v>
      </c>
      <c r="B78" s="711" t="s">
        <v>2482</v>
      </c>
      <c r="C78" s="627"/>
      <c r="D78" s="627"/>
      <c r="E78" s="629"/>
      <c r="F78" s="712"/>
      <c r="G78" s="631"/>
      <c r="H78" s="713"/>
      <c r="I78" s="633" t="s">
        <v>2483</v>
      </c>
      <c r="J78" s="633"/>
      <c r="K78" s="482"/>
      <c r="L78" s="635"/>
      <c r="M78" s="833"/>
      <c r="N78" s="833"/>
      <c r="O78" s="833"/>
      <c r="P78" s="833"/>
      <c r="Q78" s="709"/>
      <c r="R78" s="796" t="s">
        <v>559</v>
      </c>
      <c r="S78" s="797"/>
      <c r="T78" s="715" t="s">
        <v>571</v>
      </c>
      <c r="U78" s="783">
        <v>19439.66</v>
      </c>
      <c r="V78" s="792">
        <v>42549</v>
      </c>
      <c r="W78" s="715"/>
      <c r="X78" s="797" t="s">
        <v>570</v>
      </c>
      <c r="Y78" s="715"/>
      <c r="Z78" s="715"/>
      <c r="AA78" s="715"/>
      <c r="AB78" s="715"/>
      <c r="AC78" s="715"/>
      <c r="AD78" s="715"/>
      <c r="AE78" s="715"/>
      <c r="AF78" s="715"/>
      <c r="AG78" s="715"/>
      <c r="AH78" s="715"/>
      <c r="AI78" s="715"/>
      <c r="AJ78" s="715"/>
      <c r="AK78" s="715"/>
      <c r="AL78" s="715"/>
      <c r="AM78" s="715"/>
      <c r="AN78" s="715"/>
      <c r="AO78" s="715"/>
    </row>
    <row r="79" spans="1:41" x14ac:dyDescent="0.2">
      <c r="A79" s="763">
        <v>42522</v>
      </c>
      <c r="B79" s="711" t="s">
        <v>2482</v>
      </c>
      <c r="C79" s="627"/>
      <c r="D79" s="627"/>
      <c r="E79" s="629"/>
      <c r="F79" s="712"/>
      <c r="G79" s="631"/>
      <c r="H79" s="713"/>
      <c r="I79" s="633" t="s">
        <v>2483</v>
      </c>
      <c r="J79" s="633"/>
      <c r="K79" s="482"/>
      <c r="L79" s="635"/>
      <c r="M79" s="833"/>
      <c r="N79" s="833"/>
      <c r="O79" s="833"/>
      <c r="P79" s="833"/>
      <c r="Q79" s="709"/>
      <c r="R79" s="796" t="s">
        <v>559</v>
      </c>
      <c r="S79" s="797"/>
      <c r="T79" s="715" t="s">
        <v>1067</v>
      </c>
      <c r="U79" s="783">
        <v>3625.56</v>
      </c>
      <c r="V79" s="792">
        <v>42549</v>
      </c>
      <c r="W79" s="715"/>
      <c r="X79" s="797" t="s">
        <v>570</v>
      </c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715"/>
      <c r="AL79" s="715"/>
      <c r="AM79" s="715"/>
      <c r="AN79" s="715"/>
      <c r="AO79" s="715"/>
    </row>
    <row r="80" spans="1:41" x14ac:dyDescent="0.2">
      <c r="A80" s="763">
        <v>42522</v>
      </c>
      <c r="B80" s="711" t="s">
        <v>2816</v>
      </c>
      <c r="C80" s="627">
        <v>1520104</v>
      </c>
      <c r="D80" s="627">
        <v>7493</v>
      </c>
      <c r="E80" s="629" t="s">
        <v>258</v>
      </c>
      <c r="F80" s="712">
        <v>2016</v>
      </c>
      <c r="G80" s="631">
        <v>42550</v>
      </c>
      <c r="H80" s="713"/>
      <c r="I80" s="633" t="s">
        <v>2758</v>
      </c>
      <c r="J80" s="633" t="s">
        <v>241</v>
      </c>
      <c r="K80" s="634" t="s">
        <v>414</v>
      </c>
      <c r="L80" s="635" t="s">
        <v>2759</v>
      </c>
      <c r="M80" s="833">
        <v>209748.22</v>
      </c>
      <c r="N80" s="833">
        <v>0</v>
      </c>
      <c r="O80" s="833">
        <v>33559.72</v>
      </c>
      <c r="P80" s="833">
        <v>243307.94</v>
      </c>
      <c r="Q80" s="714" t="s">
        <v>365</v>
      </c>
      <c r="R80" s="765" t="s">
        <v>564</v>
      </c>
      <c r="S80" s="765" t="s">
        <v>564</v>
      </c>
      <c r="W80" s="700" t="s">
        <v>566</v>
      </c>
    </row>
    <row r="81" spans="1:41" x14ac:dyDescent="0.2">
      <c r="A81" s="763">
        <v>42522</v>
      </c>
      <c r="B81" s="711" t="s">
        <v>2577</v>
      </c>
      <c r="C81" s="627">
        <v>520818</v>
      </c>
      <c r="D81" s="627">
        <v>4495</v>
      </c>
      <c r="E81" s="629" t="s">
        <v>111</v>
      </c>
      <c r="F81" s="712">
        <v>2016</v>
      </c>
      <c r="G81" s="631">
        <v>42545</v>
      </c>
      <c r="H81" s="713" t="s">
        <v>664</v>
      </c>
      <c r="I81" s="633" t="s">
        <v>2578</v>
      </c>
      <c r="J81" s="633" t="s">
        <v>241</v>
      </c>
      <c r="K81" s="634" t="s">
        <v>2579</v>
      </c>
      <c r="L81" s="635" t="s">
        <v>2580</v>
      </c>
      <c r="M81" s="833">
        <v>380718.33</v>
      </c>
      <c r="N81" s="833">
        <v>18850.64</v>
      </c>
      <c r="O81" s="833">
        <v>63931.03</v>
      </c>
      <c r="P81" s="833">
        <v>463500</v>
      </c>
      <c r="Q81" s="709" t="s">
        <v>33</v>
      </c>
      <c r="R81" s="796" t="s">
        <v>559</v>
      </c>
      <c r="S81" s="797"/>
      <c r="T81" s="715" t="s">
        <v>572</v>
      </c>
      <c r="U81" s="783">
        <v>20000</v>
      </c>
      <c r="V81" s="792">
        <v>42544</v>
      </c>
      <c r="W81" s="715"/>
      <c r="X81" s="797" t="s">
        <v>570</v>
      </c>
      <c r="Y81" s="715"/>
      <c r="Z81" s="715"/>
      <c r="AA81" s="715"/>
      <c r="AB81" s="715"/>
      <c r="AC81" s="715"/>
      <c r="AD81" s="715"/>
      <c r="AE81" s="715"/>
      <c r="AF81" s="715"/>
      <c r="AG81" s="715"/>
      <c r="AH81" s="715"/>
      <c r="AI81" s="715"/>
      <c r="AJ81" s="715"/>
      <c r="AK81" s="715"/>
      <c r="AL81" s="715"/>
      <c r="AM81" s="715"/>
      <c r="AN81" s="715"/>
      <c r="AO81" s="715"/>
    </row>
    <row r="82" spans="1:41" x14ac:dyDescent="0.2">
      <c r="A82" s="763">
        <v>42522</v>
      </c>
      <c r="B82" s="711" t="s">
        <v>2577</v>
      </c>
      <c r="C82" s="627"/>
      <c r="D82" s="627"/>
      <c r="E82" s="629"/>
      <c r="F82" s="712"/>
      <c r="G82" s="631"/>
      <c r="H82" s="713"/>
      <c r="I82" s="633" t="s">
        <v>2578</v>
      </c>
      <c r="J82" s="633"/>
      <c r="K82" s="634"/>
      <c r="L82" s="635"/>
      <c r="M82" s="833"/>
      <c r="N82" s="833"/>
      <c r="O82" s="833"/>
      <c r="P82" s="833"/>
      <c r="Q82" s="709"/>
      <c r="R82" s="796" t="s">
        <v>559</v>
      </c>
      <c r="S82" s="797"/>
      <c r="T82" s="715" t="s">
        <v>575</v>
      </c>
      <c r="U82" s="783">
        <v>150000</v>
      </c>
      <c r="V82" s="792">
        <v>42545</v>
      </c>
      <c r="W82" s="715"/>
      <c r="X82" s="797" t="s">
        <v>570</v>
      </c>
      <c r="Y82" s="715"/>
      <c r="Z82" s="715"/>
      <c r="AA82" s="715"/>
      <c r="AB82" s="715"/>
      <c r="AC82" s="715"/>
      <c r="AD82" s="715"/>
      <c r="AE82" s="715"/>
      <c r="AF82" s="715"/>
      <c r="AG82" s="715"/>
      <c r="AH82" s="715"/>
      <c r="AI82" s="715"/>
      <c r="AJ82" s="715"/>
      <c r="AK82" s="715"/>
      <c r="AL82" s="715"/>
      <c r="AM82" s="715"/>
      <c r="AN82" s="715"/>
      <c r="AO82" s="715"/>
    </row>
    <row r="83" spans="1:41" x14ac:dyDescent="0.2">
      <c r="A83" s="763">
        <v>42522</v>
      </c>
      <c r="B83" s="711" t="s">
        <v>2577</v>
      </c>
      <c r="C83" s="627"/>
      <c r="D83" s="627"/>
      <c r="E83" s="629"/>
      <c r="F83" s="712"/>
      <c r="G83" s="631"/>
      <c r="H83" s="713"/>
      <c r="I83" s="633" t="s">
        <v>2578</v>
      </c>
      <c r="J83" s="633"/>
      <c r="K83" s="634"/>
      <c r="L83" s="635"/>
      <c r="M83" s="833"/>
      <c r="N83" s="833"/>
      <c r="O83" s="833"/>
      <c r="P83" s="833"/>
      <c r="Q83" s="709"/>
      <c r="R83" s="796" t="s">
        <v>559</v>
      </c>
      <c r="S83" s="797"/>
      <c r="T83" s="715" t="s">
        <v>576</v>
      </c>
      <c r="U83" s="783">
        <v>106616.69</v>
      </c>
      <c r="V83" s="792">
        <v>42546</v>
      </c>
      <c r="W83" s="715"/>
      <c r="X83" s="797" t="s">
        <v>570</v>
      </c>
      <c r="Y83" s="715"/>
      <c r="Z83" s="715"/>
      <c r="AA83" s="715"/>
      <c r="AB83" s="715"/>
      <c r="AC83" s="715"/>
      <c r="AD83" s="715"/>
      <c r="AE83" s="715"/>
      <c r="AF83" s="715"/>
      <c r="AG83" s="715"/>
      <c r="AH83" s="715"/>
      <c r="AI83" s="715"/>
      <c r="AJ83" s="715"/>
      <c r="AK83" s="715"/>
      <c r="AL83" s="715"/>
      <c r="AM83" s="715"/>
      <c r="AN83" s="715"/>
      <c r="AO83" s="715"/>
    </row>
    <row r="84" spans="1:41" x14ac:dyDescent="0.2">
      <c r="A84" s="763">
        <v>42522</v>
      </c>
      <c r="B84" s="711" t="s">
        <v>2577</v>
      </c>
      <c r="C84" s="627"/>
      <c r="D84" s="627"/>
      <c r="E84" s="629"/>
      <c r="F84" s="712"/>
      <c r="G84" s="631"/>
      <c r="H84" s="713"/>
      <c r="I84" s="633" t="s">
        <v>2578</v>
      </c>
      <c r="J84" s="633"/>
      <c r="K84" s="634"/>
      <c r="L84" s="635"/>
      <c r="M84" s="833"/>
      <c r="N84" s="833"/>
      <c r="O84" s="833"/>
      <c r="P84" s="833"/>
      <c r="Q84" s="709"/>
      <c r="R84" s="796" t="s">
        <v>559</v>
      </c>
      <c r="S84" s="797"/>
      <c r="T84" s="715" t="s">
        <v>579</v>
      </c>
      <c r="U84" s="783">
        <v>184118.91</v>
      </c>
      <c r="V84" s="792">
        <v>42546</v>
      </c>
      <c r="W84" s="715"/>
      <c r="X84" s="797" t="s">
        <v>570</v>
      </c>
      <c r="Y84" s="715"/>
      <c r="Z84" s="715"/>
      <c r="AA84" s="715"/>
      <c r="AB84" s="715"/>
      <c r="AC84" s="715"/>
      <c r="AD84" s="715"/>
      <c r="AE84" s="715"/>
      <c r="AF84" s="715"/>
      <c r="AG84" s="715"/>
      <c r="AH84" s="715"/>
      <c r="AI84" s="715"/>
      <c r="AJ84" s="715"/>
      <c r="AK84" s="715"/>
      <c r="AL84" s="715"/>
      <c r="AM84" s="715"/>
      <c r="AN84" s="715"/>
      <c r="AO84" s="715"/>
    </row>
    <row r="85" spans="1:41" x14ac:dyDescent="0.2">
      <c r="A85" s="763">
        <v>42522</v>
      </c>
      <c r="B85" s="711" t="s">
        <v>2577</v>
      </c>
      <c r="C85" s="627"/>
      <c r="D85" s="627"/>
      <c r="E85" s="629"/>
      <c r="F85" s="712"/>
      <c r="G85" s="631"/>
      <c r="H85" s="713"/>
      <c r="I85" s="633" t="s">
        <v>2578</v>
      </c>
      <c r="J85" s="633"/>
      <c r="K85" s="634"/>
      <c r="L85" s="635"/>
      <c r="M85" s="833"/>
      <c r="N85" s="833"/>
      <c r="O85" s="833"/>
      <c r="P85" s="833"/>
      <c r="Q85" s="709"/>
      <c r="R85" s="796" t="s">
        <v>559</v>
      </c>
      <c r="S85" s="797"/>
      <c r="T85" s="715" t="s">
        <v>1067</v>
      </c>
      <c r="U85" s="783">
        <v>2764.4</v>
      </c>
      <c r="V85" s="792">
        <v>42546</v>
      </c>
      <c r="W85" s="715"/>
      <c r="X85" s="797" t="s">
        <v>570</v>
      </c>
      <c r="Y85" s="715"/>
      <c r="Z85" s="715"/>
      <c r="AA85" s="715"/>
      <c r="AB85" s="715"/>
      <c r="AC85" s="715"/>
      <c r="AD85" s="715"/>
      <c r="AE85" s="715"/>
      <c r="AF85" s="715"/>
      <c r="AG85" s="715"/>
      <c r="AH85" s="715"/>
      <c r="AI85" s="715"/>
      <c r="AJ85" s="715"/>
      <c r="AK85" s="715"/>
      <c r="AL85" s="715"/>
      <c r="AM85" s="715"/>
      <c r="AN85" s="715"/>
      <c r="AO85" s="715"/>
    </row>
    <row r="86" spans="1:41" x14ac:dyDescent="0.2">
      <c r="A86" s="763">
        <v>42522</v>
      </c>
      <c r="B86" s="711" t="s">
        <v>2522</v>
      </c>
      <c r="C86" s="627">
        <v>520226</v>
      </c>
      <c r="D86" s="627">
        <v>1783</v>
      </c>
      <c r="E86" s="629" t="s">
        <v>60</v>
      </c>
      <c r="F86" s="712">
        <v>2016</v>
      </c>
      <c r="G86" s="631">
        <v>42531</v>
      </c>
      <c r="H86" s="713" t="s">
        <v>121</v>
      </c>
      <c r="I86" s="633" t="s">
        <v>2523</v>
      </c>
      <c r="J86" s="633" t="s">
        <v>30</v>
      </c>
      <c r="K86" s="634" t="s">
        <v>2524</v>
      </c>
      <c r="L86" s="635" t="s">
        <v>2525</v>
      </c>
      <c r="M86" s="833">
        <v>280066.51</v>
      </c>
      <c r="N86" s="833">
        <v>6830.04</v>
      </c>
      <c r="O86" s="833">
        <v>45903.45</v>
      </c>
      <c r="P86" s="833">
        <v>332800</v>
      </c>
      <c r="Q86" s="709" t="s">
        <v>33</v>
      </c>
      <c r="R86" s="796" t="s">
        <v>559</v>
      </c>
      <c r="T86" s="700" t="s">
        <v>580</v>
      </c>
      <c r="U86" s="781">
        <v>22000</v>
      </c>
      <c r="V86" s="790">
        <v>42529</v>
      </c>
      <c r="X86" s="688" t="s">
        <v>570</v>
      </c>
    </row>
    <row r="87" spans="1:41" x14ac:dyDescent="0.2">
      <c r="A87" s="763">
        <v>42522</v>
      </c>
      <c r="B87" s="711" t="s">
        <v>2522</v>
      </c>
      <c r="C87" s="627"/>
      <c r="D87" s="627"/>
      <c r="E87" s="629"/>
      <c r="F87" s="712"/>
      <c r="G87" s="631"/>
      <c r="H87" s="713"/>
      <c r="I87" s="633" t="s">
        <v>2523</v>
      </c>
      <c r="J87" s="633"/>
      <c r="K87" s="634"/>
      <c r="L87" s="635"/>
      <c r="M87" s="833"/>
      <c r="N87" s="833"/>
      <c r="O87" s="833"/>
      <c r="P87" s="833"/>
      <c r="Q87" s="709"/>
      <c r="R87" s="796" t="s">
        <v>559</v>
      </c>
      <c r="T87" s="700" t="s">
        <v>581</v>
      </c>
      <c r="U87" s="781">
        <v>148000</v>
      </c>
      <c r="V87" s="790">
        <v>42537</v>
      </c>
      <c r="X87" s="688" t="s">
        <v>570</v>
      </c>
    </row>
    <row r="88" spans="1:41" x14ac:dyDescent="0.2">
      <c r="A88" s="763">
        <v>42522</v>
      </c>
      <c r="B88" s="711" t="s">
        <v>2522</v>
      </c>
      <c r="C88" s="627"/>
      <c r="D88" s="627"/>
      <c r="E88" s="629"/>
      <c r="F88" s="712"/>
      <c r="G88" s="631"/>
      <c r="H88" s="713"/>
      <c r="I88" s="633" t="s">
        <v>2523</v>
      </c>
      <c r="J88" s="633"/>
      <c r="K88" s="634"/>
      <c r="L88" s="635"/>
      <c r="M88" s="833"/>
      <c r="N88" s="833"/>
      <c r="O88" s="833"/>
      <c r="P88" s="833"/>
      <c r="Q88" s="709"/>
      <c r="R88" s="796" t="s">
        <v>559</v>
      </c>
      <c r="T88" s="700" t="s">
        <v>579</v>
      </c>
      <c r="U88" s="781">
        <v>160414.97</v>
      </c>
      <c r="V88" s="790">
        <v>42537</v>
      </c>
      <c r="X88" s="688" t="s">
        <v>570</v>
      </c>
    </row>
    <row r="89" spans="1:41" x14ac:dyDescent="0.2">
      <c r="A89" s="763">
        <v>42522</v>
      </c>
      <c r="B89" s="711" t="s">
        <v>2522</v>
      </c>
      <c r="C89" s="627"/>
      <c r="D89" s="627"/>
      <c r="E89" s="629"/>
      <c r="F89" s="712"/>
      <c r="G89" s="631"/>
      <c r="H89" s="713"/>
      <c r="I89" s="633" t="s">
        <v>2523</v>
      </c>
      <c r="J89" s="633"/>
      <c r="K89" s="634"/>
      <c r="L89" s="635"/>
      <c r="M89" s="833"/>
      <c r="N89" s="833"/>
      <c r="O89" s="833"/>
      <c r="P89" s="833"/>
      <c r="Q89" s="709"/>
      <c r="R89" s="796" t="s">
        <v>559</v>
      </c>
      <c r="T89" s="700" t="s">
        <v>1067</v>
      </c>
      <c r="U89" s="781">
        <v>2385.0300000000002</v>
      </c>
      <c r="V89" s="790">
        <v>42537</v>
      </c>
      <c r="X89" s="688" t="s">
        <v>570</v>
      </c>
    </row>
    <row r="90" spans="1:41" x14ac:dyDescent="0.2">
      <c r="A90" s="763">
        <v>42522</v>
      </c>
      <c r="B90" s="711" t="s">
        <v>2498</v>
      </c>
      <c r="C90" s="627">
        <v>520220</v>
      </c>
      <c r="D90" s="627">
        <v>1794</v>
      </c>
      <c r="E90" s="629" t="s">
        <v>27</v>
      </c>
      <c r="F90" s="712">
        <v>2016</v>
      </c>
      <c r="G90" s="631">
        <v>42539</v>
      </c>
      <c r="H90" s="713" t="s">
        <v>45</v>
      </c>
      <c r="I90" s="633" t="s">
        <v>2499</v>
      </c>
      <c r="J90" s="633" t="s">
        <v>241</v>
      </c>
      <c r="K90" s="634" t="s">
        <v>2500</v>
      </c>
      <c r="L90" s="635" t="s">
        <v>2501</v>
      </c>
      <c r="M90" s="833">
        <v>241850.72</v>
      </c>
      <c r="N90" s="833">
        <v>2459.62</v>
      </c>
      <c r="O90" s="833">
        <v>39089.660000000003</v>
      </c>
      <c r="P90" s="833">
        <v>283400</v>
      </c>
      <c r="Q90" s="709" t="s">
        <v>33</v>
      </c>
      <c r="R90" s="796" t="s">
        <v>559</v>
      </c>
      <c r="S90" s="744"/>
      <c r="T90" s="714" t="s">
        <v>573</v>
      </c>
      <c r="U90" s="785">
        <v>17000</v>
      </c>
      <c r="V90" s="800">
        <v>42538</v>
      </c>
      <c r="W90" s="714"/>
      <c r="X90" s="744" t="s">
        <v>570</v>
      </c>
      <c r="Y90" s="714"/>
      <c r="Z90" s="714"/>
      <c r="AA90" s="714"/>
      <c r="AB90" s="714"/>
      <c r="AC90" s="714"/>
      <c r="AD90" s="714"/>
      <c r="AE90" s="714"/>
      <c r="AF90" s="714"/>
      <c r="AG90" s="714"/>
      <c r="AH90" s="714"/>
      <c r="AI90" s="714"/>
      <c r="AJ90" s="714"/>
      <c r="AK90" s="714"/>
      <c r="AL90" s="714"/>
      <c r="AM90" s="714"/>
      <c r="AN90" s="714"/>
      <c r="AO90" s="714"/>
    </row>
    <row r="91" spans="1:41" x14ac:dyDescent="0.2">
      <c r="A91" s="763">
        <v>42522</v>
      </c>
      <c r="B91" s="711" t="s">
        <v>2498</v>
      </c>
      <c r="C91" s="627"/>
      <c r="D91" s="627"/>
      <c r="E91" s="629"/>
      <c r="F91" s="712"/>
      <c r="G91" s="631"/>
      <c r="H91" s="713"/>
      <c r="I91" s="633" t="s">
        <v>2499</v>
      </c>
      <c r="J91" s="633"/>
      <c r="K91" s="634"/>
      <c r="L91" s="635"/>
      <c r="M91" s="833"/>
      <c r="N91" s="833"/>
      <c r="O91" s="833"/>
      <c r="P91" s="833"/>
      <c r="Q91" s="709"/>
      <c r="R91" s="796" t="s">
        <v>559</v>
      </c>
      <c r="S91" s="744"/>
      <c r="T91" s="714" t="s">
        <v>572</v>
      </c>
      <c r="U91" s="785">
        <v>3000</v>
      </c>
      <c r="V91" s="800">
        <v>42534</v>
      </c>
      <c r="W91" s="714"/>
      <c r="X91" s="744" t="s">
        <v>570</v>
      </c>
      <c r="Y91" s="714"/>
      <c r="Z91" s="714"/>
      <c r="AA91" s="714"/>
      <c r="AB91" s="714"/>
      <c r="AC91" s="714"/>
      <c r="AD91" s="714"/>
      <c r="AE91" s="714"/>
      <c r="AF91" s="714"/>
      <c r="AG91" s="714"/>
      <c r="AH91" s="714"/>
      <c r="AI91" s="714"/>
      <c r="AJ91" s="714"/>
      <c r="AK91" s="714"/>
      <c r="AL91" s="714"/>
      <c r="AM91" s="714"/>
      <c r="AN91" s="714"/>
      <c r="AO91" s="714"/>
    </row>
    <row r="92" spans="1:41" x14ac:dyDescent="0.2">
      <c r="A92" s="763">
        <v>42522</v>
      </c>
      <c r="B92" s="711" t="s">
        <v>2498</v>
      </c>
      <c r="C92" s="627"/>
      <c r="D92" s="627"/>
      <c r="E92" s="629"/>
      <c r="F92" s="712"/>
      <c r="G92" s="631"/>
      <c r="H92" s="713"/>
      <c r="I92" s="633" t="s">
        <v>2499</v>
      </c>
      <c r="J92" s="633"/>
      <c r="K92" s="634"/>
      <c r="L92" s="635"/>
      <c r="M92" s="833"/>
      <c r="N92" s="833"/>
      <c r="O92" s="833"/>
      <c r="P92" s="833"/>
      <c r="Q92" s="709"/>
      <c r="R92" s="796" t="s">
        <v>559</v>
      </c>
      <c r="S92" s="744"/>
      <c r="T92" s="714" t="s">
        <v>571</v>
      </c>
      <c r="U92" s="785">
        <v>80000</v>
      </c>
      <c r="V92" s="800">
        <v>42538</v>
      </c>
      <c r="W92" s="714"/>
      <c r="X92" s="744" t="s">
        <v>570</v>
      </c>
      <c r="Y92" s="714"/>
      <c r="Z92" s="714"/>
      <c r="AA92" s="714"/>
      <c r="AB92" s="714"/>
      <c r="AC92" s="714"/>
      <c r="AD92" s="714"/>
      <c r="AE92" s="714"/>
      <c r="AF92" s="714"/>
      <c r="AG92" s="714"/>
      <c r="AH92" s="714"/>
      <c r="AI92" s="714"/>
      <c r="AJ92" s="714"/>
      <c r="AK92" s="714"/>
      <c r="AL92" s="714"/>
      <c r="AM92" s="714"/>
      <c r="AN92" s="714"/>
      <c r="AO92" s="714"/>
    </row>
    <row r="93" spans="1:41" x14ac:dyDescent="0.2">
      <c r="A93" s="763">
        <v>42522</v>
      </c>
      <c r="B93" s="711" t="s">
        <v>2498</v>
      </c>
      <c r="C93" s="627"/>
      <c r="D93" s="627"/>
      <c r="E93" s="629"/>
      <c r="F93" s="712"/>
      <c r="G93" s="631"/>
      <c r="H93" s="713"/>
      <c r="I93" s="633" t="s">
        <v>2499</v>
      </c>
      <c r="J93" s="633"/>
      <c r="K93" s="634"/>
      <c r="L93" s="635"/>
      <c r="M93" s="833"/>
      <c r="N93" s="833"/>
      <c r="O93" s="833"/>
      <c r="P93" s="833"/>
      <c r="Q93" s="709"/>
      <c r="R93" s="796" t="s">
        <v>559</v>
      </c>
      <c r="S93" s="744"/>
      <c r="T93" s="714" t="s">
        <v>579</v>
      </c>
      <c r="U93" s="785">
        <v>180594.76</v>
      </c>
      <c r="V93" s="800">
        <v>42541</v>
      </c>
      <c r="W93" s="714"/>
      <c r="X93" s="744" t="s">
        <v>570</v>
      </c>
      <c r="Y93" s="714"/>
      <c r="Z93" s="714"/>
      <c r="AA93" s="714"/>
      <c r="AB93" s="714"/>
      <c r="AC93" s="714"/>
      <c r="AD93" s="714"/>
      <c r="AE93" s="714"/>
      <c r="AF93" s="714"/>
      <c r="AG93" s="714"/>
      <c r="AH93" s="714"/>
      <c r="AI93" s="714"/>
      <c r="AJ93" s="714"/>
      <c r="AK93" s="714"/>
      <c r="AL93" s="714"/>
      <c r="AM93" s="714"/>
      <c r="AN93" s="714"/>
      <c r="AO93" s="714"/>
    </row>
    <row r="94" spans="1:41" x14ac:dyDescent="0.2">
      <c r="A94" s="763">
        <v>42522</v>
      </c>
      <c r="B94" s="711" t="s">
        <v>2498</v>
      </c>
      <c r="C94" s="627"/>
      <c r="D94" s="627"/>
      <c r="E94" s="629"/>
      <c r="F94" s="712"/>
      <c r="G94" s="631"/>
      <c r="H94" s="713"/>
      <c r="I94" s="633" t="s">
        <v>2499</v>
      </c>
      <c r="J94" s="633"/>
      <c r="K94" s="634"/>
      <c r="L94" s="635"/>
      <c r="M94" s="833"/>
      <c r="N94" s="833"/>
      <c r="O94" s="833"/>
      <c r="P94" s="833"/>
      <c r="Q94" s="709"/>
      <c r="R94" s="796" t="s">
        <v>559</v>
      </c>
      <c r="S94" s="744"/>
      <c r="T94" s="714" t="s">
        <v>1067</v>
      </c>
      <c r="U94" s="785">
        <v>2805.24</v>
      </c>
      <c r="V94" s="800">
        <v>42541</v>
      </c>
      <c r="W94" s="714"/>
      <c r="X94" s="744" t="s">
        <v>570</v>
      </c>
      <c r="Y94" s="714"/>
      <c r="Z94" s="714"/>
      <c r="AA94" s="714"/>
      <c r="AB94" s="714"/>
      <c r="AC94" s="714"/>
      <c r="AD94" s="714"/>
      <c r="AE94" s="714"/>
      <c r="AF94" s="714"/>
      <c r="AG94" s="714"/>
      <c r="AH94" s="714"/>
      <c r="AI94" s="714"/>
      <c r="AJ94" s="714"/>
      <c r="AK94" s="714"/>
      <c r="AL94" s="714"/>
      <c r="AM94" s="714"/>
      <c r="AN94" s="714"/>
      <c r="AO94" s="714"/>
    </row>
    <row r="95" spans="1:41" x14ac:dyDescent="0.2">
      <c r="A95" s="763">
        <v>42522</v>
      </c>
      <c r="B95" s="711" t="s">
        <v>2581</v>
      </c>
      <c r="C95" s="627">
        <v>520819</v>
      </c>
      <c r="D95" s="627">
        <v>4498</v>
      </c>
      <c r="E95" s="629" t="s">
        <v>120</v>
      </c>
      <c r="F95" s="712">
        <v>2016</v>
      </c>
      <c r="G95" s="631">
        <v>42546</v>
      </c>
      <c r="H95" s="713" t="s">
        <v>1114</v>
      </c>
      <c r="I95" s="633" t="s">
        <v>2582</v>
      </c>
      <c r="J95" s="633" t="s">
        <v>241</v>
      </c>
      <c r="K95" s="634" t="s">
        <v>2583</v>
      </c>
      <c r="L95" s="635" t="s">
        <v>2584</v>
      </c>
      <c r="M95" s="833">
        <v>349084.15</v>
      </c>
      <c r="N95" s="833">
        <v>14105.51</v>
      </c>
      <c r="O95" s="833">
        <v>58110.34</v>
      </c>
      <c r="P95" s="833">
        <v>421300</v>
      </c>
      <c r="Q95" s="709" t="s">
        <v>33</v>
      </c>
      <c r="R95" s="796" t="s">
        <v>559</v>
      </c>
      <c r="S95" s="798"/>
      <c r="T95" s="716" t="s">
        <v>573</v>
      </c>
      <c r="U95" s="784">
        <v>1050</v>
      </c>
      <c r="V95" s="793">
        <v>42548</v>
      </c>
      <c r="W95" s="716"/>
      <c r="X95" s="798" t="s">
        <v>570</v>
      </c>
      <c r="Y95" s="716"/>
      <c r="Z95" s="716"/>
      <c r="AA95" s="716"/>
      <c r="AB95" s="716"/>
      <c r="AC95" s="716"/>
      <c r="AD95" s="716"/>
      <c r="AE95" s="716"/>
      <c r="AF95" s="716"/>
      <c r="AG95" s="716"/>
      <c r="AH95" s="716"/>
      <c r="AI95" s="716"/>
      <c r="AJ95" s="716"/>
      <c r="AK95" s="716"/>
      <c r="AL95" s="716"/>
      <c r="AM95" s="716"/>
      <c r="AN95" s="716"/>
      <c r="AO95" s="716"/>
    </row>
    <row r="96" spans="1:41" x14ac:dyDescent="0.2">
      <c r="A96" s="763">
        <v>42522</v>
      </c>
      <c r="B96" s="711" t="s">
        <v>2581</v>
      </c>
      <c r="C96" s="627"/>
      <c r="D96" s="627"/>
      <c r="E96" s="629"/>
      <c r="F96" s="712"/>
      <c r="G96" s="631"/>
      <c r="H96" s="713"/>
      <c r="I96" s="633" t="s">
        <v>2582</v>
      </c>
      <c r="J96" s="633"/>
      <c r="K96" s="634"/>
      <c r="L96" s="635"/>
      <c r="M96" s="833"/>
      <c r="N96" s="833"/>
      <c r="O96" s="833"/>
      <c r="P96" s="833"/>
      <c r="Q96" s="709"/>
      <c r="R96" s="796" t="s">
        <v>559</v>
      </c>
      <c r="S96" s="798"/>
      <c r="T96" s="716" t="s">
        <v>573</v>
      </c>
      <c r="U96" s="784">
        <v>35000</v>
      </c>
      <c r="V96" s="793">
        <v>42548</v>
      </c>
      <c r="W96" s="716"/>
      <c r="X96" s="798" t="s">
        <v>570</v>
      </c>
      <c r="Y96" s="716"/>
      <c r="Z96" s="716"/>
      <c r="AA96" s="716"/>
      <c r="AB96" s="716"/>
      <c r="AC96" s="716"/>
      <c r="AD96" s="716"/>
      <c r="AE96" s="716"/>
      <c r="AF96" s="716"/>
      <c r="AG96" s="716"/>
      <c r="AH96" s="716"/>
      <c r="AI96" s="716"/>
      <c r="AJ96" s="716"/>
      <c r="AK96" s="716"/>
      <c r="AL96" s="716"/>
      <c r="AM96" s="716"/>
      <c r="AN96" s="716"/>
      <c r="AO96" s="716"/>
    </row>
    <row r="97" spans="1:41" x14ac:dyDescent="0.2">
      <c r="A97" s="763">
        <v>42522</v>
      </c>
      <c r="B97" s="711" t="s">
        <v>2581</v>
      </c>
      <c r="C97" s="627"/>
      <c r="D97" s="627"/>
      <c r="E97" s="629"/>
      <c r="F97" s="712"/>
      <c r="G97" s="631"/>
      <c r="H97" s="713"/>
      <c r="I97" s="633" t="s">
        <v>2582</v>
      </c>
      <c r="J97" s="633"/>
      <c r="K97" s="634"/>
      <c r="L97" s="635"/>
      <c r="M97" s="833"/>
      <c r="N97" s="833"/>
      <c r="O97" s="833"/>
      <c r="P97" s="833"/>
      <c r="Q97" s="709"/>
      <c r="R97" s="796" t="s">
        <v>559</v>
      </c>
      <c r="S97" s="798"/>
      <c r="T97" s="716" t="s">
        <v>575</v>
      </c>
      <c r="U97" s="784">
        <v>6390</v>
      </c>
      <c r="V97" s="793">
        <v>42546</v>
      </c>
      <c r="W97" s="716"/>
      <c r="X97" s="798" t="s">
        <v>570</v>
      </c>
      <c r="Y97" s="716"/>
      <c r="Z97" s="716"/>
      <c r="AA97" s="716"/>
      <c r="AB97" s="716"/>
      <c r="AC97" s="716"/>
      <c r="AD97" s="716"/>
      <c r="AE97" s="716"/>
      <c r="AF97" s="716"/>
      <c r="AG97" s="716"/>
      <c r="AH97" s="716"/>
      <c r="AI97" s="716"/>
      <c r="AJ97" s="716"/>
      <c r="AK97" s="716"/>
      <c r="AL97" s="716"/>
      <c r="AM97" s="716"/>
      <c r="AN97" s="716"/>
      <c r="AO97" s="716"/>
    </row>
    <row r="98" spans="1:41" x14ac:dyDescent="0.2">
      <c r="A98" s="763">
        <v>42522</v>
      </c>
      <c r="B98" s="711" t="s">
        <v>2581</v>
      </c>
      <c r="C98" s="627"/>
      <c r="D98" s="627"/>
      <c r="E98" s="629"/>
      <c r="F98" s="712"/>
      <c r="G98" s="631"/>
      <c r="H98" s="713"/>
      <c r="I98" s="633" t="s">
        <v>2582</v>
      </c>
      <c r="J98" s="633"/>
      <c r="K98" s="634"/>
      <c r="L98" s="635"/>
      <c r="M98" s="833"/>
      <c r="N98" s="833"/>
      <c r="O98" s="833"/>
      <c r="P98" s="833"/>
      <c r="Q98" s="709"/>
      <c r="R98" s="796" t="s">
        <v>559</v>
      </c>
      <c r="S98" s="798"/>
      <c r="T98" s="716" t="s">
        <v>581</v>
      </c>
      <c r="U98" s="784">
        <v>85000</v>
      </c>
      <c r="V98" s="793">
        <v>42548</v>
      </c>
      <c r="W98" s="716"/>
      <c r="X98" s="798" t="s">
        <v>570</v>
      </c>
      <c r="Y98" s="716"/>
      <c r="Z98" s="716"/>
      <c r="AA98" s="716"/>
      <c r="AB98" s="716"/>
      <c r="AC98" s="716"/>
      <c r="AD98" s="716"/>
      <c r="AE98" s="716"/>
      <c r="AF98" s="716"/>
      <c r="AG98" s="716"/>
      <c r="AH98" s="716"/>
      <c r="AI98" s="716"/>
      <c r="AJ98" s="716"/>
      <c r="AK98" s="716"/>
      <c r="AL98" s="716"/>
      <c r="AM98" s="716"/>
      <c r="AN98" s="716"/>
      <c r="AO98" s="716"/>
    </row>
    <row r="99" spans="1:41" x14ac:dyDescent="0.2">
      <c r="A99" s="763">
        <v>42522</v>
      </c>
      <c r="B99" s="711" t="s">
        <v>2581</v>
      </c>
      <c r="C99" s="627"/>
      <c r="D99" s="627"/>
      <c r="E99" s="629"/>
      <c r="F99" s="712"/>
      <c r="G99" s="631"/>
      <c r="H99" s="713"/>
      <c r="I99" s="633" t="s">
        <v>2582</v>
      </c>
      <c r="J99" s="633"/>
      <c r="K99" s="634"/>
      <c r="L99" s="635"/>
      <c r="M99" s="833"/>
      <c r="N99" s="833"/>
      <c r="O99" s="833"/>
      <c r="P99" s="833"/>
      <c r="Q99" s="709"/>
      <c r="R99" s="796" t="s">
        <v>559</v>
      </c>
      <c r="S99" s="798"/>
      <c r="T99" s="716" t="s">
        <v>579</v>
      </c>
      <c r="U99" s="784">
        <v>290724.11</v>
      </c>
      <c r="V99" s="793">
        <v>42546</v>
      </c>
      <c r="W99" s="716"/>
      <c r="X99" s="798" t="s">
        <v>570</v>
      </c>
      <c r="Y99" s="716"/>
      <c r="Z99" s="716"/>
      <c r="AA99" s="716"/>
      <c r="AB99" s="716"/>
      <c r="AC99" s="716"/>
      <c r="AD99" s="716"/>
      <c r="AE99" s="716"/>
      <c r="AF99" s="716"/>
      <c r="AG99" s="716"/>
      <c r="AH99" s="716"/>
      <c r="AI99" s="716"/>
      <c r="AJ99" s="716"/>
      <c r="AK99" s="716"/>
      <c r="AL99" s="716"/>
      <c r="AM99" s="716"/>
      <c r="AN99" s="716"/>
      <c r="AO99" s="716"/>
    </row>
    <row r="100" spans="1:41" x14ac:dyDescent="0.2">
      <c r="A100" s="763">
        <v>42522</v>
      </c>
      <c r="B100" s="711" t="s">
        <v>2581</v>
      </c>
      <c r="C100" s="627"/>
      <c r="D100" s="627"/>
      <c r="E100" s="629"/>
      <c r="F100" s="712"/>
      <c r="G100" s="631"/>
      <c r="H100" s="713"/>
      <c r="I100" s="633" t="s">
        <v>2582</v>
      </c>
      <c r="J100" s="633"/>
      <c r="K100" s="634"/>
      <c r="L100" s="635"/>
      <c r="M100" s="833"/>
      <c r="N100" s="833"/>
      <c r="O100" s="833"/>
      <c r="P100" s="833"/>
      <c r="Q100" s="709"/>
      <c r="R100" s="796" t="s">
        <v>559</v>
      </c>
      <c r="S100" s="798"/>
      <c r="T100" s="716" t="s">
        <v>1067</v>
      </c>
      <c r="U100" s="784">
        <v>4185.8900000000003</v>
      </c>
      <c r="V100" s="793">
        <v>42546</v>
      </c>
      <c r="W100" s="716"/>
      <c r="X100" s="798" t="s">
        <v>570</v>
      </c>
      <c r="Y100" s="716"/>
      <c r="Z100" s="716"/>
      <c r="AA100" s="716"/>
      <c r="AB100" s="716"/>
      <c r="AC100" s="716"/>
      <c r="AD100" s="716"/>
      <c r="AE100" s="716"/>
      <c r="AF100" s="716"/>
      <c r="AG100" s="716"/>
      <c r="AH100" s="716"/>
      <c r="AI100" s="716"/>
      <c r="AJ100" s="716"/>
      <c r="AK100" s="716"/>
      <c r="AL100" s="716"/>
      <c r="AM100" s="716"/>
      <c r="AN100" s="716"/>
      <c r="AO100" s="716"/>
    </row>
    <row r="101" spans="1:41" x14ac:dyDescent="0.2">
      <c r="A101" s="763">
        <v>42522</v>
      </c>
      <c r="B101" s="711" t="s">
        <v>2660</v>
      </c>
      <c r="C101" s="627">
        <v>521801</v>
      </c>
      <c r="D101" s="627">
        <v>2201</v>
      </c>
      <c r="E101" s="629" t="s">
        <v>191</v>
      </c>
      <c r="F101" s="712">
        <v>2016</v>
      </c>
      <c r="G101" s="631">
        <v>42549</v>
      </c>
      <c r="H101" s="713" t="s">
        <v>45</v>
      </c>
      <c r="I101" s="633" t="s">
        <v>2661</v>
      </c>
      <c r="J101" s="633" t="s">
        <v>30</v>
      </c>
      <c r="K101" s="634" t="s">
        <v>2662</v>
      </c>
      <c r="L101" s="635" t="s">
        <v>2663</v>
      </c>
      <c r="M101" s="833">
        <v>186379.31</v>
      </c>
      <c r="N101" s="833">
        <v>0</v>
      </c>
      <c r="O101" s="833">
        <v>29820.69</v>
      </c>
      <c r="P101" s="833">
        <v>216200</v>
      </c>
      <c r="Q101" s="709" t="s">
        <v>33</v>
      </c>
      <c r="R101" s="895" t="s">
        <v>565</v>
      </c>
      <c r="T101" s="700" t="s">
        <v>580</v>
      </c>
      <c r="U101" s="781">
        <v>50000</v>
      </c>
      <c r="V101" s="790">
        <v>42549</v>
      </c>
      <c r="X101" s="688" t="s">
        <v>570</v>
      </c>
    </row>
    <row r="102" spans="1:41" x14ac:dyDescent="0.2">
      <c r="A102" s="763">
        <v>42522</v>
      </c>
      <c r="B102" s="711" t="s">
        <v>2660</v>
      </c>
      <c r="C102" s="627"/>
      <c r="D102" s="627"/>
      <c r="E102" s="629"/>
      <c r="F102" s="712"/>
      <c r="G102" s="631"/>
      <c r="H102" s="713"/>
      <c r="I102" s="633" t="s">
        <v>2661</v>
      </c>
      <c r="J102" s="633"/>
      <c r="K102" s="634"/>
      <c r="L102" s="635"/>
      <c r="M102" s="833"/>
      <c r="N102" s="833"/>
      <c r="O102" s="833"/>
      <c r="P102" s="833"/>
      <c r="Q102" s="709"/>
      <c r="R102" s="895" t="s">
        <v>565</v>
      </c>
      <c r="T102" s="700" t="s">
        <v>581</v>
      </c>
      <c r="U102" s="781">
        <v>61200</v>
      </c>
      <c r="V102" s="790">
        <v>42549</v>
      </c>
      <c r="X102" s="688" t="s">
        <v>570</v>
      </c>
    </row>
    <row r="103" spans="1:41" x14ac:dyDescent="0.2">
      <c r="A103" s="763">
        <v>42522</v>
      </c>
      <c r="B103" s="711" t="s">
        <v>2660</v>
      </c>
      <c r="C103" s="627"/>
      <c r="D103" s="627"/>
      <c r="E103" s="629"/>
      <c r="F103" s="712"/>
      <c r="G103" s="631"/>
      <c r="H103" s="713"/>
      <c r="I103" s="633" t="s">
        <v>2661</v>
      </c>
      <c r="J103" s="633"/>
      <c r="K103" s="634"/>
      <c r="L103" s="635"/>
      <c r="M103" s="833"/>
      <c r="N103" s="833"/>
      <c r="O103" s="833"/>
      <c r="P103" s="833"/>
      <c r="Q103" s="709"/>
      <c r="R103" s="895" t="s">
        <v>565</v>
      </c>
      <c r="T103" s="700" t="s">
        <v>575</v>
      </c>
      <c r="U103" s="781">
        <v>5000</v>
      </c>
      <c r="V103" s="790">
        <v>42546</v>
      </c>
      <c r="X103" s="688" t="s">
        <v>570</v>
      </c>
    </row>
    <row r="104" spans="1:41" x14ac:dyDescent="0.2">
      <c r="A104" s="763">
        <v>42522</v>
      </c>
      <c r="B104" s="711" t="s">
        <v>2660</v>
      </c>
      <c r="C104" s="627"/>
      <c r="D104" s="627"/>
      <c r="E104" s="629"/>
      <c r="F104" s="712"/>
      <c r="G104" s="631"/>
      <c r="H104" s="713"/>
      <c r="I104" s="633" t="s">
        <v>2661</v>
      </c>
      <c r="J104" s="633"/>
      <c r="K104" s="634"/>
      <c r="L104" s="635"/>
      <c r="M104" s="833"/>
      <c r="N104" s="833"/>
      <c r="O104" s="833"/>
      <c r="P104" s="833"/>
      <c r="Q104" s="709"/>
      <c r="R104" s="895" t="s">
        <v>565</v>
      </c>
      <c r="T104" s="700" t="s">
        <v>580</v>
      </c>
      <c r="U104" s="781">
        <v>100000</v>
      </c>
      <c r="V104" s="790">
        <v>42549</v>
      </c>
      <c r="X104" s="688" t="s">
        <v>570</v>
      </c>
    </row>
    <row r="105" spans="1:41" x14ac:dyDescent="0.2">
      <c r="A105" s="763">
        <v>42522</v>
      </c>
      <c r="B105" s="711" t="s">
        <v>2561</v>
      </c>
      <c r="C105" s="627">
        <v>520815</v>
      </c>
      <c r="D105" s="627">
        <v>4492</v>
      </c>
      <c r="E105" s="629" t="s">
        <v>92</v>
      </c>
      <c r="F105" s="712">
        <v>2016</v>
      </c>
      <c r="G105" s="631">
        <v>42550</v>
      </c>
      <c r="H105" s="713" t="s">
        <v>55</v>
      </c>
      <c r="I105" s="633" t="s">
        <v>2562</v>
      </c>
      <c r="J105" s="633" t="s">
        <v>30</v>
      </c>
      <c r="K105" s="634" t="s">
        <v>2563</v>
      </c>
      <c r="L105" s="635" t="s">
        <v>2564</v>
      </c>
      <c r="M105" s="833">
        <v>322541.32</v>
      </c>
      <c r="N105" s="833">
        <v>10734.54</v>
      </c>
      <c r="O105" s="833">
        <v>53324.14</v>
      </c>
      <c r="P105" s="833">
        <v>386600</v>
      </c>
      <c r="Q105" s="714" t="s">
        <v>33</v>
      </c>
      <c r="R105" s="796" t="s">
        <v>559</v>
      </c>
      <c r="X105" s="688" t="s">
        <v>569</v>
      </c>
    </row>
    <row r="106" spans="1:41" x14ac:dyDescent="0.2">
      <c r="A106" s="763">
        <v>42522</v>
      </c>
      <c r="B106" s="711" t="s">
        <v>2668</v>
      </c>
      <c r="C106" s="627">
        <v>521802</v>
      </c>
      <c r="D106" s="627">
        <v>2202</v>
      </c>
      <c r="E106" s="629" t="s">
        <v>206</v>
      </c>
      <c r="F106" s="712">
        <v>2016</v>
      </c>
      <c r="G106" s="631">
        <v>42545</v>
      </c>
      <c r="H106" s="713" t="s">
        <v>1214</v>
      </c>
      <c r="I106" s="633" t="s">
        <v>2669</v>
      </c>
      <c r="J106" s="633" t="s">
        <v>30</v>
      </c>
      <c r="K106" s="634" t="s">
        <v>2670</v>
      </c>
      <c r="L106" s="635" t="s">
        <v>2671</v>
      </c>
      <c r="M106" s="833">
        <v>192413.79</v>
      </c>
      <c r="N106" s="833">
        <v>0</v>
      </c>
      <c r="O106" s="833">
        <v>30786.21</v>
      </c>
      <c r="P106" s="833">
        <v>223200</v>
      </c>
      <c r="Q106" s="714" t="s">
        <v>33</v>
      </c>
      <c r="R106" s="895" t="s">
        <v>565</v>
      </c>
      <c r="T106" s="700" t="s">
        <v>572</v>
      </c>
      <c r="U106" s="781">
        <v>20000</v>
      </c>
      <c r="V106" s="790">
        <v>42543</v>
      </c>
      <c r="X106" s="688" t="s">
        <v>570</v>
      </c>
    </row>
    <row r="107" spans="1:41" x14ac:dyDescent="0.2">
      <c r="A107" s="763">
        <v>42522</v>
      </c>
      <c r="B107" s="711" t="s">
        <v>2668</v>
      </c>
      <c r="C107" s="627"/>
      <c r="D107" s="627"/>
      <c r="E107" s="629"/>
      <c r="F107" s="712"/>
      <c r="G107" s="631"/>
      <c r="H107" s="713"/>
      <c r="I107" s="633" t="s">
        <v>2669</v>
      </c>
      <c r="J107" s="633"/>
      <c r="K107" s="634"/>
      <c r="L107" s="635"/>
      <c r="M107" s="833"/>
      <c r="N107" s="833"/>
      <c r="O107" s="833"/>
      <c r="P107" s="833"/>
      <c r="Q107" s="714"/>
      <c r="R107" s="895" t="s">
        <v>565</v>
      </c>
      <c r="T107" s="700" t="s">
        <v>580</v>
      </c>
      <c r="U107" s="781">
        <v>73000</v>
      </c>
      <c r="V107" s="790">
        <v>42546</v>
      </c>
      <c r="X107" s="688" t="s">
        <v>570</v>
      </c>
    </row>
    <row r="108" spans="1:41" x14ac:dyDescent="0.2">
      <c r="A108" s="763">
        <v>42522</v>
      </c>
      <c r="B108" s="711" t="s">
        <v>2668</v>
      </c>
      <c r="C108" s="627"/>
      <c r="D108" s="627"/>
      <c r="E108" s="629"/>
      <c r="F108" s="712"/>
      <c r="G108" s="631"/>
      <c r="H108" s="713"/>
      <c r="I108" s="633" t="s">
        <v>2669</v>
      </c>
      <c r="J108" s="633"/>
      <c r="K108" s="634"/>
      <c r="L108" s="635"/>
      <c r="M108" s="833"/>
      <c r="N108" s="833"/>
      <c r="O108" s="833"/>
      <c r="P108" s="833"/>
      <c r="Q108" s="714"/>
      <c r="R108" s="895" t="s">
        <v>565</v>
      </c>
      <c r="T108" s="700" t="s">
        <v>575</v>
      </c>
      <c r="U108" s="781">
        <v>130000</v>
      </c>
      <c r="V108" s="790">
        <v>42545</v>
      </c>
      <c r="X108" s="688" t="s">
        <v>570</v>
      </c>
    </row>
    <row r="109" spans="1:41" x14ac:dyDescent="0.2">
      <c r="A109" s="763">
        <v>42522</v>
      </c>
      <c r="B109" s="711" t="s">
        <v>2605</v>
      </c>
      <c r="C109" s="627">
        <v>521101</v>
      </c>
      <c r="D109" s="627">
        <v>1251</v>
      </c>
      <c r="E109" s="629" t="s">
        <v>1739</v>
      </c>
      <c r="F109" s="712">
        <v>2016</v>
      </c>
      <c r="G109" s="631">
        <v>42541</v>
      </c>
      <c r="H109" s="713" t="s">
        <v>61</v>
      </c>
      <c r="I109" s="633" t="s">
        <v>2606</v>
      </c>
      <c r="J109" s="633" t="s">
        <v>241</v>
      </c>
      <c r="K109" s="634" t="s">
        <v>2607</v>
      </c>
      <c r="L109" s="635" t="s">
        <v>2608</v>
      </c>
      <c r="M109" s="833">
        <v>292844.83</v>
      </c>
      <c r="N109" s="833">
        <v>0</v>
      </c>
      <c r="O109" s="833">
        <v>46855.17</v>
      </c>
      <c r="P109" s="833">
        <v>339700</v>
      </c>
      <c r="Q109" s="709" t="s">
        <v>33</v>
      </c>
      <c r="R109" s="796" t="s">
        <v>559</v>
      </c>
      <c r="T109" s="700" t="s">
        <v>571</v>
      </c>
      <c r="U109" s="781">
        <v>110000</v>
      </c>
      <c r="V109" s="790">
        <v>42539</v>
      </c>
      <c r="X109" s="688" t="s">
        <v>570</v>
      </c>
    </row>
    <row r="110" spans="1:41" x14ac:dyDescent="0.2">
      <c r="A110" s="763">
        <v>42522</v>
      </c>
      <c r="B110" s="711" t="s">
        <v>2605</v>
      </c>
      <c r="C110" s="627"/>
      <c r="D110" s="627"/>
      <c r="E110" s="629"/>
      <c r="F110" s="712"/>
      <c r="G110" s="631"/>
      <c r="H110" s="713"/>
      <c r="I110" s="633" t="s">
        <v>2606</v>
      </c>
      <c r="J110" s="633"/>
      <c r="K110" s="634"/>
      <c r="L110" s="635"/>
      <c r="M110" s="833"/>
      <c r="N110" s="833"/>
      <c r="O110" s="833"/>
      <c r="P110" s="833"/>
      <c r="Q110" s="709"/>
      <c r="R110" s="796" t="s">
        <v>559</v>
      </c>
      <c r="T110" s="700" t="s">
        <v>581</v>
      </c>
      <c r="U110" s="781">
        <v>8034.35</v>
      </c>
      <c r="V110" s="790">
        <v>42545</v>
      </c>
      <c r="X110" s="688" t="s">
        <v>570</v>
      </c>
    </row>
    <row r="111" spans="1:41" x14ac:dyDescent="0.2">
      <c r="A111" s="763">
        <v>42522</v>
      </c>
      <c r="B111" s="711" t="s">
        <v>2605</v>
      </c>
      <c r="C111" s="627"/>
      <c r="D111" s="627"/>
      <c r="E111" s="629"/>
      <c r="F111" s="712"/>
      <c r="G111" s="631"/>
      <c r="H111" s="713"/>
      <c r="I111" s="633" t="s">
        <v>2606</v>
      </c>
      <c r="J111" s="633"/>
      <c r="K111" s="634"/>
      <c r="L111" s="635"/>
      <c r="M111" s="833"/>
      <c r="N111" s="833"/>
      <c r="O111" s="833"/>
      <c r="P111" s="833"/>
      <c r="Q111" s="709"/>
      <c r="R111" s="796" t="s">
        <v>559</v>
      </c>
      <c r="T111" s="700" t="s">
        <v>575</v>
      </c>
      <c r="U111" s="781">
        <v>10</v>
      </c>
      <c r="V111" s="790">
        <v>42545</v>
      </c>
      <c r="X111" s="688" t="s">
        <v>570</v>
      </c>
    </row>
    <row r="112" spans="1:41" x14ac:dyDescent="0.2">
      <c r="A112" s="763">
        <v>42522</v>
      </c>
      <c r="B112" s="711" t="s">
        <v>2605</v>
      </c>
      <c r="C112" s="627"/>
      <c r="D112" s="627"/>
      <c r="E112" s="629"/>
      <c r="F112" s="712"/>
      <c r="G112" s="631"/>
      <c r="H112" s="713"/>
      <c r="I112" s="633" t="s">
        <v>2606</v>
      </c>
      <c r="J112" s="633"/>
      <c r="K112" s="634"/>
      <c r="L112" s="635"/>
      <c r="M112" s="833"/>
      <c r="N112" s="833"/>
      <c r="O112" s="833"/>
      <c r="P112" s="833"/>
      <c r="Q112" s="709"/>
      <c r="R112" s="796" t="s">
        <v>559</v>
      </c>
      <c r="T112" s="700" t="s">
        <v>581</v>
      </c>
      <c r="U112" s="781">
        <v>109000</v>
      </c>
      <c r="V112" s="790">
        <v>42543</v>
      </c>
      <c r="X112" s="688" t="s">
        <v>570</v>
      </c>
    </row>
    <row r="113" spans="1:24" x14ac:dyDescent="0.2">
      <c r="A113" s="763">
        <v>42522</v>
      </c>
      <c r="B113" s="711" t="s">
        <v>2605</v>
      </c>
      <c r="C113" s="627"/>
      <c r="D113" s="627"/>
      <c r="E113" s="629"/>
      <c r="F113" s="712"/>
      <c r="G113" s="631"/>
      <c r="H113" s="713"/>
      <c r="I113" s="633" t="s">
        <v>2606</v>
      </c>
      <c r="J113" s="633"/>
      <c r="K113" s="634"/>
      <c r="L113" s="635"/>
      <c r="M113" s="833"/>
      <c r="N113" s="833"/>
      <c r="O113" s="833"/>
      <c r="P113" s="833"/>
      <c r="Q113" s="709"/>
      <c r="R113" s="796" t="s">
        <v>559</v>
      </c>
      <c r="T113" s="700" t="s">
        <v>581</v>
      </c>
      <c r="U113" s="781">
        <v>72655.649999999994</v>
      </c>
      <c r="V113" s="790">
        <v>42544</v>
      </c>
      <c r="X113" s="688" t="s">
        <v>570</v>
      </c>
    </row>
    <row r="114" spans="1:24" x14ac:dyDescent="0.2">
      <c r="A114" s="763">
        <v>42522</v>
      </c>
      <c r="B114" s="711" t="s">
        <v>2605</v>
      </c>
      <c r="C114" s="627"/>
      <c r="D114" s="627"/>
      <c r="E114" s="629"/>
      <c r="F114" s="712"/>
      <c r="G114" s="631"/>
      <c r="H114" s="713"/>
      <c r="I114" s="633" t="s">
        <v>2606</v>
      </c>
      <c r="J114" s="633"/>
      <c r="K114" s="634"/>
      <c r="L114" s="635"/>
      <c r="M114" s="833"/>
      <c r="N114" s="833"/>
      <c r="O114" s="833"/>
      <c r="P114" s="833"/>
      <c r="Q114" s="709"/>
      <c r="R114" s="796" t="s">
        <v>559</v>
      </c>
      <c r="T114" s="700" t="s">
        <v>573</v>
      </c>
      <c r="U114" s="781">
        <v>20000</v>
      </c>
      <c r="V114" s="790">
        <v>42539</v>
      </c>
      <c r="X114" s="688" t="s">
        <v>570</v>
      </c>
    </row>
    <row r="115" spans="1:24" x14ac:dyDescent="0.2">
      <c r="A115" s="763">
        <v>42522</v>
      </c>
      <c r="B115" s="711" t="s">
        <v>2605</v>
      </c>
      <c r="C115" s="627"/>
      <c r="D115" s="627"/>
      <c r="E115" s="629"/>
      <c r="F115" s="712"/>
      <c r="G115" s="631"/>
      <c r="H115" s="713"/>
      <c r="I115" s="633" t="s">
        <v>2606</v>
      </c>
      <c r="J115" s="633"/>
      <c r="K115" s="634"/>
      <c r="L115" s="635"/>
      <c r="M115" s="833"/>
      <c r="N115" s="833"/>
      <c r="O115" s="833"/>
      <c r="P115" s="833"/>
      <c r="Q115" s="709"/>
      <c r="R115" s="796" t="s">
        <v>559</v>
      </c>
      <c r="T115" s="700" t="s">
        <v>581</v>
      </c>
      <c r="U115" s="781">
        <v>20000</v>
      </c>
      <c r="V115" s="790">
        <v>42545</v>
      </c>
      <c r="X115" s="688" t="s">
        <v>570</v>
      </c>
    </row>
    <row r="116" spans="1:24" x14ac:dyDescent="0.2">
      <c r="A116" s="763">
        <v>42522</v>
      </c>
      <c r="B116" s="711" t="s">
        <v>2690</v>
      </c>
      <c r="C116" s="627">
        <v>522403</v>
      </c>
      <c r="D116" s="627">
        <v>1060</v>
      </c>
      <c r="E116" s="629" t="s">
        <v>1841</v>
      </c>
      <c r="F116" s="712">
        <v>2016</v>
      </c>
      <c r="G116" s="631">
        <v>42542</v>
      </c>
      <c r="H116" s="713" t="s">
        <v>73</v>
      </c>
      <c r="I116" s="633" t="s">
        <v>2691</v>
      </c>
      <c r="J116" s="633" t="s">
        <v>241</v>
      </c>
      <c r="K116" s="634" t="s">
        <v>2692</v>
      </c>
      <c r="L116" s="635" t="s">
        <v>2693</v>
      </c>
      <c r="M116" s="833">
        <v>198362.07</v>
      </c>
      <c r="N116" s="833">
        <v>0</v>
      </c>
      <c r="O116" s="833">
        <v>31737.93</v>
      </c>
      <c r="P116" s="833">
        <v>230100</v>
      </c>
      <c r="Q116" s="709" t="s">
        <v>33</v>
      </c>
      <c r="R116" s="895" t="s">
        <v>565</v>
      </c>
      <c r="T116" s="700" t="s">
        <v>575</v>
      </c>
      <c r="U116" s="781">
        <v>114500</v>
      </c>
      <c r="V116" s="790">
        <v>42544</v>
      </c>
      <c r="X116" s="688" t="s">
        <v>570</v>
      </c>
    </row>
    <row r="117" spans="1:24" x14ac:dyDescent="0.2">
      <c r="A117" s="763">
        <v>42522</v>
      </c>
      <c r="B117" s="711" t="s">
        <v>2690</v>
      </c>
      <c r="C117" s="627"/>
      <c r="D117" s="627"/>
      <c r="E117" s="629"/>
      <c r="F117" s="712"/>
      <c r="G117" s="631"/>
      <c r="H117" s="713"/>
      <c r="I117" s="633" t="s">
        <v>2691</v>
      </c>
      <c r="J117" s="633"/>
      <c r="K117" s="634"/>
      <c r="L117" s="635"/>
      <c r="M117" s="833"/>
      <c r="N117" s="833"/>
      <c r="O117" s="833"/>
      <c r="P117" s="833"/>
      <c r="Q117" s="709"/>
      <c r="R117" s="895" t="s">
        <v>565</v>
      </c>
      <c r="T117" s="700" t="s">
        <v>572</v>
      </c>
      <c r="U117" s="781">
        <v>137.25</v>
      </c>
      <c r="V117" s="790">
        <v>42545</v>
      </c>
      <c r="X117" s="688" t="s">
        <v>570</v>
      </c>
    </row>
    <row r="118" spans="1:24" x14ac:dyDescent="0.2">
      <c r="A118" s="763">
        <v>42522</v>
      </c>
      <c r="B118" s="711" t="s">
        <v>2690</v>
      </c>
      <c r="C118" s="627"/>
      <c r="D118" s="627"/>
      <c r="E118" s="629"/>
      <c r="F118" s="712"/>
      <c r="G118" s="631"/>
      <c r="H118" s="713"/>
      <c r="I118" s="633" t="s">
        <v>2691</v>
      </c>
      <c r="J118" s="633"/>
      <c r="K118" s="634"/>
      <c r="L118" s="635"/>
      <c r="M118" s="833"/>
      <c r="N118" s="833"/>
      <c r="O118" s="833"/>
      <c r="P118" s="833"/>
      <c r="Q118" s="709"/>
      <c r="R118" s="895" t="s">
        <v>565</v>
      </c>
      <c r="T118" s="700" t="s">
        <v>579</v>
      </c>
      <c r="U118" s="781">
        <v>115462.75</v>
      </c>
      <c r="V118" s="790">
        <v>42545</v>
      </c>
      <c r="X118" s="688" t="s">
        <v>570</v>
      </c>
    </row>
    <row r="119" spans="1:24" x14ac:dyDescent="0.2">
      <c r="A119" s="763">
        <v>42522</v>
      </c>
      <c r="B119" s="711" t="s">
        <v>2553</v>
      </c>
      <c r="C119" s="627">
        <v>520815</v>
      </c>
      <c r="D119" s="627">
        <v>4492</v>
      </c>
      <c r="E119" s="629" t="s">
        <v>92</v>
      </c>
      <c r="F119" s="712">
        <v>2016</v>
      </c>
      <c r="G119" s="631">
        <v>42529</v>
      </c>
      <c r="H119" s="713" t="s">
        <v>73</v>
      </c>
      <c r="I119" s="633" t="s">
        <v>2554</v>
      </c>
      <c r="J119" s="633" t="s">
        <v>30</v>
      </c>
      <c r="K119" s="634" t="s">
        <v>2555</v>
      </c>
      <c r="L119" s="635" t="s">
        <v>2556</v>
      </c>
      <c r="M119" s="833">
        <v>322541.32</v>
      </c>
      <c r="N119" s="833">
        <v>10734.54</v>
      </c>
      <c r="O119" s="833">
        <v>53324.14</v>
      </c>
      <c r="P119" s="833">
        <v>386600</v>
      </c>
      <c r="Q119" s="709" t="s">
        <v>33</v>
      </c>
      <c r="R119" s="796" t="s">
        <v>559</v>
      </c>
      <c r="T119" s="700" t="s">
        <v>580</v>
      </c>
      <c r="U119" s="781">
        <v>50500</v>
      </c>
      <c r="V119" s="790">
        <v>42530</v>
      </c>
      <c r="X119" s="688" t="s">
        <v>570</v>
      </c>
    </row>
    <row r="120" spans="1:24" x14ac:dyDescent="0.2">
      <c r="A120" s="763">
        <v>42522</v>
      </c>
      <c r="B120" s="711" t="s">
        <v>2553</v>
      </c>
      <c r="C120" s="627"/>
      <c r="D120" s="627"/>
      <c r="E120" s="629"/>
      <c r="F120" s="712"/>
      <c r="G120" s="631"/>
      <c r="H120" s="713"/>
      <c r="I120" s="633" t="s">
        <v>2554</v>
      </c>
      <c r="J120" s="633"/>
      <c r="K120" s="634"/>
      <c r="L120" s="635"/>
      <c r="M120" s="833"/>
      <c r="N120" s="833"/>
      <c r="O120" s="833"/>
      <c r="P120" s="833"/>
      <c r="Q120" s="709"/>
      <c r="R120" s="796" t="s">
        <v>559</v>
      </c>
      <c r="T120" s="700" t="s">
        <v>580</v>
      </c>
      <c r="U120" s="781">
        <v>99500</v>
      </c>
      <c r="V120" s="790">
        <v>42521</v>
      </c>
      <c r="X120" s="688" t="s">
        <v>570</v>
      </c>
    </row>
    <row r="121" spans="1:24" x14ac:dyDescent="0.2">
      <c r="A121" s="763">
        <v>42522</v>
      </c>
      <c r="B121" s="711" t="s">
        <v>2553</v>
      </c>
      <c r="C121" s="627"/>
      <c r="D121" s="627"/>
      <c r="E121" s="629"/>
      <c r="F121" s="712"/>
      <c r="G121" s="631"/>
      <c r="H121" s="713"/>
      <c r="I121" s="633" t="s">
        <v>2554</v>
      </c>
      <c r="J121" s="633"/>
      <c r="K121" s="634"/>
      <c r="L121" s="635"/>
      <c r="M121" s="833"/>
      <c r="N121" s="833"/>
      <c r="O121" s="833"/>
      <c r="P121" s="833"/>
      <c r="Q121" s="709"/>
      <c r="R121" s="796" t="s">
        <v>559</v>
      </c>
      <c r="T121" s="700" t="s">
        <v>579</v>
      </c>
      <c r="U121" s="781">
        <v>233119.72</v>
      </c>
      <c r="V121" s="790">
        <v>42530</v>
      </c>
      <c r="X121" s="688" t="s">
        <v>570</v>
      </c>
    </row>
    <row r="122" spans="1:24" x14ac:dyDescent="0.2">
      <c r="A122" s="763">
        <v>42522</v>
      </c>
      <c r="B122" s="711" t="s">
        <v>2553</v>
      </c>
      <c r="C122" s="627"/>
      <c r="D122" s="627"/>
      <c r="E122" s="629"/>
      <c r="F122" s="712"/>
      <c r="G122" s="631"/>
      <c r="H122" s="713"/>
      <c r="I122" s="633" t="s">
        <v>2554</v>
      </c>
      <c r="J122" s="633"/>
      <c r="K122" s="634"/>
      <c r="L122" s="635"/>
      <c r="M122" s="833"/>
      <c r="N122" s="833"/>
      <c r="O122" s="833"/>
      <c r="P122" s="833"/>
      <c r="Q122" s="709"/>
      <c r="R122" s="796" t="s">
        <v>559</v>
      </c>
      <c r="T122" s="700" t="s">
        <v>1067</v>
      </c>
      <c r="U122" s="781">
        <v>3480.28</v>
      </c>
      <c r="V122" s="790">
        <v>42531</v>
      </c>
      <c r="X122" s="688" t="s">
        <v>570</v>
      </c>
    </row>
    <row r="123" spans="1:24" x14ac:dyDescent="0.2">
      <c r="A123" s="763">
        <v>42522</v>
      </c>
      <c r="B123" s="711" t="s">
        <v>2541</v>
      </c>
      <c r="C123" s="627">
        <v>520514</v>
      </c>
      <c r="D123" s="627">
        <v>5398</v>
      </c>
      <c r="E123" s="629" t="s">
        <v>519</v>
      </c>
      <c r="F123" s="712">
        <v>2016</v>
      </c>
      <c r="G123" s="631">
        <v>42542</v>
      </c>
      <c r="H123" s="713" t="s">
        <v>39</v>
      </c>
      <c r="I123" s="633" t="s">
        <v>2542</v>
      </c>
      <c r="J123" s="633" t="s">
        <v>30</v>
      </c>
      <c r="K123" s="634" t="s">
        <v>2543</v>
      </c>
      <c r="L123" s="635" t="s">
        <v>2544</v>
      </c>
      <c r="M123" s="833">
        <v>479342.31</v>
      </c>
      <c r="N123" s="833">
        <v>34623.21</v>
      </c>
      <c r="O123" s="833">
        <v>82234.48</v>
      </c>
      <c r="P123" s="833">
        <v>596200</v>
      </c>
      <c r="Q123" s="714" t="s">
        <v>33</v>
      </c>
      <c r="R123" s="765" t="s">
        <v>564</v>
      </c>
      <c r="S123" s="765" t="s">
        <v>564</v>
      </c>
      <c r="T123" s="700" t="s">
        <v>575</v>
      </c>
      <c r="U123" s="781">
        <v>98000</v>
      </c>
      <c r="V123" s="790">
        <v>42541</v>
      </c>
      <c r="W123" s="700" t="s">
        <v>566</v>
      </c>
      <c r="X123" s="688" t="s">
        <v>570</v>
      </c>
    </row>
    <row r="124" spans="1:24" x14ac:dyDescent="0.2">
      <c r="A124" s="763">
        <v>42522</v>
      </c>
      <c r="B124" s="711" t="s">
        <v>2541</v>
      </c>
      <c r="C124" s="627"/>
      <c r="D124" s="627"/>
      <c r="E124" s="629"/>
      <c r="F124" s="712"/>
      <c r="G124" s="631"/>
      <c r="H124" s="713"/>
      <c r="I124" s="633" t="s">
        <v>2542</v>
      </c>
      <c r="J124" s="633"/>
      <c r="K124" s="634"/>
      <c r="L124" s="635"/>
      <c r="M124" s="833"/>
      <c r="N124" s="833"/>
      <c r="O124" s="833"/>
      <c r="P124" s="833"/>
      <c r="Q124" s="714"/>
      <c r="R124" s="765" t="s">
        <v>564</v>
      </c>
      <c r="S124" s="765" t="s">
        <v>564</v>
      </c>
      <c r="T124" s="700" t="s">
        <v>573</v>
      </c>
      <c r="U124" s="781">
        <v>7200</v>
      </c>
      <c r="V124" s="790">
        <v>42541</v>
      </c>
      <c r="X124" s="688" t="s">
        <v>570</v>
      </c>
    </row>
    <row r="125" spans="1:24" x14ac:dyDescent="0.2">
      <c r="A125" s="763">
        <v>42522</v>
      </c>
      <c r="B125" s="711" t="s">
        <v>2541</v>
      </c>
      <c r="C125" s="627"/>
      <c r="D125" s="627"/>
      <c r="E125" s="629"/>
      <c r="F125" s="712"/>
      <c r="G125" s="631"/>
      <c r="H125" s="713"/>
      <c r="I125" s="633" t="s">
        <v>2542</v>
      </c>
      <c r="J125" s="633"/>
      <c r="K125" s="634"/>
      <c r="L125" s="635"/>
      <c r="M125" s="833"/>
      <c r="N125" s="833"/>
      <c r="O125" s="833"/>
      <c r="P125" s="833"/>
      <c r="Q125" s="714"/>
      <c r="R125" s="765" t="s">
        <v>564</v>
      </c>
      <c r="S125" s="765" t="s">
        <v>564</v>
      </c>
      <c r="T125" s="700" t="s">
        <v>575</v>
      </c>
      <c r="U125" s="781">
        <v>1000</v>
      </c>
      <c r="V125" s="790">
        <v>42538</v>
      </c>
      <c r="X125" s="688" t="s">
        <v>570</v>
      </c>
    </row>
    <row r="126" spans="1:24" x14ac:dyDescent="0.2">
      <c r="A126" s="763">
        <v>42522</v>
      </c>
      <c r="B126" s="711" t="s">
        <v>2541</v>
      </c>
      <c r="C126" s="627"/>
      <c r="D126" s="627"/>
      <c r="E126" s="629"/>
      <c r="F126" s="712"/>
      <c r="G126" s="631"/>
      <c r="H126" s="713"/>
      <c r="I126" s="633" t="s">
        <v>2542</v>
      </c>
      <c r="J126" s="633"/>
      <c r="K126" s="634"/>
      <c r="L126" s="635"/>
      <c r="M126" s="833"/>
      <c r="N126" s="833"/>
      <c r="O126" s="833"/>
      <c r="P126" s="833"/>
      <c r="Q126" s="714"/>
      <c r="R126" s="765" t="s">
        <v>564</v>
      </c>
      <c r="S126" s="765" t="s">
        <v>564</v>
      </c>
      <c r="T126" s="700" t="s">
        <v>571</v>
      </c>
      <c r="U126" s="781">
        <v>275000</v>
      </c>
      <c r="V126" s="790">
        <v>42548</v>
      </c>
      <c r="X126" s="688" t="s">
        <v>570</v>
      </c>
    </row>
    <row r="127" spans="1:24" x14ac:dyDescent="0.2">
      <c r="A127" s="763">
        <v>42522</v>
      </c>
      <c r="B127" s="711" t="s">
        <v>2541</v>
      </c>
      <c r="C127" s="627"/>
      <c r="D127" s="627"/>
      <c r="E127" s="629"/>
      <c r="F127" s="712"/>
      <c r="G127" s="631"/>
      <c r="H127" s="713"/>
      <c r="I127" s="633" t="s">
        <v>2542</v>
      </c>
      <c r="J127" s="633"/>
      <c r="K127" s="634"/>
      <c r="L127" s="635"/>
      <c r="M127" s="833"/>
      <c r="N127" s="833"/>
      <c r="O127" s="833"/>
      <c r="P127" s="833"/>
      <c r="Q127" s="714"/>
      <c r="R127" s="765" t="s">
        <v>564</v>
      </c>
      <c r="S127" s="765" t="s">
        <v>564</v>
      </c>
      <c r="T127" s="700" t="s">
        <v>571</v>
      </c>
      <c r="U127" s="781">
        <v>215000</v>
      </c>
      <c r="V127" s="790">
        <v>42548</v>
      </c>
      <c r="X127" s="688" t="s">
        <v>570</v>
      </c>
    </row>
    <row r="128" spans="1:24" x14ac:dyDescent="0.2">
      <c r="A128" s="763">
        <v>42522</v>
      </c>
      <c r="B128" s="711" t="s">
        <v>2589</v>
      </c>
      <c r="C128" s="627">
        <v>520819</v>
      </c>
      <c r="D128" s="627">
        <v>4498</v>
      </c>
      <c r="E128" s="629" t="s">
        <v>120</v>
      </c>
      <c r="F128" s="712">
        <v>2016</v>
      </c>
      <c r="G128" s="631">
        <v>42551</v>
      </c>
      <c r="H128" s="713" t="s">
        <v>55</v>
      </c>
      <c r="I128" s="633" t="s">
        <v>2590</v>
      </c>
      <c r="J128" s="633" t="s">
        <v>241</v>
      </c>
      <c r="K128" s="634" t="s">
        <v>2591</v>
      </c>
      <c r="L128" s="635" t="s">
        <v>2592</v>
      </c>
      <c r="M128" s="833">
        <v>349084.15</v>
      </c>
      <c r="N128" s="833">
        <v>14105.51</v>
      </c>
      <c r="O128" s="833">
        <v>58110.34</v>
      </c>
      <c r="P128" s="833">
        <v>421300</v>
      </c>
      <c r="Q128" s="714" t="s">
        <v>33</v>
      </c>
      <c r="R128" s="796" t="s">
        <v>559</v>
      </c>
      <c r="T128" s="700" t="s">
        <v>580</v>
      </c>
      <c r="U128" s="781">
        <v>70000</v>
      </c>
      <c r="V128" s="790">
        <v>42551</v>
      </c>
      <c r="X128" s="688" t="s">
        <v>570</v>
      </c>
    </row>
    <row r="129" spans="1:41" x14ac:dyDescent="0.2">
      <c r="A129" s="763">
        <v>42522</v>
      </c>
      <c r="B129" s="711" t="s">
        <v>2589</v>
      </c>
      <c r="C129" s="627"/>
      <c r="D129" s="627"/>
      <c r="E129" s="629"/>
      <c r="F129" s="712"/>
      <c r="G129" s="631"/>
      <c r="H129" s="713"/>
      <c r="I129" s="633" t="s">
        <v>2590</v>
      </c>
      <c r="J129" s="633"/>
      <c r="K129" s="634"/>
      <c r="L129" s="635"/>
      <c r="M129" s="833"/>
      <c r="N129" s="833"/>
      <c r="O129" s="833"/>
      <c r="P129" s="833"/>
      <c r="Q129" s="714"/>
      <c r="R129" s="796" t="s">
        <v>559</v>
      </c>
      <c r="T129" s="700" t="s">
        <v>579</v>
      </c>
      <c r="U129" s="781">
        <v>326544.53000000003</v>
      </c>
      <c r="V129" s="790">
        <v>42551</v>
      </c>
      <c r="X129" s="688" t="s">
        <v>570</v>
      </c>
    </row>
    <row r="130" spans="1:41" x14ac:dyDescent="0.2">
      <c r="A130" s="763">
        <v>42522</v>
      </c>
      <c r="B130" s="711" t="s">
        <v>2589</v>
      </c>
      <c r="C130" s="627"/>
      <c r="D130" s="627"/>
      <c r="E130" s="629"/>
      <c r="F130" s="712"/>
      <c r="G130" s="631"/>
      <c r="H130" s="713"/>
      <c r="I130" s="633" t="s">
        <v>2590</v>
      </c>
      <c r="J130" s="633"/>
      <c r="K130" s="634"/>
      <c r="L130" s="635"/>
      <c r="M130" s="833"/>
      <c r="N130" s="833"/>
      <c r="O130" s="833"/>
      <c r="P130" s="833"/>
      <c r="Q130" s="714"/>
      <c r="R130" s="796" t="s">
        <v>559</v>
      </c>
      <c r="T130" s="700" t="s">
        <v>1067</v>
      </c>
      <c r="U130" s="781">
        <v>4755.47</v>
      </c>
      <c r="V130" s="790">
        <v>42551</v>
      </c>
      <c r="X130" s="688" t="s">
        <v>570</v>
      </c>
    </row>
    <row r="131" spans="1:41" x14ac:dyDescent="0.2">
      <c r="A131" s="763">
        <v>42522</v>
      </c>
      <c r="B131" s="711" t="s">
        <v>2800</v>
      </c>
      <c r="C131" s="627">
        <v>1520204</v>
      </c>
      <c r="D131" s="627">
        <v>5603</v>
      </c>
      <c r="E131" s="629" t="s">
        <v>418</v>
      </c>
      <c r="F131" s="712">
        <v>2016</v>
      </c>
      <c r="G131" s="631">
        <v>42545</v>
      </c>
      <c r="H131" s="713"/>
      <c r="I131" s="633" t="s">
        <v>2801</v>
      </c>
      <c r="J131" s="633" t="s">
        <v>241</v>
      </c>
      <c r="K131" s="634" t="s">
        <v>451</v>
      </c>
      <c r="L131" s="635" t="s">
        <v>2802</v>
      </c>
      <c r="M131" s="833">
        <v>271522.01</v>
      </c>
      <c r="N131" s="833">
        <v>0</v>
      </c>
      <c r="O131" s="833">
        <v>43443.519999999997</v>
      </c>
      <c r="P131" s="833">
        <v>314965.53000000003</v>
      </c>
      <c r="Q131" s="714" t="s">
        <v>365</v>
      </c>
      <c r="R131" s="765" t="s">
        <v>564</v>
      </c>
      <c r="S131" s="765" t="s">
        <v>564</v>
      </c>
      <c r="W131" s="700" t="s">
        <v>566</v>
      </c>
    </row>
    <row r="132" spans="1:41" x14ac:dyDescent="0.2">
      <c r="A132" s="763">
        <v>42522</v>
      </c>
      <c r="B132" s="711" t="s">
        <v>2534</v>
      </c>
      <c r="C132" s="627">
        <v>520227</v>
      </c>
      <c r="D132" s="627">
        <v>1782</v>
      </c>
      <c r="E132" s="629" t="s">
        <v>657</v>
      </c>
      <c r="F132" s="712">
        <v>2016</v>
      </c>
      <c r="G132" s="631">
        <v>42543</v>
      </c>
      <c r="H132" s="713" t="s">
        <v>61</v>
      </c>
      <c r="I132" s="633" t="s">
        <v>2535</v>
      </c>
      <c r="J132" s="633" t="s">
        <v>30</v>
      </c>
      <c r="K132" s="634" t="s">
        <v>1653</v>
      </c>
      <c r="L132" s="635" t="s">
        <v>2536</v>
      </c>
      <c r="M132" s="833">
        <v>259428.52</v>
      </c>
      <c r="N132" s="833">
        <v>2899.07</v>
      </c>
      <c r="O132" s="833">
        <v>41972.41</v>
      </c>
      <c r="P132" s="833">
        <v>304300</v>
      </c>
      <c r="Q132" s="714" t="s">
        <v>33</v>
      </c>
      <c r="R132" s="796" t="s">
        <v>559</v>
      </c>
      <c r="T132" s="700" t="s">
        <v>572</v>
      </c>
      <c r="U132" s="781">
        <v>5000</v>
      </c>
      <c r="V132" s="790">
        <v>42542</v>
      </c>
      <c r="X132" s="688" t="s">
        <v>570</v>
      </c>
    </row>
    <row r="133" spans="1:41" x14ac:dyDescent="0.2">
      <c r="A133" s="763">
        <v>42522</v>
      </c>
      <c r="B133" s="711" t="s">
        <v>2534</v>
      </c>
      <c r="C133" s="627"/>
      <c r="D133" s="627"/>
      <c r="E133" s="629"/>
      <c r="F133" s="712"/>
      <c r="G133" s="631"/>
      <c r="H133" s="713"/>
      <c r="I133" s="633" t="s">
        <v>2535</v>
      </c>
      <c r="J133" s="633"/>
      <c r="K133" s="634"/>
      <c r="L133" s="635"/>
      <c r="M133" s="833"/>
      <c r="N133" s="833"/>
      <c r="O133" s="833"/>
      <c r="P133" s="833"/>
      <c r="Q133" s="714"/>
      <c r="R133" s="796" t="s">
        <v>559</v>
      </c>
      <c r="T133" s="700" t="s">
        <v>581</v>
      </c>
      <c r="U133" s="781">
        <v>65000</v>
      </c>
      <c r="V133" s="790">
        <v>42544</v>
      </c>
      <c r="X133" s="688" t="s">
        <v>570</v>
      </c>
    </row>
    <row r="134" spans="1:41" x14ac:dyDescent="0.2">
      <c r="A134" s="763">
        <v>42522</v>
      </c>
      <c r="B134" s="711" t="s">
        <v>2534</v>
      </c>
      <c r="C134" s="627"/>
      <c r="D134" s="627"/>
      <c r="E134" s="629"/>
      <c r="F134" s="712"/>
      <c r="G134" s="631"/>
      <c r="H134" s="713"/>
      <c r="I134" s="633" t="s">
        <v>2535</v>
      </c>
      <c r="J134" s="633"/>
      <c r="K134" s="634"/>
      <c r="L134" s="635"/>
      <c r="M134" s="833"/>
      <c r="N134" s="833"/>
      <c r="O134" s="833"/>
      <c r="P134" s="833"/>
      <c r="Q134" s="714"/>
      <c r="R134" s="796" t="s">
        <v>559</v>
      </c>
      <c r="T134" s="700" t="s">
        <v>579</v>
      </c>
      <c r="U134" s="781">
        <v>230835.66</v>
      </c>
      <c r="V134" s="790">
        <v>42544</v>
      </c>
      <c r="X134" s="688" t="s">
        <v>570</v>
      </c>
    </row>
    <row r="135" spans="1:41" x14ac:dyDescent="0.2">
      <c r="A135" s="763">
        <v>42522</v>
      </c>
      <c r="B135" s="711" t="s">
        <v>2534</v>
      </c>
      <c r="C135" s="627"/>
      <c r="D135" s="627"/>
      <c r="E135" s="629"/>
      <c r="F135" s="712"/>
      <c r="G135" s="631"/>
      <c r="H135" s="713"/>
      <c r="I135" s="633" t="s">
        <v>2535</v>
      </c>
      <c r="J135" s="633"/>
      <c r="K135" s="634"/>
      <c r="L135" s="635"/>
      <c r="M135" s="833"/>
      <c r="N135" s="833"/>
      <c r="O135" s="833"/>
      <c r="P135" s="833"/>
      <c r="Q135" s="714"/>
      <c r="R135" s="796" t="s">
        <v>559</v>
      </c>
      <c r="T135" s="700" t="s">
        <v>1067</v>
      </c>
      <c r="U135" s="781">
        <v>3464.34</v>
      </c>
      <c r="V135" s="790">
        <v>42544</v>
      </c>
      <c r="X135" s="688" t="s">
        <v>570</v>
      </c>
    </row>
    <row r="136" spans="1:41" x14ac:dyDescent="0.2">
      <c r="A136" s="763">
        <v>42522</v>
      </c>
      <c r="B136" s="711" t="s">
        <v>2617</v>
      </c>
      <c r="C136" s="627">
        <v>521101</v>
      </c>
      <c r="D136" s="627">
        <v>1251</v>
      </c>
      <c r="E136" s="629" t="s">
        <v>1739</v>
      </c>
      <c r="F136" s="712">
        <v>2016</v>
      </c>
      <c r="G136" s="631">
        <v>42545</v>
      </c>
      <c r="H136" s="713" t="s">
        <v>61</v>
      </c>
      <c r="I136" s="637" t="s">
        <v>2618</v>
      </c>
      <c r="J136" s="637" t="s">
        <v>241</v>
      </c>
      <c r="K136" s="638" t="s">
        <v>2619</v>
      </c>
      <c r="L136" s="639" t="s">
        <v>2620</v>
      </c>
      <c r="M136" s="834">
        <v>292844.83</v>
      </c>
      <c r="N136" s="834">
        <v>0</v>
      </c>
      <c r="O136" s="834">
        <v>46855.17</v>
      </c>
      <c r="P136" s="834">
        <v>339700</v>
      </c>
      <c r="Q136" s="714" t="s">
        <v>33</v>
      </c>
      <c r="R136" s="796" t="s">
        <v>559</v>
      </c>
      <c r="S136" s="797"/>
      <c r="T136" s="715" t="s">
        <v>580</v>
      </c>
      <c r="U136" s="783">
        <v>49500</v>
      </c>
      <c r="V136" s="792">
        <v>42548</v>
      </c>
      <c r="W136" s="715"/>
      <c r="X136" s="797" t="s">
        <v>570</v>
      </c>
      <c r="Y136" s="715"/>
      <c r="Z136" s="715"/>
      <c r="AA136" s="715"/>
      <c r="AB136" s="715"/>
      <c r="AC136" s="715"/>
      <c r="AD136" s="715"/>
      <c r="AE136" s="715"/>
      <c r="AF136" s="715"/>
      <c r="AG136" s="715"/>
      <c r="AH136" s="715"/>
      <c r="AI136" s="715"/>
      <c r="AJ136" s="715"/>
      <c r="AK136" s="715"/>
      <c r="AL136" s="715"/>
      <c r="AM136" s="715"/>
      <c r="AN136" s="715"/>
      <c r="AO136" s="715"/>
    </row>
    <row r="137" spans="1:41" x14ac:dyDescent="0.2">
      <c r="A137" s="763">
        <v>42522</v>
      </c>
      <c r="B137" s="711" t="s">
        <v>2617</v>
      </c>
      <c r="C137" s="627"/>
      <c r="D137" s="627"/>
      <c r="E137" s="629"/>
      <c r="F137" s="712"/>
      <c r="G137" s="631"/>
      <c r="H137" s="713"/>
      <c r="I137" s="637" t="s">
        <v>2618</v>
      </c>
      <c r="J137" s="637"/>
      <c r="K137" s="638"/>
      <c r="L137" s="639"/>
      <c r="M137" s="834"/>
      <c r="N137" s="834"/>
      <c r="O137" s="834"/>
      <c r="P137" s="834"/>
      <c r="Q137" s="714"/>
      <c r="R137" s="796" t="s">
        <v>559</v>
      </c>
      <c r="S137" s="797"/>
      <c r="T137" s="715" t="s">
        <v>579</v>
      </c>
      <c r="U137" s="783">
        <v>289700</v>
      </c>
      <c r="V137" s="792">
        <v>42548</v>
      </c>
      <c r="W137" s="715"/>
      <c r="X137" s="797" t="s">
        <v>570</v>
      </c>
      <c r="Y137" s="715"/>
      <c r="Z137" s="715"/>
      <c r="AA137" s="715"/>
      <c r="AB137" s="715"/>
      <c r="AC137" s="715"/>
      <c r="AD137" s="715"/>
      <c r="AE137" s="715"/>
      <c r="AF137" s="715"/>
      <c r="AG137" s="715"/>
      <c r="AH137" s="715"/>
      <c r="AI137" s="715"/>
      <c r="AJ137" s="715"/>
      <c r="AK137" s="715"/>
      <c r="AL137" s="715"/>
      <c r="AM137" s="715"/>
      <c r="AN137" s="715"/>
      <c r="AO137" s="715"/>
    </row>
    <row r="138" spans="1:41" x14ac:dyDescent="0.2">
      <c r="A138" s="763">
        <v>42522</v>
      </c>
      <c r="B138" s="711" t="s">
        <v>2617</v>
      </c>
      <c r="C138" s="627"/>
      <c r="D138" s="627"/>
      <c r="E138" s="629"/>
      <c r="F138" s="712"/>
      <c r="G138" s="631"/>
      <c r="H138" s="713"/>
      <c r="I138" s="637" t="s">
        <v>2618</v>
      </c>
      <c r="J138" s="637"/>
      <c r="K138" s="638"/>
      <c r="L138" s="639"/>
      <c r="M138" s="834"/>
      <c r="N138" s="834"/>
      <c r="O138" s="834"/>
      <c r="P138" s="834"/>
      <c r="Q138" s="714"/>
      <c r="R138" s="796" t="s">
        <v>559</v>
      </c>
      <c r="S138" s="797"/>
      <c r="T138" s="715" t="s">
        <v>575</v>
      </c>
      <c r="U138" s="783">
        <v>500</v>
      </c>
      <c r="V138" s="792">
        <v>42545</v>
      </c>
      <c r="W138" s="715"/>
      <c r="X138" s="797" t="s">
        <v>570</v>
      </c>
      <c r="Y138" s="715"/>
      <c r="Z138" s="715"/>
      <c r="AA138" s="715"/>
      <c r="AB138" s="715"/>
      <c r="AC138" s="715"/>
      <c r="AD138" s="715"/>
      <c r="AE138" s="715"/>
      <c r="AF138" s="715"/>
      <c r="AG138" s="715"/>
      <c r="AH138" s="715"/>
      <c r="AI138" s="715"/>
      <c r="AJ138" s="715"/>
      <c r="AK138" s="715"/>
      <c r="AL138" s="715"/>
      <c r="AM138" s="715"/>
      <c r="AN138" s="715"/>
      <c r="AO138" s="715"/>
    </row>
    <row r="139" spans="1:41" x14ac:dyDescent="0.2">
      <c r="A139" s="763">
        <v>42522</v>
      </c>
      <c r="B139" s="711" t="s">
        <v>2664</v>
      </c>
      <c r="C139" s="627">
        <v>521802</v>
      </c>
      <c r="D139" s="627">
        <v>2202</v>
      </c>
      <c r="E139" s="629" t="s">
        <v>206</v>
      </c>
      <c r="F139" s="712">
        <v>2016</v>
      </c>
      <c r="G139" s="631">
        <v>42542</v>
      </c>
      <c r="H139" s="713" t="s">
        <v>55</v>
      </c>
      <c r="I139" s="633" t="s">
        <v>2665</v>
      </c>
      <c r="J139" s="633" t="s">
        <v>241</v>
      </c>
      <c r="K139" s="634" t="s">
        <v>2666</v>
      </c>
      <c r="L139" s="635" t="s">
        <v>2667</v>
      </c>
      <c r="M139" s="833">
        <v>192413.79</v>
      </c>
      <c r="N139" s="833">
        <v>0</v>
      </c>
      <c r="O139" s="833">
        <v>30786.21</v>
      </c>
      <c r="P139" s="833">
        <v>223200</v>
      </c>
      <c r="Q139" s="714" t="s">
        <v>33</v>
      </c>
      <c r="R139" s="895" t="s">
        <v>565</v>
      </c>
      <c r="S139" s="797"/>
      <c r="T139" s="715" t="s">
        <v>576</v>
      </c>
      <c r="U139" s="783">
        <v>70000</v>
      </c>
      <c r="V139" s="792">
        <v>42542</v>
      </c>
      <c r="W139" s="715"/>
      <c r="X139" s="797" t="s">
        <v>570</v>
      </c>
      <c r="Y139" s="715"/>
      <c r="Z139" s="715"/>
      <c r="AA139" s="715"/>
      <c r="AB139" s="715"/>
      <c r="AC139" s="715"/>
      <c r="AD139" s="715"/>
      <c r="AE139" s="715"/>
      <c r="AF139" s="715"/>
      <c r="AG139" s="715"/>
      <c r="AH139" s="715"/>
      <c r="AI139" s="715"/>
      <c r="AJ139" s="715"/>
      <c r="AK139" s="715"/>
      <c r="AL139" s="715"/>
      <c r="AM139" s="715"/>
      <c r="AN139" s="715"/>
      <c r="AO139" s="715"/>
    </row>
    <row r="140" spans="1:41" x14ac:dyDescent="0.2">
      <c r="A140" s="763">
        <v>42522</v>
      </c>
      <c r="B140" s="711" t="s">
        <v>2664</v>
      </c>
      <c r="C140" s="627"/>
      <c r="D140" s="627"/>
      <c r="E140" s="629"/>
      <c r="F140" s="712"/>
      <c r="G140" s="631"/>
      <c r="H140" s="713"/>
      <c r="I140" s="633" t="s">
        <v>2665</v>
      </c>
      <c r="J140" s="633"/>
      <c r="K140" s="634"/>
      <c r="L140" s="635"/>
      <c r="M140" s="833"/>
      <c r="N140" s="833"/>
      <c r="O140" s="833"/>
      <c r="P140" s="833"/>
      <c r="Q140" s="714"/>
      <c r="R140" s="895" t="s">
        <v>565</v>
      </c>
      <c r="S140" s="797"/>
      <c r="T140" s="715" t="s">
        <v>576</v>
      </c>
      <c r="U140" s="783">
        <v>3800</v>
      </c>
      <c r="V140" s="792">
        <v>42542</v>
      </c>
      <c r="W140" s="715"/>
      <c r="X140" s="797" t="s">
        <v>570</v>
      </c>
      <c r="Y140" s="715"/>
      <c r="Z140" s="715"/>
      <c r="AA140" s="715"/>
      <c r="AB140" s="715"/>
      <c r="AC140" s="715"/>
      <c r="AD140" s="715"/>
      <c r="AE140" s="715"/>
      <c r="AF140" s="715"/>
      <c r="AG140" s="715"/>
      <c r="AH140" s="715"/>
      <c r="AI140" s="715"/>
      <c r="AJ140" s="715"/>
      <c r="AK140" s="715"/>
      <c r="AL140" s="715"/>
      <c r="AM140" s="715"/>
      <c r="AN140" s="715"/>
      <c r="AO140" s="715"/>
    </row>
    <row r="141" spans="1:41" x14ac:dyDescent="0.2">
      <c r="A141" s="763">
        <v>42522</v>
      </c>
      <c r="B141" s="711" t="s">
        <v>2664</v>
      </c>
      <c r="C141" s="627"/>
      <c r="D141" s="627"/>
      <c r="E141" s="629"/>
      <c r="F141" s="712"/>
      <c r="G141" s="631"/>
      <c r="H141" s="713"/>
      <c r="I141" s="633" t="s">
        <v>2665</v>
      </c>
      <c r="J141" s="633"/>
      <c r="K141" s="634"/>
      <c r="L141" s="635"/>
      <c r="M141" s="833"/>
      <c r="N141" s="833"/>
      <c r="O141" s="833"/>
      <c r="P141" s="833"/>
      <c r="Q141" s="714"/>
      <c r="R141" s="895" t="s">
        <v>565</v>
      </c>
      <c r="S141" s="797"/>
      <c r="T141" s="715" t="s">
        <v>579</v>
      </c>
      <c r="U141" s="783">
        <v>153200</v>
      </c>
      <c r="V141" s="792">
        <v>42542</v>
      </c>
      <c r="W141" s="715"/>
      <c r="X141" s="797" t="s">
        <v>570</v>
      </c>
      <c r="Y141" s="715"/>
      <c r="Z141" s="715"/>
      <c r="AA141" s="715"/>
      <c r="AB141" s="715"/>
      <c r="AC141" s="715"/>
      <c r="AD141" s="715"/>
      <c r="AE141" s="715"/>
      <c r="AF141" s="715"/>
      <c r="AG141" s="715"/>
      <c r="AH141" s="715"/>
      <c r="AI141" s="715"/>
      <c r="AJ141" s="715"/>
      <c r="AK141" s="715"/>
      <c r="AL141" s="715"/>
      <c r="AM141" s="715"/>
      <c r="AN141" s="715"/>
      <c r="AO141" s="715"/>
    </row>
    <row r="142" spans="1:41" x14ac:dyDescent="0.2">
      <c r="A142" s="763">
        <v>42522</v>
      </c>
      <c r="B142" s="711" t="s">
        <v>2888</v>
      </c>
      <c r="C142" s="627">
        <v>520815</v>
      </c>
      <c r="D142" s="627" t="s">
        <v>518</v>
      </c>
      <c r="E142" s="629" t="s">
        <v>206</v>
      </c>
      <c r="F142" s="712">
        <v>2016</v>
      </c>
      <c r="G142" s="631">
        <v>42546</v>
      </c>
      <c r="H142" s="713" t="s">
        <v>536</v>
      </c>
      <c r="I142" s="633" t="s">
        <v>2889</v>
      </c>
      <c r="J142" s="633" t="s">
        <v>30</v>
      </c>
      <c r="K142" s="634" t="s">
        <v>2890</v>
      </c>
      <c r="L142" s="635" t="s">
        <v>2891</v>
      </c>
      <c r="M142" s="833">
        <v>203663.79</v>
      </c>
      <c r="N142" s="833">
        <v>0</v>
      </c>
      <c r="O142" s="833">
        <v>32586.21</v>
      </c>
      <c r="P142" s="833">
        <v>236250</v>
      </c>
      <c r="Q142" s="709" t="s">
        <v>478</v>
      </c>
      <c r="R142" s="796" t="s">
        <v>559</v>
      </c>
      <c r="T142" s="700" t="s">
        <v>575</v>
      </c>
      <c r="U142" s="781">
        <v>40000</v>
      </c>
      <c r="V142" s="790">
        <v>42546</v>
      </c>
      <c r="X142" s="688" t="s">
        <v>570</v>
      </c>
    </row>
    <row r="143" spans="1:41" x14ac:dyDescent="0.2">
      <c r="A143" s="763">
        <v>42522</v>
      </c>
      <c r="B143" s="711" t="s">
        <v>2888</v>
      </c>
      <c r="C143" s="627"/>
      <c r="D143" s="627"/>
      <c r="E143" s="629"/>
      <c r="F143" s="712"/>
      <c r="G143" s="631"/>
      <c r="H143" s="713"/>
      <c r="I143" s="633" t="s">
        <v>2889</v>
      </c>
      <c r="J143" s="633"/>
      <c r="K143" s="634"/>
      <c r="L143" s="635"/>
      <c r="M143" s="833"/>
      <c r="N143" s="833"/>
      <c r="O143" s="833"/>
      <c r="P143" s="833"/>
      <c r="Q143" s="709"/>
      <c r="R143" s="796" t="s">
        <v>559</v>
      </c>
      <c r="T143" s="700" t="s">
        <v>580</v>
      </c>
      <c r="U143" s="781">
        <v>100000</v>
      </c>
      <c r="V143" s="790">
        <v>42548</v>
      </c>
      <c r="X143" s="688" t="s">
        <v>570</v>
      </c>
    </row>
    <row r="144" spans="1:41" x14ac:dyDescent="0.2">
      <c r="A144" s="763">
        <v>42522</v>
      </c>
      <c r="B144" s="711" t="s">
        <v>2888</v>
      </c>
      <c r="C144" s="627"/>
      <c r="D144" s="627"/>
      <c r="E144" s="629"/>
      <c r="F144" s="712"/>
      <c r="G144" s="631"/>
      <c r="H144" s="713"/>
      <c r="I144" s="633" t="s">
        <v>2889</v>
      </c>
      <c r="J144" s="633"/>
      <c r="K144" s="634"/>
      <c r="L144" s="635"/>
      <c r="M144" s="833"/>
      <c r="N144" s="833"/>
      <c r="O144" s="833"/>
      <c r="P144" s="833"/>
      <c r="Q144" s="709"/>
      <c r="R144" s="796" t="s">
        <v>559</v>
      </c>
      <c r="T144" s="700" t="s">
        <v>581</v>
      </c>
      <c r="U144" s="781">
        <v>96250</v>
      </c>
      <c r="V144" s="790">
        <v>42550</v>
      </c>
      <c r="X144" s="688" t="s">
        <v>570</v>
      </c>
    </row>
    <row r="145" spans="1:24" x14ac:dyDescent="0.2">
      <c r="A145" s="763">
        <v>42522</v>
      </c>
      <c r="B145" s="711" t="s">
        <v>2502</v>
      </c>
      <c r="C145" s="627">
        <v>520222</v>
      </c>
      <c r="D145" s="627">
        <v>1797</v>
      </c>
      <c r="E145" s="629" t="s">
        <v>44</v>
      </c>
      <c r="F145" s="712">
        <v>2016</v>
      </c>
      <c r="G145" s="631">
        <v>42538</v>
      </c>
      <c r="H145" s="713" t="s">
        <v>39</v>
      </c>
      <c r="I145" s="633" t="s">
        <v>2503</v>
      </c>
      <c r="J145" s="633" t="s">
        <v>30</v>
      </c>
      <c r="K145" s="634" t="s">
        <v>2504</v>
      </c>
      <c r="L145" s="635" t="s">
        <v>2505</v>
      </c>
      <c r="M145" s="833">
        <v>215948.28</v>
      </c>
      <c r="N145" s="833">
        <v>0</v>
      </c>
      <c r="O145" s="833">
        <v>34551.72</v>
      </c>
      <c r="P145" s="833">
        <v>250500</v>
      </c>
      <c r="Q145" s="714" t="s">
        <v>33</v>
      </c>
      <c r="R145" s="796" t="s">
        <v>559</v>
      </c>
      <c r="T145" s="700" t="s">
        <v>572</v>
      </c>
      <c r="U145" s="781">
        <v>2000</v>
      </c>
      <c r="V145" s="790">
        <v>42516</v>
      </c>
      <c r="X145" s="688" t="s">
        <v>570</v>
      </c>
    </row>
    <row r="146" spans="1:24" x14ac:dyDescent="0.2">
      <c r="A146" s="763">
        <v>42522</v>
      </c>
      <c r="B146" s="711" t="s">
        <v>2502</v>
      </c>
      <c r="C146" s="627"/>
      <c r="D146" s="627"/>
      <c r="E146" s="629"/>
      <c r="F146" s="712"/>
      <c r="G146" s="631"/>
      <c r="H146" s="713"/>
      <c r="I146" s="633" t="s">
        <v>2503</v>
      </c>
      <c r="J146" s="633"/>
      <c r="K146" s="479"/>
      <c r="L146" s="635"/>
      <c r="M146" s="833"/>
      <c r="N146" s="833"/>
      <c r="O146" s="833"/>
      <c r="P146" s="833"/>
      <c r="Q146" s="714"/>
      <c r="R146" s="796" t="s">
        <v>559</v>
      </c>
      <c r="T146" s="700" t="s">
        <v>575</v>
      </c>
      <c r="U146" s="781">
        <v>12000</v>
      </c>
      <c r="V146" s="790">
        <v>42525</v>
      </c>
      <c r="X146" s="688" t="s">
        <v>570</v>
      </c>
    </row>
    <row r="147" spans="1:24" x14ac:dyDescent="0.2">
      <c r="A147" s="763">
        <v>42522</v>
      </c>
      <c r="B147" s="711" t="s">
        <v>2502</v>
      </c>
      <c r="C147" s="627"/>
      <c r="D147" s="627"/>
      <c r="E147" s="629"/>
      <c r="F147" s="712"/>
      <c r="G147" s="631"/>
      <c r="H147" s="713"/>
      <c r="I147" s="633" t="s">
        <v>2503</v>
      </c>
      <c r="J147" s="633"/>
      <c r="K147" s="479"/>
      <c r="L147" s="635"/>
      <c r="M147" s="833"/>
      <c r="N147" s="833"/>
      <c r="O147" s="833"/>
      <c r="P147" s="833"/>
      <c r="Q147" s="714"/>
      <c r="R147" s="796" t="s">
        <v>559</v>
      </c>
      <c r="T147" s="700" t="s">
        <v>575</v>
      </c>
      <c r="U147" s="781">
        <v>57000</v>
      </c>
      <c r="V147" s="790">
        <v>42529</v>
      </c>
      <c r="X147" s="688" t="s">
        <v>570</v>
      </c>
    </row>
    <row r="148" spans="1:24" x14ac:dyDescent="0.2">
      <c r="A148" s="763">
        <v>42522</v>
      </c>
      <c r="B148" s="711" t="s">
        <v>2502</v>
      </c>
      <c r="C148" s="627"/>
      <c r="D148" s="627"/>
      <c r="E148" s="629"/>
      <c r="F148" s="712"/>
      <c r="G148" s="631"/>
      <c r="H148" s="713"/>
      <c r="I148" s="633" t="s">
        <v>2503</v>
      </c>
      <c r="J148" s="633"/>
      <c r="K148" s="479"/>
      <c r="L148" s="635"/>
      <c r="M148" s="833"/>
      <c r="N148" s="833"/>
      <c r="O148" s="833"/>
      <c r="P148" s="833"/>
      <c r="Q148" s="714"/>
      <c r="R148" s="796" t="s">
        <v>559</v>
      </c>
      <c r="T148" s="700" t="s">
        <v>579</v>
      </c>
      <c r="U148" s="781">
        <v>176800.08</v>
      </c>
      <c r="V148" s="790">
        <v>42538</v>
      </c>
      <c r="X148" s="688" t="s">
        <v>570</v>
      </c>
    </row>
    <row r="149" spans="1:24" x14ac:dyDescent="0.2">
      <c r="A149" s="763">
        <v>42522</v>
      </c>
      <c r="B149" s="711" t="s">
        <v>2502</v>
      </c>
      <c r="C149" s="627"/>
      <c r="D149" s="627"/>
      <c r="E149" s="629"/>
      <c r="F149" s="712"/>
      <c r="G149" s="631"/>
      <c r="H149" s="713"/>
      <c r="I149" s="633" t="s">
        <v>2503</v>
      </c>
      <c r="J149" s="633"/>
      <c r="K149" s="479"/>
      <c r="L149" s="635"/>
      <c r="M149" s="833"/>
      <c r="N149" s="833"/>
      <c r="O149" s="833"/>
      <c r="P149" s="833"/>
      <c r="Q149" s="714"/>
      <c r="R149" s="796" t="s">
        <v>559</v>
      </c>
      <c r="T149" s="700" t="s">
        <v>1067</v>
      </c>
      <c r="U149" s="781">
        <v>2699.92</v>
      </c>
      <c r="V149" s="790">
        <v>42538</v>
      </c>
      <c r="X149" s="688" t="s">
        <v>570</v>
      </c>
    </row>
    <row r="150" spans="1:24" x14ac:dyDescent="0.2">
      <c r="A150" s="763">
        <v>42522</v>
      </c>
      <c r="B150" s="711" t="s">
        <v>2545</v>
      </c>
      <c r="C150" s="627">
        <v>520814</v>
      </c>
      <c r="D150" s="627">
        <v>4493</v>
      </c>
      <c r="E150" s="629" t="s">
        <v>87</v>
      </c>
      <c r="F150" s="712">
        <v>2016</v>
      </c>
      <c r="G150" s="631">
        <v>42546</v>
      </c>
      <c r="H150" s="713" t="s">
        <v>1607</v>
      </c>
      <c r="I150" s="633" t="s">
        <v>2546</v>
      </c>
      <c r="J150" s="633" t="s">
        <v>30</v>
      </c>
      <c r="K150" s="479" t="s">
        <v>2547</v>
      </c>
      <c r="L150" s="635" t="s">
        <v>2548</v>
      </c>
      <c r="M150" s="833">
        <v>287353.24</v>
      </c>
      <c r="N150" s="833">
        <v>7215.73</v>
      </c>
      <c r="O150" s="833">
        <v>47131.03</v>
      </c>
      <c r="P150" s="833">
        <v>341700</v>
      </c>
      <c r="Q150" s="709" t="s">
        <v>33</v>
      </c>
      <c r="R150" s="796" t="s">
        <v>559</v>
      </c>
      <c r="T150" s="700" t="s">
        <v>571</v>
      </c>
      <c r="U150" s="781">
        <v>140000</v>
      </c>
      <c r="V150" s="790">
        <v>42545</v>
      </c>
      <c r="X150" s="688" t="s">
        <v>570</v>
      </c>
    </row>
    <row r="151" spans="1:24" x14ac:dyDescent="0.2">
      <c r="A151" s="763">
        <v>42522</v>
      </c>
      <c r="B151" s="711" t="s">
        <v>2545</v>
      </c>
      <c r="C151" s="627"/>
      <c r="D151" s="627"/>
      <c r="E151" s="629"/>
      <c r="F151" s="712"/>
      <c r="G151" s="631"/>
      <c r="H151" s="713"/>
      <c r="I151" s="633" t="s">
        <v>2546</v>
      </c>
      <c r="J151" s="484"/>
      <c r="K151" s="467"/>
      <c r="L151" s="483"/>
      <c r="M151" s="833"/>
      <c r="N151" s="833"/>
      <c r="O151" s="833"/>
      <c r="P151" s="833"/>
      <c r="Q151" s="709"/>
      <c r="R151" s="796" t="s">
        <v>559</v>
      </c>
      <c r="T151" s="700" t="s">
        <v>579</v>
      </c>
      <c r="U151" s="781">
        <v>267812.89</v>
      </c>
      <c r="V151" s="790">
        <v>42549</v>
      </c>
      <c r="X151" s="688" t="s">
        <v>570</v>
      </c>
    </row>
    <row r="152" spans="1:24" ht="13.5" thickBot="1" x14ac:dyDescent="0.25">
      <c r="A152" s="763">
        <v>42522</v>
      </c>
      <c r="B152" s="711" t="s">
        <v>2545</v>
      </c>
      <c r="C152" s="627"/>
      <c r="D152" s="627"/>
      <c r="E152" s="629"/>
      <c r="F152" s="712"/>
      <c r="G152" s="631"/>
      <c r="H152" s="713"/>
      <c r="I152" s="633" t="s">
        <v>2546</v>
      </c>
      <c r="J152" s="484"/>
      <c r="K152" s="467"/>
      <c r="L152" s="483"/>
      <c r="M152" s="833"/>
      <c r="N152" s="833"/>
      <c r="O152" s="833"/>
      <c r="P152" s="833"/>
      <c r="Q152" s="709"/>
      <c r="R152" s="796" t="s">
        <v>559</v>
      </c>
      <c r="T152" s="700" t="s">
        <v>1067</v>
      </c>
      <c r="U152" s="781">
        <v>3887.11</v>
      </c>
      <c r="V152" s="790">
        <v>42549</v>
      </c>
      <c r="X152" s="688" t="s">
        <v>570</v>
      </c>
    </row>
    <row r="153" spans="1:24" ht="15" customHeight="1" x14ac:dyDescent="0.2">
      <c r="A153" s="763">
        <v>42522</v>
      </c>
      <c r="B153" s="711" t="s">
        <v>2770</v>
      </c>
      <c r="C153" s="627">
        <v>1520304</v>
      </c>
      <c r="D153" s="627">
        <v>7440</v>
      </c>
      <c r="E153" s="629" t="s">
        <v>300</v>
      </c>
      <c r="F153" s="712">
        <v>2016</v>
      </c>
      <c r="G153" s="631">
        <v>42532</v>
      </c>
      <c r="H153" s="713"/>
      <c r="I153" s="633" t="s">
        <v>2768</v>
      </c>
      <c r="J153" s="484" t="s">
        <v>241</v>
      </c>
      <c r="K153" s="481" t="s">
        <v>928</v>
      </c>
      <c r="L153" s="483" t="s">
        <v>2769</v>
      </c>
      <c r="M153" s="833">
        <v>425071.46</v>
      </c>
      <c r="N153" s="833">
        <v>0</v>
      </c>
      <c r="O153" s="833">
        <v>68011.429999999993</v>
      </c>
      <c r="P153" s="833">
        <v>493082.89</v>
      </c>
      <c r="Q153" s="714" t="s">
        <v>365</v>
      </c>
      <c r="R153" s="765" t="s">
        <v>564</v>
      </c>
      <c r="S153" s="765" t="s">
        <v>564</v>
      </c>
      <c r="W153" s="700" t="s">
        <v>566</v>
      </c>
    </row>
    <row r="154" spans="1:24" ht="13.5" thickBot="1" x14ac:dyDescent="0.25">
      <c r="A154" s="763">
        <v>42522</v>
      </c>
      <c r="B154" s="711" t="s">
        <v>2813</v>
      </c>
      <c r="C154" s="627">
        <v>521704</v>
      </c>
      <c r="D154" s="627">
        <v>1092</v>
      </c>
      <c r="E154" s="629" t="s">
        <v>899</v>
      </c>
      <c r="F154" s="712">
        <v>2016</v>
      </c>
      <c r="G154" s="631">
        <v>42551</v>
      </c>
      <c r="H154" s="713"/>
      <c r="I154" s="633" t="s">
        <v>2814</v>
      </c>
      <c r="J154" s="484" t="s">
        <v>30</v>
      </c>
      <c r="K154" s="480" t="s">
        <v>928</v>
      </c>
      <c r="L154" s="483" t="s">
        <v>2815</v>
      </c>
      <c r="M154" s="833">
        <v>149613.69</v>
      </c>
      <c r="N154" s="833">
        <v>0</v>
      </c>
      <c r="O154" s="833">
        <v>23938.19</v>
      </c>
      <c r="P154" s="833">
        <v>173551.88</v>
      </c>
      <c r="Q154" s="714" t="s">
        <v>365</v>
      </c>
      <c r="R154" s="765" t="s">
        <v>564</v>
      </c>
      <c r="S154" s="765" t="s">
        <v>564</v>
      </c>
      <c r="W154" s="700" t="s">
        <v>566</v>
      </c>
    </row>
    <row r="155" spans="1:24" x14ac:dyDescent="0.2">
      <c r="A155" s="763">
        <v>42522</v>
      </c>
      <c r="B155" s="711" t="s">
        <v>2865</v>
      </c>
      <c r="C155" s="627">
        <v>520214</v>
      </c>
      <c r="D155" s="627" t="s">
        <v>518</v>
      </c>
      <c r="E155" s="629" t="s">
        <v>206</v>
      </c>
      <c r="F155" s="712">
        <v>2016</v>
      </c>
      <c r="G155" s="631">
        <v>42539</v>
      </c>
      <c r="H155" s="713" t="s">
        <v>1566</v>
      </c>
      <c r="I155" s="633" t="s">
        <v>2866</v>
      </c>
      <c r="J155" s="633" t="s">
        <v>30</v>
      </c>
      <c r="K155" s="482" t="s">
        <v>2867</v>
      </c>
      <c r="L155" s="635" t="s">
        <v>2868</v>
      </c>
      <c r="M155" s="833">
        <v>149137.93</v>
      </c>
      <c r="N155" s="833">
        <v>0</v>
      </c>
      <c r="O155" s="833">
        <v>23862.07</v>
      </c>
      <c r="P155" s="833">
        <v>173000</v>
      </c>
      <c r="Q155" s="709" t="s">
        <v>478</v>
      </c>
      <c r="R155" s="895" t="s">
        <v>565</v>
      </c>
      <c r="T155" s="700" t="s">
        <v>580</v>
      </c>
      <c r="U155" s="781">
        <v>168000</v>
      </c>
      <c r="V155" s="790">
        <v>42541</v>
      </c>
      <c r="X155" s="688" t="s">
        <v>570</v>
      </c>
    </row>
    <row r="156" spans="1:24" x14ac:dyDescent="0.2">
      <c r="A156" s="763">
        <v>42522</v>
      </c>
      <c r="B156" s="711" t="s">
        <v>2865</v>
      </c>
      <c r="C156" s="627"/>
      <c r="D156" s="627"/>
      <c r="E156" s="629"/>
      <c r="F156" s="712"/>
      <c r="G156" s="631"/>
      <c r="H156" s="713"/>
      <c r="I156" s="633" t="s">
        <v>2866</v>
      </c>
      <c r="J156" s="633"/>
      <c r="K156" s="482"/>
      <c r="L156" s="635"/>
      <c r="M156" s="833"/>
      <c r="N156" s="833"/>
      <c r="O156" s="833"/>
      <c r="P156" s="833"/>
      <c r="Q156" s="709"/>
      <c r="R156" s="895" t="s">
        <v>565</v>
      </c>
      <c r="T156" s="700" t="s">
        <v>575</v>
      </c>
      <c r="U156" s="781">
        <v>5000</v>
      </c>
      <c r="V156" s="790">
        <v>42537</v>
      </c>
      <c r="X156" s="688" t="s">
        <v>570</v>
      </c>
    </row>
    <row r="157" spans="1:24" x14ac:dyDescent="0.2">
      <c r="A157" s="763">
        <v>42522</v>
      </c>
      <c r="B157" s="711" t="s">
        <v>2526</v>
      </c>
      <c r="C157" s="627">
        <v>520226</v>
      </c>
      <c r="D157" s="627">
        <v>1783</v>
      </c>
      <c r="E157" s="629" t="s">
        <v>60</v>
      </c>
      <c r="F157" s="712">
        <v>2016</v>
      </c>
      <c r="G157" s="631">
        <v>42531</v>
      </c>
      <c r="H157" s="713" t="s">
        <v>61</v>
      </c>
      <c r="I157" s="633" t="s">
        <v>2527</v>
      </c>
      <c r="J157" s="633" t="s">
        <v>30</v>
      </c>
      <c r="K157" s="634" t="s">
        <v>2528</v>
      </c>
      <c r="L157" s="635" t="s">
        <v>2529</v>
      </c>
      <c r="M157" s="833">
        <v>280066.51</v>
      </c>
      <c r="N157" s="833">
        <v>6830.04</v>
      </c>
      <c r="O157" s="833">
        <v>45903.45</v>
      </c>
      <c r="P157" s="833">
        <v>332800</v>
      </c>
      <c r="Q157" s="709" t="s">
        <v>33</v>
      </c>
      <c r="R157" s="796" t="s">
        <v>559</v>
      </c>
      <c r="T157" s="700" t="s">
        <v>581</v>
      </c>
      <c r="U157" s="781">
        <v>2800</v>
      </c>
      <c r="V157" s="790">
        <v>42537</v>
      </c>
      <c r="X157" s="688" t="s">
        <v>570</v>
      </c>
    </row>
    <row r="158" spans="1:24" x14ac:dyDescent="0.2">
      <c r="A158" s="763">
        <v>42522</v>
      </c>
      <c r="B158" s="711" t="s">
        <v>2526</v>
      </c>
      <c r="C158" s="627"/>
      <c r="D158" s="627"/>
      <c r="E158" s="629"/>
      <c r="F158" s="712"/>
      <c r="G158" s="631"/>
      <c r="H158" s="713"/>
      <c r="I158" s="633" t="s">
        <v>2527</v>
      </c>
      <c r="J158" s="633"/>
      <c r="K158" s="634"/>
      <c r="L158" s="635"/>
      <c r="M158" s="833"/>
      <c r="N158" s="833"/>
      <c r="O158" s="833"/>
      <c r="P158" s="833"/>
      <c r="Q158" s="709"/>
      <c r="R158" s="796" t="s">
        <v>559</v>
      </c>
      <c r="T158" s="700" t="s">
        <v>581</v>
      </c>
      <c r="U158" s="781">
        <v>24900</v>
      </c>
      <c r="V158" s="790">
        <v>42530</v>
      </c>
      <c r="X158" s="688" t="s">
        <v>570</v>
      </c>
    </row>
    <row r="159" spans="1:24" x14ac:dyDescent="0.2">
      <c r="A159" s="763">
        <v>42522</v>
      </c>
      <c r="B159" s="711" t="s">
        <v>2526</v>
      </c>
      <c r="C159" s="627"/>
      <c r="D159" s="627"/>
      <c r="E159" s="629"/>
      <c r="F159" s="712"/>
      <c r="G159" s="631"/>
      <c r="H159" s="713"/>
      <c r="I159" s="633" t="s">
        <v>2527</v>
      </c>
      <c r="J159" s="633"/>
      <c r="K159" s="634"/>
      <c r="L159" s="635"/>
      <c r="M159" s="833"/>
      <c r="N159" s="833"/>
      <c r="O159" s="833"/>
      <c r="P159" s="833"/>
      <c r="Q159" s="709"/>
      <c r="R159" s="796" t="s">
        <v>559</v>
      </c>
      <c r="T159" s="700" t="s">
        <v>581</v>
      </c>
      <c r="U159" s="781">
        <v>100</v>
      </c>
      <c r="V159" s="790">
        <v>42530</v>
      </c>
      <c r="X159" s="688" t="s">
        <v>570</v>
      </c>
    </row>
    <row r="160" spans="1:24" x14ac:dyDescent="0.2">
      <c r="A160" s="763">
        <v>42522</v>
      </c>
      <c r="B160" s="711" t="s">
        <v>2526</v>
      </c>
      <c r="C160" s="627"/>
      <c r="D160" s="627"/>
      <c r="E160" s="629"/>
      <c r="F160" s="712"/>
      <c r="G160" s="631"/>
      <c r="H160" s="713"/>
      <c r="I160" s="633" t="s">
        <v>2527</v>
      </c>
      <c r="J160" s="633"/>
      <c r="K160" s="634"/>
      <c r="L160" s="635"/>
      <c r="M160" s="833"/>
      <c r="N160" s="833"/>
      <c r="O160" s="833"/>
      <c r="P160" s="833"/>
      <c r="Q160" s="709"/>
      <c r="R160" s="796" t="s">
        <v>559</v>
      </c>
      <c r="T160" s="700" t="s">
        <v>571</v>
      </c>
      <c r="U160" s="781">
        <v>195000</v>
      </c>
      <c r="V160" s="790">
        <v>42531</v>
      </c>
      <c r="X160" s="688" t="s">
        <v>570</v>
      </c>
    </row>
    <row r="161" spans="1:24" x14ac:dyDescent="0.2">
      <c r="A161" s="763">
        <v>42522</v>
      </c>
      <c r="B161" s="711" t="s">
        <v>2526</v>
      </c>
      <c r="C161" s="627"/>
      <c r="D161" s="627"/>
      <c r="E161" s="629"/>
      <c r="F161" s="712"/>
      <c r="G161" s="631"/>
      <c r="H161" s="713"/>
      <c r="I161" s="633" t="s">
        <v>2527</v>
      </c>
      <c r="J161" s="633"/>
      <c r="K161" s="634"/>
      <c r="L161" s="635"/>
      <c r="M161" s="833"/>
      <c r="N161" s="833"/>
      <c r="O161" s="833"/>
      <c r="P161" s="833"/>
      <c r="Q161" s="709"/>
      <c r="R161" s="796" t="s">
        <v>559</v>
      </c>
      <c r="T161" s="700" t="s">
        <v>579</v>
      </c>
      <c r="U161" s="781">
        <v>111146.13</v>
      </c>
      <c r="V161" s="790">
        <v>42534</v>
      </c>
      <c r="X161" s="688" t="s">
        <v>570</v>
      </c>
    </row>
    <row r="162" spans="1:24" x14ac:dyDescent="0.2">
      <c r="A162" s="763">
        <v>42522</v>
      </c>
      <c r="B162" s="711" t="s">
        <v>2683</v>
      </c>
      <c r="C162" s="627">
        <v>522401</v>
      </c>
      <c r="D162" s="627">
        <v>1062</v>
      </c>
      <c r="E162" s="629" t="s">
        <v>239</v>
      </c>
      <c r="F162" s="712">
        <v>2016</v>
      </c>
      <c r="G162" s="631">
        <v>42546</v>
      </c>
      <c r="H162" s="713" t="s">
        <v>1172</v>
      </c>
      <c r="I162" s="633" t="s">
        <v>2684</v>
      </c>
      <c r="J162" s="633" t="s">
        <v>241</v>
      </c>
      <c r="K162" s="634" t="s">
        <v>2685</v>
      </c>
      <c r="L162" s="635" t="s">
        <v>2686</v>
      </c>
      <c r="M162" s="833">
        <v>202586.21</v>
      </c>
      <c r="N162" s="833">
        <v>0</v>
      </c>
      <c r="O162" s="833">
        <v>32413.79</v>
      </c>
      <c r="P162" s="833">
        <v>235000</v>
      </c>
      <c r="Q162" s="709" t="s">
        <v>33</v>
      </c>
      <c r="R162" s="796" t="s">
        <v>559</v>
      </c>
      <c r="T162" s="700" t="s">
        <v>580</v>
      </c>
      <c r="U162" s="781">
        <v>100000</v>
      </c>
      <c r="V162" s="790">
        <v>42548</v>
      </c>
      <c r="X162" s="688" t="s">
        <v>570</v>
      </c>
    </row>
    <row r="163" spans="1:24" x14ac:dyDescent="0.2">
      <c r="A163" s="763">
        <v>42522</v>
      </c>
      <c r="B163" s="711" t="s">
        <v>2683</v>
      </c>
      <c r="C163" s="627"/>
      <c r="D163" s="627"/>
      <c r="E163" s="629"/>
      <c r="F163" s="712"/>
      <c r="G163" s="631"/>
      <c r="H163" s="713"/>
      <c r="I163" s="633" t="s">
        <v>2684</v>
      </c>
      <c r="J163" s="633"/>
      <c r="K163" s="634"/>
      <c r="L163" s="635"/>
      <c r="M163" s="833"/>
      <c r="N163" s="833"/>
      <c r="O163" s="833"/>
      <c r="P163" s="833"/>
      <c r="Q163" s="709"/>
      <c r="R163" s="796" t="s">
        <v>559</v>
      </c>
      <c r="T163" s="700" t="s">
        <v>575</v>
      </c>
      <c r="U163" s="781">
        <v>85000</v>
      </c>
      <c r="V163" s="790">
        <v>42546</v>
      </c>
      <c r="X163" s="688" t="s">
        <v>570</v>
      </c>
    </row>
    <row r="164" spans="1:24" x14ac:dyDescent="0.2">
      <c r="A164" s="763">
        <v>42522</v>
      </c>
      <c r="B164" s="711" t="s">
        <v>2683</v>
      </c>
      <c r="C164" s="627"/>
      <c r="D164" s="627"/>
      <c r="E164" s="629"/>
      <c r="F164" s="712"/>
      <c r="G164" s="631"/>
      <c r="H164" s="713"/>
      <c r="I164" s="633" t="s">
        <v>2684</v>
      </c>
      <c r="J164" s="633"/>
      <c r="K164" s="634"/>
      <c r="L164" s="635"/>
      <c r="M164" s="833"/>
      <c r="N164" s="833"/>
      <c r="O164" s="833"/>
      <c r="P164" s="833"/>
      <c r="Q164" s="709"/>
      <c r="R164" s="796" t="s">
        <v>559</v>
      </c>
      <c r="T164" s="700" t="s">
        <v>579</v>
      </c>
      <c r="U164" s="781">
        <v>50000</v>
      </c>
      <c r="V164" s="790">
        <v>42548</v>
      </c>
      <c r="X164" s="688" t="s">
        <v>570</v>
      </c>
    </row>
    <row r="165" spans="1:24" x14ac:dyDescent="0.2">
      <c r="A165" s="763">
        <v>42522</v>
      </c>
      <c r="B165" s="711" t="s">
        <v>2644</v>
      </c>
      <c r="C165" s="627">
        <v>521705</v>
      </c>
      <c r="D165" s="627">
        <v>1094</v>
      </c>
      <c r="E165" s="629" t="s">
        <v>186</v>
      </c>
      <c r="F165" s="712">
        <v>2016</v>
      </c>
      <c r="G165" s="631">
        <v>42534</v>
      </c>
      <c r="H165" s="713" t="s">
        <v>28</v>
      </c>
      <c r="I165" s="633" t="s">
        <v>2645</v>
      </c>
      <c r="J165" s="633" t="s">
        <v>30</v>
      </c>
      <c r="K165" s="634" t="s">
        <v>2646</v>
      </c>
      <c r="L165" s="635" t="s">
        <v>2647</v>
      </c>
      <c r="M165" s="833">
        <v>173189.66</v>
      </c>
      <c r="N165" s="833">
        <v>0</v>
      </c>
      <c r="O165" s="833">
        <v>27710.34</v>
      </c>
      <c r="P165" s="833">
        <v>200900</v>
      </c>
      <c r="Q165" s="714" t="s">
        <v>33</v>
      </c>
      <c r="R165" s="895" t="s">
        <v>565</v>
      </c>
      <c r="T165" s="700" t="s">
        <v>580</v>
      </c>
      <c r="U165" s="781">
        <v>100900</v>
      </c>
      <c r="V165" s="790">
        <v>42535</v>
      </c>
      <c r="X165" s="688" t="s">
        <v>570</v>
      </c>
    </row>
    <row r="166" spans="1:24" x14ac:dyDescent="0.2">
      <c r="A166" s="763">
        <v>42522</v>
      </c>
      <c r="B166" s="711" t="s">
        <v>2644</v>
      </c>
      <c r="C166" s="627"/>
      <c r="D166" s="627"/>
      <c r="E166" s="629"/>
      <c r="F166" s="712"/>
      <c r="G166" s="631"/>
      <c r="H166" s="713"/>
      <c r="I166" s="633" t="s">
        <v>2645</v>
      </c>
      <c r="J166" s="633"/>
      <c r="K166" s="634"/>
      <c r="L166" s="635"/>
      <c r="M166" s="833"/>
      <c r="N166" s="833"/>
      <c r="O166" s="833"/>
      <c r="P166" s="833"/>
      <c r="Q166" s="714"/>
      <c r="R166" s="895" t="s">
        <v>565</v>
      </c>
      <c r="T166" s="700" t="s">
        <v>580</v>
      </c>
      <c r="U166" s="781">
        <v>80000</v>
      </c>
      <c r="V166" s="790">
        <v>42535</v>
      </c>
      <c r="X166" s="688" t="s">
        <v>570</v>
      </c>
    </row>
    <row r="167" spans="1:24" x14ac:dyDescent="0.2">
      <c r="A167" s="763">
        <v>42522</v>
      </c>
      <c r="B167" s="711" t="s">
        <v>2644</v>
      </c>
      <c r="C167" s="627"/>
      <c r="D167" s="627"/>
      <c r="E167" s="629"/>
      <c r="F167" s="712"/>
      <c r="G167" s="631"/>
      <c r="H167" s="713"/>
      <c r="I167" s="633" t="s">
        <v>2645</v>
      </c>
      <c r="J167" s="633"/>
      <c r="K167" s="634"/>
      <c r="L167" s="635"/>
      <c r="M167" s="833"/>
      <c r="N167" s="833"/>
      <c r="O167" s="833"/>
      <c r="P167" s="833"/>
      <c r="Q167" s="714"/>
      <c r="R167" s="895" t="s">
        <v>565</v>
      </c>
      <c r="T167" s="700" t="s">
        <v>572</v>
      </c>
      <c r="U167" s="781">
        <v>20000</v>
      </c>
      <c r="V167" s="790">
        <v>42532</v>
      </c>
      <c r="X167" s="688" t="s">
        <v>570</v>
      </c>
    </row>
    <row r="168" spans="1:24" x14ac:dyDescent="0.2">
      <c r="A168" s="763">
        <v>42522</v>
      </c>
      <c r="B168" s="711" t="s">
        <v>2869</v>
      </c>
      <c r="C168" s="627">
        <v>521909</v>
      </c>
      <c r="D168" s="627" t="s">
        <v>518</v>
      </c>
      <c r="E168" s="629" t="s">
        <v>206</v>
      </c>
      <c r="F168" s="712">
        <v>2016</v>
      </c>
      <c r="G168" s="631">
        <v>42537</v>
      </c>
      <c r="H168" s="713" t="s">
        <v>505</v>
      </c>
      <c r="I168" s="633" t="s">
        <v>2870</v>
      </c>
      <c r="J168" s="633" t="s">
        <v>30</v>
      </c>
      <c r="K168" s="634" t="s">
        <v>2871</v>
      </c>
      <c r="L168" s="635" t="s">
        <v>2872</v>
      </c>
      <c r="M168" s="833">
        <v>497068.97</v>
      </c>
      <c r="N168" s="833">
        <v>0</v>
      </c>
      <c r="O168" s="833">
        <v>9931.0300000000007</v>
      </c>
      <c r="P168" s="833">
        <v>507000</v>
      </c>
      <c r="Q168" s="709" t="s">
        <v>478</v>
      </c>
      <c r="R168" s="765" t="s">
        <v>564</v>
      </c>
      <c r="S168" s="765" t="s">
        <v>564</v>
      </c>
      <c r="T168" s="700" t="s">
        <v>580</v>
      </c>
      <c r="U168" s="781">
        <v>174000</v>
      </c>
      <c r="V168" s="790">
        <v>42538</v>
      </c>
      <c r="X168" s="688" t="s">
        <v>570</v>
      </c>
    </row>
    <row r="169" spans="1:24" x14ac:dyDescent="0.2">
      <c r="A169" s="763">
        <v>42522</v>
      </c>
      <c r="B169" s="711" t="s">
        <v>2869</v>
      </c>
      <c r="C169" s="627"/>
      <c r="D169" s="627"/>
      <c r="E169" s="629"/>
      <c r="F169" s="712"/>
      <c r="G169" s="631"/>
      <c r="H169" s="713"/>
      <c r="I169" s="633" t="s">
        <v>2870</v>
      </c>
      <c r="J169" s="633"/>
      <c r="K169" s="634"/>
      <c r="L169" s="635"/>
      <c r="M169" s="833"/>
      <c r="N169" s="833"/>
      <c r="O169" s="833"/>
      <c r="P169" s="833"/>
      <c r="Q169" s="709"/>
      <c r="R169" s="765" t="s">
        <v>564</v>
      </c>
      <c r="S169" s="765" t="s">
        <v>564</v>
      </c>
      <c r="T169" s="700" t="s">
        <v>580</v>
      </c>
      <c r="U169" s="781">
        <v>99000</v>
      </c>
      <c r="V169" s="790">
        <v>42538</v>
      </c>
      <c r="X169" s="688" t="s">
        <v>570</v>
      </c>
    </row>
    <row r="170" spans="1:24" x14ac:dyDescent="0.2">
      <c r="A170" s="763">
        <v>42522</v>
      </c>
      <c r="B170" s="711" t="s">
        <v>2869</v>
      </c>
      <c r="C170" s="627"/>
      <c r="D170" s="627"/>
      <c r="E170" s="629"/>
      <c r="F170" s="712"/>
      <c r="G170" s="631"/>
      <c r="H170" s="713"/>
      <c r="I170" s="633" t="s">
        <v>2870</v>
      </c>
      <c r="J170" s="633"/>
      <c r="K170" s="634"/>
      <c r="L170" s="635"/>
      <c r="M170" s="833"/>
      <c r="N170" s="833"/>
      <c r="O170" s="833"/>
      <c r="P170" s="833"/>
      <c r="Q170" s="709"/>
      <c r="R170" s="765" t="s">
        <v>564</v>
      </c>
      <c r="S170" s="765" t="s">
        <v>564</v>
      </c>
      <c r="T170" s="700" t="s">
        <v>575</v>
      </c>
      <c r="U170" s="781">
        <v>234000</v>
      </c>
      <c r="V170" s="790">
        <v>42536</v>
      </c>
      <c r="X170" s="688" t="s">
        <v>570</v>
      </c>
    </row>
    <row r="171" spans="1:24" x14ac:dyDescent="0.2">
      <c r="A171" s="763">
        <v>42522</v>
      </c>
      <c r="B171" s="711" t="s">
        <v>2510</v>
      </c>
      <c r="C171" s="627">
        <v>520224</v>
      </c>
      <c r="D171" s="627">
        <v>1781</v>
      </c>
      <c r="E171" s="629" t="s">
        <v>663</v>
      </c>
      <c r="F171" s="712">
        <v>2016</v>
      </c>
      <c r="G171" s="631">
        <v>42536</v>
      </c>
      <c r="H171" s="713" t="s">
        <v>611</v>
      </c>
      <c r="I171" s="633" t="s">
        <v>2511</v>
      </c>
      <c r="J171" s="633" t="s">
        <v>30</v>
      </c>
      <c r="K171" s="634" t="s">
        <v>2512</v>
      </c>
      <c r="L171" s="635" t="s">
        <v>2513</v>
      </c>
      <c r="M171" s="833">
        <v>244626.16</v>
      </c>
      <c r="N171" s="833">
        <v>2529.0100000000002</v>
      </c>
      <c r="O171" s="833">
        <v>39544.83</v>
      </c>
      <c r="P171" s="833">
        <v>286700</v>
      </c>
      <c r="Q171" s="709" t="s">
        <v>33</v>
      </c>
      <c r="R171" s="796" t="s">
        <v>559</v>
      </c>
      <c r="T171" s="700" t="s">
        <v>572</v>
      </c>
      <c r="U171" s="781">
        <v>5700</v>
      </c>
      <c r="V171" s="790">
        <v>42532</v>
      </c>
      <c r="X171" s="688" t="s">
        <v>570</v>
      </c>
    </row>
    <row r="172" spans="1:24" x14ac:dyDescent="0.2">
      <c r="A172" s="763">
        <v>42522</v>
      </c>
      <c r="B172" s="711" t="s">
        <v>2510</v>
      </c>
      <c r="C172" s="627"/>
      <c r="D172" s="627"/>
      <c r="E172" s="629"/>
      <c r="F172" s="712"/>
      <c r="G172" s="631"/>
      <c r="H172" s="713"/>
      <c r="I172" s="633" t="s">
        <v>2511</v>
      </c>
      <c r="J172" s="633"/>
      <c r="K172" s="634"/>
      <c r="L172" s="635"/>
      <c r="M172" s="833"/>
      <c r="N172" s="833"/>
      <c r="O172" s="833"/>
      <c r="P172" s="833"/>
      <c r="Q172" s="709"/>
      <c r="R172" s="796" t="s">
        <v>559</v>
      </c>
      <c r="T172" s="700" t="s">
        <v>573</v>
      </c>
      <c r="U172" s="781">
        <v>20000</v>
      </c>
      <c r="V172" s="790">
        <v>42534</v>
      </c>
      <c r="X172" s="688" t="s">
        <v>570</v>
      </c>
    </row>
    <row r="173" spans="1:24" x14ac:dyDescent="0.2">
      <c r="A173" s="763">
        <v>42522</v>
      </c>
      <c r="B173" s="711" t="s">
        <v>2510</v>
      </c>
      <c r="C173" s="627"/>
      <c r="D173" s="627"/>
      <c r="E173" s="629"/>
      <c r="F173" s="712"/>
      <c r="G173" s="631"/>
      <c r="H173" s="713"/>
      <c r="I173" s="633" t="s">
        <v>2511</v>
      </c>
      <c r="J173" s="633"/>
      <c r="K173" s="634"/>
      <c r="L173" s="635"/>
      <c r="M173" s="833"/>
      <c r="N173" s="833"/>
      <c r="O173" s="833"/>
      <c r="P173" s="833"/>
      <c r="Q173" s="709"/>
      <c r="R173" s="796" t="s">
        <v>559</v>
      </c>
      <c r="T173" s="700" t="s">
        <v>580</v>
      </c>
      <c r="U173" s="781">
        <v>117000</v>
      </c>
      <c r="V173" s="790">
        <v>42535</v>
      </c>
      <c r="X173" s="688" t="s">
        <v>570</v>
      </c>
    </row>
    <row r="174" spans="1:24" x14ac:dyDescent="0.2">
      <c r="A174" s="763">
        <v>42522</v>
      </c>
      <c r="B174" s="711" t="s">
        <v>2510</v>
      </c>
      <c r="C174" s="627"/>
      <c r="D174" s="627"/>
      <c r="E174" s="629"/>
      <c r="F174" s="712"/>
      <c r="G174" s="631"/>
      <c r="H174" s="713"/>
      <c r="I174" s="633" t="s">
        <v>2511</v>
      </c>
      <c r="J174" s="633"/>
      <c r="K174" s="634"/>
      <c r="L174" s="635"/>
      <c r="M174" s="833"/>
      <c r="N174" s="833"/>
      <c r="O174" s="833"/>
      <c r="P174" s="833"/>
      <c r="Q174" s="709"/>
      <c r="R174" s="796" t="s">
        <v>559</v>
      </c>
      <c r="T174" s="700" t="s">
        <v>573</v>
      </c>
      <c r="U174" s="781">
        <v>20000</v>
      </c>
      <c r="V174" s="790">
        <v>42535</v>
      </c>
      <c r="X174" s="688" t="s">
        <v>570</v>
      </c>
    </row>
    <row r="175" spans="1:24" x14ac:dyDescent="0.2">
      <c r="A175" s="763">
        <v>42522</v>
      </c>
      <c r="B175" s="711" t="s">
        <v>2510</v>
      </c>
      <c r="C175" s="627"/>
      <c r="D175" s="627"/>
      <c r="E175" s="629"/>
      <c r="F175" s="712"/>
      <c r="G175" s="631"/>
      <c r="H175" s="713"/>
      <c r="I175" s="633" t="s">
        <v>2511</v>
      </c>
      <c r="J175" s="633"/>
      <c r="K175" s="634"/>
      <c r="L175" s="635"/>
      <c r="M175" s="833"/>
      <c r="N175" s="833"/>
      <c r="O175" s="833"/>
      <c r="P175" s="833"/>
      <c r="Q175" s="709"/>
      <c r="R175" s="796" t="s">
        <v>559</v>
      </c>
      <c r="T175" s="700" t="s">
        <v>571</v>
      </c>
      <c r="U175" s="781">
        <v>124000</v>
      </c>
      <c r="V175" s="790">
        <v>42536</v>
      </c>
      <c r="X175" s="688" t="s">
        <v>570</v>
      </c>
    </row>
    <row r="176" spans="1:24" collapsed="1" x14ac:dyDescent="0.2">
      <c r="A176" s="763">
        <v>42522</v>
      </c>
      <c r="B176" s="711" t="s">
        <v>2601</v>
      </c>
      <c r="C176" s="627">
        <v>521101</v>
      </c>
      <c r="D176" s="627">
        <v>1251</v>
      </c>
      <c r="E176" s="629" t="s">
        <v>1739</v>
      </c>
      <c r="F176" s="712">
        <v>2016</v>
      </c>
      <c r="G176" s="631">
        <v>42538</v>
      </c>
      <c r="H176" s="713" t="s">
        <v>1607</v>
      </c>
      <c r="I176" s="633" t="s">
        <v>2602</v>
      </c>
      <c r="J176" s="633" t="s">
        <v>241</v>
      </c>
      <c r="K176" s="634" t="s">
        <v>2603</v>
      </c>
      <c r="L176" s="635" t="s">
        <v>2604</v>
      </c>
      <c r="M176" s="833">
        <v>292844.83</v>
      </c>
      <c r="N176" s="833">
        <v>0</v>
      </c>
      <c r="O176" s="833">
        <v>46855.17</v>
      </c>
      <c r="P176" s="833">
        <v>339700</v>
      </c>
      <c r="Q176" s="709" t="s">
        <v>33</v>
      </c>
      <c r="R176" s="796" t="s">
        <v>559</v>
      </c>
      <c r="T176" s="700" t="s">
        <v>580</v>
      </c>
      <c r="U176" s="781">
        <v>5000</v>
      </c>
      <c r="V176" s="790">
        <v>42503</v>
      </c>
      <c r="X176" s="688" t="s">
        <v>570</v>
      </c>
    </row>
    <row r="177" spans="1:24" x14ac:dyDescent="0.2">
      <c r="A177" s="763">
        <v>42522</v>
      </c>
      <c r="B177" s="711" t="s">
        <v>2601</v>
      </c>
      <c r="C177" s="627"/>
      <c r="D177" s="627"/>
      <c r="E177" s="629"/>
      <c r="F177" s="712"/>
      <c r="G177" s="631"/>
      <c r="H177" s="713"/>
      <c r="I177" s="633" t="s">
        <v>2602</v>
      </c>
      <c r="J177" s="633"/>
      <c r="K177" s="479"/>
      <c r="L177" s="635"/>
      <c r="M177" s="833"/>
      <c r="N177" s="833"/>
      <c r="O177" s="833"/>
      <c r="P177" s="833"/>
      <c r="Q177" s="709"/>
      <c r="R177" s="796" t="s">
        <v>559</v>
      </c>
      <c r="T177" s="700" t="s">
        <v>575</v>
      </c>
      <c r="U177" s="781">
        <v>5000</v>
      </c>
      <c r="V177" s="790">
        <v>42543</v>
      </c>
      <c r="X177" s="688" t="s">
        <v>570</v>
      </c>
    </row>
    <row r="178" spans="1:24" x14ac:dyDescent="0.2">
      <c r="A178" s="763">
        <v>42522</v>
      </c>
      <c r="B178" s="711" t="s">
        <v>2601</v>
      </c>
      <c r="C178" s="627"/>
      <c r="D178" s="627"/>
      <c r="E178" s="629"/>
      <c r="F178" s="712"/>
      <c r="G178" s="631"/>
      <c r="H178" s="713"/>
      <c r="I178" s="633" t="s">
        <v>2602</v>
      </c>
      <c r="J178" s="633"/>
      <c r="K178" s="479"/>
      <c r="L178" s="635"/>
      <c r="M178" s="833"/>
      <c r="N178" s="833"/>
      <c r="O178" s="833"/>
      <c r="P178" s="833"/>
      <c r="Q178" s="709"/>
      <c r="R178" s="796" t="s">
        <v>559</v>
      </c>
      <c r="T178" s="700" t="s">
        <v>575</v>
      </c>
      <c r="U178" s="781">
        <v>8.94</v>
      </c>
      <c r="V178" s="790">
        <v>42545</v>
      </c>
      <c r="X178" s="688" t="s">
        <v>570</v>
      </c>
    </row>
    <row r="179" spans="1:24" x14ac:dyDescent="0.2">
      <c r="A179" s="763">
        <v>42522</v>
      </c>
      <c r="B179" s="711" t="s">
        <v>2601</v>
      </c>
      <c r="C179" s="627"/>
      <c r="D179" s="627"/>
      <c r="E179" s="629"/>
      <c r="F179" s="712"/>
      <c r="G179" s="631"/>
      <c r="H179" s="713"/>
      <c r="I179" s="633" t="s">
        <v>2602</v>
      </c>
      <c r="J179" s="633"/>
      <c r="K179" s="479"/>
      <c r="L179" s="635"/>
      <c r="M179" s="833"/>
      <c r="N179" s="833"/>
      <c r="O179" s="833"/>
      <c r="P179" s="833"/>
      <c r="Q179" s="709"/>
      <c r="R179" s="796" t="s">
        <v>559</v>
      </c>
      <c r="T179" s="700" t="s">
        <v>571</v>
      </c>
      <c r="U179" s="781">
        <v>155000</v>
      </c>
      <c r="V179" s="790">
        <v>42538</v>
      </c>
      <c r="X179" s="688" t="s">
        <v>570</v>
      </c>
    </row>
    <row r="180" spans="1:24" x14ac:dyDescent="0.2">
      <c r="A180" s="763">
        <v>42522</v>
      </c>
      <c r="B180" s="711" t="s">
        <v>2601</v>
      </c>
      <c r="C180" s="627"/>
      <c r="D180" s="627"/>
      <c r="E180" s="629"/>
      <c r="F180" s="712"/>
      <c r="G180" s="631"/>
      <c r="H180" s="713"/>
      <c r="I180" s="633" t="s">
        <v>2602</v>
      </c>
      <c r="J180" s="633"/>
      <c r="K180" s="479"/>
      <c r="L180" s="635"/>
      <c r="M180" s="833"/>
      <c r="N180" s="833"/>
      <c r="O180" s="833"/>
      <c r="P180" s="833"/>
      <c r="Q180" s="709"/>
      <c r="R180" s="796" t="s">
        <v>559</v>
      </c>
      <c r="T180" s="700" t="s">
        <v>579</v>
      </c>
      <c r="U180" s="781">
        <v>174691.1</v>
      </c>
      <c r="V180" s="790">
        <v>42544</v>
      </c>
      <c r="X180" s="688" t="s">
        <v>570</v>
      </c>
    </row>
    <row r="181" spans="1:24" x14ac:dyDescent="0.2">
      <c r="A181" s="763">
        <v>42522</v>
      </c>
      <c r="B181" s="711" t="s">
        <v>2621</v>
      </c>
      <c r="C181" s="627">
        <v>521101</v>
      </c>
      <c r="D181" s="627">
        <v>1253</v>
      </c>
      <c r="E181" s="629" t="s">
        <v>144</v>
      </c>
      <c r="F181" s="712">
        <v>2016</v>
      </c>
      <c r="G181" s="631">
        <v>42549</v>
      </c>
      <c r="H181" s="713" t="s">
        <v>45</v>
      </c>
      <c r="I181" s="633" t="s">
        <v>2622</v>
      </c>
      <c r="J181" s="633" t="s">
        <v>241</v>
      </c>
      <c r="K181" s="479" t="s">
        <v>2623</v>
      </c>
      <c r="L181" s="635" t="s">
        <v>2624</v>
      </c>
      <c r="M181" s="833">
        <v>344568.97</v>
      </c>
      <c r="N181" s="833">
        <v>0</v>
      </c>
      <c r="O181" s="833">
        <v>55131.03</v>
      </c>
      <c r="P181" s="833">
        <v>399700</v>
      </c>
      <c r="Q181" s="714" t="s">
        <v>33</v>
      </c>
      <c r="R181" s="796" t="s">
        <v>559</v>
      </c>
      <c r="T181" s="700" t="s">
        <v>581</v>
      </c>
      <c r="U181" s="781">
        <v>375000</v>
      </c>
      <c r="V181" s="790">
        <v>42549</v>
      </c>
      <c r="X181" s="688" t="s">
        <v>570</v>
      </c>
    </row>
    <row r="182" spans="1:24" x14ac:dyDescent="0.2">
      <c r="A182" s="763">
        <v>42522</v>
      </c>
      <c r="B182" s="711" t="s">
        <v>2621</v>
      </c>
      <c r="C182" s="627"/>
      <c r="D182" s="627"/>
      <c r="E182" s="629"/>
      <c r="F182" s="712"/>
      <c r="G182" s="631"/>
      <c r="H182" s="713"/>
      <c r="I182" s="633" t="s">
        <v>2622</v>
      </c>
      <c r="J182" s="484"/>
      <c r="K182" s="467"/>
      <c r="L182" s="483"/>
      <c r="M182" s="833"/>
      <c r="N182" s="833"/>
      <c r="O182" s="833"/>
      <c r="P182" s="833"/>
      <c r="Q182" s="714"/>
      <c r="R182" s="796" t="s">
        <v>559</v>
      </c>
      <c r="T182" s="700" t="s">
        <v>573</v>
      </c>
      <c r="U182" s="781">
        <v>20000</v>
      </c>
      <c r="V182" s="790">
        <v>42542</v>
      </c>
      <c r="X182" s="688" t="s">
        <v>570</v>
      </c>
    </row>
    <row r="183" spans="1:24" ht="13.5" thickBot="1" x14ac:dyDescent="0.25">
      <c r="A183" s="763">
        <v>42522</v>
      </c>
      <c r="B183" s="711" t="s">
        <v>2621</v>
      </c>
      <c r="C183" s="627"/>
      <c r="D183" s="627"/>
      <c r="E183" s="629"/>
      <c r="F183" s="712"/>
      <c r="G183" s="631"/>
      <c r="H183" s="713"/>
      <c r="I183" s="633" t="s">
        <v>2622</v>
      </c>
      <c r="J183" s="484"/>
      <c r="K183" s="467"/>
      <c r="L183" s="483"/>
      <c r="M183" s="833"/>
      <c r="N183" s="833"/>
      <c r="O183" s="833"/>
      <c r="P183" s="833"/>
      <c r="Q183" s="714"/>
      <c r="R183" s="796" t="s">
        <v>559</v>
      </c>
      <c r="T183" s="700" t="s">
        <v>573</v>
      </c>
      <c r="U183" s="781">
        <v>4700</v>
      </c>
      <c r="V183" s="790">
        <v>42549</v>
      </c>
      <c r="X183" s="688" t="s">
        <v>570</v>
      </c>
    </row>
    <row r="184" spans="1:24" x14ac:dyDescent="0.2">
      <c r="A184" s="763">
        <v>42522</v>
      </c>
      <c r="B184" s="711" t="s">
        <v>2764</v>
      </c>
      <c r="C184" s="627">
        <v>520814</v>
      </c>
      <c r="D184" s="627">
        <v>4493</v>
      </c>
      <c r="E184" s="629" t="s">
        <v>87</v>
      </c>
      <c r="F184" s="712">
        <v>2016</v>
      </c>
      <c r="G184" s="631">
        <v>42530</v>
      </c>
      <c r="H184" s="713"/>
      <c r="I184" s="633" t="s">
        <v>2765</v>
      </c>
      <c r="J184" s="484" t="s">
        <v>30</v>
      </c>
      <c r="K184" s="481" t="s">
        <v>2766</v>
      </c>
      <c r="L184" s="483" t="s">
        <v>2767</v>
      </c>
      <c r="M184" s="833">
        <v>255747.05</v>
      </c>
      <c r="N184" s="833">
        <v>0</v>
      </c>
      <c r="O184" s="833">
        <v>40919.53</v>
      </c>
      <c r="P184" s="833">
        <v>296666.58</v>
      </c>
      <c r="Q184" s="714" t="s">
        <v>365</v>
      </c>
      <c r="R184" s="765" t="s">
        <v>564</v>
      </c>
      <c r="S184" s="765" t="s">
        <v>564</v>
      </c>
      <c r="W184" s="700" t="s">
        <v>566</v>
      </c>
    </row>
    <row r="185" spans="1:24" ht="13.5" thickBot="1" x14ac:dyDescent="0.25">
      <c r="A185" s="763">
        <v>42522</v>
      </c>
      <c r="B185" s="711" t="s">
        <v>2797</v>
      </c>
      <c r="C185" s="627">
        <v>521502</v>
      </c>
      <c r="D185" s="627">
        <v>5611</v>
      </c>
      <c r="E185" s="629" t="s">
        <v>149</v>
      </c>
      <c r="F185" s="712">
        <v>2016</v>
      </c>
      <c r="G185" s="631">
        <v>42539</v>
      </c>
      <c r="H185" s="713"/>
      <c r="I185" s="633" t="s">
        <v>2798</v>
      </c>
      <c r="J185" s="484" t="s">
        <v>241</v>
      </c>
      <c r="K185" s="480" t="s">
        <v>2766</v>
      </c>
      <c r="L185" s="483" t="s">
        <v>2799</v>
      </c>
      <c r="M185" s="833">
        <v>328591.09999999998</v>
      </c>
      <c r="N185" s="833">
        <v>0</v>
      </c>
      <c r="O185" s="833">
        <v>52574.58</v>
      </c>
      <c r="P185" s="833">
        <v>381165.68</v>
      </c>
      <c r="Q185" s="714" t="s">
        <v>365</v>
      </c>
      <c r="R185" s="765" t="s">
        <v>564</v>
      </c>
      <c r="S185" s="765" t="s">
        <v>564</v>
      </c>
      <c r="W185" s="700" t="s">
        <v>566</v>
      </c>
    </row>
    <row r="186" spans="1:24" x14ac:dyDescent="0.2">
      <c r="A186" s="763">
        <v>42522</v>
      </c>
      <c r="B186" s="711" t="s">
        <v>2656</v>
      </c>
      <c r="C186" s="627">
        <v>521705</v>
      </c>
      <c r="D186" s="627">
        <v>1094</v>
      </c>
      <c r="E186" s="629" t="s">
        <v>186</v>
      </c>
      <c r="F186" s="712">
        <v>2016</v>
      </c>
      <c r="G186" s="631">
        <v>42551</v>
      </c>
      <c r="H186" s="713" t="s">
        <v>73</v>
      </c>
      <c r="I186" s="633" t="s">
        <v>2657</v>
      </c>
      <c r="J186" s="633" t="s">
        <v>30</v>
      </c>
      <c r="K186" s="482" t="s">
        <v>2658</v>
      </c>
      <c r="L186" s="635" t="s">
        <v>2659</v>
      </c>
      <c r="M186" s="833">
        <v>173189.66</v>
      </c>
      <c r="N186" s="833">
        <v>0</v>
      </c>
      <c r="O186" s="833">
        <v>27710.34</v>
      </c>
      <c r="P186" s="833">
        <v>200900</v>
      </c>
      <c r="Q186" s="714" t="s">
        <v>33</v>
      </c>
      <c r="R186" s="895" t="s">
        <v>565</v>
      </c>
      <c r="T186" s="700" t="s">
        <v>580</v>
      </c>
      <c r="U186" s="781">
        <v>35000</v>
      </c>
      <c r="V186" s="790">
        <v>42552</v>
      </c>
      <c r="X186" s="688" t="s">
        <v>570</v>
      </c>
    </row>
    <row r="187" spans="1:24" x14ac:dyDescent="0.2">
      <c r="A187" s="763">
        <v>42522</v>
      </c>
      <c r="B187" s="711" t="s">
        <v>2656</v>
      </c>
      <c r="C187" s="627"/>
      <c r="D187" s="627"/>
      <c r="E187" s="629"/>
      <c r="F187" s="712"/>
      <c r="G187" s="631"/>
      <c r="H187" s="713"/>
      <c r="I187" s="633" t="s">
        <v>2657</v>
      </c>
      <c r="J187" s="633"/>
      <c r="K187" s="482"/>
      <c r="L187" s="635"/>
      <c r="M187" s="833"/>
      <c r="N187" s="833"/>
      <c r="O187" s="833"/>
      <c r="P187" s="833"/>
      <c r="Q187" s="714"/>
      <c r="R187" s="895" t="s">
        <v>565</v>
      </c>
      <c r="T187" s="700" t="s">
        <v>579</v>
      </c>
      <c r="U187" s="781">
        <v>80900</v>
      </c>
      <c r="V187" s="790">
        <v>42556</v>
      </c>
      <c r="X187" s="688" t="s">
        <v>570</v>
      </c>
    </row>
    <row r="188" spans="1:24" x14ac:dyDescent="0.2">
      <c r="A188" s="763">
        <v>42522</v>
      </c>
      <c r="B188" s="711" t="s">
        <v>2656</v>
      </c>
      <c r="C188" s="627"/>
      <c r="D188" s="627"/>
      <c r="E188" s="629"/>
      <c r="F188" s="712"/>
      <c r="G188" s="631"/>
      <c r="H188" s="713"/>
      <c r="I188" s="633" t="s">
        <v>2657</v>
      </c>
      <c r="J188" s="633"/>
      <c r="K188" s="482"/>
      <c r="L188" s="635"/>
      <c r="M188" s="833"/>
      <c r="N188" s="833"/>
      <c r="O188" s="833"/>
      <c r="P188" s="833"/>
      <c r="Q188" s="714"/>
      <c r="R188" s="895" t="s">
        <v>565</v>
      </c>
      <c r="T188" s="700" t="s">
        <v>571</v>
      </c>
      <c r="U188" s="781">
        <v>85000</v>
      </c>
      <c r="V188" s="790">
        <v>42556</v>
      </c>
      <c r="X188" s="688" t="s">
        <v>570</v>
      </c>
    </row>
    <row r="189" spans="1:24" x14ac:dyDescent="0.2">
      <c r="A189" s="763">
        <v>42522</v>
      </c>
      <c r="B189" s="711" t="s">
        <v>2876</v>
      </c>
      <c r="C189" s="627">
        <v>39404</v>
      </c>
      <c r="D189" s="627" t="s">
        <v>472</v>
      </c>
      <c r="E189" s="629" t="s">
        <v>2830</v>
      </c>
      <c r="F189" s="712">
        <v>2016</v>
      </c>
      <c r="G189" s="631">
        <v>42546</v>
      </c>
      <c r="H189" s="713" t="s">
        <v>1172</v>
      </c>
      <c r="I189" s="633" t="s">
        <v>2877</v>
      </c>
      <c r="J189" s="633" t="s">
        <v>30</v>
      </c>
      <c r="K189" s="634" t="s">
        <v>2878</v>
      </c>
      <c r="L189" s="635" t="s">
        <v>2879</v>
      </c>
      <c r="M189" s="833">
        <v>180862.07</v>
      </c>
      <c r="N189" s="833">
        <v>0</v>
      </c>
      <c r="O189" s="833">
        <v>4137.93</v>
      </c>
      <c r="P189" s="833">
        <v>185000</v>
      </c>
      <c r="Q189" s="709" t="s">
        <v>478</v>
      </c>
      <c r="R189" s="895" t="s">
        <v>565</v>
      </c>
      <c r="T189" s="700" t="s">
        <v>575</v>
      </c>
      <c r="U189" s="781">
        <v>5000</v>
      </c>
      <c r="V189" s="790">
        <v>42545</v>
      </c>
      <c r="X189" s="688" t="s">
        <v>570</v>
      </c>
    </row>
    <row r="190" spans="1:24" x14ac:dyDescent="0.2">
      <c r="A190" s="763">
        <v>42522</v>
      </c>
      <c r="B190" s="711" t="s">
        <v>2876</v>
      </c>
      <c r="C190" s="627"/>
      <c r="D190" s="627"/>
      <c r="E190" s="629"/>
      <c r="F190" s="712"/>
      <c r="G190" s="631"/>
      <c r="H190" s="713"/>
      <c r="I190" s="633" t="s">
        <v>2877</v>
      </c>
      <c r="J190" s="633"/>
      <c r="K190" s="634"/>
      <c r="L190" s="635"/>
      <c r="M190" s="833"/>
      <c r="N190" s="833"/>
      <c r="O190" s="833"/>
      <c r="P190" s="833"/>
      <c r="Q190" s="709"/>
      <c r="R190" s="895" t="s">
        <v>565</v>
      </c>
      <c r="T190" s="700" t="s">
        <v>575</v>
      </c>
      <c r="U190" s="781">
        <v>96058.57</v>
      </c>
      <c r="V190" s="790">
        <v>42546</v>
      </c>
      <c r="X190" s="688" t="s">
        <v>570</v>
      </c>
    </row>
    <row r="191" spans="1:24" x14ac:dyDescent="0.2">
      <c r="A191" s="763">
        <v>42522</v>
      </c>
      <c r="B191" s="711" t="s">
        <v>2876</v>
      </c>
      <c r="C191" s="627"/>
      <c r="D191" s="627"/>
      <c r="E191" s="629"/>
      <c r="F191" s="712"/>
      <c r="G191" s="631"/>
      <c r="H191" s="713"/>
      <c r="I191" s="633" t="s">
        <v>2877</v>
      </c>
      <c r="J191" s="633"/>
      <c r="K191" s="634"/>
      <c r="L191" s="635"/>
      <c r="M191" s="833"/>
      <c r="N191" s="833"/>
      <c r="O191" s="833"/>
      <c r="P191" s="833"/>
      <c r="Q191" s="709"/>
      <c r="R191" s="895" t="s">
        <v>565</v>
      </c>
      <c r="T191" s="700" t="s">
        <v>579</v>
      </c>
      <c r="U191" s="781">
        <v>83914.43</v>
      </c>
      <c r="V191" s="790">
        <v>42548</v>
      </c>
      <c r="X191" s="688" t="s">
        <v>570</v>
      </c>
    </row>
    <row r="192" spans="1:24" x14ac:dyDescent="0.2">
      <c r="A192" s="763">
        <v>42522</v>
      </c>
      <c r="B192" s="711" t="s">
        <v>2876</v>
      </c>
      <c r="C192" s="627"/>
      <c r="D192" s="627"/>
      <c r="E192" s="629"/>
      <c r="F192" s="712"/>
      <c r="G192" s="631"/>
      <c r="H192" s="713"/>
      <c r="I192" s="633" t="s">
        <v>2877</v>
      </c>
      <c r="J192" s="633"/>
      <c r="K192" s="634"/>
      <c r="L192" s="635"/>
      <c r="M192" s="833"/>
      <c r="N192" s="833"/>
      <c r="O192" s="833"/>
      <c r="P192" s="833"/>
      <c r="Q192" s="709"/>
      <c r="R192" s="895" t="s">
        <v>565</v>
      </c>
      <c r="T192" s="700" t="s">
        <v>1068</v>
      </c>
      <c r="U192" s="781">
        <v>27</v>
      </c>
      <c r="V192" s="790">
        <v>42551</v>
      </c>
      <c r="X192" s="688" t="s">
        <v>570</v>
      </c>
    </row>
    <row r="193" spans="1:24" x14ac:dyDescent="0.2">
      <c r="A193" s="763">
        <v>42522</v>
      </c>
      <c r="B193" s="711" t="s">
        <v>2672</v>
      </c>
      <c r="C193" s="627">
        <v>521907</v>
      </c>
      <c r="D193" s="627">
        <v>6981</v>
      </c>
      <c r="E193" s="629" t="s">
        <v>1967</v>
      </c>
      <c r="F193" s="712">
        <v>2016</v>
      </c>
      <c r="G193" s="631">
        <v>42530</v>
      </c>
      <c r="H193" s="713" t="s">
        <v>45</v>
      </c>
      <c r="I193" s="637" t="s">
        <v>2673</v>
      </c>
      <c r="J193" s="637" t="s">
        <v>241</v>
      </c>
      <c r="K193" s="638" t="s">
        <v>2674</v>
      </c>
      <c r="L193" s="639" t="s">
        <v>2675</v>
      </c>
      <c r="M193" s="834">
        <v>402982.19</v>
      </c>
      <c r="N193" s="834">
        <v>22190.22</v>
      </c>
      <c r="O193" s="834">
        <v>68027.59</v>
      </c>
      <c r="P193" s="834">
        <v>493200</v>
      </c>
      <c r="Q193" s="714" t="s">
        <v>33</v>
      </c>
      <c r="R193" s="765" t="s">
        <v>564</v>
      </c>
      <c r="S193" s="765" t="s">
        <v>564</v>
      </c>
      <c r="T193" s="700" t="s">
        <v>575</v>
      </c>
      <c r="U193" s="781">
        <v>5000</v>
      </c>
      <c r="V193" s="790">
        <v>42527</v>
      </c>
      <c r="W193" s="700" t="s">
        <v>566</v>
      </c>
      <c r="X193" s="688" t="s">
        <v>570</v>
      </c>
    </row>
    <row r="194" spans="1:24" x14ac:dyDescent="0.2">
      <c r="A194" s="763">
        <v>42522</v>
      </c>
      <c r="B194" s="711" t="s">
        <v>2672</v>
      </c>
      <c r="C194" s="627"/>
      <c r="D194" s="627"/>
      <c r="E194" s="629"/>
      <c r="F194" s="712"/>
      <c r="G194" s="631"/>
      <c r="H194" s="713"/>
      <c r="I194" s="637" t="s">
        <v>2673</v>
      </c>
      <c r="J194" s="637"/>
      <c r="K194" s="638"/>
      <c r="L194" s="639"/>
      <c r="M194" s="834"/>
      <c r="N194" s="834"/>
      <c r="O194" s="834"/>
      <c r="P194" s="834"/>
      <c r="Q194" s="714"/>
      <c r="R194" s="765" t="s">
        <v>564</v>
      </c>
      <c r="S194" s="765" t="s">
        <v>564</v>
      </c>
      <c r="T194" s="700" t="s">
        <v>575</v>
      </c>
      <c r="U194" s="781">
        <v>99000</v>
      </c>
      <c r="V194" s="790">
        <v>42530</v>
      </c>
      <c r="X194" s="688" t="s">
        <v>570</v>
      </c>
    </row>
    <row r="195" spans="1:24" x14ac:dyDescent="0.2">
      <c r="A195" s="763">
        <v>42522</v>
      </c>
      <c r="B195" s="711" t="s">
        <v>2672</v>
      </c>
      <c r="C195" s="627"/>
      <c r="D195" s="627"/>
      <c r="E195" s="629"/>
      <c r="F195" s="712"/>
      <c r="G195" s="631"/>
      <c r="H195" s="713"/>
      <c r="I195" s="637" t="s">
        <v>2673</v>
      </c>
      <c r="J195" s="637"/>
      <c r="K195" s="638"/>
      <c r="L195" s="639"/>
      <c r="M195" s="834"/>
      <c r="N195" s="834"/>
      <c r="O195" s="834"/>
      <c r="P195" s="834"/>
      <c r="Q195" s="714"/>
      <c r="R195" s="765" t="s">
        <v>564</v>
      </c>
      <c r="S195" s="765" t="s">
        <v>564</v>
      </c>
      <c r="T195" s="700" t="s">
        <v>580</v>
      </c>
      <c r="U195" s="781">
        <v>96000</v>
      </c>
      <c r="V195" s="700" t="s">
        <v>2895</v>
      </c>
      <c r="X195" s="688" t="s">
        <v>570</v>
      </c>
    </row>
    <row r="196" spans="1:24" x14ac:dyDescent="0.2">
      <c r="A196" s="763">
        <v>42522</v>
      </c>
      <c r="B196" s="711" t="s">
        <v>2672</v>
      </c>
      <c r="C196" s="627"/>
      <c r="D196" s="627"/>
      <c r="E196" s="629"/>
      <c r="F196" s="712"/>
      <c r="G196" s="631"/>
      <c r="H196" s="713"/>
      <c r="I196" s="637" t="s">
        <v>2673</v>
      </c>
      <c r="J196" s="637"/>
      <c r="K196" s="638"/>
      <c r="L196" s="639"/>
      <c r="M196" s="834"/>
      <c r="N196" s="834"/>
      <c r="O196" s="834"/>
      <c r="P196" s="834"/>
      <c r="Q196" s="714"/>
      <c r="R196" s="765" t="s">
        <v>564</v>
      </c>
      <c r="S196" s="765" t="s">
        <v>564</v>
      </c>
      <c r="T196" s="700" t="s">
        <v>579</v>
      </c>
      <c r="U196" s="781">
        <v>288995.84000000003</v>
      </c>
      <c r="V196" s="790">
        <v>42536</v>
      </c>
      <c r="X196" s="688" t="s">
        <v>570</v>
      </c>
    </row>
    <row r="197" spans="1:24" x14ac:dyDescent="0.2">
      <c r="A197" s="763">
        <v>42522</v>
      </c>
      <c r="B197" s="711" t="s">
        <v>2672</v>
      </c>
      <c r="C197" s="627"/>
      <c r="D197" s="627"/>
      <c r="E197" s="629"/>
      <c r="F197" s="712"/>
      <c r="G197" s="631"/>
      <c r="H197" s="713"/>
      <c r="I197" s="637" t="s">
        <v>2673</v>
      </c>
      <c r="J197" s="637"/>
      <c r="K197" s="638"/>
      <c r="L197" s="639"/>
      <c r="M197" s="834"/>
      <c r="N197" s="834"/>
      <c r="O197" s="834"/>
      <c r="P197" s="834"/>
      <c r="Q197" s="714"/>
      <c r="R197" s="765" t="s">
        <v>564</v>
      </c>
      <c r="S197" s="765" t="s">
        <v>564</v>
      </c>
      <c r="T197" s="700" t="s">
        <v>1067</v>
      </c>
      <c r="U197" s="781">
        <v>4204.16</v>
      </c>
      <c r="V197" s="790">
        <v>42536</v>
      </c>
      <c r="X197" s="688" t="s">
        <v>570</v>
      </c>
    </row>
    <row r="198" spans="1:24" x14ac:dyDescent="0.2">
      <c r="A198" s="763">
        <v>42522</v>
      </c>
      <c r="B198" s="711" t="s">
        <v>2834</v>
      </c>
      <c r="C198" s="627">
        <v>44705</v>
      </c>
      <c r="D198" s="627" t="s">
        <v>472</v>
      </c>
      <c r="E198" s="629" t="s">
        <v>2830</v>
      </c>
      <c r="F198" s="712">
        <v>2016</v>
      </c>
      <c r="G198" s="631">
        <v>42528</v>
      </c>
      <c r="H198" s="713" t="s">
        <v>1566</v>
      </c>
      <c r="I198" s="633" t="s">
        <v>2835</v>
      </c>
      <c r="J198" s="633" t="s">
        <v>30</v>
      </c>
      <c r="K198" s="634" t="s">
        <v>2836</v>
      </c>
      <c r="L198" s="635" t="s">
        <v>2837</v>
      </c>
      <c r="M198" s="833">
        <v>114655.17</v>
      </c>
      <c r="N198" s="833">
        <v>0</v>
      </c>
      <c r="O198" s="833">
        <v>18344.830000000002</v>
      </c>
      <c r="P198" s="833">
        <v>133000</v>
      </c>
      <c r="Q198" s="709" t="s">
        <v>478</v>
      </c>
      <c r="R198" s="895" t="s">
        <v>565</v>
      </c>
      <c r="T198" s="700" t="s">
        <v>580</v>
      </c>
      <c r="U198" s="781">
        <v>133000</v>
      </c>
      <c r="V198" s="790">
        <v>42528</v>
      </c>
      <c r="X198" s="688" t="s">
        <v>570</v>
      </c>
    </row>
    <row r="199" spans="1:24" x14ac:dyDescent="0.2">
      <c r="A199" s="763">
        <v>42522</v>
      </c>
      <c r="B199" s="711" t="s">
        <v>2838</v>
      </c>
      <c r="C199" s="627">
        <v>491315</v>
      </c>
      <c r="D199" s="627" t="s">
        <v>472</v>
      </c>
      <c r="E199" s="629" t="s">
        <v>2830</v>
      </c>
      <c r="F199" s="712">
        <v>2016</v>
      </c>
      <c r="G199" s="631">
        <v>42551</v>
      </c>
      <c r="H199" s="713" t="s">
        <v>1566</v>
      </c>
      <c r="I199" s="633" t="s">
        <v>2839</v>
      </c>
      <c r="J199" s="633" t="s">
        <v>30</v>
      </c>
      <c r="K199" s="634" t="s">
        <v>2840</v>
      </c>
      <c r="L199" s="635" t="s">
        <v>2841</v>
      </c>
      <c r="M199" s="833">
        <v>216655.17</v>
      </c>
      <c r="N199" s="833">
        <v>0</v>
      </c>
      <c r="O199" s="833">
        <v>2344.83</v>
      </c>
      <c r="P199" s="833">
        <v>219000</v>
      </c>
      <c r="Q199" s="709" t="s">
        <v>478</v>
      </c>
      <c r="R199" s="895" t="s">
        <v>565</v>
      </c>
      <c r="T199" s="700" t="s">
        <v>580</v>
      </c>
      <c r="U199" s="781">
        <v>219000</v>
      </c>
      <c r="V199" s="790">
        <v>42551</v>
      </c>
      <c r="X199" s="688" t="s">
        <v>570</v>
      </c>
    </row>
    <row r="200" spans="1:24" x14ac:dyDescent="0.2">
      <c r="A200" s="763">
        <v>42522</v>
      </c>
      <c r="B200" s="711" t="s">
        <v>2565</v>
      </c>
      <c r="C200" s="627">
        <v>520815</v>
      </c>
      <c r="D200" s="627">
        <v>4492</v>
      </c>
      <c r="E200" s="629" t="s">
        <v>92</v>
      </c>
      <c r="F200" s="712">
        <v>2016</v>
      </c>
      <c r="G200" s="631">
        <v>42551</v>
      </c>
      <c r="H200" s="713" t="s">
        <v>121</v>
      </c>
      <c r="I200" s="633" t="s">
        <v>2566</v>
      </c>
      <c r="J200" s="633" t="s">
        <v>30</v>
      </c>
      <c r="K200" s="634" t="s">
        <v>2567</v>
      </c>
      <c r="L200" s="635" t="s">
        <v>2568</v>
      </c>
      <c r="M200" s="833">
        <v>322541.32</v>
      </c>
      <c r="N200" s="833">
        <v>10734.54</v>
      </c>
      <c r="O200" s="833">
        <v>53324.14</v>
      </c>
      <c r="P200" s="833">
        <v>386600</v>
      </c>
      <c r="Q200" s="714" t="s">
        <v>33</v>
      </c>
      <c r="R200" s="796" t="s">
        <v>559</v>
      </c>
      <c r="T200" s="700" t="s">
        <v>572</v>
      </c>
      <c r="U200" s="781">
        <v>60</v>
      </c>
      <c r="V200" s="790">
        <v>42551</v>
      </c>
      <c r="X200" s="688" t="s">
        <v>570</v>
      </c>
    </row>
    <row r="201" spans="1:24" x14ac:dyDescent="0.2">
      <c r="A201" s="763">
        <v>42522</v>
      </c>
      <c r="B201" s="711" t="s">
        <v>2565</v>
      </c>
      <c r="C201" s="627"/>
      <c r="D201" s="627"/>
      <c r="E201" s="629"/>
      <c r="F201" s="712"/>
      <c r="G201" s="631"/>
      <c r="H201" s="713"/>
      <c r="I201" s="633" t="s">
        <v>2566</v>
      </c>
      <c r="J201" s="633"/>
      <c r="K201" s="634"/>
      <c r="L201" s="635"/>
      <c r="M201" s="833"/>
      <c r="N201" s="833"/>
      <c r="O201" s="833"/>
      <c r="P201" s="833"/>
      <c r="Q201" s="714"/>
      <c r="R201" s="796" t="s">
        <v>559</v>
      </c>
      <c r="T201" s="700" t="s">
        <v>572</v>
      </c>
      <c r="U201" s="781">
        <v>20000</v>
      </c>
      <c r="V201" s="790">
        <v>42551</v>
      </c>
      <c r="X201" s="688" t="s">
        <v>570</v>
      </c>
    </row>
    <row r="202" spans="1:24" x14ac:dyDescent="0.2">
      <c r="A202" s="763">
        <v>42522</v>
      </c>
      <c r="B202" s="711" t="s">
        <v>2565</v>
      </c>
      <c r="C202" s="627"/>
      <c r="D202" s="627"/>
      <c r="E202" s="629"/>
      <c r="F202" s="712"/>
      <c r="G202" s="631"/>
      <c r="H202" s="713"/>
      <c r="I202" s="633" t="s">
        <v>2566</v>
      </c>
      <c r="J202" s="633"/>
      <c r="K202" s="634"/>
      <c r="L202" s="635"/>
      <c r="M202" s="833"/>
      <c r="N202" s="833"/>
      <c r="O202" s="833"/>
      <c r="P202" s="833"/>
      <c r="Q202" s="714"/>
      <c r="R202" s="796" t="s">
        <v>559</v>
      </c>
      <c r="T202" s="700" t="s">
        <v>580</v>
      </c>
      <c r="U202" s="781">
        <v>18600</v>
      </c>
      <c r="V202" s="790">
        <v>42551</v>
      </c>
      <c r="X202" s="688" t="s">
        <v>570</v>
      </c>
    </row>
    <row r="203" spans="1:24" x14ac:dyDescent="0.2">
      <c r="A203" s="763">
        <v>42522</v>
      </c>
      <c r="B203" s="711" t="s">
        <v>2565</v>
      </c>
      <c r="C203" s="627"/>
      <c r="D203" s="627"/>
      <c r="E203" s="629"/>
      <c r="F203" s="712"/>
      <c r="G203" s="631"/>
      <c r="H203" s="713"/>
      <c r="I203" s="633" t="s">
        <v>2566</v>
      </c>
      <c r="J203" s="633"/>
      <c r="K203" s="634"/>
      <c r="L203" s="635"/>
      <c r="M203" s="833"/>
      <c r="N203" s="833"/>
      <c r="O203" s="833"/>
      <c r="P203" s="833"/>
      <c r="Q203" s="714"/>
      <c r="R203" s="796" t="s">
        <v>559</v>
      </c>
      <c r="T203" s="700" t="s">
        <v>579</v>
      </c>
      <c r="U203" s="781">
        <v>343042.61</v>
      </c>
      <c r="V203" s="790">
        <v>42551</v>
      </c>
      <c r="X203" s="688" t="s">
        <v>570</v>
      </c>
    </row>
    <row r="204" spans="1:24" x14ac:dyDescent="0.2">
      <c r="A204" s="763">
        <v>42522</v>
      </c>
      <c r="B204" s="711" t="s">
        <v>2565</v>
      </c>
      <c r="C204" s="627"/>
      <c r="D204" s="627"/>
      <c r="E204" s="629"/>
      <c r="F204" s="712"/>
      <c r="G204" s="631"/>
      <c r="H204" s="713"/>
      <c r="I204" s="633" t="s">
        <v>2566</v>
      </c>
      <c r="J204" s="633"/>
      <c r="K204" s="634"/>
      <c r="L204" s="635"/>
      <c r="M204" s="833"/>
      <c r="N204" s="833"/>
      <c r="O204" s="833"/>
      <c r="P204" s="833"/>
      <c r="Q204" s="714"/>
      <c r="R204" s="796" t="s">
        <v>559</v>
      </c>
      <c r="T204" s="700" t="s">
        <v>1067</v>
      </c>
      <c r="U204" s="781">
        <v>4897.8900000000003</v>
      </c>
      <c r="V204" s="790">
        <v>42551</v>
      </c>
      <c r="X204" s="688" t="s">
        <v>570</v>
      </c>
    </row>
    <row r="205" spans="1:24" ht="12.75" customHeight="1" x14ac:dyDescent="0.2">
      <c r="A205" s="763">
        <v>42522</v>
      </c>
      <c r="B205" s="711" t="s">
        <v>2733</v>
      </c>
      <c r="C205" s="627">
        <v>1520604</v>
      </c>
      <c r="D205" s="627">
        <v>7495</v>
      </c>
      <c r="E205" s="629" t="s">
        <v>333</v>
      </c>
      <c r="F205" s="712">
        <v>2016</v>
      </c>
      <c r="G205" s="631">
        <v>42538</v>
      </c>
      <c r="H205" s="713" t="s">
        <v>82</v>
      </c>
      <c r="I205" s="633" t="s">
        <v>2734</v>
      </c>
      <c r="J205" s="633" t="s">
        <v>30</v>
      </c>
      <c r="K205" s="634" t="s">
        <v>2735</v>
      </c>
      <c r="L205" s="635" t="s">
        <v>2736</v>
      </c>
      <c r="M205" s="833">
        <v>271921.18</v>
      </c>
      <c r="N205" s="833">
        <v>13596.06</v>
      </c>
      <c r="O205" s="833">
        <v>45682.76</v>
      </c>
      <c r="P205" s="833">
        <v>331200</v>
      </c>
      <c r="Q205" s="709" t="s">
        <v>33</v>
      </c>
      <c r="R205" s="796" t="s">
        <v>559</v>
      </c>
      <c r="T205" s="700" t="s">
        <v>580</v>
      </c>
      <c r="U205" s="781">
        <v>190000</v>
      </c>
      <c r="V205" s="790">
        <v>42544</v>
      </c>
      <c r="X205" s="688" t="s">
        <v>570</v>
      </c>
    </row>
    <row r="206" spans="1:24" ht="12.75" customHeight="1" x14ac:dyDescent="0.2">
      <c r="A206" s="763">
        <v>42522</v>
      </c>
      <c r="B206" s="711" t="s">
        <v>2733</v>
      </c>
      <c r="C206" s="627"/>
      <c r="D206" s="627"/>
      <c r="E206" s="629"/>
      <c r="F206" s="712"/>
      <c r="G206" s="631"/>
      <c r="H206" s="713"/>
      <c r="I206" s="633" t="s">
        <v>2734</v>
      </c>
      <c r="J206" s="633"/>
      <c r="K206" s="634"/>
      <c r="L206" s="635"/>
      <c r="M206" s="833"/>
      <c r="N206" s="833"/>
      <c r="O206" s="833"/>
      <c r="P206" s="833"/>
      <c r="Q206" s="709"/>
      <c r="R206" s="796" t="s">
        <v>559</v>
      </c>
      <c r="T206" s="700" t="s">
        <v>579</v>
      </c>
      <c r="U206" s="781">
        <v>131200</v>
      </c>
      <c r="V206" s="790">
        <v>42544</v>
      </c>
      <c r="X206" s="688" t="s">
        <v>570</v>
      </c>
    </row>
    <row r="207" spans="1:24" ht="12.75" customHeight="1" x14ac:dyDescent="0.2">
      <c r="A207" s="763">
        <v>42522</v>
      </c>
      <c r="B207" s="711" t="s">
        <v>2733</v>
      </c>
      <c r="C207" s="627"/>
      <c r="D207" s="627"/>
      <c r="E207" s="629"/>
      <c r="F207" s="712"/>
      <c r="G207" s="631"/>
      <c r="H207" s="713"/>
      <c r="I207" s="633" t="s">
        <v>2734</v>
      </c>
      <c r="J207" s="633"/>
      <c r="K207" s="634"/>
      <c r="L207" s="635"/>
      <c r="M207" s="833"/>
      <c r="N207" s="833"/>
      <c r="O207" s="833"/>
      <c r="P207" s="833"/>
      <c r="Q207" s="709"/>
      <c r="R207" s="796" t="s">
        <v>559</v>
      </c>
      <c r="T207" s="700" t="s">
        <v>575</v>
      </c>
      <c r="U207" s="781">
        <v>10000</v>
      </c>
      <c r="V207" s="790">
        <v>42539</v>
      </c>
      <c r="X207" s="688" t="s">
        <v>570</v>
      </c>
    </row>
    <row r="208" spans="1:24" x14ac:dyDescent="0.2">
      <c r="A208" s="763">
        <v>42522</v>
      </c>
      <c r="B208" s="711" t="s">
        <v>2530</v>
      </c>
      <c r="C208" s="627">
        <v>520226</v>
      </c>
      <c r="D208" s="627">
        <v>1783</v>
      </c>
      <c r="E208" s="629" t="s">
        <v>60</v>
      </c>
      <c r="F208" s="712">
        <v>2016</v>
      </c>
      <c r="G208" s="631">
        <v>42551</v>
      </c>
      <c r="H208" s="713" t="s">
        <v>1797</v>
      </c>
      <c r="I208" s="633" t="s">
        <v>2531</v>
      </c>
      <c r="J208" s="633" t="s">
        <v>241</v>
      </c>
      <c r="K208" s="634" t="s">
        <v>2532</v>
      </c>
      <c r="L208" s="635" t="s">
        <v>2533</v>
      </c>
      <c r="M208" s="833">
        <v>280066.51</v>
      </c>
      <c r="N208" s="833">
        <v>6830.04</v>
      </c>
      <c r="O208" s="833">
        <v>45903.45</v>
      </c>
      <c r="P208" s="833">
        <v>332800</v>
      </c>
      <c r="Q208" s="709" t="s">
        <v>33</v>
      </c>
      <c r="R208" s="796" t="s">
        <v>559</v>
      </c>
      <c r="T208" s="700" t="s">
        <v>581</v>
      </c>
      <c r="U208" s="781">
        <v>332800</v>
      </c>
      <c r="V208" s="790">
        <v>42560</v>
      </c>
      <c r="X208" s="688" t="s">
        <v>570</v>
      </c>
    </row>
    <row r="209" spans="1:24" x14ac:dyDescent="0.2">
      <c r="A209" s="763">
        <v>42522</v>
      </c>
      <c r="B209" s="711" t="s">
        <v>2760</v>
      </c>
      <c r="C209" s="627">
        <v>521801</v>
      </c>
      <c r="D209" s="627">
        <v>2201</v>
      </c>
      <c r="E209" s="629" t="s">
        <v>191</v>
      </c>
      <c r="F209" s="712">
        <v>2016</v>
      </c>
      <c r="G209" s="631">
        <v>42541</v>
      </c>
      <c r="H209" s="713"/>
      <c r="I209" s="633" t="s">
        <v>1106</v>
      </c>
      <c r="J209" s="633" t="s">
        <v>241</v>
      </c>
      <c r="K209" s="634" t="s">
        <v>379</v>
      </c>
      <c r="L209" s="635" t="s">
        <v>1108</v>
      </c>
      <c r="M209" s="833">
        <v>169088.69</v>
      </c>
      <c r="N209" s="833">
        <v>0</v>
      </c>
      <c r="O209" s="833">
        <v>27054.19</v>
      </c>
      <c r="P209" s="833">
        <v>196142.88</v>
      </c>
      <c r="Q209" s="714" t="s">
        <v>365</v>
      </c>
      <c r="R209" s="765" t="s">
        <v>564</v>
      </c>
      <c r="S209" s="765" t="s">
        <v>564</v>
      </c>
      <c r="W209" s="700" t="s">
        <v>566</v>
      </c>
    </row>
    <row r="210" spans="1:24" x14ac:dyDescent="0.2">
      <c r="A210" s="763">
        <v>42522</v>
      </c>
      <c r="B210" s="711" t="s">
        <v>2782</v>
      </c>
      <c r="C210" s="627">
        <v>521909</v>
      </c>
      <c r="D210" s="627">
        <v>6987</v>
      </c>
      <c r="E210" s="629" t="s">
        <v>714</v>
      </c>
      <c r="F210" s="712">
        <v>2016</v>
      </c>
      <c r="G210" s="631">
        <v>42532</v>
      </c>
      <c r="H210" s="713"/>
      <c r="I210" s="633" t="s">
        <v>2783</v>
      </c>
      <c r="J210" s="633" t="s">
        <v>241</v>
      </c>
      <c r="K210" s="634" t="s">
        <v>901</v>
      </c>
      <c r="L210" s="635" t="s">
        <v>2784</v>
      </c>
      <c r="M210" s="833">
        <v>449709.28</v>
      </c>
      <c r="N210" s="833">
        <v>0</v>
      </c>
      <c r="O210" s="833">
        <v>71953.490000000005</v>
      </c>
      <c r="P210" s="833">
        <v>521662.77</v>
      </c>
      <c r="Q210" s="714" t="s">
        <v>365</v>
      </c>
      <c r="R210" s="765" t="s">
        <v>564</v>
      </c>
      <c r="S210" s="765" t="s">
        <v>564</v>
      </c>
      <c r="W210" s="700" t="s">
        <v>566</v>
      </c>
    </row>
    <row r="211" spans="1:24" x14ac:dyDescent="0.2">
      <c r="A211" s="763">
        <v>42522</v>
      </c>
      <c r="B211" s="711" t="s">
        <v>2486</v>
      </c>
      <c r="C211" s="627">
        <v>520220</v>
      </c>
      <c r="D211" s="627">
        <v>1794</v>
      </c>
      <c r="E211" s="629" t="s">
        <v>27</v>
      </c>
      <c r="F211" s="712">
        <v>2016</v>
      </c>
      <c r="G211" s="631">
        <v>42537</v>
      </c>
      <c r="H211" s="713" t="s">
        <v>45</v>
      </c>
      <c r="I211" s="633" t="s">
        <v>2487</v>
      </c>
      <c r="J211" s="633" t="s">
        <v>241</v>
      </c>
      <c r="K211" s="634" t="s">
        <v>2488</v>
      </c>
      <c r="L211" s="635" t="s">
        <v>2489</v>
      </c>
      <c r="M211" s="833">
        <v>241850.72</v>
      </c>
      <c r="N211" s="833">
        <v>2459.62</v>
      </c>
      <c r="O211" s="833">
        <v>39089.660000000003</v>
      </c>
      <c r="P211" s="833">
        <v>283400</v>
      </c>
      <c r="Q211" s="714" t="s">
        <v>33</v>
      </c>
      <c r="R211" s="796" t="s">
        <v>559</v>
      </c>
      <c r="T211" s="700" t="s">
        <v>575</v>
      </c>
      <c r="U211" s="781">
        <v>1000</v>
      </c>
      <c r="V211" s="790">
        <v>42534</v>
      </c>
      <c r="X211" s="688" t="s">
        <v>570</v>
      </c>
    </row>
    <row r="212" spans="1:24" x14ac:dyDescent="0.2">
      <c r="A212" s="763">
        <v>42522</v>
      </c>
      <c r="B212" s="711" t="s">
        <v>2486</v>
      </c>
      <c r="C212" s="627"/>
      <c r="D212" s="627"/>
      <c r="E212" s="629"/>
      <c r="F212" s="712"/>
      <c r="G212" s="631"/>
      <c r="H212" s="713"/>
      <c r="I212" s="633" t="s">
        <v>2487</v>
      </c>
      <c r="J212" s="633"/>
      <c r="K212" s="634"/>
      <c r="L212" s="635"/>
      <c r="M212" s="833"/>
      <c r="N212" s="833"/>
      <c r="O212" s="833"/>
      <c r="P212" s="833"/>
      <c r="Q212" s="714"/>
      <c r="R212" s="796" t="s">
        <v>559</v>
      </c>
      <c r="T212" s="700" t="s">
        <v>575</v>
      </c>
      <c r="U212" s="781">
        <v>10400</v>
      </c>
      <c r="V212" s="790">
        <v>42537</v>
      </c>
      <c r="X212" s="688" t="s">
        <v>570</v>
      </c>
    </row>
    <row r="213" spans="1:24" x14ac:dyDescent="0.2">
      <c r="A213" s="763">
        <v>42522</v>
      </c>
      <c r="B213" s="711" t="s">
        <v>2486</v>
      </c>
      <c r="C213" s="627"/>
      <c r="D213" s="627"/>
      <c r="E213" s="629"/>
      <c r="F213" s="712"/>
      <c r="G213" s="631"/>
      <c r="H213" s="713"/>
      <c r="I213" s="633" t="s">
        <v>2487</v>
      </c>
      <c r="J213" s="633"/>
      <c r="K213" s="634"/>
      <c r="L213" s="635"/>
      <c r="M213" s="833"/>
      <c r="N213" s="833"/>
      <c r="O213" s="833"/>
      <c r="P213" s="833"/>
      <c r="Q213" s="714"/>
      <c r="R213" s="796" t="s">
        <v>559</v>
      </c>
      <c r="T213" s="700" t="s">
        <v>580</v>
      </c>
      <c r="U213" s="781">
        <v>120000</v>
      </c>
      <c r="V213" s="790">
        <v>42537</v>
      </c>
      <c r="X213" s="688" t="s">
        <v>570</v>
      </c>
    </row>
    <row r="214" spans="1:24" x14ac:dyDescent="0.2">
      <c r="A214" s="763">
        <v>42522</v>
      </c>
      <c r="B214" s="711" t="s">
        <v>2486</v>
      </c>
      <c r="C214" s="627"/>
      <c r="D214" s="627"/>
      <c r="E214" s="629"/>
      <c r="F214" s="712"/>
      <c r="G214" s="631"/>
      <c r="H214" s="713"/>
      <c r="I214" s="633" t="s">
        <v>2487</v>
      </c>
      <c r="J214" s="633"/>
      <c r="K214" s="634"/>
      <c r="L214" s="635"/>
      <c r="M214" s="833"/>
      <c r="N214" s="833"/>
      <c r="O214" s="833"/>
      <c r="P214" s="833"/>
      <c r="Q214" s="714"/>
      <c r="R214" s="796" t="s">
        <v>559</v>
      </c>
      <c r="T214" s="700" t="s">
        <v>571</v>
      </c>
      <c r="U214" s="781">
        <v>152000</v>
      </c>
      <c r="V214" s="790">
        <v>42537</v>
      </c>
      <c r="X214" s="688" t="s">
        <v>570</v>
      </c>
    </row>
    <row r="215" spans="1:24" x14ac:dyDescent="0.2">
      <c r="A215" s="763">
        <v>42522</v>
      </c>
      <c r="B215" s="711" t="s">
        <v>2709</v>
      </c>
      <c r="C215" s="627">
        <v>1520105</v>
      </c>
      <c r="D215" s="627">
        <v>7494</v>
      </c>
      <c r="E215" s="629" t="s">
        <v>270</v>
      </c>
      <c r="F215" s="712">
        <v>2016</v>
      </c>
      <c r="G215" s="631">
        <v>42546</v>
      </c>
      <c r="H215" s="713" t="s">
        <v>664</v>
      </c>
      <c r="I215" s="633" t="s">
        <v>2710</v>
      </c>
      <c r="J215" s="633" t="s">
        <v>30</v>
      </c>
      <c r="K215" s="634" t="s">
        <v>2711</v>
      </c>
      <c r="L215" s="635" t="s">
        <v>2712</v>
      </c>
      <c r="M215" s="833">
        <v>210016.42</v>
      </c>
      <c r="N215" s="833">
        <v>10500.82</v>
      </c>
      <c r="O215" s="833">
        <v>35282.76</v>
      </c>
      <c r="P215" s="833">
        <v>255800</v>
      </c>
      <c r="Q215" s="714" t="s">
        <v>33</v>
      </c>
      <c r="R215" s="796" t="s">
        <v>559</v>
      </c>
      <c r="T215" s="700" t="s">
        <v>581</v>
      </c>
      <c r="U215" s="781">
        <v>255800</v>
      </c>
      <c r="V215" s="790">
        <v>42545</v>
      </c>
      <c r="X215" s="688" t="s">
        <v>570</v>
      </c>
    </row>
    <row r="216" spans="1:24" x14ac:dyDescent="0.2">
      <c r="A216" s="763">
        <v>42522</v>
      </c>
      <c r="B216" s="711" t="s">
        <v>2585</v>
      </c>
      <c r="C216" s="627">
        <v>520819</v>
      </c>
      <c r="D216" s="627">
        <v>4498</v>
      </c>
      <c r="E216" s="629" t="s">
        <v>120</v>
      </c>
      <c r="F216" s="712">
        <v>2016</v>
      </c>
      <c r="G216" s="631">
        <v>42531</v>
      </c>
      <c r="H216" s="713" t="s">
        <v>82</v>
      </c>
      <c r="I216" s="633" t="s">
        <v>2586</v>
      </c>
      <c r="J216" s="633" t="s">
        <v>241</v>
      </c>
      <c r="K216" s="634" t="s">
        <v>2587</v>
      </c>
      <c r="L216" s="635" t="s">
        <v>2588</v>
      </c>
      <c r="M216" s="833">
        <v>349084.15</v>
      </c>
      <c r="N216" s="833">
        <v>14105.51</v>
      </c>
      <c r="O216" s="833">
        <v>58110.34</v>
      </c>
      <c r="P216" s="833">
        <v>421300</v>
      </c>
      <c r="Q216" s="709" t="s">
        <v>33</v>
      </c>
      <c r="R216" s="796" t="s">
        <v>559</v>
      </c>
      <c r="T216" s="700" t="s">
        <v>572</v>
      </c>
      <c r="U216" s="781">
        <v>10000</v>
      </c>
      <c r="V216" s="700" t="s">
        <v>2902</v>
      </c>
      <c r="X216" s="688" t="s">
        <v>570</v>
      </c>
    </row>
    <row r="217" spans="1:24" x14ac:dyDescent="0.2">
      <c r="A217" s="763">
        <v>42522</v>
      </c>
      <c r="B217" s="711" t="s">
        <v>2585</v>
      </c>
      <c r="C217" s="627"/>
      <c r="D217" s="627"/>
      <c r="E217" s="629"/>
      <c r="F217" s="712"/>
      <c r="G217" s="631"/>
      <c r="H217" s="713"/>
      <c r="I217" s="633" t="s">
        <v>2586</v>
      </c>
      <c r="J217" s="633"/>
      <c r="K217" s="634"/>
      <c r="L217" s="635"/>
      <c r="M217" s="833"/>
      <c r="N217" s="833"/>
      <c r="O217" s="833"/>
      <c r="P217" s="833"/>
      <c r="Q217" s="709"/>
      <c r="R217" s="796" t="s">
        <v>559</v>
      </c>
      <c r="T217" s="700" t="s">
        <v>572</v>
      </c>
      <c r="U217" s="781">
        <v>10000</v>
      </c>
      <c r="V217" s="790">
        <v>42530</v>
      </c>
      <c r="X217" s="688" t="s">
        <v>570</v>
      </c>
    </row>
    <row r="218" spans="1:24" x14ac:dyDescent="0.2">
      <c r="A218" s="763">
        <v>42522</v>
      </c>
      <c r="B218" s="711" t="s">
        <v>2585</v>
      </c>
      <c r="C218" s="627"/>
      <c r="D218" s="627"/>
      <c r="E218" s="629"/>
      <c r="F218" s="712"/>
      <c r="G218" s="631"/>
      <c r="H218" s="713"/>
      <c r="I218" s="633" t="s">
        <v>2586</v>
      </c>
      <c r="J218" s="633"/>
      <c r="K218" s="634"/>
      <c r="L218" s="635"/>
      <c r="M218" s="833"/>
      <c r="N218" s="833"/>
      <c r="O218" s="833"/>
      <c r="P218" s="833"/>
      <c r="Q218" s="709"/>
      <c r="R218" s="796" t="s">
        <v>559</v>
      </c>
      <c r="T218" s="700" t="s">
        <v>576</v>
      </c>
      <c r="U218" s="781">
        <v>210000</v>
      </c>
      <c r="V218" s="790">
        <v>42535</v>
      </c>
      <c r="X218" s="688" t="s">
        <v>570</v>
      </c>
    </row>
    <row r="219" spans="1:24" x14ac:dyDescent="0.2">
      <c r="A219" s="763">
        <v>42522</v>
      </c>
      <c r="B219" s="711" t="s">
        <v>2585</v>
      </c>
      <c r="C219" s="627"/>
      <c r="D219" s="627"/>
      <c r="E219" s="629"/>
      <c r="F219" s="712"/>
      <c r="G219" s="631"/>
      <c r="H219" s="713"/>
      <c r="I219" s="633" t="s">
        <v>2586</v>
      </c>
      <c r="J219" s="633"/>
      <c r="K219" s="634"/>
      <c r="L219" s="635"/>
      <c r="M219" s="833"/>
      <c r="N219" s="833"/>
      <c r="O219" s="833"/>
      <c r="P219" s="833"/>
      <c r="Q219" s="709"/>
      <c r="R219" s="796" t="s">
        <v>559</v>
      </c>
      <c r="T219" s="700" t="s">
        <v>579</v>
      </c>
      <c r="U219" s="781">
        <v>188513.68</v>
      </c>
      <c r="V219" s="790">
        <v>42536</v>
      </c>
      <c r="X219" s="688" t="s">
        <v>570</v>
      </c>
    </row>
    <row r="220" spans="1:24" x14ac:dyDescent="0.2">
      <c r="A220" s="763">
        <v>42522</v>
      </c>
      <c r="B220" s="711" t="s">
        <v>2585</v>
      </c>
      <c r="C220" s="627"/>
      <c r="D220" s="627"/>
      <c r="E220" s="629"/>
      <c r="F220" s="712"/>
      <c r="G220" s="631"/>
      <c r="H220" s="713"/>
      <c r="I220" s="633" t="s">
        <v>2586</v>
      </c>
      <c r="J220" s="633"/>
      <c r="K220" s="634"/>
      <c r="L220" s="635"/>
      <c r="M220" s="833"/>
      <c r="N220" s="833"/>
      <c r="O220" s="833"/>
      <c r="P220" s="833"/>
      <c r="Q220" s="709"/>
      <c r="R220" s="796" t="s">
        <v>559</v>
      </c>
      <c r="T220" s="700" t="s">
        <v>1067</v>
      </c>
      <c r="U220" s="781">
        <v>2786.32</v>
      </c>
      <c r="V220" s="790">
        <v>42536</v>
      </c>
      <c r="X220" s="688" t="s">
        <v>570</v>
      </c>
    </row>
    <row r="221" spans="1:24" x14ac:dyDescent="0.2">
      <c r="A221" s="763">
        <v>42522</v>
      </c>
      <c r="B221" s="711" t="s">
        <v>2850</v>
      </c>
      <c r="C221" s="627">
        <v>44903</v>
      </c>
      <c r="D221" s="627" t="s">
        <v>472</v>
      </c>
      <c r="E221" s="629" t="s">
        <v>2830</v>
      </c>
      <c r="F221" s="712">
        <v>2016</v>
      </c>
      <c r="G221" s="631">
        <v>42541</v>
      </c>
      <c r="H221" s="713" t="s">
        <v>1566</v>
      </c>
      <c r="I221" s="633" t="s">
        <v>2851</v>
      </c>
      <c r="J221" s="633" t="s">
        <v>30</v>
      </c>
      <c r="K221" s="634" t="s">
        <v>2852</v>
      </c>
      <c r="L221" s="635" t="s">
        <v>2853</v>
      </c>
      <c r="M221" s="833">
        <v>176551.72</v>
      </c>
      <c r="N221" s="833">
        <v>0</v>
      </c>
      <c r="O221" s="833">
        <v>3448.28</v>
      </c>
      <c r="P221" s="833">
        <v>180000</v>
      </c>
      <c r="Q221" s="709" t="s">
        <v>478</v>
      </c>
      <c r="R221" s="895" t="s">
        <v>565</v>
      </c>
      <c r="T221" s="700" t="s">
        <v>575</v>
      </c>
      <c r="U221" s="781">
        <v>180000</v>
      </c>
      <c r="V221" s="790">
        <v>42541</v>
      </c>
      <c r="X221" s="688" t="s">
        <v>570</v>
      </c>
    </row>
    <row r="222" spans="1:24" x14ac:dyDescent="0.2">
      <c r="A222" s="763">
        <v>42522</v>
      </c>
      <c r="B222" s="711" t="s">
        <v>2613</v>
      </c>
      <c r="C222" s="627">
        <v>521101</v>
      </c>
      <c r="D222" s="627">
        <v>1253</v>
      </c>
      <c r="E222" s="629" t="s">
        <v>144</v>
      </c>
      <c r="F222" s="712">
        <v>2016</v>
      </c>
      <c r="G222" s="631">
        <v>42545</v>
      </c>
      <c r="H222" s="713" t="s">
        <v>39</v>
      </c>
      <c r="I222" s="633" t="s">
        <v>2614</v>
      </c>
      <c r="J222" s="633" t="s">
        <v>241</v>
      </c>
      <c r="K222" s="634" t="s">
        <v>2615</v>
      </c>
      <c r="L222" s="635" t="s">
        <v>2616</v>
      </c>
      <c r="M222" s="833">
        <v>315517.24</v>
      </c>
      <c r="N222" s="833">
        <v>0</v>
      </c>
      <c r="O222" s="833">
        <v>50482.76</v>
      </c>
      <c r="P222" s="833">
        <v>366000</v>
      </c>
      <c r="Q222" s="714" t="s">
        <v>33</v>
      </c>
      <c r="R222" s="796" t="s">
        <v>559</v>
      </c>
      <c r="T222" s="700" t="s">
        <v>573</v>
      </c>
      <c r="U222" s="781">
        <v>20000</v>
      </c>
      <c r="V222" s="790">
        <v>42521</v>
      </c>
      <c r="X222" s="688" t="s">
        <v>570</v>
      </c>
    </row>
    <row r="223" spans="1:24" x14ac:dyDescent="0.2">
      <c r="A223" s="763">
        <v>42522</v>
      </c>
      <c r="B223" s="711" t="s">
        <v>2613</v>
      </c>
      <c r="C223" s="627"/>
      <c r="D223" s="627"/>
      <c r="E223" s="629"/>
      <c r="F223" s="712"/>
      <c r="G223" s="631"/>
      <c r="H223" s="713"/>
      <c r="I223" s="633" t="s">
        <v>2614</v>
      </c>
      <c r="J223" s="633"/>
      <c r="K223" s="634"/>
      <c r="L223" s="635"/>
      <c r="M223" s="833"/>
      <c r="N223" s="833"/>
      <c r="O223" s="833"/>
      <c r="P223" s="833"/>
      <c r="Q223" s="714"/>
      <c r="R223" s="796" t="s">
        <v>559</v>
      </c>
      <c r="T223" s="700" t="s">
        <v>581</v>
      </c>
      <c r="U223" s="781">
        <v>100000</v>
      </c>
      <c r="V223" s="790">
        <v>42545</v>
      </c>
      <c r="X223" s="688" t="s">
        <v>570</v>
      </c>
    </row>
    <row r="224" spans="1:24" x14ac:dyDescent="0.2">
      <c r="A224" s="763">
        <v>42522</v>
      </c>
      <c r="B224" s="711" t="s">
        <v>2613</v>
      </c>
      <c r="C224" s="627"/>
      <c r="D224" s="627"/>
      <c r="E224" s="629"/>
      <c r="F224" s="712"/>
      <c r="G224" s="631"/>
      <c r="H224" s="713"/>
      <c r="I224" s="633" t="s">
        <v>2614</v>
      </c>
      <c r="J224" s="633"/>
      <c r="K224" s="634"/>
      <c r="L224" s="635"/>
      <c r="M224" s="833"/>
      <c r="N224" s="833"/>
      <c r="O224" s="833"/>
      <c r="P224" s="833"/>
      <c r="Q224" s="714"/>
      <c r="R224" s="796" t="s">
        <v>559</v>
      </c>
      <c r="T224" s="700" t="s">
        <v>581</v>
      </c>
      <c r="U224" s="781">
        <v>80000</v>
      </c>
      <c r="V224" s="790">
        <v>42546</v>
      </c>
      <c r="X224" s="688" t="s">
        <v>570</v>
      </c>
    </row>
    <row r="225" spans="1:24" x14ac:dyDescent="0.2">
      <c r="A225" s="763">
        <v>42522</v>
      </c>
      <c r="B225" s="711" t="s">
        <v>2613</v>
      </c>
      <c r="C225" s="627"/>
      <c r="D225" s="627"/>
      <c r="E225" s="629"/>
      <c r="F225" s="712"/>
      <c r="G225" s="631"/>
      <c r="H225" s="713"/>
      <c r="I225" s="633" t="s">
        <v>2614</v>
      </c>
      <c r="J225" s="633"/>
      <c r="K225" s="634"/>
      <c r="L225" s="635"/>
      <c r="M225" s="833"/>
      <c r="N225" s="833"/>
      <c r="O225" s="833"/>
      <c r="P225" s="833"/>
      <c r="Q225" s="714"/>
      <c r="R225" s="796" t="s">
        <v>559</v>
      </c>
      <c r="T225" s="700" t="s">
        <v>581</v>
      </c>
      <c r="U225" s="781">
        <v>100000</v>
      </c>
      <c r="V225" s="790">
        <v>42546</v>
      </c>
      <c r="X225" s="688" t="s">
        <v>570</v>
      </c>
    </row>
    <row r="226" spans="1:24" x14ac:dyDescent="0.2">
      <c r="A226" s="763">
        <v>42522</v>
      </c>
      <c r="B226" s="711" t="s">
        <v>2613</v>
      </c>
      <c r="C226" s="627"/>
      <c r="D226" s="627"/>
      <c r="E226" s="629"/>
      <c r="F226" s="712"/>
      <c r="G226" s="631"/>
      <c r="H226" s="713"/>
      <c r="I226" s="633" t="s">
        <v>2614</v>
      </c>
      <c r="J226" s="633"/>
      <c r="K226" s="634"/>
      <c r="L226" s="635"/>
      <c r="M226" s="833"/>
      <c r="N226" s="833"/>
      <c r="O226" s="833"/>
      <c r="P226" s="833"/>
      <c r="Q226" s="714"/>
      <c r="R226" s="796" t="s">
        <v>559</v>
      </c>
      <c r="T226" s="700" t="s">
        <v>579</v>
      </c>
      <c r="U226" s="781">
        <v>66000</v>
      </c>
      <c r="V226" s="790">
        <v>42546</v>
      </c>
      <c r="X226" s="688" t="s">
        <v>570</v>
      </c>
    </row>
    <row r="227" spans="1:24" x14ac:dyDescent="0.2">
      <c r="A227" s="763">
        <v>42522</v>
      </c>
      <c r="B227" s="711" t="s">
        <v>2717</v>
      </c>
      <c r="C227" s="627">
        <v>1520302</v>
      </c>
      <c r="D227" s="627">
        <v>7401</v>
      </c>
      <c r="E227" s="629" t="s">
        <v>283</v>
      </c>
      <c r="F227" s="712">
        <v>2016</v>
      </c>
      <c r="G227" s="631">
        <v>42529</v>
      </c>
      <c r="H227" s="713" t="s">
        <v>55</v>
      </c>
      <c r="I227" s="633" t="s">
        <v>2718</v>
      </c>
      <c r="J227" s="633" t="s">
        <v>241</v>
      </c>
      <c r="K227" s="634" t="s">
        <v>2719</v>
      </c>
      <c r="L227" s="635" t="s">
        <v>2720</v>
      </c>
      <c r="M227" s="833">
        <v>399589.5</v>
      </c>
      <c r="N227" s="833">
        <v>19979.47</v>
      </c>
      <c r="O227" s="833">
        <v>67131.03</v>
      </c>
      <c r="P227" s="833">
        <v>486700</v>
      </c>
      <c r="Q227" s="709" t="s">
        <v>33</v>
      </c>
      <c r="R227" s="765" t="s">
        <v>564</v>
      </c>
      <c r="S227" s="765" t="s">
        <v>564</v>
      </c>
      <c r="T227" s="700" t="s">
        <v>572</v>
      </c>
      <c r="U227" s="781">
        <v>40000</v>
      </c>
      <c r="V227" s="790">
        <v>42531</v>
      </c>
      <c r="W227" s="700" t="s">
        <v>566</v>
      </c>
      <c r="X227" s="688" t="s">
        <v>570</v>
      </c>
    </row>
    <row r="228" spans="1:24" x14ac:dyDescent="0.2">
      <c r="A228" s="763">
        <v>42522</v>
      </c>
      <c r="B228" s="711" t="s">
        <v>2717</v>
      </c>
      <c r="C228" s="627"/>
      <c r="D228" s="627"/>
      <c r="E228" s="629"/>
      <c r="F228" s="712"/>
      <c r="G228" s="631"/>
      <c r="H228" s="713"/>
      <c r="I228" s="633" t="s">
        <v>2718</v>
      </c>
      <c r="J228" s="633"/>
      <c r="K228" s="634"/>
      <c r="L228" s="635"/>
      <c r="M228" s="833"/>
      <c r="N228" s="833"/>
      <c r="O228" s="833"/>
      <c r="P228" s="833"/>
      <c r="Q228" s="709"/>
      <c r="R228" s="765" t="s">
        <v>564</v>
      </c>
      <c r="S228" s="765" t="s">
        <v>564</v>
      </c>
      <c r="T228" s="700" t="s">
        <v>575</v>
      </c>
      <c r="U228" s="781">
        <v>9</v>
      </c>
      <c r="V228" s="790">
        <v>42531</v>
      </c>
      <c r="X228" s="688" t="s">
        <v>570</v>
      </c>
    </row>
    <row r="229" spans="1:24" x14ac:dyDescent="0.2">
      <c r="A229" s="763">
        <v>42522</v>
      </c>
      <c r="B229" s="711" t="s">
        <v>2717</v>
      </c>
      <c r="C229" s="627"/>
      <c r="D229" s="627"/>
      <c r="E229" s="629"/>
      <c r="F229" s="712"/>
      <c r="G229" s="631"/>
      <c r="H229" s="713"/>
      <c r="I229" s="633" t="s">
        <v>2718</v>
      </c>
      <c r="J229" s="633"/>
      <c r="K229" s="634"/>
      <c r="L229" s="635"/>
      <c r="M229" s="833"/>
      <c r="N229" s="833"/>
      <c r="O229" s="833"/>
      <c r="P229" s="833"/>
      <c r="Q229" s="709"/>
      <c r="R229" s="765" t="s">
        <v>564</v>
      </c>
      <c r="S229" s="765" t="s">
        <v>564</v>
      </c>
      <c r="T229" s="700" t="s">
        <v>575</v>
      </c>
      <c r="U229" s="781">
        <v>10000</v>
      </c>
      <c r="V229" s="790">
        <v>42387</v>
      </c>
      <c r="X229" s="688" t="s">
        <v>570</v>
      </c>
    </row>
    <row r="230" spans="1:24" x14ac:dyDescent="0.2">
      <c r="A230" s="763">
        <v>42522</v>
      </c>
      <c r="B230" s="711" t="s">
        <v>2717</v>
      </c>
      <c r="C230" s="627"/>
      <c r="D230" s="627"/>
      <c r="E230" s="629"/>
      <c r="F230" s="712"/>
      <c r="G230" s="631"/>
      <c r="H230" s="713"/>
      <c r="I230" s="633" t="s">
        <v>2718</v>
      </c>
      <c r="J230" s="633"/>
      <c r="K230" s="634"/>
      <c r="L230" s="635"/>
      <c r="M230" s="833"/>
      <c r="N230" s="833"/>
      <c r="O230" s="833"/>
      <c r="P230" s="833"/>
      <c r="Q230" s="709"/>
      <c r="R230" s="765" t="s">
        <v>564</v>
      </c>
      <c r="S230" s="765" t="s">
        <v>564</v>
      </c>
      <c r="T230" s="700" t="s">
        <v>575</v>
      </c>
      <c r="U230" s="781">
        <v>100000</v>
      </c>
      <c r="V230" s="790">
        <v>42528</v>
      </c>
      <c r="X230" s="688" t="s">
        <v>570</v>
      </c>
    </row>
    <row r="231" spans="1:24" x14ac:dyDescent="0.2">
      <c r="A231" s="763">
        <v>42522</v>
      </c>
      <c r="B231" s="711" t="s">
        <v>2717</v>
      </c>
      <c r="C231" s="627"/>
      <c r="D231" s="627"/>
      <c r="E231" s="629"/>
      <c r="F231" s="712"/>
      <c r="G231" s="631"/>
      <c r="H231" s="713"/>
      <c r="I231" s="633" t="s">
        <v>2718</v>
      </c>
      <c r="J231" s="633"/>
      <c r="K231" s="634"/>
      <c r="L231" s="635"/>
      <c r="M231" s="833"/>
      <c r="N231" s="833"/>
      <c r="O231" s="833"/>
      <c r="P231" s="833"/>
      <c r="Q231" s="709"/>
      <c r="R231" s="765" t="s">
        <v>564</v>
      </c>
      <c r="S231" s="765" t="s">
        <v>564</v>
      </c>
      <c r="T231" s="700" t="s">
        <v>579</v>
      </c>
      <c r="U231" s="781">
        <v>336691.28</v>
      </c>
      <c r="V231" s="790">
        <v>42547</v>
      </c>
      <c r="X231" s="688" t="s">
        <v>570</v>
      </c>
    </row>
    <row r="232" spans="1:24" x14ac:dyDescent="0.2">
      <c r="A232" s="763">
        <v>42522</v>
      </c>
      <c r="B232" s="711" t="s">
        <v>2774</v>
      </c>
      <c r="C232" s="627">
        <v>520223</v>
      </c>
      <c r="D232" s="627">
        <v>1796</v>
      </c>
      <c r="E232" s="629" t="s">
        <v>50</v>
      </c>
      <c r="F232" s="712">
        <v>2016</v>
      </c>
      <c r="G232" s="631">
        <v>42528</v>
      </c>
      <c r="H232" s="713"/>
      <c r="I232" s="633" t="s">
        <v>2775</v>
      </c>
      <c r="J232" s="633" t="s">
        <v>241</v>
      </c>
      <c r="K232" s="634" t="s">
        <v>2776</v>
      </c>
      <c r="L232" s="635" t="s">
        <v>2777</v>
      </c>
      <c r="M232" s="833">
        <v>195646.63</v>
      </c>
      <c r="N232" s="833">
        <v>0</v>
      </c>
      <c r="O232" s="833">
        <v>31303.46</v>
      </c>
      <c r="P232" s="833">
        <v>226950.09</v>
      </c>
      <c r="Q232" s="714" t="s">
        <v>365</v>
      </c>
      <c r="R232" s="765" t="s">
        <v>564</v>
      </c>
      <c r="S232" s="765" t="s">
        <v>564</v>
      </c>
    </row>
    <row r="233" spans="1:24" x14ac:dyDescent="0.2">
      <c r="A233" s="763">
        <v>42522</v>
      </c>
      <c r="B233" s="711" t="s">
        <v>2705</v>
      </c>
      <c r="C233" s="627">
        <v>1520105</v>
      </c>
      <c r="D233" s="627">
        <v>7494</v>
      </c>
      <c r="E233" s="629" t="s">
        <v>270</v>
      </c>
      <c r="F233" s="712">
        <v>2016</v>
      </c>
      <c r="G233" s="631">
        <v>42538</v>
      </c>
      <c r="H233" s="713" t="s">
        <v>1214</v>
      </c>
      <c r="I233" s="633" t="s">
        <v>2706</v>
      </c>
      <c r="J233" s="633" t="s">
        <v>241</v>
      </c>
      <c r="K233" s="634" t="s">
        <v>2707</v>
      </c>
      <c r="L233" s="635" t="s">
        <v>2708</v>
      </c>
      <c r="M233" s="833">
        <v>210016.42</v>
      </c>
      <c r="N233" s="833">
        <v>10500.82</v>
      </c>
      <c r="O233" s="833">
        <v>35282.76</v>
      </c>
      <c r="P233" s="833">
        <v>255800</v>
      </c>
      <c r="Q233" s="714" t="s">
        <v>33</v>
      </c>
      <c r="R233" s="796" t="s">
        <v>559</v>
      </c>
      <c r="T233" s="700" t="s">
        <v>576</v>
      </c>
      <c r="U233" s="781">
        <v>205800</v>
      </c>
      <c r="V233" s="790">
        <v>42538</v>
      </c>
      <c r="X233" s="688" t="s">
        <v>570</v>
      </c>
    </row>
    <row r="234" spans="1:24" x14ac:dyDescent="0.2">
      <c r="A234" s="763">
        <v>42522</v>
      </c>
      <c r="B234" s="711" t="s">
        <v>2705</v>
      </c>
      <c r="C234" s="627"/>
      <c r="D234" s="627"/>
      <c r="E234" s="629"/>
      <c r="F234" s="712"/>
      <c r="G234" s="631"/>
      <c r="H234" s="713"/>
      <c r="I234" s="633" t="s">
        <v>2706</v>
      </c>
      <c r="J234" s="633"/>
      <c r="K234" s="634"/>
      <c r="L234" s="635"/>
      <c r="M234" s="833"/>
      <c r="N234" s="833"/>
      <c r="O234" s="833"/>
      <c r="P234" s="833"/>
      <c r="Q234" s="714"/>
      <c r="R234" s="796" t="s">
        <v>559</v>
      </c>
      <c r="T234" s="700" t="s">
        <v>576</v>
      </c>
      <c r="U234" s="781">
        <v>50000</v>
      </c>
      <c r="V234" s="790">
        <v>42536</v>
      </c>
      <c r="X234" s="688" t="s">
        <v>570</v>
      </c>
    </row>
    <row r="235" spans="1:24" x14ac:dyDescent="0.2">
      <c r="A235" s="763">
        <v>42522</v>
      </c>
      <c r="B235" s="711" t="s">
        <v>2752</v>
      </c>
      <c r="C235" s="627">
        <v>1520604</v>
      </c>
      <c r="D235" s="627">
        <v>7495</v>
      </c>
      <c r="E235" s="629" t="s">
        <v>333</v>
      </c>
      <c r="F235" s="712">
        <v>2016</v>
      </c>
      <c r="G235" s="631">
        <v>42549</v>
      </c>
      <c r="H235" s="713" t="s">
        <v>1119</v>
      </c>
      <c r="I235" s="633" t="s">
        <v>2753</v>
      </c>
      <c r="J235" s="633" t="s">
        <v>30</v>
      </c>
      <c r="K235" s="634" t="s">
        <v>2754</v>
      </c>
      <c r="L235" s="635" t="s">
        <v>2755</v>
      </c>
      <c r="M235" s="833">
        <v>271921.18</v>
      </c>
      <c r="N235" s="833">
        <v>13596.06</v>
      </c>
      <c r="O235" s="833">
        <v>45682.76</v>
      </c>
      <c r="P235" s="833">
        <v>331200</v>
      </c>
      <c r="Q235" s="714" t="s">
        <v>33</v>
      </c>
      <c r="R235" s="796" t="s">
        <v>559</v>
      </c>
      <c r="T235" s="700" t="s">
        <v>575</v>
      </c>
      <c r="U235" s="781">
        <v>5000</v>
      </c>
      <c r="V235" s="790">
        <v>42524</v>
      </c>
      <c r="X235" s="688" t="s">
        <v>570</v>
      </c>
    </row>
    <row r="236" spans="1:24" x14ac:dyDescent="0.2">
      <c r="A236" s="763">
        <v>42522</v>
      </c>
      <c r="B236" s="711" t="s">
        <v>2752</v>
      </c>
      <c r="C236" s="627"/>
      <c r="D236" s="627"/>
      <c r="E236" s="629"/>
      <c r="F236" s="712"/>
      <c r="G236" s="631"/>
      <c r="H236" s="713"/>
      <c r="I236" s="633" t="s">
        <v>2753</v>
      </c>
      <c r="J236" s="633"/>
      <c r="K236" s="634"/>
      <c r="L236" s="635"/>
      <c r="M236" s="833"/>
      <c r="N236" s="833"/>
      <c r="O236" s="833"/>
      <c r="P236" s="833"/>
      <c r="Q236" s="714"/>
      <c r="R236" s="796" t="s">
        <v>559</v>
      </c>
      <c r="T236" s="700" t="s">
        <v>576</v>
      </c>
      <c r="U236" s="781">
        <v>176200</v>
      </c>
      <c r="V236" s="790">
        <v>42549</v>
      </c>
      <c r="X236" s="688" t="s">
        <v>570</v>
      </c>
    </row>
    <row r="237" spans="1:24" x14ac:dyDescent="0.2">
      <c r="A237" s="763">
        <v>42522</v>
      </c>
      <c r="B237" s="711" t="s">
        <v>2752</v>
      </c>
      <c r="C237" s="627"/>
      <c r="D237" s="627"/>
      <c r="E237" s="629"/>
      <c r="F237" s="712"/>
      <c r="G237" s="631"/>
      <c r="H237" s="713"/>
      <c r="I237" s="633" t="s">
        <v>2753</v>
      </c>
      <c r="J237" s="633"/>
      <c r="K237" s="634"/>
      <c r="L237" s="635"/>
      <c r="M237" s="833"/>
      <c r="N237" s="833"/>
      <c r="O237" s="833"/>
      <c r="P237" s="833"/>
      <c r="Q237" s="714"/>
      <c r="R237" s="796" t="s">
        <v>559</v>
      </c>
      <c r="T237" s="700" t="s">
        <v>576</v>
      </c>
      <c r="U237" s="781">
        <v>100000</v>
      </c>
      <c r="V237" s="790">
        <v>42542</v>
      </c>
      <c r="X237" s="688" t="s">
        <v>570</v>
      </c>
    </row>
    <row r="238" spans="1:24" x14ac:dyDescent="0.2">
      <c r="A238" s="763">
        <v>42522</v>
      </c>
      <c r="B238" s="711" t="s">
        <v>2752</v>
      </c>
      <c r="C238" s="627"/>
      <c r="D238" s="627"/>
      <c r="E238" s="629"/>
      <c r="F238" s="712"/>
      <c r="G238" s="631"/>
      <c r="H238" s="713"/>
      <c r="I238" s="633" t="s">
        <v>2753</v>
      </c>
      <c r="J238" s="633"/>
      <c r="K238" s="634"/>
      <c r="L238" s="635"/>
      <c r="M238" s="833"/>
      <c r="N238" s="833"/>
      <c r="O238" s="833"/>
      <c r="P238" s="833"/>
      <c r="Q238" s="714"/>
      <c r="R238" s="796" t="s">
        <v>559</v>
      </c>
      <c r="T238" s="700" t="s">
        <v>576</v>
      </c>
      <c r="U238" s="781">
        <v>50000</v>
      </c>
      <c r="V238" s="790">
        <v>42527</v>
      </c>
      <c r="X238" s="688" t="s">
        <v>570</v>
      </c>
    </row>
    <row r="239" spans="1:24" x14ac:dyDescent="0.2">
      <c r="A239" s="763">
        <v>42522</v>
      </c>
      <c r="B239" s="711" t="s">
        <v>2857</v>
      </c>
      <c r="C239" s="627">
        <v>43801</v>
      </c>
      <c r="D239" s="627" t="s">
        <v>472</v>
      </c>
      <c r="E239" s="629" t="s">
        <v>2830</v>
      </c>
      <c r="F239" s="712">
        <v>2016</v>
      </c>
      <c r="G239" s="631">
        <v>42535</v>
      </c>
      <c r="H239" s="713" t="s">
        <v>505</v>
      </c>
      <c r="I239" s="633" t="s">
        <v>2854</v>
      </c>
      <c r="J239" s="633" t="s">
        <v>30</v>
      </c>
      <c r="K239" s="634" t="s">
        <v>2855</v>
      </c>
      <c r="L239" s="635" t="s">
        <v>2856</v>
      </c>
      <c r="M239" s="833">
        <v>138586.21</v>
      </c>
      <c r="N239" s="833">
        <v>0</v>
      </c>
      <c r="O239" s="833">
        <v>4413.79</v>
      </c>
      <c r="P239" s="833">
        <v>143000</v>
      </c>
      <c r="Q239" s="709" t="s">
        <v>478</v>
      </c>
      <c r="R239" s="895" t="s">
        <v>565</v>
      </c>
      <c r="X239" s="688" t="s">
        <v>569</v>
      </c>
    </row>
    <row r="240" spans="1:24" x14ac:dyDescent="0.2">
      <c r="A240" s="763">
        <v>42522</v>
      </c>
      <c r="B240" s="711" t="s">
        <v>2549</v>
      </c>
      <c r="C240" s="627">
        <v>520815</v>
      </c>
      <c r="D240" s="627">
        <v>4492</v>
      </c>
      <c r="E240" s="629" t="s">
        <v>92</v>
      </c>
      <c r="F240" s="712">
        <v>2016</v>
      </c>
      <c r="G240" s="631">
        <v>42530</v>
      </c>
      <c r="H240" s="713" t="s">
        <v>39</v>
      </c>
      <c r="I240" s="633" t="s">
        <v>2550</v>
      </c>
      <c r="J240" s="633" t="s">
        <v>241</v>
      </c>
      <c r="K240" s="634" t="s">
        <v>2551</v>
      </c>
      <c r="L240" s="635" t="s">
        <v>2552</v>
      </c>
      <c r="M240" s="833">
        <v>322541.32</v>
      </c>
      <c r="N240" s="833">
        <v>10734.54</v>
      </c>
      <c r="O240" s="833">
        <v>53324.14</v>
      </c>
      <c r="P240" s="833">
        <v>386600</v>
      </c>
      <c r="Q240" s="714" t="s">
        <v>33</v>
      </c>
      <c r="R240" s="796" t="s">
        <v>559</v>
      </c>
      <c r="T240" s="700" t="s">
        <v>572</v>
      </c>
      <c r="U240" s="781">
        <v>5000</v>
      </c>
      <c r="V240" s="790">
        <v>42528</v>
      </c>
      <c r="X240" s="688" t="s">
        <v>570</v>
      </c>
    </row>
    <row r="241" spans="1:41" x14ac:dyDescent="0.2">
      <c r="A241" s="763">
        <v>42522</v>
      </c>
      <c r="B241" s="711" t="s">
        <v>2549</v>
      </c>
      <c r="C241" s="627"/>
      <c r="D241" s="627"/>
      <c r="E241" s="629"/>
      <c r="F241" s="712"/>
      <c r="G241" s="631"/>
      <c r="H241" s="713"/>
      <c r="I241" s="633" t="s">
        <v>2550</v>
      </c>
      <c r="J241" s="633"/>
      <c r="K241" s="634"/>
      <c r="L241" s="635"/>
      <c r="M241" s="833"/>
      <c r="N241" s="833"/>
      <c r="O241" s="833"/>
      <c r="P241" s="833"/>
      <c r="Q241" s="714"/>
      <c r="R241" s="796" t="s">
        <v>559</v>
      </c>
      <c r="T241" s="700" t="s">
        <v>580</v>
      </c>
      <c r="U241" s="781">
        <v>65000</v>
      </c>
      <c r="V241" s="790">
        <v>42529</v>
      </c>
      <c r="X241" s="688" t="s">
        <v>570</v>
      </c>
    </row>
    <row r="242" spans="1:41" x14ac:dyDescent="0.2">
      <c r="A242" s="763">
        <v>42522</v>
      </c>
      <c r="B242" s="711" t="s">
        <v>2549</v>
      </c>
      <c r="C242" s="627"/>
      <c r="D242" s="627"/>
      <c r="E242" s="629"/>
      <c r="F242" s="712"/>
      <c r="G242" s="631"/>
      <c r="H242" s="713"/>
      <c r="I242" s="633" t="s">
        <v>2550</v>
      </c>
      <c r="J242" s="633"/>
      <c r="K242" s="634"/>
      <c r="L242" s="635"/>
      <c r="M242" s="833"/>
      <c r="N242" s="833"/>
      <c r="O242" s="833"/>
      <c r="P242" s="833"/>
      <c r="Q242" s="714"/>
      <c r="R242" s="796" t="s">
        <v>559</v>
      </c>
      <c r="T242" s="700" t="s">
        <v>580</v>
      </c>
      <c r="U242" s="781">
        <v>25000</v>
      </c>
      <c r="V242" s="790">
        <v>42542</v>
      </c>
      <c r="X242" s="688" t="s">
        <v>570</v>
      </c>
    </row>
    <row r="243" spans="1:41" x14ac:dyDescent="0.2">
      <c r="A243" s="763">
        <v>42522</v>
      </c>
      <c r="B243" s="711" t="s">
        <v>2549</v>
      </c>
      <c r="C243" s="627"/>
      <c r="D243" s="627"/>
      <c r="E243" s="629"/>
      <c r="F243" s="712"/>
      <c r="G243" s="631"/>
      <c r="H243" s="713"/>
      <c r="I243" s="633" t="s">
        <v>2550</v>
      </c>
      <c r="J243" s="633"/>
      <c r="K243" s="634"/>
      <c r="L243" s="635"/>
      <c r="M243" s="833"/>
      <c r="N243" s="833"/>
      <c r="O243" s="833"/>
      <c r="P243" s="833"/>
      <c r="Q243" s="714"/>
      <c r="R243" s="796" t="s">
        <v>559</v>
      </c>
      <c r="T243" s="700" t="s">
        <v>579</v>
      </c>
      <c r="U243" s="781">
        <v>287490.11</v>
      </c>
      <c r="V243" s="790">
        <v>42532</v>
      </c>
      <c r="X243" s="688" t="s">
        <v>570</v>
      </c>
    </row>
    <row r="244" spans="1:41" x14ac:dyDescent="0.2">
      <c r="A244" s="763">
        <v>42522</v>
      </c>
      <c r="B244" s="711" t="s">
        <v>2549</v>
      </c>
      <c r="C244" s="627"/>
      <c r="D244" s="627"/>
      <c r="E244" s="629"/>
      <c r="F244" s="712"/>
      <c r="G244" s="631"/>
      <c r="H244" s="713"/>
      <c r="I244" s="633" t="s">
        <v>2550</v>
      </c>
      <c r="J244" s="633"/>
      <c r="K244" s="634"/>
      <c r="L244" s="635"/>
      <c r="M244" s="833"/>
      <c r="N244" s="833"/>
      <c r="O244" s="833"/>
      <c r="P244" s="833"/>
      <c r="Q244" s="714"/>
      <c r="R244" s="796" t="s">
        <v>559</v>
      </c>
      <c r="T244" s="700" t="s">
        <v>1067</v>
      </c>
      <c r="U244" s="781">
        <v>4109.8900000000003</v>
      </c>
      <c r="V244" s="790">
        <v>42532</v>
      </c>
      <c r="X244" s="688" t="s">
        <v>570</v>
      </c>
    </row>
    <row r="245" spans="1:41" ht="12.75" customHeight="1" x14ac:dyDescent="0.2">
      <c r="A245" s="763">
        <v>42522</v>
      </c>
      <c r="B245" s="711" t="s">
        <v>2883</v>
      </c>
      <c r="C245" s="627">
        <v>521704</v>
      </c>
      <c r="D245" s="627" t="s">
        <v>472</v>
      </c>
      <c r="E245" s="629" t="s">
        <v>2830</v>
      </c>
      <c r="F245" s="712">
        <v>2016</v>
      </c>
      <c r="G245" s="631">
        <v>42549</v>
      </c>
      <c r="H245" s="713" t="s">
        <v>808</v>
      </c>
      <c r="I245" s="633" t="s">
        <v>2880</v>
      </c>
      <c r="J245" s="633" t="s">
        <v>30</v>
      </c>
      <c r="K245" s="634" t="s">
        <v>2881</v>
      </c>
      <c r="L245" s="635" t="s">
        <v>2882</v>
      </c>
      <c r="M245" s="833">
        <v>93103.45</v>
      </c>
      <c r="N245" s="833">
        <v>0</v>
      </c>
      <c r="O245" s="833">
        <v>14896.55</v>
      </c>
      <c r="P245" s="833">
        <v>108000</v>
      </c>
      <c r="Q245" s="709" t="s">
        <v>478</v>
      </c>
      <c r="R245" s="895" t="s">
        <v>565</v>
      </c>
      <c r="S245" s="708"/>
      <c r="T245" s="710" t="s">
        <v>580</v>
      </c>
      <c r="U245" s="782">
        <v>88000</v>
      </c>
      <c r="V245" s="791">
        <v>42549</v>
      </c>
      <c r="W245" s="710"/>
      <c r="X245" s="708" t="s">
        <v>570</v>
      </c>
      <c r="Y245" s="710"/>
      <c r="Z245" s="710"/>
      <c r="AA245" s="710"/>
      <c r="AB245" s="710"/>
      <c r="AC245" s="710"/>
      <c r="AD245" s="710"/>
      <c r="AE245" s="710"/>
      <c r="AF245" s="710"/>
      <c r="AG245" s="710"/>
      <c r="AH245" s="710"/>
      <c r="AI245" s="710"/>
      <c r="AJ245" s="710"/>
      <c r="AK245" s="710"/>
      <c r="AL245" s="710"/>
      <c r="AM245" s="710"/>
      <c r="AN245" s="710"/>
      <c r="AO245" s="710"/>
    </row>
    <row r="246" spans="1:41" ht="12.75" customHeight="1" x14ac:dyDescent="0.2">
      <c r="A246" s="763">
        <v>42522</v>
      </c>
      <c r="B246" s="711" t="s">
        <v>2883</v>
      </c>
      <c r="C246" s="627"/>
      <c r="D246" s="627"/>
      <c r="E246" s="629"/>
      <c r="F246" s="712"/>
      <c r="G246" s="631"/>
      <c r="H246" s="713"/>
      <c r="I246" s="633" t="s">
        <v>2880</v>
      </c>
      <c r="J246" s="633"/>
      <c r="K246" s="634"/>
      <c r="L246" s="635"/>
      <c r="M246" s="833"/>
      <c r="N246" s="833"/>
      <c r="O246" s="833"/>
      <c r="P246" s="833"/>
      <c r="Q246" s="709"/>
      <c r="R246" s="895" t="s">
        <v>565</v>
      </c>
      <c r="S246" s="708"/>
      <c r="T246" s="710" t="s">
        <v>572</v>
      </c>
      <c r="U246" s="782">
        <v>20000</v>
      </c>
      <c r="V246" s="791">
        <v>42548</v>
      </c>
      <c r="W246" s="710"/>
      <c r="X246" s="708" t="s">
        <v>570</v>
      </c>
      <c r="Y246" s="710"/>
      <c r="Z246" s="710"/>
      <c r="AA246" s="710"/>
      <c r="AB246" s="710"/>
      <c r="AC246" s="710"/>
      <c r="AD246" s="710"/>
      <c r="AE246" s="710"/>
      <c r="AF246" s="710"/>
      <c r="AG246" s="710"/>
      <c r="AH246" s="710"/>
      <c r="AI246" s="710"/>
      <c r="AJ246" s="710"/>
      <c r="AK246" s="710"/>
      <c r="AL246" s="710"/>
      <c r="AM246" s="710"/>
      <c r="AN246" s="710"/>
      <c r="AO246" s="710"/>
    </row>
    <row r="247" spans="1:41" x14ac:dyDescent="0.2">
      <c r="A247" s="763">
        <v>42522</v>
      </c>
      <c r="B247" s="711" t="s">
        <v>2721</v>
      </c>
      <c r="C247" s="627">
        <v>1520603</v>
      </c>
      <c r="D247" s="627">
        <v>7497</v>
      </c>
      <c r="E247" s="629" t="s">
        <v>305</v>
      </c>
      <c r="F247" s="712">
        <v>2016</v>
      </c>
      <c r="G247" s="631">
        <v>42542</v>
      </c>
      <c r="H247" s="713" t="s">
        <v>121</v>
      </c>
      <c r="I247" s="633" t="s">
        <v>2722</v>
      </c>
      <c r="J247" s="633" t="s">
        <v>241</v>
      </c>
      <c r="K247" s="634" t="s">
        <v>2723</v>
      </c>
      <c r="L247" s="635" t="s">
        <v>2724</v>
      </c>
      <c r="M247" s="833">
        <v>256157.64</v>
      </c>
      <c r="N247" s="833">
        <v>12807.88</v>
      </c>
      <c r="O247" s="833">
        <v>43034.48</v>
      </c>
      <c r="P247" s="833">
        <v>312000</v>
      </c>
      <c r="Q247" s="709" t="s">
        <v>33</v>
      </c>
      <c r="R247" s="796" t="s">
        <v>559</v>
      </c>
      <c r="T247" s="700" t="s">
        <v>581</v>
      </c>
      <c r="U247" s="781">
        <v>221500</v>
      </c>
      <c r="V247" s="790">
        <v>42544</v>
      </c>
      <c r="X247" s="688" t="s">
        <v>570</v>
      </c>
    </row>
    <row r="248" spans="1:41" x14ac:dyDescent="0.2">
      <c r="A248" s="763">
        <v>42522</v>
      </c>
      <c r="B248" s="711" t="s">
        <v>2721</v>
      </c>
      <c r="C248" s="627"/>
      <c r="D248" s="627"/>
      <c r="E248" s="629"/>
      <c r="F248" s="712"/>
      <c r="G248" s="631"/>
      <c r="H248" s="713"/>
      <c r="I248" s="633" t="s">
        <v>2722</v>
      </c>
      <c r="J248" s="633"/>
      <c r="K248" s="634"/>
      <c r="L248" s="635"/>
      <c r="M248" s="833"/>
      <c r="N248" s="833"/>
      <c r="O248" s="833"/>
      <c r="P248" s="833"/>
      <c r="Q248" s="709"/>
      <c r="R248" s="796" t="s">
        <v>559</v>
      </c>
      <c r="T248" s="700" t="s">
        <v>572</v>
      </c>
      <c r="U248" s="781">
        <v>20000</v>
      </c>
      <c r="V248" s="790">
        <v>42541</v>
      </c>
      <c r="X248" s="688" t="s">
        <v>570</v>
      </c>
    </row>
    <row r="249" spans="1:41" x14ac:dyDescent="0.2">
      <c r="A249" s="763">
        <v>42522</v>
      </c>
      <c r="B249" s="711" t="s">
        <v>2721</v>
      </c>
      <c r="C249" s="627"/>
      <c r="D249" s="627"/>
      <c r="E249" s="629"/>
      <c r="F249" s="712"/>
      <c r="G249" s="631"/>
      <c r="H249" s="713"/>
      <c r="I249" s="633" t="s">
        <v>2722</v>
      </c>
      <c r="J249" s="633"/>
      <c r="K249" s="634"/>
      <c r="L249" s="635"/>
      <c r="M249" s="833"/>
      <c r="N249" s="833"/>
      <c r="O249" s="833"/>
      <c r="P249" s="833"/>
      <c r="Q249" s="709"/>
      <c r="R249" s="796" t="s">
        <v>559</v>
      </c>
      <c r="T249" s="700" t="s">
        <v>575</v>
      </c>
      <c r="U249" s="781">
        <v>10000</v>
      </c>
      <c r="V249" s="790">
        <v>42541</v>
      </c>
      <c r="X249" s="688" t="s">
        <v>570</v>
      </c>
    </row>
    <row r="250" spans="1:41" x14ac:dyDescent="0.2">
      <c r="A250" s="763">
        <v>42522</v>
      </c>
      <c r="B250" s="711" t="s">
        <v>2721</v>
      </c>
      <c r="C250" s="627"/>
      <c r="D250" s="627"/>
      <c r="E250" s="629"/>
      <c r="F250" s="712"/>
      <c r="G250" s="631"/>
      <c r="H250" s="713"/>
      <c r="I250" s="633" t="s">
        <v>2722</v>
      </c>
      <c r="J250" s="633"/>
      <c r="K250" s="634"/>
      <c r="L250" s="635"/>
      <c r="M250" s="833"/>
      <c r="N250" s="833"/>
      <c r="O250" s="833"/>
      <c r="P250" s="833"/>
      <c r="Q250" s="709"/>
      <c r="R250" s="796" t="s">
        <v>559</v>
      </c>
      <c r="T250" s="700" t="s">
        <v>575</v>
      </c>
      <c r="U250" s="781">
        <v>30000</v>
      </c>
      <c r="V250" s="790">
        <v>42450</v>
      </c>
      <c r="X250" s="688" t="s">
        <v>570</v>
      </c>
    </row>
    <row r="251" spans="1:41" x14ac:dyDescent="0.2">
      <c r="A251" s="763">
        <v>42522</v>
      </c>
      <c r="B251" s="711" t="s">
        <v>2721</v>
      </c>
      <c r="C251" s="627"/>
      <c r="D251" s="627"/>
      <c r="E251" s="629"/>
      <c r="F251" s="712"/>
      <c r="G251" s="631"/>
      <c r="H251" s="713"/>
      <c r="I251" s="633" t="s">
        <v>2722</v>
      </c>
      <c r="J251" s="633"/>
      <c r="K251" s="634"/>
      <c r="L251" s="635"/>
      <c r="M251" s="833"/>
      <c r="N251" s="833"/>
      <c r="O251" s="833"/>
      <c r="P251" s="833"/>
      <c r="Q251" s="709"/>
      <c r="R251" s="796" t="s">
        <v>559</v>
      </c>
      <c r="T251" s="700" t="s">
        <v>572</v>
      </c>
      <c r="U251" s="781">
        <v>20000</v>
      </c>
      <c r="V251" s="790">
        <v>42542</v>
      </c>
      <c r="X251" s="688" t="s">
        <v>570</v>
      </c>
    </row>
    <row r="252" spans="1:41" x14ac:dyDescent="0.2">
      <c r="A252" s="763">
        <v>42522</v>
      </c>
      <c r="B252" s="711" t="s">
        <v>2721</v>
      </c>
      <c r="C252" s="627"/>
      <c r="D252" s="627"/>
      <c r="E252" s="629"/>
      <c r="F252" s="712"/>
      <c r="G252" s="631"/>
      <c r="H252" s="713"/>
      <c r="I252" s="633" t="s">
        <v>2722</v>
      </c>
      <c r="J252" s="633"/>
      <c r="K252" s="634"/>
      <c r="L252" s="635"/>
      <c r="M252" s="833"/>
      <c r="N252" s="833"/>
      <c r="O252" s="833"/>
      <c r="P252" s="833"/>
      <c r="Q252" s="709"/>
      <c r="R252" s="796" t="s">
        <v>559</v>
      </c>
      <c r="T252" s="700" t="s">
        <v>572</v>
      </c>
      <c r="U252" s="781">
        <v>20000</v>
      </c>
      <c r="V252" s="790">
        <v>42541</v>
      </c>
      <c r="X252" s="688" t="s">
        <v>570</v>
      </c>
    </row>
    <row r="253" spans="1:41" x14ac:dyDescent="0.2">
      <c r="A253" s="763">
        <v>42522</v>
      </c>
      <c r="B253" s="711" t="s">
        <v>2842</v>
      </c>
      <c r="C253" s="627">
        <v>520810</v>
      </c>
      <c r="D253" s="627" t="s">
        <v>472</v>
      </c>
      <c r="E253" s="629" t="s">
        <v>2830</v>
      </c>
      <c r="F253" s="712">
        <v>2016</v>
      </c>
      <c r="G253" s="631">
        <v>42529</v>
      </c>
      <c r="H253" s="713" t="s">
        <v>1172</v>
      </c>
      <c r="I253" s="633" t="s">
        <v>2843</v>
      </c>
      <c r="J253" s="633" t="s">
        <v>30</v>
      </c>
      <c r="K253" s="634" t="s">
        <v>2844</v>
      </c>
      <c r="L253" s="635" t="s">
        <v>2845</v>
      </c>
      <c r="M253" s="833">
        <v>165172.41</v>
      </c>
      <c r="N253" s="833">
        <v>0</v>
      </c>
      <c r="O253" s="833">
        <v>4827.59</v>
      </c>
      <c r="P253" s="833">
        <v>170000</v>
      </c>
      <c r="Q253" s="709" t="s">
        <v>478</v>
      </c>
      <c r="R253" s="895" t="s">
        <v>565</v>
      </c>
      <c r="T253" s="700" t="s">
        <v>575</v>
      </c>
      <c r="U253" s="781">
        <v>5000</v>
      </c>
      <c r="V253" s="790">
        <v>42528</v>
      </c>
      <c r="X253" s="688" t="s">
        <v>570</v>
      </c>
    </row>
    <row r="254" spans="1:41" x14ac:dyDescent="0.2">
      <c r="A254" s="763">
        <v>42522</v>
      </c>
      <c r="B254" s="711" t="s">
        <v>2842</v>
      </c>
      <c r="C254" s="627"/>
      <c r="D254" s="627"/>
      <c r="E254" s="629"/>
      <c r="F254" s="712"/>
      <c r="G254" s="631"/>
      <c r="H254" s="713"/>
      <c r="I254" s="633" t="s">
        <v>2843</v>
      </c>
      <c r="J254" s="633"/>
      <c r="K254" s="634"/>
      <c r="L254" s="635"/>
      <c r="M254" s="833"/>
      <c r="N254" s="833"/>
      <c r="O254" s="833"/>
      <c r="P254" s="833"/>
      <c r="Q254" s="709"/>
      <c r="R254" s="895" t="s">
        <v>565</v>
      </c>
      <c r="T254" s="700" t="s">
        <v>575</v>
      </c>
      <c r="U254" s="781">
        <v>50000</v>
      </c>
      <c r="V254" s="790">
        <v>42530</v>
      </c>
      <c r="X254" s="688" t="s">
        <v>570</v>
      </c>
    </row>
    <row r="255" spans="1:41" x14ac:dyDescent="0.2">
      <c r="A255" s="763">
        <v>42522</v>
      </c>
      <c r="B255" s="711" t="s">
        <v>2842</v>
      </c>
      <c r="C255" s="627"/>
      <c r="D255" s="627"/>
      <c r="E255" s="629"/>
      <c r="F255" s="712"/>
      <c r="G255" s="631"/>
      <c r="H255" s="713"/>
      <c r="I255" s="633" t="s">
        <v>2843</v>
      </c>
      <c r="J255" s="633"/>
      <c r="K255" s="634"/>
      <c r="L255" s="635"/>
      <c r="M255" s="833"/>
      <c r="N255" s="833"/>
      <c r="O255" s="833"/>
      <c r="P255" s="833"/>
      <c r="Q255" s="709"/>
      <c r="R255" s="895" t="s">
        <v>565</v>
      </c>
      <c r="T255" s="700" t="s">
        <v>575</v>
      </c>
      <c r="U255" s="781">
        <v>65205</v>
      </c>
      <c r="V255" s="790">
        <v>42530</v>
      </c>
      <c r="X255" s="688" t="s">
        <v>570</v>
      </c>
    </row>
    <row r="256" spans="1:41" x14ac:dyDescent="0.2">
      <c r="A256" s="763">
        <v>42522</v>
      </c>
      <c r="B256" s="711" t="s">
        <v>2842</v>
      </c>
      <c r="C256" s="627"/>
      <c r="D256" s="627"/>
      <c r="E256" s="629"/>
      <c r="F256" s="712"/>
      <c r="G256" s="631"/>
      <c r="H256" s="713"/>
      <c r="I256" s="633" t="s">
        <v>2843</v>
      </c>
      <c r="J256" s="633"/>
      <c r="K256" s="634"/>
      <c r="L256" s="635"/>
      <c r="M256" s="833"/>
      <c r="N256" s="833"/>
      <c r="O256" s="833"/>
      <c r="P256" s="833"/>
      <c r="Q256" s="709"/>
      <c r="R256" s="895" t="s">
        <v>565</v>
      </c>
      <c r="T256" s="700" t="s">
        <v>579</v>
      </c>
      <c r="U256" s="781">
        <v>49794.16</v>
      </c>
      <c r="V256" s="790">
        <v>42532</v>
      </c>
      <c r="X256" s="688" t="s">
        <v>570</v>
      </c>
    </row>
    <row r="257" spans="1:24" x14ac:dyDescent="0.2">
      <c r="A257" s="763">
        <v>42522</v>
      </c>
      <c r="B257" s="711" t="s">
        <v>2842</v>
      </c>
      <c r="C257" s="627"/>
      <c r="D257" s="627"/>
      <c r="E257" s="629"/>
      <c r="F257" s="712"/>
      <c r="G257" s="631"/>
      <c r="H257" s="713"/>
      <c r="I257" s="633" t="s">
        <v>2843</v>
      </c>
      <c r="J257" s="633"/>
      <c r="K257" s="634"/>
      <c r="L257" s="635"/>
      <c r="M257" s="833"/>
      <c r="N257" s="833"/>
      <c r="O257" s="833"/>
      <c r="P257" s="833"/>
      <c r="Q257" s="709"/>
      <c r="R257" s="895" t="s">
        <v>565</v>
      </c>
      <c r="T257" s="700" t="s">
        <v>1068</v>
      </c>
      <c r="U257" s="781">
        <v>0.84</v>
      </c>
      <c r="V257" s="790">
        <v>42551</v>
      </c>
      <c r="X257" s="688" t="s">
        <v>570</v>
      </c>
    </row>
    <row r="258" spans="1:24" x14ac:dyDescent="0.2">
      <c r="A258" s="763">
        <v>42522</v>
      </c>
      <c r="B258" s="711" t="s">
        <v>2648</v>
      </c>
      <c r="C258" s="627">
        <v>521705</v>
      </c>
      <c r="D258" s="627">
        <v>1094</v>
      </c>
      <c r="E258" s="629" t="s">
        <v>186</v>
      </c>
      <c r="F258" s="712">
        <v>2016</v>
      </c>
      <c r="G258" s="631">
        <v>42529</v>
      </c>
      <c r="H258" s="713" t="s">
        <v>28</v>
      </c>
      <c r="I258" s="633" t="s">
        <v>2649</v>
      </c>
      <c r="J258" s="633" t="s">
        <v>30</v>
      </c>
      <c r="K258" s="634" t="s">
        <v>2650</v>
      </c>
      <c r="L258" s="635" t="s">
        <v>2651</v>
      </c>
      <c r="M258" s="833">
        <v>173189.66</v>
      </c>
      <c r="N258" s="833">
        <v>0</v>
      </c>
      <c r="O258" s="833">
        <v>27710.34</v>
      </c>
      <c r="P258" s="833">
        <v>200900</v>
      </c>
      <c r="Q258" s="709" t="s">
        <v>33</v>
      </c>
      <c r="R258" s="895" t="s">
        <v>565</v>
      </c>
      <c r="T258" s="700" t="s">
        <v>575</v>
      </c>
      <c r="U258" s="781">
        <v>79500</v>
      </c>
      <c r="V258" s="790">
        <v>42528</v>
      </c>
      <c r="X258" s="688" t="s">
        <v>570</v>
      </c>
    </row>
    <row r="259" spans="1:24" x14ac:dyDescent="0.2">
      <c r="A259" s="763">
        <v>42522</v>
      </c>
      <c r="B259" s="711" t="s">
        <v>2648</v>
      </c>
      <c r="C259" s="627"/>
      <c r="D259" s="627"/>
      <c r="E259" s="629"/>
      <c r="F259" s="712"/>
      <c r="G259" s="631"/>
      <c r="H259" s="713"/>
      <c r="I259" s="633" t="s">
        <v>2649</v>
      </c>
      <c r="J259" s="633"/>
      <c r="K259" s="634"/>
      <c r="L259" s="635"/>
      <c r="M259" s="833"/>
      <c r="N259" s="833"/>
      <c r="O259" s="833"/>
      <c r="P259" s="833"/>
      <c r="Q259" s="709"/>
      <c r="R259" s="895" t="s">
        <v>565</v>
      </c>
      <c r="T259" s="700" t="s">
        <v>575</v>
      </c>
      <c r="U259" s="781">
        <v>500</v>
      </c>
      <c r="V259" s="790">
        <v>42528</v>
      </c>
      <c r="X259" s="688" t="s">
        <v>570</v>
      </c>
    </row>
    <row r="260" spans="1:24" x14ac:dyDescent="0.2">
      <c r="A260" s="763">
        <v>42522</v>
      </c>
      <c r="B260" s="711" t="s">
        <v>2648</v>
      </c>
      <c r="C260" s="627"/>
      <c r="D260" s="627"/>
      <c r="E260" s="629"/>
      <c r="F260" s="712"/>
      <c r="G260" s="631"/>
      <c r="H260" s="713"/>
      <c r="I260" s="633" t="s">
        <v>2649</v>
      </c>
      <c r="J260" s="633"/>
      <c r="K260" s="634"/>
      <c r="L260" s="635"/>
      <c r="M260" s="833"/>
      <c r="N260" s="833"/>
      <c r="O260" s="833"/>
      <c r="P260" s="833"/>
      <c r="Q260" s="709"/>
      <c r="R260" s="895" t="s">
        <v>565</v>
      </c>
      <c r="T260" s="700" t="s">
        <v>579</v>
      </c>
      <c r="U260" s="781">
        <v>120899.86</v>
      </c>
      <c r="V260" s="790">
        <v>42530</v>
      </c>
      <c r="X260" s="688" t="s">
        <v>570</v>
      </c>
    </row>
    <row r="261" spans="1:24" x14ac:dyDescent="0.2">
      <c r="A261" s="763">
        <v>42522</v>
      </c>
      <c r="B261" s="711" t="s">
        <v>2648</v>
      </c>
      <c r="C261" s="627"/>
      <c r="D261" s="627"/>
      <c r="E261" s="629"/>
      <c r="F261" s="712"/>
      <c r="G261" s="631"/>
      <c r="H261" s="713"/>
      <c r="I261" s="633" t="s">
        <v>2649</v>
      </c>
      <c r="J261" s="633"/>
      <c r="K261" s="634"/>
      <c r="L261" s="635"/>
      <c r="M261" s="833"/>
      <c r="N261" s="833"/>
      <c r="O261" s="833"/>
      <c r="P261" s="833"/>
      <c r="Q261" s="709"/>
      <c r="R261" s="895" t="s">
        <v>565</v>
      </c>
      <c r="T261" s="700" t="s">
        <v>1068</v>
      </c>
      <c r="U261" s="781">
        <v>0.14000000000000001</v>
      </c>
      <c r="V261" s="790">
        <v>42551</v>
      </c>
      <c r="X261" s="688" t="s">
        <v>570</v>
      </c>
    </row>
    <row r="262" spans="1:24" x14ac:dyDescent="0.2">
      <c r="A262" s="763">
        <v>42522</v>
      </c>
      <c r="B262" s="711" t="s">
        <v>2506</v>
      </c>
      <c r="C262" s="627">
        <v>520222</v>
      </c>
      <c r="D262" s="627">
        <v>1797</v>
      </c>
      <c r="E262" s="629" t="s">
        <v>44</v>
      </c>
      <c r="F262" s="712">
        <v>2016</v>
      </c>
      <c r="G262" s="631">
        <v>42536</v>
      </c>
      <c r="H262" s="713" t="s">
        <v>664</v>
      </c>
      <c r="I262" s="633" t="s">
        <v>2507</v>
      </c>
      <c r="J262" s="633" t="s">
        <v>30</v>
      </c>
      <c r="K262" s="634" t="s">
        <v>2508</v>
      </c>
      <c r="L262" s="635" t="s">
        <v>2509</v>
      </c>
      <c r="M262" s="833">
        <v>215948.28</v>
      </c>
      <c r="N262" s="833">
        <v>0</v>
      </c>
      <c r="O262" s="833">
        <v>34551.72</v>
      </c>
      <c r="P262" s="833">
        <v>250500</v>
      </c>
      <c r="Q262" s="714" t="s">
        <v>33</v>
      </c>
      <c r="R262" s="796" t="s">
        <v>559</v>
      </c>
      <c r="T262" s="700" t="s">
        <v>580</v>
      </c>
      <c r="U262" s="781">
        <v>60000</v>
      </c>
      <c r="V262" s="790">
        <v>42542</v>
      </c>
      <c r="X262" s="688" t="s">
        <v>570</v>
      </c>
    </row>
    <row r="263" spans="1:24" x14ac:dyDescent="0.2">
      <c r="A263" s="763">
        <v>42522</v>
      </c>
      <c r="B263" s="711" t="s">
        <v>2506</v>
      </c>
      <c r="C263" s="627"/>
      <c r="D263" s="627"/>
      <c r="E263" s="629"/>
      <c r="F263" s="712"/>
      <c r="G263" s="631"/>
      <c r="H263" s="713"/>
      <c r="I263" s="633" t="s">
        <v>2507</v>
      </c>
      <c r="J263" s="633"/>
      <c r="K263" s="634"/>
      <c r="L263" s="635"/>
      <c r="M263" s="833"/>
      <c r="N263" s="833"/>
      <c r="O263" s="833"/>
      <c r="P263" s="833"/>
      <c r="Q263" s="714"/>
      <c r="R263" s="796" t="s">
        <v>559</v>
      </c>
      <c r="T263" s="700" t="s">
        <v>575</v>
      </c>
      <c r="U263" s="781">
        <v>5000</v>
      </c>
      <c r="V263" s="790">
        <v>42535</v>
      </c>
      <c r="X263" s="688" t="s">
        <v>570</v>
      </c>
    </row>
    <row r="264" spans="1:24" x14ac:dyDescent="0.2">
      <c r="A264" s="763">
        <v>42522</v>
      </c>
      <c r="B264" s="711" t="s">
        <v>2506</v>
      </c>
      <c r="C264" s="627"/>
      <c r="D264" s="627"/>
      <c r="E264" s="629"/>
      <c r="F264" s="712"/>
      <c r="G264" s="631"/>
      <c r="H264" s="713"/>
      <c r="I264" s="633" t="s">
        <v>2507</v>
      </c>
      <c r="J264" s="633"/>
      <c r="K264" s="634"/>
      <c r="L264" s="635"/>
      <c r="M264" s="833"/>
      <c r="N264" s="833"/>
      <c r="O264" s="833"/>
      <c r="P264" s="833"/>
      <c r="Q264" s="714"/>
      <c r="R264" s="796" t="s">
        <v>559</v>
      </c>
      <c r="T264" s="700" t="s">
        <v>580</v>
      </c>
      <c r="U264" s="781">
        <v>55000</v>
      </c>
      <c r="V264" s="790">
        <v>42539</v>
      </c>
      <c r="X264" s="688" t="s">
        <v>570</v>
      </c>
    </row>
    <row r="265" spans="1:24" x14ac:dyDescent="0.2">
      <c r="A265" s="763">
        <v>42522</v>
      </c>
      <c r="B265" s="711" t="s">
        <v>2506</v>
      </c>
      <c r="C265" s="627"/>
      <c r="D265" s="627"/>
      <c r="E265" s="629"/>
      <c r="F265" s="712"/>
      <c r="G265" s="631"/>
      <c r="H265" s="713"/>
      <c r="I265" s="633" t="s">
        <v>2507</v>
      </c>
      <c r="J265" s="633"/>
      <c r="K265" s="634"/>
      <c r="L265" s="635"/>
      <c r="M265" s="833"/>
      <c r="N265" s="833"/>
      <c r="O265" s="833"/>
      <c r="P265" s="833"/>
      <c r="Q265" s="714"/>
      <c r="R265" s="796" t="s">
        <v>559</v>
      </c>
      <c r="T265" s="700" t="s">
        <v>579</v>
      </c>
      <c r="U265" s="781">
        <v>129348.63</v>
      </c>
      <c r="V265" s="790">
        <v>42542</v>
      </c>
      <c r="X265" s="688" t="s">
        <v>570</v>
      </c>
    </row>
    <row r="266" spans="1:24" x14ac:dyDescent="0.2">
      <c r="A266" s="763">
        <v>42522</v>
      </c>
      <c r="B266" s="711" t="s">
        <v>2506</v>
      </c>
      <c r="C266" s="627"/>
      <c r="D266" s="627"/>
      <c r="E266" s="629"/>
      <c r="F266" s="712"/>
      <c r="G266" s="631"/>
      <c r="H266" s="713"/>
      <c r="I266" s="633" t="s">
        <v>2507</v>
      </c>
      <c r="J266" s="633"/>
      <c r="K266" s="634"/>
      <c r="L266" s="635"/>
      <c r="M266" s="833"/>
      <c r="N266" s="833"/>
      <c r="O266" s="833"/>
      <c r="P266" s="833"/>
      <c r="Q266" s="714"/>
      <c r="R266" s="796" t="s">
        <v>559</v>
      </c>
      <c r="T266" s="700" t="s">
        <v>1067</v>
      </c>
      <c r="U266" s="781">
        <v>2151.37</v>
      </c>
      <c r="V266" s="790">
        <v>42542</v>
      </c>
      <c r="X266" s="688" t="s">
        <v>570</v>
      </c>
    </row>
    <row r="267" spans="1:24" x14ac:dyDescent="0.2">
      <c r="A267" s="763">
        <v>42522</v>
      </c>
      <c r="B267" s="711" t="s">
        <v>2597</v>
      </c>
      <c r="C267" s="627">
        <v>521101</v>
      </c>
      <c r="D267" s="627">
        <v>1251</v>
      </c>
      <c r="E267" s="629" t="s">
        <v>1739</v>
      </c>
      <c r="F267" s="712">
        <v>2016</v>
      </c>
      <c r="G267" s="631">
        <v>42535</v>
      </c>
      <c r="H267" s="713" t="s">
        <v>1797</v>
      </c>
      <c r="I267" s="633" t="s">
        <v>2598</v>
      </c>
      <c r="J267" s="633" t="s">
        <v>241</v>
      </c>
      <c r="K267" s="634" t="s">
        <v>2599</v>
      </c>
      <c r="L267" s="635" t="s">
        <v>2600</v>
      </c>
      <c r="M267" s="833">
        <v>292844.83</v>
      </c>
      <c r="N267" s="833">
        <v>0</v>
      </c>
      <c r="O267" s="833">
        <v>46855.17</v>
      </c>
      <c r="P267" s="833">
        <v>339700</v>
      </c>
      <c r="Q267" s="714" t="s">
        <v>33</v>
      </c>
      <c r="R267" s="796" t="s">
        <v>559</v>
      </c>
      <c r="T267" s="700" t="s">
        <v>575</v>
      </c>
      <c r="U267" s="781">
        <v>5000</v>
      </c>
      <c r="V267" s="790">
        <v>42499</v>
      </c>
      <c r="X267" s="688" t="s">
        <v>570</v>
      </c>
    </row>
    <row r="268" spans="1:24" x14ac:dyDescent="0.2">
      <c r="A268" s="763">
        <v>42522</v>
      </c>
      <c r="B268" s="711" t="s">
        <v>2597</v>
      </c>
      <c r="C268" s="627"/>
      <c r="D268" s="627"/>
      <c r="E268" s="629"/>
      <c r="F268" s="712"/>
      <c r="G268" s="631"/>
      <c r="H268" s="713"/>
      <c r="I268" s="633" t="s">
        <v>2598</v>
      </c>
      <c r="J268" s="633"/>
      <c r="K268" s="634"/>
      <c r="L268" s="635"/>
      <c r="M268" s="833"/>
      <c r="N268" s="833"/>
      <c r="O268" s="833"/>
      <c r="P268" s="833"/>
      <c r="Q268" s="714"/>
      <c r="R268" s="796" t="s">
        <v>559</v>
      </c>
      <c r="T268" s="700" t="s">
        <v>575</v>
      </c>
      <c r="U268" s="781">
        <v>20000</v>
      </c>
      <c r="V268" s="790">
        <v>42518</v>
      </c>
      <c r="X268" s="688" t="s">
        <v>570</v>
      </c>
    </row>
    <row r="269" spans="1:24" x14ac:dyDescent="0.2">
      <c r="A269" s="763">
        <v>42522</v>
      </c>
      <c r="B269" s="711" t="s">
        <v>2597</v>
      </c>
      <c r="C269" s="627"/>
      <c r="D269" s="627"/>
      <c r="E269" s="629"/>
      <c r="F269" s="712"/>
      <c r="G269" s="631"/>
      <c r="H269" s="713"/>
      <c r="I269" s="633" t="s">
        <v>2598</v>
      </c>
      <c r="J269" s="633"/>
      <c r="K269" s="634"/>
      <c r="L269" s="635"/>
      <c r="M269" s="833"/>
      <c r="N269" s="833"/>
      <c r="O269" s="833"/>
      <c r="P269" s="833"/>
      <c r="Q269" s="714"/>
      <c r="R269" s="796" t="s">
        <v>559</v>
      </c>
      <c r="T269" s="700" t="s">
        <v>581</v>
      </c>
      <c r="U269" s="781">
        <v>80000</v>
      </c>
      <c r="V269" s="790">
        <v>42538</v>
      </c>
      <c r="X269" s="688" t="s">
        <v>570</v>
      </c>
    </row>
    <row r="270" spans="1:24" x14ac:dyDescent="0.2">
      <c r="A270" s="763">
        <v>42522</v>
      </c>
      <c r="B270" s="711" t="s">
        <v>2597</v>
      </c>
      <c r="C270" s="627"/>
      <c r="D270" s="627"/>
      <c r="E270" s="629"/>
      <c r="F270" s="712"/>
      <c r="G270" s="631"/>
      <c r="H270" s="713"/>
      <c r="I270" s="633" t="s">
        <v>2598</v>
      </c>
      <c r="J270" s="633"/>
      <c r="K270" s="634"/>
      <c r="L270" s="635"/>
      <c r="M270" s="833"/>
      <c r="N270" s="833"/>
      <c r="O270" s="833"/>
      <c r="P270" s="833"/>
      <c r="Q270" s="714"/>
      <c r="R270" s="796" t="s">
        <v>559</v>
      </c>
      <c r="T270" s="700" t="s">
        <v>575</v>
      </c>
      <c r="U270" s="781">
        <v>46700</v>
      </c>
      <c r="V270" s="790">
        <v>42538</v>
      </c>
      <c r="X270" s="688" t="s">
        <v>570</v>
      </c>
    </row>
    <row r="271" spans="1:24" x14ac:dyDescent="0.2">
      <c r="A271" s="763">
        <v>42522</v>
      </c>
      <c r="B271" s="711" t="s">
        <v>2597</v>
      </c>
      <c r="C271" s="627"/>
      <c r="D271" s="627"/>
      <c r="E271" s="629"/>
      <c r="F271" s="712"/>
      <c r="G271" s="631"/>
      <c r="H271" s="713"/>
      <c r="I271" s="633" t="s">
        <v>2598</v>
      </c>
      <c r="J271" s="633"/>
      <c r="K271" s="634"/>
      <c r="L271" s="635"/>
      <c r="M271" s="833"/>
      <c r="N271" s="833"/>
      <c r="O271" s="833"/>
      <c r="P271" s="833"/>
      <c r="Q271" s="714"/>
      <c r="R271" s="796" t="s">
        <v>559</v>
      </c>
      <c r="T271" s="700" t="s">
        <v>580</v>
      </c>
      <c r="U271" s="781">
        <v>188000</v>
      </c>
      <c r="V271" s="790">
        <v>42541</v>
      </c>
      <c r="X271" s="688" t="s">
        <v>570</v>
      </c>
    </row>
    <row r="272" spans="1:24" x14ac:dyDescent="0.2">
      <c r="A272" s="763">
        <v>42522</v>
      </c>
      <c r="B272" s="711" t="s">
        <v>2725</v>
      </c>
      <c r="C272" s="627">
        <v>1520604</v>
      </c>
      <c r="D272" s="627">
        <v>7495</v>
      </c>
      <c r="E272" s="629" t="s">
        <v>333</v>
      </c>
      <c r="F272" s="712">
        <v>2016</v>
      </c>
      <c r="G272" s="631">
        <v>42527</v>
      </c>
      <c r="H272" s="713" t="s">
        <v>121</v>
      </c>
      <c r="I272" s="633" t="s">
        <v>2726</v>
      </c>
      <c r="J272" s="633" t="s">
        <v>241</v>
      </c>
      <c r="K272" s="634" t="s">
        <v>2727</v>
      </c>
      <c r="L272" s="635" t="s">
        <v>2728</v>
      </c>
      <c r="M272" s="833">
        <v>271921.18</v>
      </c>
      <c r="N272" s="833">
        <v>13596.06</v>
      </c>
      <c r="O272" s="833">
        <v>45682.76</v>
      </c>
      <c r="P272" s="833">
        <v>331200</v>
      </c>
      <c r="Q272" s="714" t="s">
        <v>33</v>
      </c>
      <c r="R272" s="796" t="s">
        <v>559</v>
      </c>
      <c r="T272" s="700" t="s">
        <v>572</v>
      </c>
      <c r="U272" s="781">
        <v>20000</v>
      </c>
      <c r="V272" s="790">
        <v>42505</v>
      </c>
      <c r="X272" s="688" t="s">
        <v>570</v>
      </c>
    </row>
    <row r="273" spans="1:24" x14ac:dyDescent="0.2">
      <c r="A273" s="763">
        <v>42522</v>
      </c>
      <c r="B273" s="711" t="s">
        <v>2725</v>
      </c>
      <c r="C273" s="627"/>
      <c r="D273" s="627"/>
      <c r="E273" s="629"/>
      <c r="F273" s="712"/>
      <c r="G273" s="631"/>
      <c r="H273" s="713"/>
      <c r="I273" s="633" t="s">
        <v>2726</v>
      </c>
      <c r="J273" s="633"/>
      <c r="K273" s="634"/>
      <c r="L273" s="635"/>
      <c r="M273" s="833"/>
      <c r="N273" s="833"/>
      <c r="O273" s="833"/>
      <c r="P273" s="833"/>
      <c r="Q273" s="714"/>
      <c r="R273" s="796" t="s">
        <v>559</v>
      </c>
      <c r="T273" s="700" t="s">
        <v>580</v>
      </c>
      <c r="U273" s="781">
        <v>80000</v>
      </c>
      <c r="V273" s="790">
        <v>42529</v>
      </c>
      <c r="X273" s="688" t="s">
        <v>570</v>
      </c>
    </row>
    <row r="274" spans="1:24" x14ac:dyDescent="0.2">
      <c r="A274" s="763">
        <v>42522</v>
      </c>
      <c r="B274" s="711" t="s">
        <v>2725</v>
      </c>
      <c r="C274" s="627"/>
      <c r="D274" s="627"/>
      <c r="E274" s="629"/>
      <c r="F274" s="712"/>
      <c r="G274" s="631"/>
      <c r="H274" s="713"/>
      <c r="I274" s="633" t="s">
        <v>2726</v>
      </c>
      <c r="J274" s="633"/>
      <c r="K274" s="634"/>
      <c r="L274" s="635"/>
      <c r="M274" s="833"/>
      <c r="N274" s="833"/>
      <c r="O274" s="833"/>
      <c r="P274" s="833"/>
      <c r="Q274" s="714"/>
      <c r="R274" s="796" t="s">
        <v>559</v>
      </c>
      <c r="T274" s="700" t="s">
        <v>579</v>
      </c>
      <c r="U274" s="781">
        <v>231375.67</v>
      </c>
      <c r="V274" s="790">
        <v>42530</v>
      </c>
      <c r="X274" s="688" t="s">
        <v>570</v>
      </c>
    </row>
    <row r="275" spans="1:24" x14ac:dyDescent="0.2">
      <c r="A275" s="763">
        <v>42522</v>
      </c>
      <c r="B275" s="711" t="s">
        <v>2862</v>
      </c>
      <c r="C275" s="627">
        <v>520815</v>
      </c>
      <c r="D275" s="627" t="s">
        <v>518</v>
      </c>
      <c r="E275" s="629" t="s">
        <v>206</v>
      </c>
      <c r="F275" s="712">
        <v>2016</v>
      </c>
      <c r="G275" s="631">
        <v>42541</v>
      </c>
      <c r="H275" s="713" t="s">
        <v>1172</v>
      </c>
      <c r="I275" s="633" t="s">
        <v>2863</v>
      </c>
      <c r="J275" s="633" t="s">
        <v>30</v>
      </c>
      <c r="K275" s="634" t="s">
        <v>2864</v>
      </c>
      <c r="L275" s="635" t="s">
        <v>1539</v>
      </c>
      <c r="M275" s="833">
        <v>285627.82</v>
      </c>
      <c r="N275" s="833">
        <v>0</v>
      </c>
      <c r="O275" s="833">
        <v>7372.18</v>
      </c>
      <c r="P275" s="833">
        <v>293000</v>
      </c>
      <c r="Q275" s="709" t="s">
        <v>478</v>
      </c>
      <c r="R275" s="796" t="s">
        <v>559</v>
      </c>
      <c r="T275" s="700" t="s">
        <v>573</v>
      </c>
      <c r="U275" s="781">
        <v>5000</v>
      </c>
      <c r="V275" s="790">
        <v>42541</v>
      </c>
      <c r="X275" s="688" t="s">
        <v>570</v>
      </c>
    </row>
    <row r="276" spans="1:24" x14ac:dyDescent="0.2">
      <c r="A276" s="763">
        <v>42522</v>
      </c>
      <c r="B276" s="711" t="s">
        <v>2862</v>
      </c>
      <c r="C276" s="627"/>
      <c r="D276" s="627"/>
      <c r="E276" s="629"/>
      <c r="F276" s="712"/>
      <c r="G276" s="631"/>
      <c r="H276" s="713"/>
      <c r="I276" s="633" t="s">
        <v>2863</v>
      </c>
      <c r="J276" s="633"/>
      <c r="K276" s="634"/>
      <c r="L276" s="635"/>
      <c r="M276" s="833"/>
      <c r="N276" s="833"/>
      <c r="O276" s="833"/>
      <c r="P276" s="833"/>
      <c r="Q276" s="709"/>
      <c r="R276" s="796" t="s">
        <v>559</v>
      </c>
      <c r="T276" s="700" t="s">
        <v>575</v>
      </c>
      <c r="U276" s="781">
        <v>230000</v>
      </c>
      <c r="V276" s="790">
        <v>42541</v>
      </c>
      <c r="X276" s="688" t="s">
        <v>570</v>
      </c>
    </row>
    <row r="277" spans="1:24" x14ac:dyDescent="0.2">
      <c r="A277" s="763">
        <v>42522</v>
      </c>
      <c r="B277" s="711" t="s">
        <v>2862</v>
      </c>
      <c r="C277" s="627"/>
      <c r="D277" s="627"/>
      <c r="E277" s="629"/>
      <c r="F277" s="712"/>
      <c r="G277" s="631"/>
      <c r="H277" s="713"/>
      <c r="I277" s="633" t="s">
        <v>2863</v>
      </c>
      <c r="J277" s="633"/>
      <c r="K277" s="634"/>
      <c r="L277" s="635"/>
      <c r="M277" s="833"/>
      <c r="N277" s="833"/>
      <c r="O277" s="833"/>
      <c r="P277" s="833"/>
      <c r="Q277" s="709"/>
      <c r="R277" s="796" t="s">
        <v>559</v>
      </c>
      <c r="T277" s="700" t="s">
        <v>581</v>
      </c>
      <c r="U277" s="781">
        <v>58000</v>
      </c>
      <c r="V277" s="790">
        <v>42541</v>
      </c>
      <c r="X277" s="688" t="s">
        <v>570</v>
      </c>
    </row>
    <row r="278" spans="1:24" x14ac:dyDescent="0.2">
      <c r="A278" s="763">
        <v>42522</v>
      </c>
      <c r="B278" s="711" t="s">
        <v>2713</v>
      </c>
      <c r="C278" s="627">
        <v>1520302</v>
      </c>
      <c r="D278" s="627">
        <v>7401</v>
      </c>
      <c r="E278" s="629" t="s">
        <v>283</v>
      </c>
      <c r="F278" s="712">
        <v>2016</v>
      </c>
      <c r="G278" s="631">
        <v>42524</v>
      </c>
      <c r="H278" s="713" t="s">
        <v>55</v>
      </c>
      <c r="I278" s="633" t="s">
        <v>2714</v>
      </c>
      <c r="J278" s="633" t="s">
        <v>241</v>
      </c>
      <c r="K278" s="634" t="s">
        <v>2715</v>
      </c>
      <c r="L278" s="635" t="s">
        <v>2716</v>
      </c>
      <c r="M278" s="833">
        <v>399589.5</v>
      </c>
      <c r="N278" s="833">
        <v>19979.47</v>
      </c>
      <c r="O278" s="833">
        <v>67131.03</v>
      </c>
      <c r="P278" s="833">
        <v>486700</v>
      </c>
      <c r="Q278" s="714" t="s">
        <v>33</v>
      </c>
      <c r="R278" s="765" t="s">
        <v>564</v>
      </c>
      <c r="S278" s="765" t="s">
        <v>564</v>
      </c>
      <c r="T278" s="700" t="s">
        <v>573</v>
      </c>
      <c r="U278" s="781">
        <v>9300</v>
      </c>
      <c r="V278" s="790">
        <v>42527</v>
      </c>
      <c r="X278" s="688" t="s">
        <v>570</v>
      </c>
    </row>
    <row r="279" spans="1:24" x14ac:dyDescent="0.2">
      <c r="A279" s="763">
        <v>42522</v>
      </c>
      <c r="B279" s="711" t="s">
        <v>2713</v>
      </c>
      <c r="C279" s="627"/>
      <c r="D279" s="627"/>
      <c r="E279" s="629"/>
      <c r="F279" s="712"/>
      <c r="G279" s="631"/>
      <c r="H279" s="713"/>
      <c r="I279" s="633" t="s">
        <v>2714</v>
      </c>
      <c r="J279" s="633"/>
      <c r="K279" s="634"/>
      <c r="L279" s="635"/>
      <c r="M279" s="833"/>
      <c r="N279" s="833"/>
      <c r="O279" s="833"/>
      <c r="P279" s="833"/>
      <c r="Q279" s="714"/>
      <c r="R279" s="765" t="s">
        <v>564</v>
      </c>
      <c r="S279" s="765" t="s">
        <v>564</v>
      </c>
      <c r="T279" s="700" t="s">
        <v>580</v>
      </c>
      <c r="U279" s="781">
        <v>80000</v>
      </c>
      <c r="V279" s="790">
        <v>42528</v>
      </c>
      <c r="X279" s="688" t="s">
        <v>570</v>
      </c>
    </row>
    <row r="280" spans="1:24" x14ac:dyDescent="0.2">
      <c r="A280" s="763">
        <v>42522</v>
      </c>
      <c r="B280" s="711" t="s">
        <v>2713</v>
      </c>
      <c r="C280" s="627"/>
      <c r="D280" s="627"/>
      <c r="E280" s="629"/>
      <c r="F280" s="712"/>
      <c r="G280" s="631"/>
      <c r="H280" s="713"/>
      <c r="I280" s="633" t="s">
        <v>2714</v>
      </c>
      <c r="J280" s="633"/>
      <c r="K280" s="634"/>
      <c r="L280" s="635"/>
      <c r="M280" s="833"/>
      <c r="N280" s="833"/>
      <c r="O280" s="833"/>
      <c r="P280" s="833"/>
      <c r="Q280" s="714"/>
      <c r="R280" s="765" t="s">
        <v>564</v>
      </c>
      <c r="S280" s="765" t="s">
        <v>564</v>
      </c>
      <c r="T280" s="700" t="s">
        <v>576</v>
      </c>
      <c r="U280" s="781">
        <v>20000</v>
      </c>
      <c r="V280" s="790">
        <v>42528</v>
      </c>
      <c r="X280" s="688" t="s">
        <v>570</v>
      </c>
    </row>
    <row r="281" spans="1:24" x14ac:dyDescent="0.2">
      <c r="A281" s="763">
        <v>42522</v>
      </c>
      <c r="B281" s="711" t="s">
        <v>2713</v>
      </c>
      <c r="C281" s="627"/>
      <c r="D281" s="627"/>
      <c r="E281" s="629"/>
      <c r="F281" s="712"/>
      <c r="G281" s="631"/>
      <c r="H281" s="713"/>
      <c r="I281" s="633" t="s">
        <v>2714</v>
      </c>
      <c r="J281" s="633"/>
      <c r="K281" s="634"/>
      <c r="L281" s="635"/>
      <c r="M281" s="833"/>
      <c r="N281" s="833"/>
      <c r="O281" s="833"/>
      <c r="P281" s="833"/>
      <c r="Q281" s="714"/>
      <c r="R281" s="765" t="s">
        <v>564</v>
      </c>
      <c r="S281" s="765" t="s">
        <v>564</v>
      </c>
      <c r="T281" s="700" t="s">
        <v>575</v>
      </c>
      <c r="U281" s="781">
        <v>195</v>
      </c>
      <c r="V281" s="790">
        <v>42529</v>
      </c>
      <c r="X281" s="688" t="s">
        <v>570</v>
      </c>
    </row>
    <row r="282" spans="1:24" x14ac:dyDescent="0.2">
      <c r="A282" s="763">
        <v>42522</v>
      </c>
      <c r="B282" s="711" t="s">
        <v>2713</v>
      </c>
      <c r="C282" s="627"/>
      <c r="D282" s="627"/>
      <c r="E282" s="629"/>
      <c r="F282" s="712"/>
      <c r="G282" s="631"/>
      <c r="H282" s="713"/>
      <c r="I282" s="633" t="s">
        <v>2714</v>
      </c>
      <c r="J282" s="633"/>
      <c r="K282" s="634"/>
      <c r="L282" s="635"/>
      <c r="M282" s="833"/>
      <c r="N282" s="833"/>
      <c r="O282" s="833"/>
      <c r="P282" s="833"/>
      <c r="Q282" s="714"/>
      <c r="R282" s="765" t="s">
        <v>564</v>
      </c>
      <c r="S282" s="765" t="s">
        <v>564</v>
      </c>
      <c r="T282" s="700" t="s">
        <v>579</v>
      </c>
      <c r="U282" s="781">
        <v>366505.51</v>
      </c>
      <c r="V282" s="790">
        <v>42530</v>
      </c>
      <c r="X282" s="688" t="s">
        <v>570</v>
      </c>
    </row>
    <row r="283" spans="1:24" x14ac:dyDescent="0.2">
      <c r="A283" s="763">
        <v>42522</v>
      </c>
      <c r="B283" s="711" t="s">
        <v>2676</v>
      </c>
      <c r="C283" s="627">
        <v>521908</v>
      </c>
      <c r="D283" s="627">
        <v>6980</v>
      </c>
      <c r="E283" s="629" t="s">
        <v>227</v>
      </c>
      <c r="F283" s="712">
        <v>2016</v>
      </c>
      <c r="G283" s="631">
        <v>42536</v>
      </c>
      <c r="H283" s="713" t="s">
        <v>1222</v>
      </c>
      <c r="I283" s="633" t="s">
        <v>2677</v>
      </c>
      <c r="J283" s="633" t="s">
        <v>241</v>
      </c>
      <c r="K283" s="634" t="s">
        <v>2678</v>
      </c>
      <c r="L283" s="635" t="s">
        <v>2679</v>
      </c>
      <c r="M283" s="833">
        <v>450606.68</v>
      </c>
      <c r="N283" s="833">
        <v>29738.15</v>
      </c>
      <c r="O283" s="833">
        <v>76855.17</v>
      </c>
      <c r="P283" s="833">
        <v>557200</v>
      </c>
      <c r="Q283" s="709" t="s">
        <v>33</v>
      </c>
      <c r="R283" s="765" t="s">
        <v>564</v>
      </c>
      <c r="S283" s="765" t="s">
        <v>564</v>
      </c>
      <c r="T283" s="700" t="s">
        <v>575</v>
      </c>
      <c r="U283" s="781">
        <v>20000</v>
      </c>
      <c r="V283" s="790">
        <v>42537</v>
      </c>
      <c r="W283" s="700" t="s">
        <v>566</v>
      </c>
      <c r="X283" s="688" t="s">
        <v>570</v>
      </c>
    </row>
    <row r="284" spans="1:24" x14ac:dyDescent="0.2">
      <c r="A284" s="763">
        <v>42522</v>
      </c>
      <c r="B284" s="711" t="s">
        <v>2676</v>
      </c>
      <c r="C284" s="627"/>
      <c r="D284" s="627"/>
      <c r="E284" s="629"/>
      <c r="F284" s="712"/>
      <c r="G284" s="631"/>
      <c r="H284" s="713"/>
      <c r="I284" s="633" t="s">
        <v>2677</v>
      </c>
      <c r="J284" s="633"/>
      <c r="K284" s="634"/>
      <c r="L284" s="635"/>
      <c r="M284" s="833"/>
      <c r="N284" s="833"/>
      <c r="O284" s="833"/>
      <c r="P284" s="833"/>
      <c r="Q284" s="709"/>
      <c r="R284" s="765" t="s">
        <v>564</v>
      </c>
      <c r="S284" s="765" t="s">
        <v>564</v>
      </c>
      <c r="T284" s="700" t="s">
        <v>575</v>
      </c>
      <c r="U284" s="781">
        <v>20000</v>
      </c>
      <c r="V284" s="790">
        <v>42535</v>
      </c>
      <c r="X284" s="688" t="s">
        <v>570</v>
      </c>
    </row>
    <row r="285" spans="1:24" x14ac:dyDescent="0.2">
      <c r="A285" s="763">
        <v>42522</v>
      </c>
      <c r="B285" s="711" t="s">
        <v>2676</v>
      </c>
      <c r="C285" s="627"/>
      <c r="D285" s="627"/>
      <c r="E285" s="629"/>
      <c r="F285" s="712"/>
      <c r="G285" s="631"/>
      <c r="H285" s="713"/>
      <c r="I285" s="633" t="s">
        <v>2677</v>
      </c>
      <c r="J285" s="633"/>
      <c r="K285" s="634"/>
      <c r="L285" s="635"/>
      <c r="M285" s="833"/>
      <c r="N285" s="833"/>
      <c r="O285" s="833"/>
      <c r="P285" s="833"/>
      <c r="Q285" s="709"/>
      <c r="R285" s="765" t="s">
        <v>564</v>
      </c>
      <c r="S285" s="765" t="s">
        <v>564</v>
      </c>
      <c r="T285" s="700" t="s">
        <v>573</v>
      </c>
      <c r="U285" s="781">
        <v>90000</v>
      </c>
      <c r="V285" s="790">
        <v>42537</v>
      </c>
      <c r="X285" s="688" t="s">
        <v>570</v>
      </c>
    </row>
    <row r="286" spans="1:24" x14ac:dyDescent="0.2">
      <c r="A286" s="763">
        <v>42522</v>
      </c>
      <c r="B286" s="711" t="s">
        <v>2676</v>
      </c>
      <c r="C286" s="627"/>
      <c r="D286" s="627"/>
      <c r="E286" s="629"/>
      <c r="F286" s="712"/>
      <c r="G286" s="631"/>
      <c r="H286" s="713"/>
      <c r="I286" s="633" t="s">
        <v>2677</v>
      </c>
      <c r="J286" s="633"/>
      <c r="K286" s="634"/>
      <c r="L286" s="635"/>
      <c r="M286" s="833"/>
      <c r="N286" s="833"/>
      <c r="O286" s="833"/>
      <c r="P286" s="833"/>
      <c r="Q286" s="709"/>
      <c r="R286" s="765" t="s">
        <v>564</v>
      </c>
      <c r="S286" s="765" t="s">
        <v>564</v>
      </c>
      <c r="T286" s="700" t="s">
        <v>575</v>
      </c>
      <c r="U286" s="781">
        <v>37160</v>
      </c>
      <c r="V286" s="790">
        <v>42537</v>
      </c>
      <c r="X286" s="688" t="s">
        <v>570</v>
      </c>
    </row>
    <row r="287" spans="1:24" x14ac:dyDescent="0.2">
      <c r="A287" s="763">
        <v>42522</v>
      </c>
      <c r="B287" s="711" t="s">
        <v>2676</v>
      </c>
      <c r="C287" s="627"/>
      <c r="D287" s="627"/>
      <c r="E287" s="629"/>
      <c r="F287" s="712"/>
      <c r="G287" s="631"/>
      <c r="H287" s="713"/>
      <c r="I287" s="633" t="s">
        <v>2677</v>
      </c>
      <c r="J287" s="633"/>
      <c r="K287" s="634"/>
      <c r="L287" s="635"/>
      <c r="M287" s="833"/>
      <c r="N287" s="833"/>
      <c r="O287" s="833"/>
      <c r="P287" s="833"/>
      <c r="Q287" s="709"/>
      <c r="R287" s="765" t="s">
        <v>564</v>
      </c>
      <c r="S287" s="765" t="s">
        <v>564</v>
      </c>
      <c r="T287" s="700" t="s">
        <v>579</v>
      </c>
      <c r="U287" s="781">
        <v>384493.17</v>
      </c>
      <c r="V287" s="790">
        <v>42538</v>
      </c>
      <c r="X287" s="688" t="s">
        <v>570</v>
      </c>
    </row>
    <row r="288" spans="1:24" x14ac:dyDescent="0.2">
      <c r="A288" s="763">
        <v>42522</v>
      </c>
      <c r="B288" s="711" t="s">
        <v>2676</v>
      </c>
      <c r="C288" s="627"/>
      <c r="D288" s="627"/>
      <c r="E288" s="629"/>
      <c r="F288" s="712"/>
      <c r="G288" s="631"/>
      <c r="H288" s="713"/>
      <c r="I288" s="633" t="s">
        <v>2677</v>
      </c>
      <c r="J288" s="633"/>
      <c r="K288" s="634"/>
      <c r="L288" s="635"/>
      <c r="M288" s="833"/>
      <c r="N288" s="833"/>
      <c r="O288" s="833"/>
      <c r="P288" s="833"/>
      <c r="Q288" s="709"/>
      <c r="R288" s="765" t="s">
        <v>564</v>
      </c>
      <c r="S288" s="765" t="s">
        <v>564</v>
      </c>
      <c r="T288" s="700" t="s">
        <v>1067</v>
      </c>
      <c r="U288" s="781">
        <v>5546.83</v>
      </c>
      <c r="V288" s="790">
        <v>42538</v>
      </c>
      <c r="X288" s="688" t="s">
        <v>570</v>
      </c>
    </row>
    <row r="289" spans="1:24" x14ac:dyDescent="0.2">
      <c r="A289" s="763">
        <v>42522</v>
      </c>
      <c r="B289" s="711" t="s">
        <v>2687</v>
      </c>
      <c r="C289" s="627">
        <v>522401</v>
      </c>
      <c r="D289" s="627">
        <v>1062</v>
      </c>
      <c r="E289" s="629" t="s">
        <v>239</v>
      </c>
      <c r="F289" s="712">
        <v>2016</v>
      </c>
      <c r="G289" s="631">
        <v>42525</v>
      </c>
      <c r="H289" s="713" t="s">
        <v>61</v>
      </c>
      <c r="I289" s="633" t="s">
        <v>2688</v>
      </c>
      <c r="J289" s="633" t="s">
        <v>241</v>
      </c>
      <c r="K289" s="634" t="s">
        <v>2258</v>
      </c>
      <c r="L289" s="635" t="s">
        <v>2689</v>
      </c>
      <c r="M289" s="833">
        <v>217241.38</v>
      </c>
      <c r="N289" s="833">
        <v>0</v>
      </c>
      <c r="O289" s="833">
        <v>34758.620000000003</v>
      </c>
      <c r="P289" s="833">
        <v>252000</v>
      </c>
      <c r="Q289" s="709" t="s">
        <v>33</v>
      </c>
      <c r="R289" s="796" t="s">
        <v>559</v>
      </c>
      <c r="T289" s="700" t="s">
        <v>581</v>
      </c>
      <c r="U289" s="781">
        <v>20000</v>
      </c>
      <c r="V289" s="790">
        <v>42525</v>
      </c>
      <c r="X289" s="688" t="s">
        <v>570</v>
      </c>
    </row>
    <row r="290" spans="1:24" x14ac:dyDescent="0.2">
      <c r="A290" s="763">
        <v>42522</v>
      </c>
      <c r="B290" s="711" t="s">
        <v>2687</v>
      </c>
      <c r="C290" s="627"/>
      <c r="D290" s="627"/>
      <c r="E290" s="629"/>
      <c r="F290" s="712"/>
      <c r="G290" s="631"/>
      <c r="H290" s="713"/>
      <c r="I290" s="633" t="s">
        <v>2688</v>
      </c>
      <c r="J290" s="633"/>
      <c r="K290" s="634"/>
      <c r="L290" s="635"/>
      <c r="M290" s="833"/>
      <c r="N290" s="833"/>
      <c r="O290" s="833"/>
      <c r="P290" s="833"/>
      <c r="Q290" s="709"/>
      <c r="R290" s="796" t="s">
        <v>559</v>
      </c>
      <c r="T290" s="700" t="s">
        <v>581</v>
      </c>
      <c r="U290" s="781">
        <v>36747.019999999997</v>
      </c>
      <c r="V290" s="790">
        <v>42531</v>
      </c>
      <c r="X290" s="688" t="s">
        <v>570</v>
      </c>
    </row>
    <row r="291" spans="1:24" x14ac:dyDescent="0.2">
      <c r="A291" s="763">
        <v>42522</v>
      </c>
      <c r="B291" s="711" t="s">
        <v>2687</v>
      </c>
      <c r="C291" s="627"/>
      <c r="D291" s="627"/>
      <c r="E291" s="629"/>
      <c r="F291" s="712"/>
      <c r="G291" s="631"/>
      <c r="H291" s="713"/>
      <c r="I291" s="633" t="s">
        <v>2688</v>
      </c>
      <c r="J291" s="633"/>
      <c r="K291" s="634"/>
      <c r="L291" s="635"/>
      <c r="M291" s="833"/>
      <c r="N291" s="833"/>
      <c r="O291" s="833"/>
      <c r="P291" s="833"/>
      <c r="Q291" s="709"/>
      <c r="R291" s="796" t="s">
        <v>559</v>
      </c>
      <c r="T291" s="700" t="s">
        <v>579</v>
      </c>
      <c r="U291" s="781">
        <v>195252.98</v>
      </c>
      <c r="V291" s="790">
        <v>42531</v>
      </c>
      <c r="X291" s="688" t="s">
        <v>570</v>
      </c>
    </row>
    <row r="292" spans="1:24" x14ac:dyDescent="0.2">
      <c r="A292" s="763">
        <v>42522</v>
      </c>
      <c r="B292" s="711" t="s">
        <v>2701</v>
      </c>
      <c r="C292" s="627">
        <v>1520105</v>
      </c>
      <c r="D292" s="627">
        <v>7494</v>
      </c>
      <c r="E292" s="629" t="s">
        <v>270</v>
      </c>
      <c r="F292" s="712">
        <v>2016</v>
      </c>
      <c r="G292" s="631">
        <v>42535</v>
      </c>
      <c r="H292" s="713" t="s">
        <v>1607</v>
      </c>
      <c r="I292" s="633" t="s">
        <v>2702</v>
      </c>
      <c r="J292" s="633" t="s">
        <v>241</v>
      </c>
      <c r="K292" s="634" t="s">
        <v>2703</v>
      </c>
      <c r="L292" s="635" t="s">
        <v>2704</v>
      </c>
      <c r="M292" s="833">
        <v>210016.42</v>
      </c>
      <c r="N292" s="833">
        <v>10500.82</v>
      </c>
      <c r="O292" s="833">
        <v>35282.76</v>
      </c>
      <c r="P292" s="833">
        <v>255800</v>
      </c>
      <c r="Q292" s="714" t="s">
        <v>33</v>
      </c>
      <c r="R292" s="796" t="s">
        <v>559</v>
      </c>
      <c r="T292" s="700" t="s">
        <v>575</v>
      </c>
      <c r="U292" s="781">
        <v>60000</v>
      </c>
      <c r="V292" s="790">
        <v>42536</v>
      </c>
      <c r="X292" s="688" t="s">
        <v>570</v>
      </c>
    </row>
    <row r="293" spans="1:24" x14ac:dyDescent="0.2">
      <c r="A293" s="763">
        <v>42522</v>
      </c>
      <c r="B293" s="711" t="s">
        <v>2701</v>
      </c>
      <c r="C293" s="627"/>
      <c r="D293" s="627"/>
      <c r="E293" s="629"/>
      <c r="F293" s="712"/>
      <c r="G293" s="631"/>
      <c r="H293" s="713"/>
      <c r="I293" s="633" t="s">
        <v>2702</v>
      </c>
      <c r="J293" s="633"/>
      <c r="K293" s="634"/>
      <c r="L293" s="635"/>
      <c r="M293" s="833"/>
      <c r="N293" s="833"/>
      <c r="O293" s="833"/>
      <c r="P293" s="833"/>
      <c r="Q293" s="714"/>
      <c r="R293" s="796" t="s">
        <v>559</v>
      </c>
      <c r="T293" s="700" t="s">
        <v>572</v>
      </c>
      <c r="U293" s="781">
        <v>10000</v>
      </c>
      <c r="V293" s="790">
        <v>42536</v>
      </c>
      <c r="X293" s="688" t="s">
        <v>570</v>
      </c>
    </row>
    <row r="294" spans="1:24" x14ac:dyDescent="0.2">
      <c r="A294" s="763">
        <v>42522</v>
      </c>
      <c r="B294" s="711" t="s">
        <v>2701</v>
      </c>
      <c r="C294" s="627"/>
      <c r="D294" s="627"/>
      <c r="E294" s="629"/>
      <c r="F294" s="712"/>
      <c r="G294" s="631"/>
      <c r="H294" s="713"/>
      <c r="I294" s="633" t="s">
        <v>2702</v>
      </c>
      <c r="J294" s="633"/>
      <c r="K294" s="634"/>
      <c r="L294" s="635"/>
      <c r="M294" s="833"/>
      <c r="N294" s="833"/>
      <c r="O294" s="833"/>
      <c r="P294" s="833"/>
      <c r="Q294" s="714"/>
      <c r="R294" s="796" t="s">
        <v>559</v>
      </c>
      <c r="T294" s="700" t="s">
        <v>580</v>
      </c>
      <c r="U294" s="781">
        <v>130275</v>
      </c>
      <c r="V294" s="790">
        <v>42539</v>
      </c>
      <c r="X294" s="688" t="s">
        <v>570</v>
      </c>
    </row>
    <row r="295" spans="1:24" x14ac:dyDescent="0.2">
      <c r="A295" s="763">
        <v>42522</v>
      </c>
      <c r="B295" s="711" t="s">
        <v>2701</v>
      </c>
      <c r="C295" s="627"/>
      <c r="D295" s="627"/>
      <c r="E295" s="629"/>
      <c r="F295" s="712"/>
      <c r="G295" s="631"/>
      <c r="H295" s="713"/>
      <c r="I295" s="633" t="s">
        <v>2702</v>
      </c>
      <c r="J295" s="633"/>
      <c r="K295" s="634"/>
      <c r="L295" s="635"/>
      <c r="M295" s="833"/>
      <c r="N295" s="833"/>
      <c r="O295" s="833"/>
      <c r="P295" s="833"/>
      <c r="Q295" s="714"/>
      <c r="R295" s="796" t="s">
        <v>559</v>
      </c>
      <c r="T295" s="700" t="s">
        <v>579</v>
      </c>
      <c r="U295" s="781">
        <v>55525.51</v>
      </c>
      <c r="V295" s="790">
        <v>42542</v>
      </c>
      <c r="X295" s="688" t="s">
        <v>570</v>
      </c>
    </row>
    <row r="296" spans="1:24" x14ac:dyDescent="0.2">
      <c r="A296" s="763">
        <v>42522</v>
      </c>
      <c r="B296" s="711" t="s">
        <v>2569</v>
      </c>
      <c r="C296" s="627">
        <v>520815</v>
      </c>
      <c r="D296" s="627">
        <v>4492</v>
      </c>
      <c r="E296" s="629" t="s">
        <v>92</v>
      </c>
      <c r="F296" s="712">
        <v>2016</v>
      </c>
      <c r="G296" s="631">
        <v>42551</v>
      </c>
      <c r="H296" s="713" t="s">
        <v>1797</v>
      </c>
      <c r="I296" s="633" t="s">
        <v>2570</v>
      </c>
      <c r="J296" s="633" t="s">
        <v>241</v>
      </c>
      <c r="K296" s="634" t="s">
        <v>2571</v>
      </c>
      <c r="L296" s="635" t="s">
        <v>2572</v>
      </c>
      <c r="M296" s="833">
        <v>322541.32</v>
      </c>
      <c r="N296" s="833">
        <v>10734.54</v>
      </c>
      <c r="O296" s="833">
        <v>53324.14</v>
      </c>
      <c r="P296" s="833">
        <v>386600</v>
      </c>
      <c r="Q296" s="714" t="s">
        <v>33</v>
      </c>
      <c r="R296" s="796" t="s">
        <v>559</v>
      </c>
      <c r="T296" s="700" t="s">
        <v>575</v>
      </c>
      <c r="U296" s="781">
        <v>110000</v>
      </c>
      <c r="V296" s="790">
        <v>42551</v>
      </c>
      <c r="X296" s="688" t="s">
        <v>570</v>
      </c>
    </row>
    <row r="297" spans="1:24" x14ac:dyDescent="0.2">
      <c r="A297" s="763">
        <v>42522</v>
      </c>
      <c r="B297" s="711" t="s">
        <v>2569</v>
      </c>
      <c r="C297" s="627"/>
      <c r="D297" s="627"/>
      <c r="E297" s="629"/>
      <c r="F297" s="712"/>
      <c r="G297" s="631"/>
      <c r="H297" s="713"/>
      <c r="I297" s="633" t="s">
        <v>2570</v>
      </c>
      <c r="J297" s="633"/>
      <c r="K297" s="479"/>
      <c r="L297" s="635"/>
      <c r="M297" s="833"/>
      <c r="N297" s="833"/>
      <c r="O297" s="833"/>
      <c r="P297" s="833"/>
      <c r="Q297" s="714"/>
      <c r="R297" s="796" t="s">
        <v>559</v>
      </c>
      <c r="T297" s="700" t="s">
        <v>575</v>
      </c>
      <c r="U297" s="781">
        <v>83300</v>
      </c>
      <c r="V297" s="790">
        <v>42551</v>
      </c>
      <c r="X297" s="688" t="s">
        <v>570</v>
      </c>
    </row>
    <row r="298" spans="1:24" x14ac:dyDescent="0.2">
      <c r="A298" s="763">
        <v>42522</v>
      </c>
      <c r="B298" s="711" t="s">
        <v>2569</v>
      </c>
      <c r="C298" s="627"/>
      <c r="D298" s="627"/>
      <c r="E298" s="629"/>
      <c r="F298" s="712"/>
      <c r="G298" s="631"/>
      <c r="H298" s="713"/>
      <c r="I298" s="633" t="s">
        <v>2570</v>
      </c>
      <c r="J298" s="633"/>
      <c r="K298" s="479"/>
      <c r="L298" s="635"/>
      <c r="M298" s="833"/>
      <c r="N298" s="833"/>
      <c r="O298" s="833"/>
      <c r="P298" s="833"/>
      <c r="Q298" s="714"/>
      <c r="R298" s="796" t="s">
        <v>559</v>
      </c>
      <c r="T298" s="700" t="s">
        <v>579</v>
      </c>
      <c r="U298" s="781">
        <v>190514.33</v>
      </c>
      <c r="V298" s="790">
        <v>42551</v>
      </c>
      <c r="X298" s="688" t="s">
        <v>570</v>
      </c>
    </row>
    <row r="299" spans="1:24" x14ac:dyDescent="0.2">
      <c r="A299" s="763">
        <v>42522</v>
      </c>
      <c r="B299" s="711" t="s">
        <v>2569</v>
      </c>
      <c r="C299" s="627"/>
      <c r="D299" s="627"/>
      <c r="E299" s="629"/>
      <c r="F299" s="712"/>
      <c r="G299" s="631"/>
      <c r="H299" s="713"/>
      <c r="I299" s="633" t="s">
        <v>2570</v>
      </c>
      <c r="J299" s="633"/>
      <c r="K299" s="479"/>
      <c r="L299" s="635"/>
      <c r="M299" s="833"/>
      <c r="N299" s="833"/>
      <c r="O299" s="833"/>
      <c r="P299" s="833"/>
      <c r="Q299" s="714"/>
      <c r="R299" s="796" t="s">
        <v>559</v>
      </c>
      <c r="T299" s="700" t="s">
        <v>1067</v>
      </c>
      <c r="U299" s="781">
        <v>2785.67</v>
      </c>
      <c r="V299" s="790">
        <v>42551</v>
      </c>
      <c r="X299" s="688" t="s">
        <v>570</v>
      </c>
    </row>
    <row r="300" spans="1:24" ht="13.5" thickBot="1" x14ac:dyDescent="0.25">
      <c r="A300" s="763">
        <v>42522</v>
      </c>
      <c r="B300" s="711" t="s">
        <v>2778</v>
      </c>
      <c r="C300" s="627">
        <v>520515</v>
      </c>
      <c r="D300" s="627">
        <v>5399</v>
      </c>
      <c r="E300" s="629" t="s">
        <v>81</v>
      </c>
      <c r="F300" s="712">
        <v>2016</v>
      </c>
      <c r="G300" s="631">
        <v>42551</v>
      </c>
      <c r="H300" s="713"/>
      <c r="I300" s="633" t="s">
        <v>2779</v>
      </c>
      <c r="J300" s="633" t="s">
        <v>241</v>
      </c>
      <c r="K300" s="479" t="s">
        <v>2780</v>
      </c>
      <c r="L300" s="635" t="s">
        <v>2781</v>
      </c>
      <c r="M300" s="833">
        <v>506509.44</v>
      </c>
      <c r="N300" s="833">
        <v>0</v>
      </c>
      <c r="O300" s="833">
        <v>81041.509999999995</v>
      </c>
      <c r="P300" s="833">
        <v>587550.94999999995</v>
      </c>
      <c r="Q300" s="714" t="s">
        <v>365</v>
      </c>
      <c r="R300" s="765" t="s">
        <v>564</v>
      </c>
      <c r="S300" s="765" t="s">
        <v>564</v>
      </c>
      <c r="W300" s="700" t="s">
        <v>566</v>
      </c>
    </row>
    <row r="301" spans="1:24" x14ac:dyDescent="0.2">
      <c r="A301" s="763">
        <v>42522</v>
      </c>
      <c r="B301" s="711" t="s">
        <v>2791</v>
      </c>
      <c r="C301" s="627">
        <v>520816</v>
      </c>
      <c r="D301" s="627">
        <v>4497</v>
      </c>
      <c r="E301" s="629" t="s">
        <v>1314</v>
      </c>
      <c r="F301" s="712">
        <v>2016</v>
      </c>
      <c r="G301" s="631">
        <v>42551</v>
      </c>
      <c r="H301" s="713"/>
      <c r="I301" s="633" t="s">
        <v>2792</v>
      </c>
      <c r="J301" s="484" t="s">
        <v>241</v>
      </c>
      <c r="K301" s="481" t="s">
        <v>430</v>
      </c>
      <c r="L301" s="483" t="s">
        <v>2793</v>
      </c>
      <c r="M301" s="833">
        <v>349348.2</v>
      </c>
      <c r="N301" s="833">
        <v>0</v>
      </c>
      <c r="O301" s="833">
        <v>55895.71</v>
      </c>
      <c r="P301" s="833">
        <v>405243.91</v>
      </c>
      <c r="Q301" s="714" t="s">
        <v>365</v>
      </c>
      <c r="R301" s="765" t="s">
        <v>564</v>
      </c>
      <c r="S301" s="765" t="s">
        <v>564</v>
      </c>
      <c r="W301" s="700" t="s">
        <v>566</v>
      </c>
    </row>
    <row r="302" spans="1:24" ht="13.5" thickBot="1" x14ac:dyDescent="0.25">
      <c r="A302" s="763">
        <v>42522</v>
      </c>
      <c r="B302" s="711" t="s">
        <v>2790</v>
      </c>
      <c r="C302" s="627">
        <v>520112</v>
      </c>
      <c r="D302" s="627">
        <v>2593</v>
      </c>
      <c r="E302" s="629" t="s">
        <v>627</v>
      </c>
      <c r="F302" s="712">
        <v>2016</v>
      </c>
      <c r="G302" s="631">
        <v>42541</v>
      </c>
      <c r="H302" s="713"/>
      <c r="I302" s="633" t="s">
        <v>2788</v>
      </c>
      <c r="J302" s="484" t="s">
        <v>241</v>
      </c>
      <c r="K302" s="480" t="s">
        <v>430</v>
      </c>
      <c r="L302" s="483" t="s">
        <v>2789</v>
      </c>
      <c r="M302" s="833">
        <v>272222.15999999997</v>
      </c>
      <c r="N302" s="833">
        <v>0</v>
      </c>
      <c r="O302" s="833">
        <v>43555.55</v>
      </c>
      <c r="P302" s="833">
        <v>315777.71000000002</v>
      </c>
      <c r="Q302" s="714" t="s">
        <v>365</v>
      </c>
      <c r="R302" s="765" t="s">
        <v>564</v>
      </c>
      <c r="S302" s="765" t="s">
        <v>564</v>
      </c>
      <c r="W302" s="700" t="s">
        <v>566</v>
      </c>
    </row>
    <row r="303" spans="1:24" x14ac:dyDescent="0.2">
      <c r="A303" s="763">
        <v>42522</v>
      </c>
      <c r="B303" s="711" t="s">
        <v>2626</v>
      </c>
      <c r="C303" s="627">
        <v>521502</v>
      </c>
      <c r="D303" s="627">
        <v>5611</v>
      </c>
      <c r="E303" s="629" t="s">
        <v>149</v>
      </c>
      <c r="F303" s="712">
        <v>2016</v>
      </c>
      <c r="G303" s="631">
        <v>42535</v>
      </c>
      <c r="H303" s="713" t="s">
        <v>61</v>
      </c>
      <c r="I303" s="633" t="s">
        <v>2627</v>
      </c>
      <c r="J303" s="484" t="s">
        <v>241</v>
      </c>
      <c r="K303" s="481" t="s">
        <v>613</v>
      </c>
      <c r="L303" s="483" t="s">
        <v>2628</v>
      </c>
      <c r="M303" s="834">
        <v>370598.38</v>
      </c>
      <c r="N303" s="834">
        <v>17332.650000000001</v>
      </c>
      <c r="O303" s="834">
        <v>62068.97</v>
      </c>
      <c r="P303" s="834">
        <v>450000</v>
      </c>
      <c r="Q303" s="714" t="s">
        <v>33</v>
      </c>
      <c r="R303" s="796" t="s">
        <v>559</v>
      </c>
      <c r="S303" s="765" t="s">
        <v>564</v>
      </c>
      <c r="T303" s="700" t="s">
        <v>580</v>
      </c>
      <c r="U303" s="781">
        <v>30051.41</v>
      </c>
      <c r="V303" s="790">
        <v>42536</v>
      </c>
      <c r="X303" s="688" t="s">
        <v>570</v>
      </c>
    </row>
    <row r="304" spans="1:24" x14ac:dyDescent="0.2">
      <c r="A304" s="763">
        <v>42522</v>
      </c>
      <c r="B304" s="711" t="s">
        <v>2626</v>
      </c>
      <c r="C304" s="627"/>
      <c r="D304" s="627"/>
      <c r="E304" s="629"/>
      <c r="F304" s="712"/>
      <c r="G304" s="631"/>
      <c r="H304" s="713"/>
      <c r="I304" s="633" t="s">
        <v>2627</v>
      </c>
      <c r="J304" s="484"/>
      <c r="K304" s="811"/>
      <c r="L304" s="483"/>
      <c r="M304" s="834"/>
      <c r="N304" s="834"/>
      <c r="O304" s="834"/>
      <c r="P304" s="834"/>
      <c r="Q304" s="714"/>
      <c r="R304" s="796" t="s">
        <v>559</v>
      </c>
      <c r="S304" s="765" t="s">
        <v>564</v>
      </c>
      <c r="T304" s="700" t="s">
        <v>579</v>
      </c>
      <c r="U304" s="781">
        <v>419148.59</v>
      </c>
      <c r="V304" s="790">
        <v>42536</v>
      </c>
      <c r="X304" s="688" t="s">
        <v>570</v>
      </c>
    </row>
    <row r="305" spans="1:41" x14ac:dyDescent="0.2">
      <c r="A305" s="763">
        <v>42522</v>
      </c>
      <c r="B305" s="711" t="s">
        <v>2694</v>
      </c>
      <c r="C305" s="627">
        <v>1520104</v>
      </c>
      <c r="D305" s="627">
        <v>7493</v>
      </c>
      <c r="E305" s="629" t="s">
        <v>258</v>
      </c>
      <c r="F305" s="712">
        <v>2016</v>
      </c>
      <c r="G305" s="631">
        <v>42551</v>
      </c>
      <c r="H305" s="713" t="s">
        <v>45</v>
      </c>
      <c r="I305" s="633" t="s">
        <v>2695</v>
      </c>
      <c r="J305" s="484" t="s">
        <v>30</v>
      </c>
      <c r="K305" s="478" t="s">
        <v>613</v>
      </c>
      <c r="L305" s="483" t="s">
        <v>2696</v>
      </c>
      <c r="M305" s="833">
        <v>227422</v>
      </c>
      <c r="N305" s="833">
        <v>11371.1</v>
      </c>
      <c r="O305" s="833">
        <v>38206.9</v>
      </c>
      <c r="P305" s="833">
        <v>277000</v>
      </c>
      <c r="Q305" s="714" t="s">
        <v>33</v>
      </c>
      <c r="R305" s="796" t="s">
        <v>559</v>
      </c>
      <c r="S305" s="765" t="s">
        <v>564</v>
      </c>
      <c r="T305" s="700" t="s">
        <v>581</v>
      </c>
      <c r="U305" s="781">
        <v>68183.69</v>
      </c>
      <c r="V305" s="790">
        <v>42552</v>
      </c>
      <c r="X305" s="688" t="s">
        <v>570</v>
      </c>
    </row>
    <row r="306" spans="1:41" x14ac:dyDescent="0.2">
      <c r="A306" s="763">
        <v>42522</v>
      </c>
      <c r="B306" s="711" t="s">
        <v>2694</v>
      </c>
      <c r="C306" s="627"/>
      <c r="D306" s="627"/>
      <c r="E306" s="629"/>
      <c r="F306" s="712"/>
      <c r="G306" s="631"/>
      <c r="H306" s="713"/>
      <c r="I306" s="633" t="s">
        <v>2695</v>
      </c>
      <c r="J306" s="484"/>
      <c r="K306" s="804"/>
      <c r="L306" s="483"/>
      <c r="M306" s="833"/>
      <c r="N306" s="833"/>
      <c r="O306" s="833"/>
      <c r="P306" s="833"/>
      <c r="Q306" s="714"/>
      <c r="R306" s="796" t="s">
        <v>559</v>
      </c>
      <c r="S306" s="765" t="s">
        <v>564</v>
      </c>
      <c r="T306" s="700" t="s">
        <v>579</v>
      </c>
      <c r="U306" s="781">
        <v>208816.31</v>
      </c>
      <c r="V306" s="790">
        <v>42551</v>
      </c>
      <c r="X306" s="688" t="s">
        <v>570</v>
      </c>
    </row>
    <row r="307" spans="1:41" ht="13.5" thickBot="1" x14ac:dyDescent="0.25">
      <c r="A307" s="763">
        <v>42522</v>
      </c>
      <c r="B307" s="711" t="s">
        <v>2749</v>
      </c>
      <c r="C307" s="627">
        <v>1520604</v>
      </c>
      <c r="D307" s="627">
        <v>7495</v>
      </c>
      <c r="E307" s="629" t="s">
        <v>333</v>
      </c>
      <c r="F307" s="712">
        <v>2016</v>
      </c>
      <c r="G307" s="631">
        <v>42549</v>
      </c>
      <c r="H307" s="713" t="s">
        <v>1114</v>
      </c>
      <c r="I307" s="633" t="s">
        <v>2750</v>
      </c>
      <c r="J307" s="484" t="s">
        <v>30</v>
      </c>
      <c r="K307" s="480" t="s">
        <v>613</v>
      </c>
      <c r="L307" s="483" t="s">
        <v>2751</v>
      </c>
      <c r="M307" s="833">
        <v>271921.18</v>
      </c>
      <c r="N307" s="833">
        <v>13596.06</v>
      </c>
      <c r="O307" s="833">
        <v>45682.76</v>
      </c>
      <c r="P307" s="833">
        <v>331200</v>
      </c>
      <c r="Q307" s="714" t="s">
        <v>33</v>
      </c>
      <c r="R307" s="796" t="s">
        <v>559</v>
      </c>
      <c r="S307" s="765" t="s">
        <v>564</v>
      </c>
      <c r="T307" s="700" t="s">
        <v>575</v>
      </c>
      <c r="U307" s="781">
        <v>22287</v>
      </c>
      <c r="V307" s="790">
        <v>42549</v>
      </c>
      <c r="X307" s="688" t="s">
        <v>570</v>
      </c>
    </row>
    <row r="308" spans="1:41" x14ac:dyDescent="0.2">
      <c r="A308" s="763">
        <v>42522</v>
      </c>
      <c r="B308" s="711" t="s">
        <v>2749</v>
      </c>
      <c r="C308" s="627"/>
      <c r="D308" s="627"/>
      <c r="E308" s="629"/>
      <c r="F308" s="712"/>
      <c r="G308" s="631"/>
      <c r="H308" s="713"/>
      <c r="I308" s="633" t="s">
        <v>2750</v>
      </c>
      <c r="J308" s="484"/>
      <c r="K308" s="467"/>
      <c r="L308" s="483"/>
      <c r="M308" s="833"/>
      <c r="N308" s="833"/>
      <c r="O308" s="833"/>
      <c r="P308" s="833"/>
      <c r="Q308" s="714"/>
      <c r="R308" s="796" t="s">
        <v>559</v>
      </c>
      <c r="S308" s="765" t="s">
        <v>564</v>
      </c>
      <c r="T308" s="700" t="s">
        <v>579</v>
      </c>
      <c r="U308" s="781">
        <v>308913.61</v>
      </c>
      <c r="V308" s="790">
        <v>42549</v>
      </c>
      <c r="X308" s="688" t="s">
        <v>570</v>
      </c>
    </row>
    <row r="309" spans="1:41" x14ac:dyDescent="0.2">
      <c r="A309" s="763">
        <v>42522</v>
      </c>
      <c r="B309" s="711" t="s">
        <v>2737</v>
      </c>
      <c r="C309" s="627">
        <v>1520604</v>
      </c>
      <c r="D309" s="627">
        <v>7495</v>
      </c>
      <c r="E309" s="629" t="s">
        <v>333</v>
      </c>
      <c r="F309" s="712">
        <v>2016</v>
      </c>
      <c r="G309" s="631">
        <v>42543</v>
      </c>
      <c r="H309" s="713" t="s">
        <v>1607</v>
      </c>
      <c r="I309" s="633" t="s">
        <v>2738</v>
      </c>
      <c r="J309" s="633" t="s">
        <v>241</v>
      </c>
      <c r="K309" s="482" t="s">
        <v>2739</v>
      </c>
      <c r="L309" s="635" t="s">
        <v>2740</v>
      </c>
      <c r="M309" s="833">
        <v>271921.18</v>
      </c>
      <c r="N309" s="833">
        <v>13596.06</v>
      </c>
      <c r="O309" s="833">
        <v>45682.76</v>
      </c>
      <c r="P309" s="833">
        <v>331200</v>
      </c>
      <c r="Q309" s="714" t="s">
        <v>33</v>
      </c>
      <c r="R309" s="796" t="s">
        <v>559</v>
      </c>
      <c r="S309" s="797"/>
      <c r="T309" s="715" t="s">
        <v>581</v>
      </c>
      <c r="U309" s="783">
        <v>20000</v>
      </c>
      <c r="V309" s="792">
        <v>42543</v>
      </c>
      <c r="W309" s="715"/>
      <c r="X309" s="797" t="s">
        <v>570</v>
      </c>
      <c r="Y309" s="715"/>
      <c r="Z309" s="715"/>
      <c r="AA309" s="715"/>
      <c r="AB309" s="715"/>
      <c r="AC309" s="715"/>
      <c r="AD309" s="715"/>
      <c r="AE309" s="715"/>
      <c r="AF309" s="715"/>
      <c r="AG309" s="715"/>
      <c r="AH309" s="715"/>
      <c r="AI309" s="715"/>
      <c r="AJ309" s="715"/>
      <c r="AK309" s="715"/>
      <c r="AL309" s="715"/>
      <c r="AM309" s="715"/>
      <c r="AN309" s="715"/>
      <c r="AO309" s="715"/>
    </row>
    <row r="310" spans="1:41" x14ac:dyDescent="0.2">
      <c r="A310" s="763">
        <v>42522</v>
      </c>
      <c r="B310" s="711" t="s">
        <v>2737</v>
      </c>
      <c r="C310" s="627"/>
      <c r="D310" s="627"/>
      <c r="E310" s="629"/>
      <c r="F310" s="712"/>
      <c r="G310" s="631"/>
      <c r="H310" s="713"/>
      <c r="I310" s="633" t="s">
        <v>2738</v>
      </c>
      <c r="J310" s="633"/>
      <c r="K310" s="473"/>
      <c r="L310" s="635"/>
      <c r="M310" s="833"/>
      <c r="N310" s="833"/>
      <c r="O310" s="833"/>
      <c r="P310" s="833"/>
      <c r="Q310" s="714"/>
      <c r="R310" s="796" t="s">
        <v>559</v>
      </c>
      <c r="S310" s="797"/>
      <c r="T310" s="715" t="s">
        <v>580</v>
      </c>
      <c r="U310" s="783">
        <v>311200</v>
      </c>
      <c r="V310" s="792">
        <v>42546</v>
      </c>
      <c r="W310" s="715"/>
      <c r="X310" s="797" t="s">
        <v>570</v>
      </c>
      <c r="Y310" s="715"/>
      <c r="Z310" s="715"/>
      <c r="AA310" s="715"/>
      <c r="AB310" s="715"/>
      <c r="AC310" s="715"/>
      <c r="AD310" s="715"/>
      <c r="AE310" s="715"/>
      <c r="AF310" s="715"/>
      <c r="AG310" s="715"/>
      <c r="AH310" s="715"/>
      <c r="AI310" s="715"/>
      <c r="AJ310" s="715"/>
      <c r="AK310" s="715"/>
      <c r="AL310" s="715"/>
      <c r="AM310" s="715"/>
      <c r="AN310" s="715"/>
      <c r="AO310" s="715"/>
    </row>
    <row r="311" spans="1:41" ht="13.5" thickBot="1" x14ac:dyDescent="0.25">
      <c r="A311" s="763">
        <v>42522</v>
      </c>
      <c r="B311" s="711" t="s">
        <v>2806</v>
      </c>
      <c r="C311" s="627">
        <v>521502</v>
      </c>
      <c r="D311" s="627">
        <v>5611</v>
      </c>
      <c r="E311" s="629" t="s">
        <v>149</v>
      </c>
      <c r="F311" s="712">
        <v>2016</v>
      </c>
      <c r="G311" s="631">
        <v>42550</v>
      </c>
      <c r="H311" s="713"/>
      <c r="I311" s="633" t="s">
        <v>2756</v>
      </c>
      <c r="J311" s="633" t="s">
        <v>241</v>
      </c>
      <c r="K311" s="479" t="s">
        <v>434</v>
      </c>
      <c r="L311" s="635" t="s">
        <v>2757</v>
      </c>
      <c r="M311" s="833">
        <v>328591.11</v>
      </c>
      <c r="N311" s="833">
        <v>0</v>
      </c>
      <c r="O311" s="833">
        <v>52574.58</v>
      </c>
      <c r="P311" s="833">
        <v>381165.69</v>
      </c>
      <c r="Q311" s="714" t="s">
        <v>365</v>
      </c>
      <c r="R311" s="765" t="s">
        <v>564</v>
      </c>
      <c r="S311" s="765" t="s">
        <v>564</v>
      </c>
    </row>
    <row r="312" spans="1:41" x14ac:dyDescent="0.2">
      <c r="A312" s="763">
        <v>42522</v>
      </c>
      <c r="B312" s="711" t="s">
        <v>2826</v>
      </c>
      <c r="C312" s="627">
        <v>521802</v>
      </c>
      <c r="D312" s="627">
        <v>2202</v>
      </c>
      <c r="E312" s="629" t="s">
        <v>206</v>
      </c>
      <c r="F312" s="712">
        <v>2016</v>
      </c>
      <c r="G312" s="631">
        <v>42550</v>
      </c>
      <c r="H312" s="713"/>
      <c r="I312" s="633" t="s">
        <v>2827</v>
      </c>
      <c r="J312" s="484" t="s">
        <v>241</v>
      </c>
      <c r="K312" s="481" t="s">
        <v>1491</v>
      </c>
      <c r="L312" s="483" t="s">
        <v>2828</v>
      </c>
      <c r="M312" s="833">
        <v>174519.72</v>
      </c>
      <c r="N312" s="833">
        <v>0</v>
      </c>
      <c r="O312" s="833">
        <v>27923.16</v>
      </c>
      <c r="P312" s="833">
        <v>202442.88</v>
      </c>
      <c r="Q312" s="714" t="s">
        <v>365</v>
      </c>
      <c r="R312" s="765" t="s">
        <v>564</v>
      </c>
      <c r="S312" s="765" t="s">
        <v>564</v>
      </c>
      <c r="W312" s="700" t="s">
        <v>566</v>
      </c>
    </row>
    <row r="313" spans="1:41" ht="13.5" thickBot="1" x14ac:dyDescent="0.25">
      <c r="A313" s="763">
        <v>42522</v>
      </c>
      <c r="B313" s="711" t="s">
        <v>2823</v>
      </c>
      <c r="C313" s="627">
        <v>521802</v>
      </c>
      <c r="D313" s="627">
        <v>2202</v>
      </c>
      <c r="E313" s="629" t="s">
        <v>206</v>
      </c>
      <c r="F313" s="712">
        <v>2016</v>
      </c>
      <c r="G313" s="631">
        <v>42550</v>
      </c>
      <c r="H313" s="713"/>
      <c r="I313" s="633" t="s">
        <v>2824</v>
      </c>
      <c r="J313" s="484" t="s">
        <v>241</v>
      </c>
      <c r="K313" s="480" t="s">
        <v>1491</v>
      </c>
      <c r="L313" s="483" t="s">
        <v>2825</v>
      </c>
      <c r="M313" s="833">
        <v>174519.72</v>
      </c>
      <c r="N313" s="833">
        <v>0</v>
      </c>
      <c r="O313" s="833">
        <v>27923.16</v>
      </c>
      <c r="P313" s="833">
        <v>202442.88</v>
      </c>
      <c r="Q313" s="714" t="s">
        <v>365</v>
      </c>
      <c r="R313" s="765" t="s">
        <v>564</v>
      </c>
      <c r="S313" s="765" t="s">
        <v>564</v>
      </c>
      <c r="W313" s="700" t="s">
        <v>566</v>
      </c>
    </row>
    <row r="314" spans="1:41" x14ac:dyDescent="0.2">
      <c r="A314" s="763">
        <v>42522</v>
      </c>
      <c r="B314" s="711" t="s">
        <v>2884</v>
      </c>
      <c r="C314" s="627">
        <v>570704</v>
      </c>
      <c r="D314" s="627" t="s">
        <v>472</v>
      </c>
      <c r="E314" s="629" t="s">
        <v>2830</v>
      </c>
      <c r="F314" s="712">
        <v>2016</v>
      </c>
      <c r="G314" s="631">
        <v>42546</v>
      </c>
      <c r="H314" s="713" t="s">
        <v>532</v>
      </c>
      <c r="I314" s="633" t="s">
        <v>2885</v>
      </c>
      <c r="J314" s="633" t="s">
        <v>30</v>
      </c>
      <c r="K314" s="482" t="s">
        <v>2886</v>
      </c>
      <c r="L314" s="635" t="s">
        <v>2887</v>
      </c>
      <c r="M314" s="833">
        <v>142758.62</v>
      </c>
      <c r="N314" s="833">
        <v>0</v>
      </c>
      <c r="O314" s="833">
        <v>5241.38</v>
      </c>
      <c r="P314" s="833">
        <v>148000</v>
      </c>
      <c r="Q314" s="709" t="s">
        <v>478</v>
      </c>
      <c r="R314" s="895" t="s">
        <v>565</v>
      </c>
      <c r="T314" s="700" t="s">
        <v>572</v>
      </c>
      <c r="U314" s="781">
        <v>5000</v>
      </c>
      <c r="V314" s="790">
        <v>42544</v>
      </c>
      <c r="X314" s="688" t="s">
        <v>570</v>
      </c>
    </row>
    <row r="315" spans="1:41" x14ac:dyDescent="0.2">
      <c r="A315" s="763">
        <v>42522</v>
      </c>
      <c r="B315" s="711" t="s">
        <v>2884</v>
      </c>
      <c r="C315" s="627"/>
      <c r="D315" s="627"/>
      <c r="E315" s="629"/>
      <c r="F315" s="712"/>
      <c r="G315" s="631"/>
      <c r="H315" s="713"/>
      <c r="I315" s="633" t="s">
        <v>2885</v>
      </c>
      <c r="J315" s="633"/>
      <c r="K315" s="482"/>
      <c r="L315" s="635"/>
      <c r="M315" s="833"/>
      <c r="N315" s="833"/>
      <c r="O315" s="833"/>
      <c r="P315" s="833"/>
      <c r="Q315" s="709"/>
      <c r="R315" s="895" t="s">
        <v>565</v>
      </c>
      <c r="T315" s="700" t="s">
        <v>581</v>
      </c>
      <c r="U315" s="781">
        <v>100000</v>
      </c>
      <c r="V315" s="790">
        <v>42545</v>
      </c>
      <c r="X315" s="688" t="s">
        <v>570</v>
      </c>
    </row>
    <row r="316" spans="1:41" x14ac:dyDescent="0.2">
      <c r="A316" s="763">
        <v>42522</v>
      </c>
      <c r="B316" s="711" t="s">
        <v>2884</v>
      </c>
      <c r="C316" s="627"/>
      <c r="D316" s="627"/>
      <c r="E316" s="629"/>
      <c r="F316" s="712"/>
      <c r="G316" s="631"/>
      <c r="H316" s="713"/>
      <c r="I316" s="633" t="s">
        <v>2885</v>
      </c>
      <c r="J316" s="633"/>
      <c r="K316" s="482"/>
      <c r="L316" s="635"/>
      <c r="M316" s="833"/>
      <c r="N316" s="833"/>
      <c r="O316" s="833"/>
      <c r="P316" s="833"/>
      <c r="Q316" s="709"/>
      <c r="R316" s="895" t="s">
        <v>565</v>
      </c>
      <c r="T316" s="700" t="s">
        <v>581</v>
      </c>
      <c r="U316" s="781">
        <v>43000</v>
      </c>
      <c r="V316" s="790">
        <v>42545</v>
      </c>
      <c r="X316" s="688" t="s">
        <v>570</v>
      </c>
    </row>
    <row r="317" spans="1:41" x14ac:dyDescent="0.2">
      <c r="A317" s="763">
        <v>42522</v>
      </c>
      <c r="B317" s="711" t="s">
        <v>2593</v>
      </c>
      <c r="C317" s="627">
        <v>520905</v>
      </c>
      <c r="D317" s="627">
        <v>1083</v>
      </c>
      <c r="E317" s="629" t="s">
        <v>134</v>
      </c>
      <c r="F317" s="712">
        <v>2015</v>
      </c>
      <c r="G317" s="631">
        <v>42546</v>
      </c>
      <c r="H317" s="713" t="s">
        <v>28</v>
      </c>
      <c r="I317" s="633" t="s">
        <v>2594</v>
      </c>
      <c r="J317" s="633" t="s">
        <v>241</v>
      </c>
      <c r="K317" s="634" t="s">
        <v>2595</v>
      </c>
      <c r="L317" s="635" t="s">
        <v>2596</v>
      </c>
      <c r="M317" s="833">
        <v>181034.48</v>
      </c>
      <c r="N317" s="833">
        <v>0</v>
      </c>
      <c r="O317" s="833">
        <v>28965.52</v>
      </c>
      <c r="P317" s="833">
        <v>210000</v>
      </c>
      <c r="Q317" s="709" t="s">
        <v>33</v>
      </c>
      <c r="R317" s="895" t="s">
        <v>565</v>
      </c>
      <c r="X317" s="688" t="s">
        <v>569</v>
      </c>
    </row>
    <row r="318" spans="1:41" x14ac:dyDescent="0.2">
      <c r="A318" s="763">
        <v>42522</v>
      </c>
      <c r="B318" s="711" t="s">
        <v>2490</v>
      </c>
      <c r="C318" s="627">
        <v>520220</v>
      </c>
      <c r="D318" s="627">
        <v>1794</v>
      </c>
      <c r="E318" s="629" t="s">
        <v>27</v>
      </c>
      <c r="F318" s="712">
        <v>2016</v>
      </c>
      <c r="G318" s="631">
        <v>42531</v>
      </c>
      <c r="H318" s="713" t="s">
        <v>121</v>
      </c>
      <c r="I318" s="633" t="s">
        <v>2491</v>
      </c>
      <c r="J318" s="633" t="s">
        <v>241</v>
      </c>
      <c r="K318" s="634" t="s">
        <v>2492</v>
      </c>
      <c r="L318" s="635" t="s">
        <v>2493</v>
      </c>
      <c r="M318" s="833">
        <v>241850.72</v>
      </c>
      <c r="N318" s="833">
        <v>2459.62</v>
      </c>
      <c r="O318" s="833">
        <v>39089.660000000003</v>
      </c>
      <c r="P318" s="833">
        <v>283400</v>
      </c>
      <c r="Q318" s="709" t="s">
        <v>33</v>
      </c>
      <c r="R318" s="796" t="s">
        <v>559</v>
      </c>
      <c r="T318" s="700" t="s">
        <v>572</v>
      </c>
      <c r="U318" s="781">
        <v>1000</v>
      </c>
      <c r="V318" s="790">
        <v>42530</v>
      </c>
      <c r="X318" s="688" t="s">
        <v>570</v>
      </c>
    </row>
    <row r="319" spans="1:41" x14ac:dyDescent="0.2">
      <c r="A319" s="763">
        <v>42522</v>
      </c>
      <c r="B319" s="711" t="s">
        <v>2490</v>
      </c>
      <c r="C319" s="627"/>
      <c r="D319" s="627"/>
      <c r="E319" s="629"/>
      <c r="F319" s="712"/>
      <c r="G319" s="631"/>
      <c r="H319" s="713"/>
      <c r="I319" s="633" t="s">
        <v>2491</v>
      </c>
      <c r="J319" s="633"/>
      <c r="K319" s="634"/>
      <c r="L319" s="635"/>
      <c r="M319" s="833"/>
      <c r="N319" s="833"/>
      <c r="O319" s="833"/>
      <c r="P319" s="833"/>
      <c r="Q319" s="709"/>
      <c r="R319" s="796" t="s">
        <v>559</v>
      </c>
      <c r="T319" s="700" t="s">
        <v>581</v>
      </c>
      <c r="U319" s="781">
        <v>69000</v>
      </c>
      <c r="V319" s="790">
        <v>42531</v>
      </c>
      <c r="X319" s="688" t="s">
        <v>570</v>
      </c>
    </row>
    <row r="320" spans="1:41" x14ac:dyDescent="0.2">
      <c r="A320" s="763">
        <v>42522</v>
      </c>
      <c r="B320" s="711" t="s">
        <v>2490</v>
      </c>
      <c r="C320" s="627"/>
      <c r="D320" s="627"/>
      <c r="E320" s="629"/>
      <c r="F320" s="712"/>
      <c r="G320" s="631"/>
      <c r="H320" s="713"/>
      <c r="I320" s="633" t="s">
        <v>2491</v>
      </c>
      <c r="J320" s="633"/>
      <c r="K320" s="634"/>
      <c r="L320" s="635"/>
      <c r="M320" s="833"/>
      <c r="N320" s="833"/>
      <c r="O320" s="833"/>
      <c r="P320" s="833"/>
      <c r="Q320" s="709"/>
      <c r="R320" s="796" t="s">
        <v>559</v>
      </c>
      <c r="T320" s="700" t="s">
        <v>579</v>
      </c>
      <c r="U320" s="781">
        <v>210107.87</v>
      </c>
      <c r="V320" s="790">
        <v>42534</v>
      </c>
      <c r="X320" s="688" t="s">
        <v>570</v>
      </c>
    </row>
    <row r="321" spans="1:41" x14ac:dyDescent="0.2">
      <c r="A321" s="763">
        <v>42522</v>
      </c>
      <c r="B321" s="711" t="s">
        <v>2490</v>
      </c>
      <c r="C321" s="627"/>
      <c r="D321" s="627"/>
      <c r="E321" s="629"/>
      <c r="F321" s="712"/>
      <c r="G321" s="631"/>
      <c r="H321" s="713"/>
      <c r="I321" s="633" t="s">
        <v>2491</v>
      </c>
      <c r="J321" s="633"/>
      <c r="K321" s="634"/>
      <c r="L321" s="635"/>
      <c r="M321" s="833"/>
      <c r="N321" s="833"/>
      <c r="O321" s="833"/>
      <c r="P321" s="833"/>
      <c r="Q321" s="709"/>
      <c r="R321" s="796" t="s">
        <v>559</v>
      </c>
      <c r="T321" s="700" t="s">
        <v>1067</v>
      </c>
      <c r="U321" s="781">
        <v>3292.13</v>
      </c>
      <c r="V321" s="790">
        <v>42534</v>
      </c>
      <c r="X321" s="688" t="s">
        <v>570</v>
      </c>
    </row>
    <row r="322" spans="1:41" x14ac:dyDescent="0.2">
      <c r="A322" s="763">
        <v>42522</v>
      </c>
      <c r="B322" s="711" t="s">
        <v>2476</v>
      </c>
      <c r="C322" s="627">
        <v>520111</v>
      </c>
      <c r="D322" s="627">
        <v>2592</v>
      </c>
      <c r="E322" s="629" t="s">
        <v>616</v>
      </c>
      <c r="F322" s="712">
        <v>2016</v>
      </c>
      <c r="G322" s="631">
        <v>42535</v>
      </c>
      <c r="H322" s="713" t="s">
        <v>1119</v>
      </c>
      <c r="I322" s="633" t="s">
        <v>2477</v>
      </c>
      <c r="J322" s="633" t="s">
        <v>241</v>
      </c>
      <c r="K322" s="634" t="s">
        <v>2478</v>
      </c>
      <c r="L322" s="635" t="s">
        <v>2479</v>
      </c>
      <c r="M322" s="833">
        <v>271455.43</v>
      </c>
      <c r="N322" s="833">
        <v>3199.74</v>
      </c>
      <c r="O322" s="833">
        <v>43944.83</v>
      </c>
      <c r="P322" s="833">
        <v>318600</v>
      </c>
      <c r="Q322" s="714" t="s">
        <v>33</v>
      </c>
      <c r="R322" s="796" t="s">
        <v>559</v>
      </c>
      <c r="T322" s="700" t="s">
        <v>580</v>
      </c>
      <c r="U322" s="781">
        <v>62200</v>
      </c>
      <c r="V322" s="790">
        <v>42536</v>
      </c>
      <c r="X322" s="688" t="s">
        <v>570</v>
      </c>
    </row>
    <row r="323" spans="1:41" x14ac:dyDescent="0.2">
      <c r="A323" s="763">
        <v>42522</v>
      </c>
      <c r="B323" s="711" t="s">
        <v>2476</v>
      </c>
      <c r="C323" s="627"/>
      <c r="D323" s="627"/>
      <c r="E323" s="629"/>
      <c r="F323" s="712"/>
      <c r="G323" s="631"/>
      <c r="H323" s="713"/>
      <c r="I323" s="633" t="s">
        <v>2477</v>
      </c>
      <c r="J323" s="633"/>
      <c r="K323" s="634"/>
      <c r="L323" s="635"/>
      <c r="M323" s="833"/>
      <c r="N323" s="833"/>
      <c r="O323" s="833"/>
      <c r="P323" s="833"/>
      <c r="Q323" s="714"/>
      <c r="R323" s="796" t="s">
        <v>559</v>
      </c>
      <c r="T323" s="700" t="s">
        <v>579</v>
      </c>
      <c r="U323" s="781">
        <v>251211.62</v>
      </c>
      <c r="V323" s="790">
        <v>42536</v>
      </c>
      <c r="X323" s="688" t="s">
        <v>570</v>
      </c>
    </row>
    <row r="324" spans="1:41" x14ac:dyDescent="0.2">
      <c r="A324" s="763">
        <v>42522</v>
      </c>
      <c r="B324" s="711" t="s">
        <v>2476</v>
      </c>
      <c r="C324" s="627"/>
      <c r="D324" s="627"/>
      <c r="E324" s="629"/>
      <c r="F324" s="712"/>
      <c r="G324" s="631"/>
      <c r="H324" s="713"/>
      <c r="I324" s="633" t="s">
        <v>2477</v>
      </c>
      <c r="J324" s="633"/>
      <c r="K324" s="634"/>
      <c r="L324" s="635"/>
      <c r="M324" s="833"/>
      <c r="N324" s="833"/>
      <c r="O324" s="833"/>
      <c r="P324" s="833"/>
      <c r="Q324" s="714"/>
      <c r="R324" s="796" t="s">
        <v>559</v>
      </c>
      <c r="T324" s="700" t="s">
        <v>1067</v>
      </c>
      <c r="U324" s="781">
        <v>3668.38</v>
      </c>
      <c r="V324" s="790">
        <v>42536</v>
      </c>
      <c r="X324" s="688" t="s">
        <v>570</v>
      </c>
    </row>
    <row r="325" spans="1:41" x14ac:dyDescent="0.2">
      <c r="A325" s="763">
        <v>42522</v>
      </c>
      <c r="B325" s="711" t="s">
        <v>2518</v>
      </c>
      <c r="C325" s="627">
        <v>520224</v>
      </c>
      <c r="D325" s="627">
        <v>1781</v>
      </c>
      <c r="E325" s="629" t="s">
        <v>663</v>
      </c>
      <c r="F325" s="712">
        <v>2016</v>
      </c>
      <c r="G325" s="631">
        <v>42548</v>
      </c>
      <c r="H325" s="713" t="s">
        <v>61</v>
      </c>
      <c r="I325" s="633" t="s">
        <v>2519</v>
      </c>
      <c r="J325" s="633" t="s">
        <v>30</v>
      </c>
      <c r="K325" s="634" t="s">
        <v>2520</v>
      </c>
      <c r="L325" s="635" t="s">
        <v>2521</v>
      </c>
      <c r="M325" s="833">
        <v>244626.16</v>
      </c>
      <c r="N325" s="833">
        <v>2529.0100000000002</v>
      </c>
      <c r="O325" s="833">
        <v>39544.83</v>
      </c>
      <c r="P325" s="833">
        <v>286700</v>
      </c>
      <c r="Q325" s="714" t="s">
        <v>33</v>
      </c>
      <c r="R325" s="796" t="s">
        <v>559</v>
      </c>
      <c r="X325" s="688" t="s">
        <v>569</v>
      </c>
    </row>
    <row r="326" spans="1:41" x14ac:dyDescent="0.2">
      <c r="A326" s="763">
        <v>42522</v>
      </c>
      <c r="B326" s="711" t="s">
        <v>2652</v>
      </c>
      <c r="C326" s="627">
        <v>521705</v>
      </c>
      <c r="D326" s="627">
        <v>1094</v>
      </c>
      <c r="E326" s="629" t="s">
        <v>186</v>
      </c>
      <c r="F326" s="712">
        <v>2016</v>
      </c>
      <c r="G326" s="631">
        <v>42538</v>
      </c>
      <c r="H326" s="713" t="s">
        <v>45</v>
      </c>
      <c r="I326" s="633" t="s">
        <v>2653</v>
      </c>
      <c r="J326" s="633" t="s">
        <v>30</v>
      </c>
      <c r="K326" s="634" t="s">
        <v>2654</v>
      </c>
      <c r="L326" s="635" t="s">
        <v>2655</v>
      </c>
      <c r="M326" s="833">
        <v>173189.66</v>
      </c>
      <c r="N326" s="833">
        <v>0</v>
      </c>
      <c r="O326" s="833">
        <v>27710.34</v>
      </c>
      <c r="P326" s="833">
        <v>200900</v>
      </c>
      <c r="Q326" s="709" t="s">
        <v>33</v>
      </c>
      <c r="R326" s="895" t="s">
        <v>565</v>
      </c>
      <c r="S326" s="797"/>
      <c r="T326" s="715" t="s">
        <v>576</v>
      </c>
      <c r="U326" s="783">
        <v>20000</v>
      </c>
      <c r="V326" s="792">
        <v>42534</v>
      </c>
      <c r="W326" s="715"/>
      <c r="X326" s="797" t="s">
        <v>570</v>
      </c>
      <c r="Y326" s="715"/>
      <c r="Z326" s="715"/>
      <c r="AA326" s="715"/>
      <c r="AB326" s="715"/>
      <c r="AC326" s="715"/>
      <c r="AD326" s="715"/>
      <c r="AE326" s="715"/>
      <c r="AF326" s="715"/>
      <c r="AG326" s="715"/>
      <c r="AH326" s="715"/>
      <c r="AI326" s="715"/>
      <c r="AJ326" s="715"/>
      <c r="AK326" s="715"/>
      <c r="AL326" s="715"/>
      <c r="AM326" s="715"/>
      <c r="AN326" s="715"/>
      <c r="AO326" s="715"/>
    </row>
    <row r="327" spans="1:41" x14ac:dyDescent="0.2">
      <c r="A327" s="763">
        <v>42522</v>
      </c>
      <c r="B327" s="711" t="s">
        <v>2652</v>
      </c>
      <c r="C327" s="720"/>
      <c r="D327" s="722"/>
      <c r="E327" s="720"/>
      <c r="F327" s="723"/>
      <c r="G327" s="721"/>
      <c r="H327" s="720"/>
      <c r="I327" s="633" t="s">
        <v>2653</v>
      </c>
      <c r="J327" s="720"/>
      <c r="K327" s="720"/>
      <c r="L327" s="720"/>
      <c r="M327" s="724"/>
      <c r="N327" s="720"/>
      <c r="O327" s="724"/>
      <c r="P327" s="724"/>
      <c r="Q327" s="714"/>
      <c r="R327" s="688" t="s">
        <v>565</v>
      </c>
      <c r="T327" s="700" t="s">
        <v>576</v>
      </c>
      <c r="U327" s="781">
        <v>52900</v>
      </c>
      <c r="V327" s="790">
        <v>42545</v>
      </c>
      <c r="X327" s="688" t="s">
        <v>570</v>
      </c>
    </row>
    <row r="328" spans="1:41" ht="13.5" thickBot="1" x14ac:dyDescent="0.25">
      <c r="A328" s="763">
        <v>42522</v>
      </c>
      <c r="B328" s="711" t="s">
        <v>2652</v>
      </c>
      <c r="C328" s="726"/>
      <c r="D328" s="726"/>
      <c r="E328" s="727"/>
      <c r="F328" s="727"/>
      <c r="G328" s="728"/>
      <c r="H328" s="727"/>
      <c r="I328" s="633" t="s">
        <v>2653</v>
      </c>
      <c r="J328" s="727"/>
      <c r="K328" s="727"/>
      <c r="L328" s="727"/>
      <c r="M328" s="836"/>
      <c r="N328" s="837"/>
      <c r="O328" s="837"/>
      <c r="P328" s="837"/>
      <c r="Q328" s="714"/>
      <c r="R328" s="688" t="s">
        <v>565</v>
      </c>
      <c r="T328" s="700" t="s">
        <v>580</v>
      </c>
      <c r="U328" s="781">
        <v>128000</v>
      </c>
      <c r="V328" s="790">
        <v>42549</v>
      </c>
      <c r="X328" s="688" t="s">
        <v>570</v>
      </c>
    </row>
    <row r="329" spans="1:41" ht="12" customHeight="1" thickBot="1" x14ac:dyDescent="0.25">
      <c r="A329" s="708"/>
      <c r="B329" s="729"/>
      <c r="C329" s="730"/>
      <c r="D329" s="731"/>
      <c r="E329" s="732"/>
      <c r="F329" s="732"/>
      <c r="G329" s="733"/>
      <c r="H329" s="732"/>
      <c r="I329" s="732"/>
      <c r="J329" s="732"/>
      <c r="K329" s="732"/>
      <c r="L329" s="732"/>
      <c r="M329" s="838"/>
      <c r="N329" s="838"/>
      <c r="O329" s="838"/>
      <c r="P329" s="838"/>
      <c r="Q329" s="710"/>
    </row>
    <row r="330" spans="1:41" ht="12" customHeight="1" x14ac:dyDescent="0.2">
      <c r="A330" s="708"/>
      <c r="B330" s="839"/>
      <c r="C330" s="840"/>
      <c r="D330" s="840"/>
      <c r="E330" s="840"/>
      <c r="F330" s="841"/>
      <c r="G330" s="842"/>
      <c r="H330" s="843"/>
      <c r="I330" s="844"/>
      <c r="J330" s="845"/>
      <c r="K330" s="845"/>
      <c r="L330" s="841"/>
      <c r="M330" s="846"/>
      <c r="N330" s="847"/>
      <c r="O330" s="848"/>
      <c r="P330" s="848"/>
      <c r="Q330" s="710"/>
    </row>
    <row r="331" spans="1:41" ht="12" customHeight="1" x14ac:dyDescent="0.2">
      <c r="A331" s="708"/>
      <c r="B331" s="849"/>
      <c r="C331" s="850"/>
      <c r="D331" s="850"/>
      <c r="E331" s="851"/>
      <c r="F331" s="852"/>
      <c r="G331" s="853"/>
      <c r="H331" s="854"/>
      <c r="I331" s="855"/>
      <c r="J331" s="855"/>
      <c r="K331" s="855"/>
      <c r="L331" s="852"/>
      <c r="M331" s="856">
        <f>SUM(M6:M329)</f>
        <v>30146946.660000008</v>
      </c>
      <c r="N331" s="856">
        <f>SUM(N5:N330)</f>
        <v>640089.16</v>
      </c>
      <c r="O331" s="856">
        <f>SUM(O5:O330)</f>
        <v>4575277.509999997</v>
      </c>
      <c r="P331" s="856">
        <f>SUM(P5:P330)</f>
        <v>35362313.329999998</v>
      </c>
      <c r="Q331" s="710"/>
    </row>
    <row r="332" spans="1:41" ht="12" customHeight="1" thickBot="1" x14ac:dyDescent="0.25">
      <c r="A332" s="708"/>
      <c r="B332" s="734"/>
      <c r="C332" s="735"/>
      <c r="D332" s="735"/>
      <c r="E332" s="735"/>
      <c r="F332" s="736"/>
      <c r="G332" s="737"/>
      <c r="H332" s="738"/>
      <c r="I332" s="739"/>
      <c r="J332" s="740"/>
      <c r="K332" s="740"/>
      <c r="L332" s="736"/>
      <c r="M332" s="741"/>
      <c r="N332" s="857"/>
      <c r="O332" s="858"/>
      <c r="P332" s="858"/>
      <c r="Q332" s="710"/>
    </row>
    <row r="333" spans="1:41" ht="12" customHeight="1" x14ac:dyDescent="0.2">
      <c r="A333" s="708"/>
      <c r="C333" s="743"/>
      <c r="D333" s="743"/>
      <c r="E333" s="681"/>
      <c r="F333" s="744"/>
      <c r="G333" s="745"/>
      <c r="H333" s="746"/>
      <c r="I333" s="747" t="s">
        <v>545</v>
      </c>
      <c r="J333" s="748"/>
      <c r="K333" s="748"/>
      <c r="L333" s="682" t="s">
        <v>546</v>
      </c>
      <c r="M333" s="859">
        <v>20611988.77</v>
      </c>
      <c r="N333" s="859"/>
      <c r="O333" s="860"/>
      <c r="P333" s="861"/>
      <c r="Q333" s="710">
        <v>24231158.280000001</v>
      </c>
    </row>
    <row r="334" spans="1:41" ht="12" customHeight="1" x14ac:dyDescent="0.2">
      <c r="A334" s="708"/>
      <c r="C334" s="743"/>
      <c r="D334" s="743"/>
      <c r="E334" s="681"/>
      <c r="F334" s="744"/>
      <c r="G334" s="745"/>
      <c r="H334" s="746"/>
      <c r="I334" s="747" t="s">
        <v>548</v>
      </c>
      <c r="J334" s="748"/>
      <c r="K334" s="748"/>
      <c r="L334" s="682" t="s">
        <v>546</v>
      </c>
      <c r="M334" s="859">
        <v>6328589.04</v>
      </c>
      <c r="N334" s="860"/>
      <c r="O334" s="860"/>
      <c r="P334" s="861"/>
      <c r="Q334" s="710"/>
    </row>
    <row r="335" spans="1:41" x14ac:dyDescent="0.2">
      <c r="A335" s="708"/>
      <c r="C335" s="743"/>
      <c r="D335" s="743"/>
      <c r="E335" s="681"/>
      <c r="F335" s="744"/>
      <c r="G335" s="745"/>
      <c r="H335" s="746"/>
      <c r="I335" s="747" t="s">
        <v>549</v>
      </c>
      <c r="J335" s="748"/>
      <c r="K335" s="748"/>
      <c r="L335" s="682" t="s">
        <v>546</v>
      </c>
      <c r="M335" s="859">
        <v>3282843.34</v>
      </c>
      <c r="N335" s="859"/>
      <c r="O335" s="859"/>
      <c r="P335" s="862"/>
      <c r="Q335" s="710"/>
    </row>
    <row r="336" spans="1:41" x14ac:dyDescent="0.2">
      <c r="A336" s="708"/>
      <c r="C336" s="743"/>
      <c r="D336" s="743"/>
      <c r="E336" s="681"/>
      <c r="F336" s="744"/>
      <c r="G336" s="745"/>
      <c r="H336" s="746"/>
      <c r="I336" s="747"/>
      <c r="J336" s="748"/>
      <c r="K336" s="748"/>
      <c r="L336" s="682" t="s">
        <v>546</v>
      </c>
      <c r="M336" s="863"/>
      <c r="N336" s="863"/>
      <c r="O336" s="863"/>
      <c r="P336" s="864"/>
      <c r="Q336" s="710"/>
    </row>
    <row r="337" spans="1:17" ht="12" customHeight="1" x14ac:dyDescent="0.2">
      <c r="A337" s="708"/>
      <c r="C337" s="743"/>
      <c r="D337" s="743"/>
      <c r="E337" s="681"/>
      <c r="F337" s="744"/>
      <c r="G337" s="749"/>
      <c r="H337" s="750"/>
      <c r="I337" s="747" t="s">
        <v>550</v>
      </c>
      <c r="J337" s="748"/>
      <c r="K337" s="748"/>
      <c r="L337" s="682" t="s">
        <v>546</v>
      </c>
      <c r="M337" s="865">
        <f>+M335+M334+M333</f>
        <v>30223421.149999999</v>
      </c>
      <c r="N337" s="865"/>
      <c r="O337" s="865"/>
      <c r="P337" s="865"/>
      <c r="Q337" s="710"/>
    </row>
    <row r="338" spans="1:17" ht="12" customHeight="1" x14ac:dyDescent="0.2">
      <c r="A338" s="708"/>
      <c r="C338" s="743"/>
      <c r="D338" s="743"/>
      <c r="E338" s="681"/>
      <c r="F338" s="744"/>
      <c r="G338" s="745"/>
      <c r="H338" s="746"/>
      <c r="I338" s="683"/>
      <c r="J338" s="748"/>
      <c r="K338" s="748"/>
      <c r="L338" s="682" t="s">
        <v>551</v>
      </c>
      <c r="M338" s="751"/>
      <c r="N338" s="860"/>
      <c r="O338" s="866"/>
      <c r="P338" s="867"/>
      <c r="Q338" s="710"/>
    </row>
    <row r="339" spans="1:17" ht="12" customHeight="1" x14ac:dyDescent="0.2">
      <c r="A339" s="708"/>
      <c r="C339" s="743"/>
      <c r="D339" s="743"/>
      <c r="E339" s="681"/>
      <c r="F339" s="744"/>
      <c r="G339" s="745"/>
      <c r="H339" s="746"/>
      <c r="I339" s="683"/>
      <c r="J339" s="748"/>
      <c r="K339" s="748"/>
      <c r="L339" s="682" t="s">
        <v>552</v>
      </c>
      <c r="M339" s="868">
        <f>+M331-M337</f>
        <v>-76474.48999999091</v>
      </c>
      <c r="N339" s="868">
        <f>+N331-N337</f>
        <v>640089.16</v>
      </c>
      <c r="O339" s="866"/>
      <c r="P339" s="867"/>
      <c r="Q339" s="710"/>
    </row>
    <row r="340" spans="1:17" ht="12" customHeight="1" x14ac:dyDescent="0.2">
      <c r="A340" s="708"/>
      <c r="B340" s="752"/>
      <c r="C340" s="718"/>
      <c r="D340" s="709"/>
      <c r="E340" s="709"/>
      <c r="F340" s="709"/>
      <c r="G340" s="753"/>
      <c r="H340" s="754"/>
      <c r="I340" s="709"/>
      <c r="J340" s="709"/>
      <c r="K340" s="709"/>
      <c r="L340" s="709"/>
      <c r="M340" s="832"/>
      <c r="N340" s="832"/>
      <c r="O340" s="832"/>
      <c r="P340" s="832"/>
      <c r="Q340" s="717"/>
    </row>
    <row r="341" spans="1:17" x14ac:dyDescent="0.2">
      <c r="A341" s="708"/>
      <c r="B341" s="752"/>
      <c r="C341" s="718"/>
      <c r="D341" s="709"/>
      <c r="E341" s="709"/>
      <c r="F341" s="709"/>
      <c r="G341" s="753"/>
      <c r="H341" s="754"/>
      <c r="I341" s="709"/>
      <c r="J341" s="709"/>
      <c r="K341" s="709"/>
      <c r="L341" s="709"/>
      <c r="M341" s="832"/>
      <c r="N341" s="832"/>
      <c r="O341" s="832"/>
      <c r="P341" s="832"/>
      <c r="Q341" s="717"/>
    </row>
    <row r="342" spans="1:17" x14ac:dyDescent="0.2">
      <c r="A342" s="708"/>
      <c r="B342" s="752"/>
      <c r="C342" s="718"/>
      <c r="D342" s="709"/>
      <c r="E342" s="709"/>
      <c r="F342" s="709"/>
      <c r="G342" s="753"/>
      <c r="H342" s="755"/>
      <c r="I342" s="709"/>
      <c r="J342" s="709"/>
      <c r="K342" s="709"/>
      <c r="L342" s="709"/>
      <c r="M342" s="832"/>
      <c r="N342" s="832"/>
      <c r="O342" s="62" t="s">
        <v>553</v>
      </c>
      <c r="P342" s="832">
        <v>30826596.149999984</v>
      </c>
      <c r="Q342" s="717"/>
    </row>
    <row r="343" spans="1:17" ht="13.5" thickBot="1" x14ac:dyDescent="0.25">
      <c r="A343" s="708"/>
      <c r="B343" s="752"/>
      <c r="C343" s="718"/>
      <c r="D343" s="709"/>
      <c r="E343" s="709"/>
      <c r="F343" s="709"/>
      <c r="G343" s="753"/>
      <c r="H343" s="754"/>
      <c r="I343" s="700"/>
      <c r="K343" s="709"/>
      <c r="L343" s="700"/>
      <c r="M343" s="751"/>
      <c r="N343" s="832"/>
      <c r="O343" s="62" t="s">
        <v>554</v>
      </c>
      <c r="P343" s="869">
        <f>+M331+N331</f>
        <v>30787035.820000008</v>
      </c>
      <c r="Q343" s="717"/>
    </row>
    <row r="344" spans="1:17" ht="13.5" thickTop="1" x14ac:dyDescent="0.2">
      <c r="A344" s="708"/>
      <c r="B344" s="752"/>
      <c r="C344" s="718"/>
      <c r="D344" s="709"/>
      <c r="E344" s="709"/>
      <c r="F344" s="709"/>
      <c r="G344" s="753"/>
      <c r="H344" s="754"/>
      <c r="I344" s="700"/>
      <c r="K344" s="709"/>
      <c r="L344" s="700"/>
      <c r="M344" s="751"/>
      <c r="N344" s="832"/>
      <c r="O344" s="832"/>
      <c r="P344" s="832">
        <f>+P342-P343</f>
        <v>39560.32999997586</v>
      </c>
      <c r="Q344" s="717"/>
    </row>
    <row r="345" spans="1:17" x14ac:dyDescent="0.2">
      <c r="A345" s="708"/>
      <c r="B345" s="752"/>
      <c r="C345" s="718"/>
      <c r="D345" s="709"/>
      <c r="E345" s="709"/>
      <c r="F345" s="709"/>
      <c r="G345" s="753"/>
      <c r="H345" s="754"/>
      <c r="I345" s="700"/>
      <c r="K345" s="709"/>
      <c r="L345" s="700"/>
      <c r="M345" s="871" t="s">
        <v>2892</v>
      </c>
      <c r="N345" s="872">
        <v>3478</v>
      </c>
      <c r="O345" s="873">
        <v>-3275.86</v>
      </c>
      <c r="P345" s="832"/>
      <c r="Q345" s="717"/>
    </row>
    <row r="346" spans="1:17" x14ac:dyDescent="0.2">
      <c r="A346" s="708"/>
      <c r="B346" s="752"/>
      <c r="C346" s="718"/>
      <c r="D346" s="709"/>
      <c r="E346" s="709"/>
      <c r="F346" s="709"/>
      <c r="G346" s="753"/>
      <c r="H346" s="754"/>
      <c r="I346" s="700"/>
      <c r="K346" s="709"/>
      <c r="L346" s="700"/>
      <c r="M346" s="871" t="s">
        <v>2892</v>
      </c>
      <c r="N346" s="872">
        <v>3482</v>
      </c>
      <c r="O346" s="873">
        <v>-4137.93</v>
      </c>
      <c r="P346" s="832"/>
      <c r="Q346" s="717"/>
    </row>
    <row r="347" spans="1:17" x14ac:dyDescent="0.2">
      <c r="A347" s="708"/>
      <c r="B347" s="752"/>
      <c r="C347" s="718"/>
      <c r="D347" s="709"/>
      <c r="E347" s="709"/>
      <c r="F347" s="709"/>
      <c r="G347" s="753"/>
      <c r="H347" s="754"/>
      <c r="I347" s="700"/>
      <c r="K347" s="709"/>
      <c r="L347" s="700"/>
      <c r="M347" s="871" t="s">
        <v>2892</v>
      </c>
      <c r="N347" s="872">
        <v>3485</v>
      </c>
      <c r="O347" s="873">
        <v>-86.210000000000008</v>
      </c>
      <c r="P347" s="832"/>
      <c r="Q347" s="717"/>
    </row>
    <row r="348" spans="1:17" x14ac:dyDescent="0.2">
      <c r="A348" s="708"/>
      <c r="B348" s="752"/>
      <c r="C348" s="718"/>
      <c r="D348" s="709"/>
      <c r="E348" s="709"/>
      <c r="F348" s="709"/>
      <c r="G348" s="753"/>
      <c r="H348" s="754"/>
      <c r="I348" s="700"/>
      <c r="K348" s="709"/>
      <c r="L348" s="700"/>
      <c r="M348" s="871" t="s">
        <v>2892</v>
      </c>
      <c r="N348" s="872">
        <v>3486</v>
      </c>
      <c r="O348" s="873">
        <v>-86.210000000000008</v>
      </c>
      <c r="P348" s="832"/>
      <c r="Q348" s="717"/>
    </row>
    <row r="349" spans="1:17" ht="13.5" thickBot="1" x14ac:dyDescent="0.25">
      <c r="A349" s="708"/>
      <c r="B349" s="752"/>
      <c r="C349" s="718"/>
      <c r="D349" s="709"/>
      <c r="E349" s="709"/>
      <c r="F349" s="709"/>
      <c r="G349" s="753"/>
      <c r="H349" s="754"/>
      <c r="I349" s="835"/>
      <c r="K349" s="709"/>
      <c r="L349" s="700"/>
      <c r="M349" s="874" t="s">
        <v>2892</v>
      </c>
      <c r="N349" s="875">
        <v>3514</v>
      </c>
      <c r="O349" s="876">
        <v>-15086.21</v>
      </c>
      <c r="P349" s="832"/>
      <c r="Q349" s="717"/>
    </row>
    <row r="350" spans="1:17" x14ac:dyDescent="0.2">
      <c r="A350" s="708"/>
      <c r="B350" s="752"/>
      <c r="C350" s="718"/>
      <c r="D350" s="709"/>
      <c r="E350" s="709"/>
      <c r="F350" s="709"/>
      <c r="G350" s="753"/>
      <c r="H350" s="754"/>
      <c r="I350" s="835"/>
      <c r="K350" s="709"/>
      <c r="L350" s="700"/>
      <c r="M350" s="872"/>
      <c r="N350" s="871"/>
      <c r="O350" s="877">
        <f>SUM(O345:O349)</f>
        <v>-22672.42</v>
      </c>
      <c r="P350" s="832"/>
      <c r="Q350" s="717"/>
    </row>
    <row r="351" spans="1:17" x14ac:dyDescent="0.2">
      <c r="A351" s="708"/>
      <c r="B351" s="752"/>
      <c r="C351" s="718"/>
      <c r="D351" s="709"/>
      <c r="E351" s="709"/>
      <c r="F351" s="709"/>
      <c r="G351" s="753"/>
      <c r="H351" s="754"/>
      <c r="I351" s="835"/>
      <c r="K351" s="709"/>
      <c r="L351" s="700"/>
      <c r="N351" s="756"/>
      <c r="O351" s="832"/>
      <c r="P351" s="832"/>
      <c r="Q351" s="717"/>
    </row>
    <row r="352" spans="1:17" x14ac:dyDescent="0.2">
      <c r="A352" s="708"/>
      <c r="B352" s="752"/>
      <c r="C352" s="718"/>
      <c r="D352" s="709"/>
      <c r="E352" s="709"/>
      <c r="F352" s="709"/>
      <c r="G352" s="753"/>
      <c r="H352" s="754"/>
      <c r="I352" s="835"/>
      <c r="K352" s="709"/>
      <c r="L352" s="700"/>
      <c r="N352" s="756"/>
      <c r="O352" s="832"/>
      <c r="P352" s="832"/>
      <c r="Q352" s="717"/>
    </row>
    <row r="353" spans="1:17" x14ac:dyDescent="0.2">
      <c r="A353" s="708"/>
      <c r="B353" s="752"/>
      <c r="C353" s="718"/>
      <c r="D353" s="757"/>
      <c r="E353" s="718"/>
      <c r="F353" s="717"/>
      <c r="G353" s="758"/>
      <c r="H353" s="759"/>
      <c r="I353" s="835"/>
      <c r="J353" s="709"/>
      <c r="K353" s="709"/>
      <c r="L353" s="717"/>
      <c r="N353" s="756"/>
      <c r="O353" s="832"/>
      <c r="P353" s="832"/>
      <c r="Q353" s="717"/>
    </row>
    <row r="354" spans="1:17" x14ac:dyDescent="0.2">
      <c r="A354" s="708"/>
      <c r="B354" s="752"/>
      <c r="C354" s="718"/>
      <c r="D354" s="709"/>
      <c r="E354" s="709"/>
      <c r="F354" s="709"/>
      <c r="G354" s="753"/>
      <c r="H354" s="754"/>
      <c r="I354" s="835"/>
      <c r="K354" s="709"/>
      <c r="L354" s="700"/>
      <c r="N354" s="756"/>
      <c r="O354" s="700"/>
      <c r="P354" s="700"/>
      <c r="Q354" s="717"/>
    </row>
    <row r="355" spans="1:17" x14ac:dyDescent="0.2">
      <c r="A355" s="708"/>
      <c r="B355" s="752"/>
      <c r="C355" s="718"/>
      <c r="D355" s="709"/>
      <c r="E355" s="709"/>
      <c r="F355" s="709"/>
      <c r="G355" s="753"/>
      <c r="H355" s="754"/>
      <c r="I355" s="835"/>
      <c r="K355" s="709"/>
      <c r="L355" s="700"/>
      <c r="N355" s="756"/>
      <c r="O355" s="700"/>
      <c r="P355" s="700"/>
      <c r="Q355" s="717"/>
    </row>
    <row r="356" spans="1:17" x14ac:dyDescent="0.2">
      <c r="A356" s="708"/>
      <c r="B356" s="752"/>
      <c r="C356" s="718"/>
      <c r="D356" s="709"/>
      <c r="E356" s="709"/>
      <c r="F356" s="709"/>
      <c r="G356" s="753"/>
      <c r="H356" s="754"/>
      <c r="I356" s="835"/>
      <c r="L356" s="700"/>
      <c r="N356" s="756"/>
      <c r="O356" s="700"/>
      <c r="P356" s="700"/>
      <c r="Q356" s="717"/>
    </row>
    <row r="357" spans="1:17" x14ac:dyDescent="0.2">
      <c r="A357" s="708"/>
      <c r="B357" s="752"/>
      <c r="C357" s="718"/>
      <c r="D357" s="709"/>
      <c r="E357" s="709"/>
      <c r="F357" s="709"/>
      <c r="G357" s="753"/>
      <c r="H357" s="754"/>
      <c r="I357" s="835"/>
      <c r="L357" s="700"/>
      <c r="N357" s="756"/>
      <c r="O357" s="700"/>
      <c r="P357" s="700"/>
      <c r="Q357" s="717"/>
    </row>
    <row r="358" spans="1:17" x14ac:dyDescent="0.2">
      <c r="A358" s="708"/>
      <c r="B358" s="752"/>
      <c r="C358" s="718"/>
      <c r="D358" s="709"/>
      <c r="E358" s="709"/>
      <c r="F358" s="709"/>
      <c r="G358" s="753"/>
      <c r="H358" s="754"/>
      <c r="I358" s="835"/>
      <c r="L358" s="700"/>
      <c r="N358" s="756"/>
      <c r="O358" s="700"/>
      <c r="P358" s="700"/>
      <c r="Q358" s="717"/>
    </row>
    <row r="359" spans="1:17" x14ac:dyDescent="0.2">
      <c r="A359" s="708"/>
      <c r="B359" s="752"/>
      <c r="C359" s="718"/>
      <c r="D359" s="709"/>
      <c r="E359" s="709"/>
      <c r="F359" s="709"/>
      <c r="G359" s="753"/>
      <c r="H359" s="754"/>
      <c r="I359" s="835"/>
      <c r="L359" s="700"/>
      <c r="N359" s="756"/>
      <c r="O359" s="700"/>
      <c r="P359" s="700"/>
      <c r="Q359" s="717"/>
    </row>
    <row r="360" spans="1:17" x14ac:dyDescent="0.2">
      <c r="A360" s="708"/>
      <c r="B360" s="752"/>
      <c r="C360" s="718"/>
      <c r="D360" s="709"/>
      <c r="E360" s="709"/>
      <c r="F360" s="709"/>
      <c r="G360" s="753"/>
      <c r="H360" s="754"/>
      <c r="I360" s="835"/>
      <c r="L360" s="700"/>
      <c r="N360" s="756"/>
      <c r="O360" s="700"/>
      <c r="P360" s="700"/>
      <c r="Q360" s="717"/>
    </row>
    <row r="361" spans="1:17" x14ac:dyDescent="0.2">
      <c r="A361" s="708"/>
      <c r="B361" s="752"/>
      <c r="C361" s="718"/>
      <c r="D361" s="709"/>
      <c r="E361" s="709"/>
      <c r="F361" s="709"/>
      <c r="G361" s="753"/>
      <c r="H361" s="754"/>
      <c r="I361" s="835"/>
      <c r="L361" s="700"/>
      <c r="N361" s="756"/>
      <c r="O361" s="700"/>
      <c r="P361" s="700"/>
      <c r="Q361" s="717"/>
    </row>
    <row r="362" spans="1:17" x14ac:dyDescent="0.2">
      <c r="A362" s="708"/>
      <c r="B362" s="752"/>
      <c r="C362" s="718"/>
      <c r="D362" s="709"/>
      <c r="E362" s="709"/>
      <c r="F362" s="709"/>
      <c r="G362" s="753"/>
      <c r="H362" s="754"/>
      <c r="I362" s="835"/>
      <c r="L362" s="700"/>
      <c r="N362" s="756"/>
      <c r="O362" s="700"/>
      <c r="P362" s="700"/>
      <c r="Q362" s="717"/>
    </row>
    <row r="363" spans="1:17" x14ac:dyDescent="0.2">
      <c r="A363" s="708"/>
      <c r="B363" s="752"/>
      <c r="C363" s="718"/>
      <c r="D363" s="709"/>
      <c r="E363" s="709"/>
      <c r="F363" s="709"/>
      <c r="G363" s="753"/>
      <c r="H363" s="754"/>
      <c r="I363" s="835"/>
      <c r="L363" s="700"/>
      <c r="N363" s="756"/>
      <c r="O363" s="700"/>
      <c r="P363" s="700"/>
      <c r="Q363" s="717"/>
    </row>
    <row r="364" spans="1:17" x14ac:dyDescent="0.2">
      <c r="A364" s="708"/>
      <c r="B364" s="752"/>
      <c r="C364" s="718"/>
      <c r="D364" s="709"/>
      <c r="E364" s="709"/>
      <c r="F364" s="709"/>
      <c r="G364" s="753"/>
      <c r="H364" s="754"/>
      <c r="I364" s="835"/>
      <c r="L364" s="700"/>
      <c r="N364" s="756"/>
      <c r="Q364" s="717"/>
    </row>
    <row r="365" spans="1:17" x14ac:dyDescent="0.2">
      <c r="B365" s="752"/>
      <c r="C365" s="718"/>
      <c r="D365" s="709"/>
      <c r="E365" s="709"/>
      <c r="F365" s="709"/>
      <c r="G365" s="753"/>
      <c r="H365" s="754"/>
      <c r="I365" s="835"/>
      <c r="L365" s="700"/>
      <c r="N365" s="756"/>
      <c r="Q365" s="717"/>
    </row>
    <row r="366" spans="1:17" x14ac:dyDescent="0.2">
      <c r="B366" s="752"/>
      <c r="C366" s="718"/>
      <c r="D366" s="709"/>
      <c r="E366" s="709"/>
      <c r="F366" s="709"/>
      <c r="G366" s="753"/>
      <c r="H366" s="754"/>
      <c r="I366" s="835"/>
      <c r="L366" s="700"/>
      <c r="N366" s="756"/>
      <c r="Q366" s="717"/>
    </row>
    <row r="367" spans="1:17" x14ac:dyDescent="0.2">
      <c r="B367" s="752"/>
      <c r="C367" s="718"/>
      <c r="D367" s="709"/>
      <c r="E367" s="709"/>
      <c r="F367" s="709"/>
      <c r="G367" s="753"/>
      <c r="H367" s="754"/>
      <c r="I367" s="835"/>
      <c r="L367" s="700"/>
      <c r="N367" s="756"/>
      <c r="Q367" s="717"/>
    </row>
    <row r="368" spans="1:17" x14ac:dyDescent="0.2">
      <c r="B368" s="752"/>
      <c r="C368" s="718"/>
      <c r="D368" s="709"/>
      <c r="E368" s="709"/>
      <c r="F368" s="709"/>
      <c r="G368" s="753"/>
      <c r="H368" s="754"/>
      <c r="I368" s="835"/>
      <c r="L368" s="700"/>
      <c r="N368" s="756"/>
    </row>
    <row r="369" spans="2:14" x14ac:dyDescent="0.2">
      <c r="B369" s="752"/>
      <c r="C369" s="718"/>
      <c r="D369" s="709"/>
      <c r="E369" s="709"/>
      <c r="F369" s="709"/>
      <c r="G369" s="753"/>
      <c r="H369" s="754"/>
      <c r="I369" s="835"/>
      <c r="L369" s="700"/>
      <c r="N369" s="756"/>
    </row>
    <row r="370" spans="2:14" x14ac:dyDescent="0.2">
      <c r="B370" s="752"/>
      <c r="C370" s="718"/>
      <c r="D370" s="709"/>
      <c r="E370" s="709"/>
      <c r="F370" s="709"/>
      <c r="G370" s="753"/>
      <c r="H370" s="754"/>
      <c r="I370" s="835"/>
      <c r="L370" s="700"/>
      <c r="N370" s="756"/>
    </row>
    <row r="371" spans="2:14" x14ac:dyDescent="0.2">
      <c r="B371" s="752"/>
      <c r="C371" s="718"/>
      <c r="D371" s="709"/>
      <c r="E371" s="709"/>
      <c r="F371" s="709"/>
      <c r="G371" s="753"/>
      <c r="H371" s="754"/>
      <c r="I371" s="835"/>
      <c r="L371" s="700"/>
      <c r="M371" s="756"/>
      <c r="N371" s="756"/>
    </row>
    <row r="372" spans="2:14" x14ac:dyDescent="0.2">
      <c r="B372" s="752"/>
      <c r="C372" s="718"/>
      <c r="D372" s="757"/>
      <c r="E372" s="718"/>
      <c r="F372" s="717"/>
      <c r="G372" s="758"/>
      <c r="H372" s="759"/>
      <c r="I372" s="147"/>
      <c r="J372" s="709"/>
      <c r="K372" s="709"/>
      <c r="L372" s="717"/>
      <c r="M372" s="832"/>
      <c r="N372" s="756"/>
    </row>
    <row r="373" spans="2:14" x14ac:dyDescent="0.2">
      <c r="C373" s="743"/>
      <c r="D373" s="743"/>
      <c r="E373" s="681"/>
      <c r="F373" s="744"/>
      <c r="G373" s="744"/>
      <c r="H373" s="681"/>
      <c r="I373" s="683"/>
      <c r="K373" s="709"/>
      <c r="M373" s="832"/>
      <c r="N373" s="756"/>
    </row>
    <row r="374" spans="2:14" x14ac:dyDescent="0.2">
      <c r="C374" s="743"/>
      <c r="D374" s="743"/>
      <c r="E374" s="681"/>
      <c r="F374" s="744"/>
      <c r="G374" s="744"/>
      <c r="H374" s="681"/>
      <c r="I374" s="683"/>
      <c r="M374" s="832"/>
      <c r="N374" s="756"/>
    </row>
    <row r="375" spans="2:14" x14ac:dyDescent="0.2">
      <c r="C375" s="743"/>
      <c r="D375" s="743"/>
      <c r="E375" s="681"/>
      <c r="F375" s="744"/>
      <c r="G375" s="744"/>
      <c r="H375" s="681"/>
      <c r="I375" s="683"/>
      <c r="M375" s="832"/>
      <c r="N375" s="756"/>
    </row>
    <row r="376" spans="2:14" x14ac:dyDescent="0.2">
      <c r="C376" s="743"/>
      <c r="D376" s="743"/>
      <c r="E376" s="681"/>
      <c r="F376" s="744"/>
      <c r="G376" s="744"/>
      <c r="H376" s="681"/>
      <c r="I376" s="683"/>
      <c r="M376" s="832"/>
      <c r="N376" s="756"/>
    </row>
    <row r="377" spans="2:14" x14ac:dyDescent="0.2">
      <c r="C377" s="743"/>
      <c r="D377" s="743"/>
      <c r="E377" s="681"/>
      <c r="F377" s="744"/>
      <c r="G377" s="744"/>
      <c r="H377" s="681"/>
      <c r="I377" s="683"/>
      <c r="M377" s="832"/>
      <c r="N377" s="756"/>
    </row>
    <row r="378" spans="2:14" x14ac:dyDescent="0.2">
      <c r="C378" s="743"/>
      <c r="D378" s="743"/>
      <c r="E378" s="681"/>
      <c r="F378" s="744"/>
      <c r="G378" s="744"/>
      <c r="H378" s="681"/>
      <c r="I378" s="683"/>
      <c r="M378" s="832"/>
      <c r="N378" s="756"/>
    </row>
    <row r="379" spans="2:14" x14ac:dyDescent="0.2">
      <c r="C379" s="743"/>
      <c r="D379" s="743"/>
      <c r="E379" s="681"/>
      <c r="F379" s="744"/>
      <c r="G379" s="744"/>
      <c r="H379" s="681"/>
      <c r="I379" s="683"/>
      <c r="M379" s="832"/>
      <c r="N379" s="756"/>
    </row>
    <row r="380" spans="2:14" x14ac:dyDescent="0.2">
      <c r="C380" s="743"/>
      <c r="D380" s="743"/>
      <c r="E380" s="681"/>
      <c r="F380" s="744"/>
      <c r="G380" s="744"/>
      <c r="H380" s="681"/>
      <c r="I380" s="683"/>
      <c r="M380" s="832"/>
      <c r="N380" s="756"/>
    </row>
    <row r="381" spans="2:14" x14ac:dyDescent="0.2">
      <c r="C381" s="743"/>
      <c r="D381" s="743"/>
      <c r="E381" s="681"/>
      <c r="F381" s="744"/>
      <c r="G381" s="744"/>
      <c r="H381" s="681"/>
      <c r="I381" s="683"/>
      <c r="M381" s="832"/>
      <c r="N381" s="756"/>
    </row>
    <row r="382" spans="2:14" x14ac:dyDescent="0.2">
      <c r="C382" s="743"/>
      <c r="D382" s="743"/>
      <c r="E382" s="681"/>
      <c r="F382" s="744"/>
      <c r="G382" s="744"/>
      <c r="H382" s="681"/>
      <c r="I382" s="683"/>
      <c r="M382" s="832"/>
      <c r="N382" s="756"/>
    </row>
    <row r="383" spans="2:14" x14ac:dyDescent="0.2">
      <c r="C383" s="743"/>
      <c r="D383" s="743"/>
      <c r="E383" s="681"/>
      <c r="F383" s="744"/>
      <c r="G383" s="744"/>
      <c r="H383" s="681"/>
      <c r="I383" s="683"/>
      <c r="M383" s="832"/>
      <c r="N383" s="756"/>
    </row>
    <row r="384" spans="2:14" x14ac:dyDescent="0.2">
      <c r="C384" s="743"/>
      <c r="D384" s="743"/>
      <c r="E384" s="681"/>
      <c r="F384" s="744"/>
      <c r="G384" s="744"/>
      <c r="H384" s="681"/>
      <c r="I384" s="683"/>
      <c r="M384" s="832"/>
      <c r="N384" s="756"/>
    </row>
    <row r="385" spans="3:14" x14ac:dyDescent="0.2">
      <c r="C385" s="743"/>
      <c r="D385" s="743"/>
      <c r="E385" s="681"/>
      <c r="F385" s="744"/>
      <c r="G385" s="744"/>
      <c r="H385" s="681"/>
      <c r="I385" s="683"/>
      <c r="M385" s="832"/>
      <c r="N385" s="756"/>
    </row>
    <row r="386" spans="3:14" x14ac:dyDescent="0.2">
      <c r="C386" s="743"/>
      <c r="D386" s="743"/>
      <c r="E386" s="681"/>
      <c r="F386" s="744"/>
      <c r="G386" s="744"/>
      <c r="H386" s="681"/>
      <c r="I386" s="683"/>
      <c r="M386" s="832"/>
      <c r="N386" s="756"/>
    </row>
    <row r="387" spans="3:14" x14ac:dyDescent="0.2">
      <c r="C387" s="743"/>
      <c r="D387" s="743"/>
      <c r="E387" s="681"/>
      <c r="F387" s="744"/>
      <c r="G387" s="744"/>
      <c r="H387" s="681"/>
      <c r="I387" s="683"/>
      <c r="M387" s="832"/>
      <c r="N387" s="756"/>
    </row>
    <row r="388" spans="3:14" x14ac:dyDescent="0.2">
      <c r="C388" s="743"/>
      <c r="D388" s="743"/>
      <c r="M388" s="832"/>
      <c r="N388" s="756"/>
    </row>
    <row r="389" spans="3:14" x14ac:dyDescent="0.2">
      <c r="C389" s="743"/>
      <c r="D389" s="743"/>
      <c r="M389" s="832"/>
      <c r="N389" s="756"/>
    </row>
    <row r="390" spans="3:14" x14ac:dyDescent="0.2">
      <c r="C390" s="743"/>
      <c r="D390" s="743"/>
      <c r="M390" s="832"/>
      <c r="N390" s="756"/>
    </row>
    <row r="391" spans="3:14" x14ac:dyDescent="0.2">
      <c r="C391" s="743"/>
      <c r="D391" s="743"/>
      <c r="M391" s="832"/>
      <c r="N391" s="756"/>
    </row>
    <row r="392" spans="3:14" x14ac:dyDescent="0.2">
      <c r="C392" s="743"/>
      <c r="D392" s="743"/>
      <c r="M392" s="832"/>
      <c r="N392" s="756"/>
    </row>
    <row r="393" spans="3:14" x14ac:dyDescent="0.2">
      <c r="C393" s="743"/>
      <c r="D393" s="743"/>
      <c r="N393" s="756"/>
    </row>
    <row r="394" spans="3:14" x14ac:dyDescent="0.2">
      <c r="C394" s="743"/>
      <c r="D394" s="743"/>
      <c r="N394" s="756"/>
    </row>
    <row r="395" spans="3:14" x14ac:dyDescent="0.2">
      <c r="C395" s="743"/>
      <c r="D395" s="743"/>
      <c r="N395" s="756"/>
    </row>
    <row r="396" spans="3:14" x14ac:dyDescent="0.2">
      <c r="C396" s="743"/>
      <c r="D396" s="743"/>
      <c r="N396" s="756"/>
    </row>
    <row r="397" spans="3:14" x14ac:dyDescent="0.2">
      <c r="C397" s="743"/>
      <c r="D397" s="743"/>
      <c r="N397" s="756"/>
    </row>
    <row r="398" spans="3:14" x14ac:dyDescent="0.2">
      <c r="C398" s="743"/>
      <c r="D398" s="743"/>
      <c r="N398" s="756"/>
    </row>
    <row r="399" spans="3:14" x14ac:dyDescent="0.2">
      <c r="C399" s="743"/>
      <c r="D399" s="743"/>
      <c r="N399" s="756"/>
    </row>
    <row r="400" spans="3:14" x14ac:dyDescent="0.2">
      <c r="C400" s="743"/>
      <c r="D400" s="743"/>
      <c r="N400" s="756"/>
    </row>
    <row r="401" spans="2:21" x14ac:dyDescent="0.2">
      <c r="C401" s="743"/>
      <c r="D401" s="743"/>
    </row>
    <row r="402" spans="2:21" x14ac:dyDescent="0.2">
      <c r="C402" s="743"/>
      <c r="D402" s="743"/>
    </row>
    <row r="403" spans="2:21" x14ac:dyDescent="0.2">
      <c r="C403" s="743"/>
      <c r="D403" s="743"/>
    </row>
    <row r="404" spans="2:21" x14ac:dyDescent="0.2">
      <c r="C404" s="743"/>
      <c r="D404" s="743"/>
    </row>
    <row r="405" spans="2:21" x14ac:dyDescent="0.2">
      <c r="C405" s="743"/>
      <c r="D405" s="743"/>
    </row>
    <row r="406" spans="2:21" x14ac:dyDescent="0.2">
      <c r="C406" s="743"/>
      <c r="D406" s="743"/>
    </row>
    <row r="407" spans="2:21" x14ac:dyDescent="0.2">
      <c r="C407" s="743"/>
      <c r="D407" s="743"/>
    </row>
    <row r="408" spans="2:21" x14ac:dyDescent="0.2">
      <c r="C408" s="743"/>
      <c r="D408" s="743"/>
    </row>
    <row r="409" spans="2:21" x14ac:dyDescent="0.2">
      <c r="C409" s="743"/>
      <c r="D409" s="743"/>
    </row>
    <row r="410" spans="2:21" x14ac:dyDescent="0.2">
      <c r="C410" s="743"/>
      <c r="D410" s="743"/>
    </row>
    <row r="411" spans="2:21" x14ac:dyDescent="0.2">
      <c r="C411" s="743"/>
      <c r="D411" s="743"/>
    </row>
    <row r="412" spans="2:21" x14ac:dyDescent="0.2">
      <c r="C412" s="743"/>
      <c r="D412" s="743"/>
    </row>
    <row r="413" spans="2:21" s="688" customFormat="1" x14ac:dyDescent="0.2">
      <c r="B413" s="742"/>
      <c r="C413" s="743"/>
      <c r="D413" s="743"/>
      <c r="E413" s="760"/>
      <c r="H413" s="760"/>
      <c r="I413" s="719"/>
      <c r="J413" s="700"/>
      <c r="K413" s="700"/>
      <c r="M413" s="835"/>
      <c r="N413" s="870"/>
      <c r="O413" s="835"/>
      <c r="P413" s="835"/>
      <c r="U413" s="787"/>
    </row>
    <row r="414" spans="2:21" s="688" customFormat="1" x14ac:dyDescent="0.2">
      <c r="B414" s="742"/>
      <c r="C414" s="743"/>
      <c r="D414" s="743"/>
      <c r="E414" s="760"/>
      <c r="H414" s="760"/>
      <c r="I414" s="719"/>
      <c r="J414" s="700"/>
      <c r="K414" s="700"/>
      <c r="M414" s="835"/>
      <c r="N414" s="870"/>
      <c r="O414" s="835"/>
      <c r="P414" s="835"/>
      <c r="U414" s="787"/>
    </row>
    <row r="415" spans="2:21" s="688" customFormat="1" x14ac:dyDescent="0.2">
      <c r="B415" s="742"/>
      <c r="C415" s="743"/>
      <c r="D415" s="743"/>
      <c r="E415" s="760"/>
      <c r="H415" s="760"/>
      <c r="I415" s="719"/>
      <c r="J415" s="700"/>
      <c r="K415" s="700"/>
      <c r="M415" s="835"/>
      <c r="N415" s="870"/>
      <c r="O415" s="835"/>
      <c r="P415" s="835"/>
      <c r="U415" s="787"/>
    </row>
    <row r="416" spans="2:21" s="688" customFormat="1" x14ac:dyDescent="0.2">
      <c r="B416" s="742"/>
      <c r="C416" s="743"/>
      <c r="D416" s="743"/>
      <c r="E416" s="760"/>
      <c r="H416" s="760"/>
      <c r="I416" s="719"/>
      <c r="J416" s="700"/>
      <c r="K416" s="700"/>
      <c r="M416" s="835"/>
      <c r="N416" s="870"/>
      <c r="O416" s="835"/>
      <c r="P416" s="835"/>
      <c r="U416" s="787"/>
    </row>
    <row r="417" spans="1:24" s="688" customFormat="1" x14ac:dyDescent="0.2">
      <c r="B417" s="742"/>
      <c r="C417" s="743"/>
      <c r="D417" s="743"/>
      <c r="E417" s="760"/>
      <c r="H417" s="760"/>
      <c r="I417" s="719"/>
      <c r="J417" s="700"/>
      <c r="K417" s="700"/>
      <c r="M417" s="835"/>
      <c r="N417" s="870"/>
      <c r="O417" s="835"/>
      <c r="P417" s="835"/>
      <c r="U417" s="787"/>
    </row>
    <row r="418" spans="1:24" s="688" customFormat="1" x14ac:dyDescent="0.2">
      <c r="B418" s="742"/>
      <c r="C418" s="743"/>
      <c r="D418" s="743"/>
      <c r="E418" s="760"/>
      <c r="H418" s="760"/>
      <c r="I418" s="719"/>
      <c r="J418" s="700"/>
      <c r="K418" s="700"/>
      <c r="M418" s="835"/>
      <c r="N418" s="870"/>
      <c r="O418" s="835"/>
      <c r="P418" s="835"/>
      <c r="U418" s="787"/>
    </row>
    <row r="419" spans="1:24" s="688" customFormat="1" x14ac:dyDescent="0.2">
      <c r="B419" s="742"/>
      <c r="C419" s="743"/>
      <c r="D419" s="743"/>
      <c r="E419" s="760"/>
      <c r="H419" s="760"/>
      <c r="I419" s="719"/>
      <c r="J419" s="700"/>
      <c r="K419" s="700"/>
      <c r="M419" s="835"/>
      <c r="N419" s="870"/>
      <c r="O419" s="835"/>
      <c r="P419" s="835"/>
      <c r="U419" s="787"/>
    </row>
    <row r="420" spans="1:24" s="688" customFormat="1" x14ac:dyDescent="0.2">
      <c r="B420" s="742"/>
      <c r="C420" s="743"/>
      <c r="D420" s="743"/>
      <c r="E420" s="760"/>
      <c r="H420" s="760"/>
      <c r="I420" s="719"/>
      <c r="J420" s="700"/>
      <c r="K420" s="700"/>
      <c r="M420" s="835"/>
      <c r="N420" s="870"/>
      <c r="O420" s="835"/>
      <c r="P420" s="835"/>
      <c r="U420" s="787"/>
    </row>
    <row r="421" spans="1:24" s="688" customFormat="1" x14ac:dyDescent="0.2">
      <c r="B421" s="742"/>
      <c r="C421" s="743"/>
      <c r="D421" s="743"/>
      <c r="E421" s="760"/>
      <c r="H421" s="760"/>
      <c r="I421" s="719"/>
      <c r="J421" s="700"/>
      <c r="K421" s="700"/>
      <c r="M421" s="835"/>
      <c r="N421" s="870"/>
      <c r="O421" s="835"/>
      <c r="P421" s="835"/>
      <c r="U421" s="787"/>
    </row>
    <row r="422" spans="1:24" s="688" customFormat="1" x14ac:dyDescent="0.2">
      <c r="B422" s="742"/>
      <c r="C422" s="743"/>
      <c r="D422" s="743"/>
      <c r="E422" s="760"/>
      <c r="H422" s="760"/>
      <c r="I422" s="719"/>
      <c r="J422" s="700"/>
      <c r="K422" s="700"/>
      <c r="M422" s="835"/>
      <c r="N422" s="870"/>
      <c r="O422" s="835"/>
      <c r="P422" s="835"/>
      <c r="U422" s="787"/>
    </row>
    <row r="423" spans="1:24" s="688" customFormat="1" x14ac:dyDescent="0.2">
      <c r="B423" s="742"/>
      <c r="C423" s="743"/>
      <c r="D423" s="743"/>
      <c r="E423" s="760"/>
      <c r="H423" s="760"/>
      <c r="I423" s="719"/>
      <c r="J423" s="700"/>
      <c r="K423" s="700"/>
      <c r="M423" s="835"/>
      <c r="N423" s="870"/>
      <c r="O423" s="835"/>
      <c r="P423" s="835"/>
      <c r="U423" s="787"/>
    </row>
    <row r="424" spans="1:24" s="688" customFormat="1" x14ac:dyDescent="0.2">
      <c r="B424" s="742"/>
      <c r="C424" s="743"/>
      <c r="D424" s="743"/>
      <c r="E424" s="760"/>
      <c r="H424" s="760"/>
      <c r="I424" s="719"/>
      <c r="J424" s="700"/>
      <c r="K424" s="700"/>
      <c r="M424" s="835"/>
      <c r="N424" s="870"/>
      <c r="O424" s="835"/>
      <c r="P424" s="835"/>
      <c r="U424" s="787"/>
    </row>
    <row r="425" spans="1:24" s="688" customFormat="1" x14ac:dyDescent="0.2">
      <c r="B425" s="742"/>
      <c r="C425" s="743"/>
      <c r="D425" s="743"/>
      <c r="E425" s="760"/>
      <c r="H425" s="760"/>
      <c r="I425" s="719"/>
      <c r="J425" s="700"/>
      <c r="K425" s="700"/>
      <c r="M425" s="835"/>
      <c r="N425" s="870"/>
      <c r="O425" s="835"/>
      <c r="P425" s="835"/>
      <c r="U425" s="787"/>
    </row>
    <row r="426" spans="1:24" s="760" customFormat="1" x14ac:dyDescent="0.2">
      <c r="A426" s="744"/>
      <c r="B426" s="742"/>
      <c r="C426" s="743"/>
      <c r="D426" s="743"/>
      <c r="F426" s="688"/>
      <c r="G426" s="688"/>
      <c r="I426" s="719"/>
      <c r="J426" s="700"/>
      <c r="K426" s="700"/>
      <c r="L426" s="688"/>
      <c r="M426" s="835"/>
      <c r="N426" s="688"/>
      <c r="O426" s="835"/>
      <c r="P426" s="835"/>
      <c r="Q426" s="688"/>
      <c r="R426" s="688"/>
      <c r="S426" s="688"/>
      <c r="U426" s="788"/>
      <c r="X426" s="688"/>
    </row>
    <row r="427" spans="1:24" s="760" customFormat="1" x14ac:dyDescent="0.2">
      <c r="A427" s="744"/>
      <c r="B427" s="742"/>
      <c r="C427" s="743"/>
      <c r="D427" s="743"/>
      <c r="F427" s="688"/>
      <c r="G427" s="688"/>
      <c r="I427" s="719"/>
      <c r="J427" s="700"/>
      <c r="K427" s="700"/>
      <c r="L427" s="688"/>
      <c r="M427" s="835"/>
      <c r="N427" s="688"/>
      <c r="O427" s="835"/>
      <c r="P427" s="835"/>
      <c r="Q427" s="688"/>
      <c r="R427" s="688"/>
      <c r="S427" s="688"/>
      <c r="U427" s="788"/>
      <c r="X427" s="688"/>
    </row>
    <row r="428" spans="1:24" s="760" customFormat="1" x14ac:dyDescent="0.2">
      <c r="A428" s="744"/>
      <c r="B428" s="742"/>
      <c r="C428" s="743"/>
      <c r="D428" s="743"/>
      <c r="F428" s="688"/>
      <c r="G428" s="688"/>
      <c r="I428" s="719"/>
      <c r="J428" s="700"/>
      <c r="K428" s="700"/>
      <c r="L428" s="688"/>
      <c r="M428" s="835"/>
      <c r="N428" s="870"/>
      <c r="O428" s="835"/>
      <c r="P428" s="835"/>
      <c r="Q428" s="688"/>
      <c r="R428" s="688"/>
      <c r="S428" s="688"/>
      <c r="U428" s="788"/>
      <c r="X428" s="688"/>
    </row>
    <row r="429" spans="1:24" s="760" customFormat="1" x14ac:dyDescent="0.2">
      <c r="A429" s="744"/>
      <c r="B429" s="742"/>
      <c r="C429" s="743"/>
      <c r="D429" s="743"/>
      <c r="F429" s="688"/>
      <c r="G429" s="688"/>
      <c r="I429" s="719"/>
      <c r="J429" s="700"/>
      <c r="K429" s="700"/>
      <c r="L429" s="688"/>
      <c r="M429" s="835"/>
      <c r="N429" s="870"/>
      <c r="O429" s="835"/>
      <c r="P429" s="835"/>
      <c r="Q429" s="688"/>
      <c r="R429" s="688"/>
      <c r="S429" s="688"/>
      <c r="U429" s="788"/>
      <c r="X429" s="688"/>
    </row>
    <row r="430" spans="1:24" s="760" customFormat="1" x14ac:dyDescent="0.2">
      <c r="A430" s="744"/>
      <c r="B430" s="742"/>
      <c r="C430" s="743"/>
      <c r="D430" s="743"/>
      <c r="F430" s="688"/>
      <c r="G430" s="688"/>
      <c r="I430" s="719"/>
      <c r="J430" s="700"/>
      <c r="K430" s="700"/>
      <c r="L430" s="688"/>
      <c r="M430" s="835"/>
      <c r="N430" s="870"/>
      <c r="O430" s="835"/>
      <c r="P430" s="835"/>
      <c r="Q430" s="688"/>
      <c r="R430" s="688"/>
      <c r="S430" s="688"/>
      <c r="U430" s="788"/>
      <c r="X430" s="688"/>
    </row>
    <row r="431" spans="1:24" s="760" customFormat="1" x14ac:dyDescent="0.2">
      <c r="A431" s="744"/>
      <c r="B431" s="742"/>
      <c r="C431" s="743"/>
      <c r="D431" s="743"/>
      <c r="F431" s="688"/>
      <c r="G431" s="688"/>
      <c r="I431" s="719"/>
      <c r="J431" s="700"/>
      <c r="K431" s="700"/>
      <c r="L431" s="688"/>
      <c r="M431" s="835"/>
      <c r="N431" s="870"/>
      <c r="O431" s="835"/>
      <c r="P431" s="835"/>
      <c r="Q431" s="688"/>
      <c r="R431" s="688"/>
      <c r="S431" s="688"/>
      <c r="U431" s="788"/>
      <c r="X431" s="688"/>
    </row>
    <row r="432" spans="1:24" s="760" customFormat="1" x14ac:dyDescent="0.2">
      <c r="A432" s="744"/>
      <c r="B432" s="742"/>
      <c r="C432" s="743"/>
      <c r="D432" s="743"/>
      <c r="F432" s="688"/>
      <c r="G432" s="688"/>
      <c r="I432" s="719"/>
      <c r="J432" s="700"/>
      <c r="K432" s="700"/>
      <c r="L432" s="688"/>
      <c r="M432" s="835"/>
      <c r="N432" s="870"/>
      <c r="O432" s="835"/>
      <c r="P432" s="835"/>
      <c r="Q432" s="688"/>
      <c r="R432" s="688"/>
      <c r="S432" s="688"/>
      <c r="U432" s="788"/>
      <c r="X432" s="688"/>
    </row>
    <row r="433" spans="1:24" s="760" customFormat="1" x14ac:dyDescent="0.2">
      <c r="A433" s="744"/>
      <c r="B433" s="742"/>
      <c r="C433" s="743"/>
      <c r="D433" s="743"/>
      <c r="F433" s="688"/>
      <c r="G433" s="688"/>
      <c r="I433" s="719"/>
      <c r="J433" s="700"/>
      <c r="K433" s="700"/>
      <c r="L433" s="688"/>
      <c r="M433" s="835"/>
      <c r="N433" s="870"/>
      <c r="O433" s="835"/>
      <c r="P433" s="835"/>
      <c r="Q433" s="688"/>
      <c r="R433" s="688"/>
      <c r="S433" s="688"/>
      <c r="U433" s="788"/>
      <c r="X433" s="688"/>
    </row>
    <row r="434" spans="1:24" s="760" customFormat="1" ht="12" customHeight="1" x14ac:dyDescent="0.2">
      <c r="A434" s="744"/>
      <c r="B434" s="742"/>
      <c r="C434" s="743"/>
      <c r="D434" s="743"/>
      <c r="F434" s="688"/>
      <c r="G434" s="688"/>
      <c r="I434" s="719"/>
      <c r="J434" s="700"/>
      <c r="K434" s="700"/>
      <c r="L434" s="688"/>
      <c r="M434" s="835"/>
      <c r="N434" s="701"/>
      <c r="O434" s="835"/>
      <c r="P434" s="835"/>
      <c r="Q434" s="688"/>
      <c r="R434" s="688"/>
      <c r="S434" s="688"/>
      <c r="U434" s="788"/>
      <c r="X434" s="688"/>
    </row>
    <row r="435" spans="1:24" s="760" customFormat="1" x14ac:dyDescent="0.2">
      <c r="A435" s="744"/>
      <c r="B435" s="742"/>
      <c r="C435" s="743"/>
      <c r="D435" s="743"/>
      <c r="F435" s="688"/>
      <c r="G435" s="688"/>
      <c r="I435" s="719"/>
      <c r="J435" s="700"/>
      <c r="K435" s="700"/>
      <c r="L435" s="688"/>
      <c r="M435" s="835"/>
      <c r="N435" s="701"/>
      <c r="O435" s="835"/>
      <c r="P435" s="835"/>
      <c r="Q435" s="688"/>
      <c r="R435" s="688"/>
      <c r="S435" s="688"/>
      <c r="U435" s="788"/>
      <c r="X435" s="688"/>
    </row>
    <row r="436" spans="1:24" s="760" customFormat="1" x14ac:dyDescent="0.2">
      <c r="A436" s="744"/>
      <c r="B436" s="742"/>
      <c r="C436" s="743"/>
      <c r="D436" s="743"/>
      <c r="F436" s="688"/>
      <c r="G436" s="688"/>
      <c r="I436" s="719"/>
      <c r="J436" s="700"/>
      <c r="K436" s="700"/>
      <c r="L436" s="688"/>
      <c r="M436" s="835"/>
      <c r="O436" s="835"/>
      <c r="P436" s="835"/>
      <c r="Q436" s="688"/>
      <c r="R436" s="688"/>
      <c r="S436" s="688"/>
      <c r="U436" s="788"/>
      <c r="X436" s="688"/>
    </row>
    <row r="437" spans="1:24" s="760" customFormat="1" x14ac:dyDescent="0.2">
      <c r="A437" s="744"/>
      <c r="B437" s="742"/>
      <c r="C437" s="743"/>
      <c r="D437" s="743"/>
      <c r="F437" s="688"/>
      <c r="G437" s="688"/>
      <c r="I437" s="719"/>
      <c r="J437" s="700"/>
      <c r="K437" s="700"/>
      <c r="L437" s="688"/>
      <c r="M437" s="835"/>
      <c r="O437" s="835"/>
      <c r="P437" s="835"/>
      <c r="Q437" s="688"/>
      <c r="R437" s="688"/>
      <c r="S437" s="688"/>
      <c r="U437" s="788"/>
      <c r="X437" s="688"/>
    </row>
    <row r="438" spans="1:24" s="760" customFormat="1" x14ac:dyDescent="0.2">
      <c r="A438" s="744"/>
      <c r="B438" s="742"/>
      <c r="C438" s="743"/>
      <c r="D438" s="743"/>
      <c r="F438" s="688"/>
      <c r="G438" s="688"/>
      <c r="I438" s="719"/>
      <c r="J438" s="700"/>
      <c r="K438" s="700"/>
      <c r="L438" s="688"/>
      <c r="M438" s="835"/>
      <c r="Q438" s="688"/>
      <c r="R438" s="688"/>
      <c r="S438" s="688"/>
      <c r="U438" s="788"/>
      <c r="X438" s="688"/>
    </row>
    <row r="439" spans="1:24" s="760" customFormat="1" x14ac:dyDescent="0.2">
      <c r="A439" s="744"/>
      <c r="B439" s="742"/>
      <c r="C439" s="743"/>
      <c r="D439" s="743"/>
      <c r="F439" s="688"/>
      <c r="G439" s="688"/>
      <c r="I439" s="719"/>
      <c r="J439" s="700"/>
      <c r="K439" s="700"/>
      <c r="L439" s="688"/>
      <c r="M439" s="835"/>
      <c r="Q439" s="688"/>
      <c r="R439" s="688"/>
      <c r="S439" s="688"/>
      <c r="U439" s="788"/>
      <c r="X439" s="688"/>
    </row>
    <row r="440" spans="1:24" s="760" customFormat="1" x14ac:dyDescent="0.2">
      <c r="A440" s="744"/>
      <c r="B440" s="742"/>
      <c r="C440" s="743"/>
      <c r="D440" s="743"/>
      <c r="F440" s="688"/>
      <c r="G440" s="688"/>
      <c r="I440" s="719"/>
      <c r="J440" s="700"/>
      <c r="K440" s="700"/>
      <c r="L440" s="688"/>
      <c r="M440" s="835"/>
      <c r="Q440" s="688"/>
      <c r="R440" s="688"/>
      <c r="S440" s="688"/>
      <c r="U440" s="788"/>
      <c r="X440" s="688"/>
    </row>
    <row r="441" spans="1:24" s="760" customFormat="1" x14ac:dyDescent="0.2">
      <c r="A441" s="744"/>
      <c r="B441" s="742"/>
      <c r="C441" s="743"/>
      <c r="D441" s="743"/>
      <c r="F441" s="688"/>
      <c r="G441" s="688"/>
      <c r="I441" s="719"/>
      <c r="J441" s="700"/>
      <c r="K441" s="700"/>
      <c r="L441" s="688"/>
      <c r="M441" s="835"/>
      <c r="Q441" s="688"/>
      <c r="R441" s="688"/>
      <c r="S441" s="688"/>
      <c r="U441" s="788"/>
      <c r="X441" s="688"/>
    </row>
    <row r="442" spans="1:24" s="760" customFormat="1" x14ac:dyDescent="0.2">
      <c r="A442" s="744"/>
      <c r="B442" s="742"/>
      <c r="C442" s="743"/>
      <c r="D442" s="743"/>
      <c r="F442" s="688"/>
      <c r="G442" s="688"/>
      <c r="I442" s="719"/>
      <c r="J442" s="700"/>
      <c r="K442" s="700"/>
      <c r="L442" s="688"/>
      <c r="M442" s="835"/>
      <c r="Q442" s="688"/>
      <c r="R442" s="688"/>
      <c r="S442" s="688"/>
      <c r="U442" s="788"/>
      <c r="X442" s="688"/>
    </row>
    <row r="443" spans="1:24" s="760" customFormat="1" x14ac:dyDescent="0.2">
      <c r="A443" s="744"/>
      <c r="B443" s="742"/>
      <c r="C443" s="743"/>
      <c r="D443" s="743"/>
      <c r="F443" s="688"/>
      <c r="G443" s="688"/>
      <c r="I443" s="719"/>
      <c r="J443" s="700"/>
      <c r="K443" s="700"/>
      <c r="L443" s="688"/>
      <c r="M443" s="835"/>
      <c r="Q443" s="688"/>
      <c r="R443" s="688"/>
      <c r="S443" s="688"/>
      <c r="U443" s="788"/>
      <c r="X443" s="688"/>
    </row>
    <row r="444" spans="1:24" s="760" customFormat="1" x14ac:dyDescent="0.2">
      <c r="A444" s="744"/>
      <c r="B444" s="742"/>
      <c r="C444" s="743"/>
      <c r="D444" s="743"/>
      <c r="F444" s="688"/>
      <c r="G444" s="688"/>
      <c r="I444" s="719"/>
      <c r="J444" s="700"/>
      <c r="K444" s="700"/>
      <c r="L444" s="688"/>
      <c r="M444" s="835"/>
      <c r="Q444" s="688"/>
      <c r="R444" s="688"/>
      <c r="S444" s="688"/>
      <c r="U444" s="788"/>
      <c r="X444" s="688"/>
    </row>
    <row r="445" spans="1:24" s="760" customFormat="1" x14ac:dyDescent="0.2">
      <c r="A445" s="744"/>
      <c r="B445" s="742"/>
      <c r="C445" s="743"/>
      <c r="D445" s="743"/>
      <c r="F445" s="688"/>
      <c r="G445" s="688"/>
      <c r="I445" s="719"/>
      <c r="J445" s="700"/>
      <c r="K445" s="700"/>
      <c r="L445" s="688"/>
      <c r="M445" s="835"/>
      <c r="Q445" s="688"/>
      <c r="R445" s="688"/>
      <c r="S445" s="688"/>
      <c r="U445" s="788"/>
      <c r="X445" s="688"/>
    </row>
    <row r="446" spans="1:24" s="760" customFormat="1" x14ac:dyDescent="0.2">
      <c r="A446" s="744"/>
      <c r="B446" s="742"/>
      <c r="C446" s="743"/>
      <c r="D446" s="743"/>
      <c r="F446" s="688"/>
      <c r="G446" s="688"/>
      <c r="I446" s="719"/>
      <c r="J446" s="700"/>
      <c r="K446" s="700"/>
      <c r="L446" s="688"/>
      <c r="M446" s="835"/>
      <c r="Q446" s="688"/>
      <c r="R446" s="688"/>
      <c r="S446" s="688"/>
      <c r="U446" s="788"/>
      <c r="X446" s="688"/>
    </row>
    <row r="447" spans="1:24" s="760" customFormat="1" x14ac:dyDescent="0.2">
      <c r="A447" s="744"/>
      <c r="B447" s="742"/>
      <c r="C447" s="743"/>
      <c r="D447" s="743"/>
      <c r="F447" s="688"/>
      <c r="G447" s="688"/>
      <c r="I447" s="719"/>
      <c r="J447" s="700"/>
      <c r="K447" s="700"/>
      <c r="L447" s="688"/>
      <c r="M447" s="835"/>
      <c r="Q447" s="688"/>
      <c r="R447" s="688"/>
      <c r="S447" s="688"/>
      <c r="U447" s="788"/>
      <c r="X447" s="688"/>
    </row>
    <row r="448" spans="1:24" s="760" customFormat="1" x14ac:dyDescent="0.2">
      <c r="A448" s="744"/>
      <c r="B448" s="742"/>
      <c r="C448" s="743"/>
      <c r="D448" s="743"/>
      <c r="F448" s="688"/>
      <c r="G448" s="688"/>
      <c r="I448" s="719"/>
      <c r="J448" s="700"/>
      <c r="K448" s="700"/>
      <c r="L448" s="688"/>
      <c r="M448" s="835"/>
      <c r="N448" s="870"/>
      <c r="O448" s="835"/>
      <c r="P448" s="835"/>
      <c r="Q448" s="688"/>
      <c r="R448" s="688"/>
      <c r="S448" s="688"/>
      <c r="U448" s="788"/>
      <c r="X448" s="688"/>
    </row>
    <row r="449" spans="1:24" s="760" customFormat="1" x14ac:dyDescent="0.2">
      <c r="A449" s="744"/>
      <c r="B449" s="742"/>
      <c r="C449" s="743"/>
      <c r="D449" s="743"/>
      <c r="F449" s="688"/>
      <c r="G449" s="688"/>
      <c r="I449" s="719"/>
      <c r="J449" s="700"/>
      <c r="K449" s="700"/>
      <c r="L449" s="688"/>
      <c r="M449" s="835"/>
      <c r="N449" s="870"/>
      <c r="O449" s="835"/>
      <c r="P449" s="835"/>
      <c r="Q449" s="688"/>
      <c r="R449" s="688"/>
      <c r="S449" s="688"/>
      <c r="U449" s="788"/>
      <c r="X449" s="688"/>
    </row>
    <row r="450" spans="1:24" s="760" customFormat="1" x14ac:dyDescent="0.2">
      <c r="A450" s="744"/>
      <c r="B450" s="742"/>
      <c r="C450" s="743"/>
      <c r="D450" s="743"/>
      <c r="F450" s="688"/>
      <c r="G450" s="688"/>
      <c r="I450" s="719"/>
      <c r="J450" s="700"/>
      <c r="K450" s="700"/>
      <c r="L450" s="688"/>
      <c r="M450" s="835"/>
      <c r="N450" s="870"/>
      <c r="O450" s="835"/>
      <c r="P450" s="835"/>
      <c r="Q450" s="688"/>
      <c r="R450" s="688"/>
      <c r="S450" s="688"/>
      <c r="U450" s="788"/>
      <c r="X450" s="688"/>
    </row>
    <row r="451" spans="1:24" s="760" customFormat="1" x14ac:dyDescent="0.2">
      <c r="A451" s="744"/>
      <c r="B451" s="742"/>
      <c r="C451" s="743"/>
      <c r="D451" s="743"/>
      <c r="F451" s="688"/>
      <c r="G451" s="688"/>
      <c r="I451" s="719"/>
      <c r="J451" s="700"/>
      <c r="K451" s="700"/>
      <c r="L451" s="688"/>
      <c r="M451" s="835"/>
      <c r="N451" s="870"/>
      <c r="O451" s="835"/>
      <c r="P451" s="835"/>
      <c r="Q451" s="688"/>
      <c r="R451" s="688"/>
      <c r="S451" s="688"/>
      <c r="U451" s="788"/>
      <c r="X451" s="688"/>
    </row>
    <row r="452" spans="1:24" s="760" customFormat="1" x14ac:dyDescent="0.2">
      <c r="A452" s="744"/>
      <c r="B452" s="742"/>
      <c r="C452" s="743"/>
      <c r="D452" s="743"/>
      <c r="F452" s="688"/>
      <c r="G452" s="688"/>
      <c r="I452" s="719"/>
      <c r="J452" s="700"/>
      <c r="K452" s="700"/>
      <c r="L452" s="688"/>
      <c r="M452" s="835"/>
      <c r="N452" s="870"/>
      <c r="O452" s="835"/>
      <c r="P452" s="835"/>
      <c r="Q452" s="688"/>
      <c r="R452" s="688"/>
      <c r="S452" s="688"/>
      <c r="U452" s="788"/>
      <c r="X452" s="688"/>
    </row>
    <row r="453" spans="1:24" s="760" customFormat="1" x14ac:dyDescent="0.2">
      <c r="A453" s="744"/>
      <c r="B453" s="742"/>
      <c r="C453" s="743"/>
      <c r="D453" s="743"/>
      <c r="F453" s="688"/>
      <c r="G453" s="688"/>
      <c r="I453" s="719"/>
      <c r="J453" s="700"/>
      <c r="K453" s="700"/>
      <c r="L453" s="688"/>
      <c r="M453" s="835"/>
      <c r="N453" s="870"/>
      <c r="O453" s="835"/>
      <c r="P453" s="835"/>
      <c r="Q453" s="688"/>
      <c r="R453" s="688"/>
      <c r="S453" s="688"/>
      <c r="U453" s="788"/>
      <c r="X453" s="688"/>
    </row>
    <row r="454" spans="1:24" s="760" customFormat="1" x14ac:dyDescent="0.2">
      <c r="A454" s="744"/>
      <c r="B454" s="742"/>
      <c r="C454" s="743"/>
      <c r="D454" s="743"/>
      <c r="F454" s="688"/>
      <c r="G454" s="688"/>
      <c r="I454" s="719"/>
      <c r="J454" s="700"/>
      <c r="K454" s="700"/>
      <c r="L454" s="688"/>
      <c r="M454" s="835"/>
      <c r="N454" s="870"/>
      <c r="O454" s="835"/>
      <c r="P454" s="835"/>
      <c r="Q454" s="688"/>
      <c r="R454" s="688"/>
      <c r="S454" s="688"/>
      <c r="U454" s="788"/>
      <c r="X454" s="688"/>
    </row>
    <row r="455" spans="1:24" s="760" customFormat="1" x14ac:dyDescent="0.2">
      <c r="A455" s="744"/>
      <c r="B455" s="742"/>
      <c r="C455" s="743"/>
      <c r="D455" s="743"/>
      <c r="F455" s="688"/>
      <c r="G455" s="688"/>
      <c r="I455" s="719"/>
      <c r="J455" s="700"/>
      <c r="K455" s="700"/>
      <c r="L455" s="688"/>
      <c r="M455" s="835"/>
      <c r="N455" s="870"/>
      <c r="O455" s="835"/>
      <c r="P455" s="835"/>
      <c r="Q455" s="688"/>
      <c r="R455" s="688"/>
      <c r="S455" s="688"/>
      <c r="U455" s="788"/>
      <c r="X455" s="688"/>
    </row>
    <row r="456" spans="1:24" s="760" customFormat="1" x14ac:dyDescent="0.2">
      <c r="A456" s="744"/>
      <c r="B456" s="742"/>
      <c r="C456" s="743"/>
      <c r="D456" s="743"/>
      <c r="F456" s="688"/>
      <c r="G456" s="688"/>
      <c r="I456" s="719"/>
      <c r="J456" s="700"/>
      <c r="K456" s="700"/>
      <c r="L456" s="688"/>
      <c r="M456" s="835"/>
      <c r="N456" s="870"/>
      <c r="O456" s="835"/>
      <c r="P456" s="835"/>
      <c r="Q456" s="688"/>
      <c r="R456" s="688"/>
      <c r="S456" s="688"/>
      <c r="U456" s="788"/>
      <c r="X456" s="688"/>
    </row>
    <row r="457" spans="1:24" s="760" customFormat="1" x14ac:dyDescent="0.2">
      <c r="A457" s="744"/>
      <c r="B457" s="742"/>
      <c r="C457" s="743"/>
      <c r="D457" s="743"/>
      <c r="F457" s="688"/>
      <c r="G457" s="688"/>
      <c r="I457" s="719"/>
      <c r="J457" s="700"/>
      <c r="K457" s="700"/>
      <c r="L457" s="688"/>
      <c r="M457" s="835"/>
      <c r="N457" s="870"/>
      <c r="O457" s="835"/>
      <c r="P457" s="835"/>
      <c r="Q457" s="688"/>
      <c r="R457" s="688"/>
      <c r="S457" s="688"/>
      <c r="U457" s="788"/>
      <c r="X457" s="688"/>
    </row>
    <row r="458" spans="1:24" s="760" customFormat="1" x14ac:dyDescent="0.2">
      <c r="A458" s="744"/>
      <c r="B458" s="742"/>
      <c r="C458" s="743"/>
      <c r="D458" s="743"/>
      <c r="F458" s="688"/>
      <c r="G458" s="688"/>
      <c r="I458" s="719"/>
      <c r="J458" s="700"/>
      <c r="K458" s="700"/>
      <c r="L458" s="688"/>
      <c r="M458" s="835"/>
      <c r="N458" s="870"/>
      <c r="O458" s="835"/>
      <c r="P458" s="835"/>
      <c r="Q458" s="688"/>
      <c r="R458" s="688"/>
      <c r="S458" s="688"/>
      <c r="U458" s="788"/>
      <c r="X458" s="688"/>
    </row>
    <row r="459" spans="1:24" s="760" customFormat="1" x14ac:dyDescent="0.2">
      <c r="A459" s="744"/>
      <c r="B459" s="742"/>
      <c r="C459" s="743"/>
      <c r="D459" s="743"/>
      <c r="F459" s="688"/>
      <c r="G459" s="688"/>
      <c r="I459" s="719"/>
      <c r="J459" s="700"/>
      <c r="K459" s="700"/>
      <c r="L459" s="688"/>
      <c r="M459" s="835"/>
      <c r="N459" s="870"/>
      <c r="O459" s="835"/>
      <c r="P459" s="835"/>
      <c r="Q459" s="688"/>
      <c r="R459" s="688"/>
      <c r="S459" s="688"/>
      <c r="U459" s="788"/>
      <c r="X459" s="688"/>
    </row>
    <row r="460" spans="1:24" s="760" customFormat="1" x14ac:dyDescent="0.2">
      <c r="A460" s="744"/>
      <c r="B460" s="742"/>
      <c r="C460" s="743"/>
      <c r="D460" s="743"/>
      <c r="F460" s="688"/>
      <c r="G460" s="688"/>
      <c r="I460" s="719"/>
      <c r="J460" s="700"/>
      <c r="K460" s="700"/>
      <c r="L460" s="688"/>
      <c r="M460" s="835"/>
      <c r="N460" s="870"/>
      <c r="O460" s="835"/>
      <c r="P460" s="835"/>
      <c r="Q460" s="688"/>
      <c r="R460" s="688"/>
      <c r="S460" s="688"/>
      <c r="U460" s="788"/>
      <c r="X460" s="688"/>
    </row>
    <row r="461" spans="1:24" s="760" customFormat="1" x14ac:dyDescent="0.2">
      <c r="A461" s="744"/>
      <c r="B461" s="742"/>
      <c r="C461" s="743"/>
      <c r="D461" s="743"/>
      <c r="F461" s="688"/>
      <c r="G461" s="688"/>
      <c r="I461" s="719"/>
      <c r="J461" s="700"/>
      <c r="K461" s="700"/>
      <c r="L461" s="688"/>
      <c r="M461" s="835"/>
      <c r="N461" s="870"/>
      <c r="O461" s="835"/>
      <c r="P461" s="835"/>
      <c r="Q461" s="688"/>
      <c r="R461" s="688"/>
      <c r="S461" s="688"/>
      <c r="U461" s="788"/>
      <c r="X461" s="688"/>
    </row>
    <row r="462" spans="1:24" s="760" customFormat="1" x14ac:dyDescent="0.2">
      <c r="A462" s="744"/>
      <c r="B462" s="742"/>
      <c r="C462" s="743"/>
      <c r="D462" s="743"/>
      <c r="F462" s="688"/>
      <c r="G462" s="688"/>
      <c r="I462" s="719"/>
      <c r="J462" s="700"/>
      <c r="K462" s="700"/>
      <c r="L462" s="688"/>
      <c r="M462" s="835"/>
      <c r="N462" s="870"/>
      <c r="O462" s="835"/>
      <c r="P462" s="835"/>
      <c r="Q462" s="688"/>
      <c r="R462" s="688"/>
      <c r="S462" s="688"/>
      <c r="U462" s="788"/>
      <c r="X462" s="688"/>
    </row>
    <row r="463" spans="1:24" s="760" customFormat="1" x14ac:dyDescent="0.2">
      <c r="A463" s="744"/>
      <c r="B463" s="742"/>
      <c r="C463" s="743"/>
      <c r="D463" s="743"/>
      <c r="F463" s="688"/>
      <c r="G463" s="688"/>
      <c r="I463" s="719"/>
      <c r="J463" s="700"/>
      <c r="K463" s="700"/>
      <c r="L463" s="688"/>
      <c r="M463" s="835"/>
      <c r="N463" s="870"/>
      <c r="O463" s="835"/>
      <c r="P463" s="835"/>
      <c r="Q463" s="688"/>
      <c r="R463" s="688"/>
      <c r="S463" s="688"/>
      <c r="U463" s="788"/>
      <c r="X463" s="688"/>
    </row>
    <row r="464" spans="1:24" s="760" customFormat="1" x14ac:dyDescent="0.2">
      <c r="A464" s="744"/>
      <c r="B464" s="742"/>
      <c r="C464" s="743"/>
      <c r="D464" s="743"/>
      <c r="F464" s="688"/>
      <c r="G464" s="688"/>
      <c r="I464" s="719"/>
      <c r="J464" s="700"/>
      <c r="K464" s="700"/>
      <c r="L464" s="688"/>
      <c r="M464" s="835"/>
      <c r="N464" s="870"/>
      <c r="O464" s="835"/>
      <c r="P464" s="835"/>
      <c r="Q464" s="688"/>
      <c r="R464" s="688"/>
      <c r="S464" s="688"/>
      <c r="U464" s="788"/>
      <c r="X464" s="688"/>
    </row>
    <row r="465" spans="1:24" s="760" customFormat="1" x14ac:dyDescent="0.2">
      <c r="A465" s="744"/>
      <c r="B465" s="742"/>
      <c r="C465" s="743"/>
      <c r="D465" s="743"/>
      <c r="F465" s="688"/>
      <c r="G465" s="688"/>
      <c r="I465" s="719"/>
      <c r="J465" s="700"/>
      <c r="K465" s="700"/>
      <c r="L465" s="688"/>
      <c r="M465" s="835"/>
      <c r="N465" s="870"/>
      <c r="O465" s="835"/>
      <c r="P465" s="835"/>
      <c r="Q465" s="688"/>
      <c r="R465" s="688"/>
      <c r="S465" s="688"/>
      <c r="U465" s="788"/>
      <c r="X465" s="688"/>
    </row>
    <row r="466" spans="1:24" s="760" customFormat="1" x14ac:dyDescent="0.2">
      <c r="A466" s="744"/>
      <c r="B466" s="742"/>
      <c r="C466" s="743"/>
      <c r="D466" s="743"/>
      <c r="F466" s="688"/>
      <c r="G466" s="688"/>
      <c r="I466" s="719"/>
      <c r="J466" s="700"/>
      <c r="K466" s="700"/>
      <c r="L466" s="688"/>
      <c r="M466" s="835"/>
      <c r="N466" s="870"/>
      <c r="O466" s="835"/>
      <c r="P466" s="835"/>
      <c r="Q466" s="688"/>
      <c r="R466" s="688"/>
      <c r="S466" s="688"/>
      <c r="U466" s="788"/>
      <c r="X466" s="688"/>
    </row>
    <row r="467" spans="1:24" s="760" customFormat="1" x14ac:dyDescent="0.2">
      <c r="A467" s="744"/>
      <c r="B467" s="742"/>
      <c r="C467" s="743"/>
      <c r="D467" s="743"/>
      <c r="F467" s="688"/>
      <c r="G467" s="688"/>
      <c r="I467" s="719"/>
      <c r="J467" s="700"/>
      <c r="K467" s="700"/>
      <c r="L467" s="688"/>
      <c r="M467" s="835"/>
      <c r="N467" s="870"/>
      <c r="O467" s="835"/>
      <c r="P467" s="835"/>
      <c r="Q467" s="688"/>
      <c r="R467" s="688"/>
      <c r="S467" s="688"/>
      <c r="U467" s="788"/>
      <c r="X467" s="688"/>
    </row>
    <row r="468" spans="1:24" s="760" customFormat="1" x14ac:dyDescent="0.2">
      <c r="A468" s="744"/>
      <c r="B468" s="742"/>
      <c r="C468" s="743"/>
      <c r="D468" s="743"/>
      <c r="F468" s="688"/>
      <c r="G468" s="688"/>
      <c r="I468" s="719"/>
      <c r="J468" s="700"/>
      <c r="K468" s="700"/>
      <c r="L468" s="688"/>
      <c r="M468" s="835"/>
      <c r="N468" s="870"/>
      <c r="O468" s="835"/>
      <c r="P468" s="835"/>
      <c r="Q468" s="688"/>
      <c r="R468" s="688"/>
      <c r="S468" s="688"/>
      <c r="U468" s="788"/>
      <c r="X468" s="688"/>
    </row>
    <row r="469" spans="1:24" s="760" customFormat="1" x14ac:dyDescent="0.2">
      <c r="A469" s="744"/>
      <c r="B469" s="742"/>
      <c r="C469" s="743"/>
      <c r="D469" s="743"/>
      <c r="F469" s="688"/>
      <c r="G469" s="688"/>
      <c r="I469" s="719"/>
      <c r="J469" s="700"/>
      <c r="K469" s="700"/>
      <c r="L469" s="688"/>
      <c r="M469" s="835"/>
      <c r="N469" s="870"/>
      <c r="O469" s="835"/>
      <c r="P469" s="835"/>
      <c r="Q469" s="688"/>
      <c r="R469" s="688"/>
      <c r="S469" s="688"/>
      <c r="U469" s="788"/>
      <c r="X469" s="688"/>
    </row>
    <row r="470" spans="1:24" s="760" customFormat="1" x14ac:dyDescent="0.2">
      <c r="A470" s="744"/>
      <c r="B470" s="742"/>
      <c r="C470" s="743"/>
      <c r="D470" s="743"/>
      <c r="F470" s="688"/>
      <c r="G470" s="688"/>
      <c r="I470" s="719"/>
      <c r="J470" s="700"/>
      <c r="K470" s="700"/>
      <c r="L470" s="688"/>
      <c r="M470" s="835"/>
      <c r="N470" s="870"/>
      <c r="O470" s="835"/>
      <c r="P470" s="835"/>
      <c r="Q470" s="688"/>
      <c r="R470" s="688"/>
      <c r="S470" s="688"/>
      <c r="U470" s="788"/>
      <c r="X470" s="688"/>
    </row>
    <row r="471" spans="1:24" s="760" customFormat="1" x14ac:dyDescent="0.2">
      <c r="A471" s="744"/>
      <c r="B471" s="742"/>
      <c r="C471" s="743"/>
      <c r="D471" s="743"/>
      <c r="F471" s="688"/>
      <c r="G471" s="688"/>
      <c r="I471" s="719"/>
      <c r="J471" s="700"/>
      <c r="K471" s="700"/>
      <c r="L471" s="688"/>
      <c r="M471" s="835"/>
      <c r="N471" s="870"/>
      <c r="O471" s="835"/>
      <c r="P471" s="835"/>
      <c r="Q471" s="688"/>
      <c r="R471" s="688"/>
      <c r="S471" s="688"/>
      <c r="U471" s="788"/>
      <c r="X471" s="688"/>
    </row>
    <row r="472" spans="1:24" s="760" customFormat="1" x14ac:dyDescent="0.2">
      <c r="A472" s="744"/>
      <c r="B472" s="742"/>
      <c r="C472" s="743"/>
      <c r="D472" s="743"/>
      <c r="F472" s="688"/>
      <c r="G472" s="688"/>
      <c r="I472" s="719"/>
      <c r="J472" s="700"/>
      <c r="K472" s="700"/>
      <c r="L472" s="688"/>
      <c r="M472" s="835"/>
      <c r="N472" s="870"/>
      <c r="O472" s="835"/>
      <c r="P472" s="835"/>
      <c r="Q472" s="688"/>
      <c r="R472" s="688"/>
      <c r="S472" s="688"/>
      <c r="U472" s="788"/>
      <c r="X472" s="688"/>
    </row>
    <row r="473" spans="1:24" s="760" customFormat="1" x14ac:dyDescent="0.2">
      <c r="A473" s="744"/>
      <c r="B473" s="742"/>
      <c r="C473" s="743"/>
      <c r="D473" s="743"/>
      <c r="F473" s="688"/>
      <c r="G473" s="688"/>
      <c r="I473" s="719"/>
      <c r="J473" s="700"/>
      <c r="K473" s="700"/>
      <c r="L473" s="688"/>
      <c r="M473" s="835"/>
      <c r="N473" s="870"/>
      <c r="O473" s="835"/>
      <c r="P473" s="835"/>
      <c r="Q473" s="688"/>
      <c r="R473" s="688"/>
      <c r="S473" s="688"/>
      <c r="U473" s="788"/>
      <c r="X473" s="688"/>
    </row>
    <row r="474" spans="1:24" s="760" customFormat="1" x14ac:dyDescent="0.2">
      <c r="A474" s="744"/>
      <c r="B474" s="742"/>
      <c r="C474" s="743"/>
      <c r="D474" s="743"/>
      <c r="F474" s="688"/>
      <c r="G474" s="688"/>
      <c r="I474" s="719"/>
      <c r="J474" s="700"/>
      <c r="K474" s="700"/>
      <c r="L474" s="688"/>
      <c r="M474" s="835"/>
      <c r="N474" s="870"/>
      <c r="O474" s="835"/>
      <c r="P474" s="835"/>
      <c r="Q474" s="688"/>
      <c r="R474" s="688"/>
      <c r="S474" s="688"/>
      <c r="U474" s="788"/>
      <c r="X474" s="688"/>
    </row>
    <row r="475" spans="1:24" s="760" customFormat="1" x14ac:dyDescent="0.2">
      <c r="A475" s="744"/>
      <c r="B475" s="742"/>
      <c r="C475" s="743"/>
      <c r="D475" s="743"/>
      <c r="F475" s="688"/>
      <c r="G475" s="688"/>
      <c r="I475" s="719"/>
      <c r="J475" s="700"/>
      <c r="K475" s="700"/>
      <c r="L475" s="688"/>
      <c r="M475" s="835"/>
      <c r="N475" s="870"/>
      <c r="O475" s="835"/>
      <c r="P475" s="835"/>
      <c r="Q475" s="688"/>
      <c r="R475" s="688"/>
      <c r="S475" s="688"/>
      <c r="U475" s="788"/>
      <c r="X475" s="688"/>
    </row>
    <row r="476" spans="1:24" s="760" customFormat="1" x14ac:dyDescent="0.2">
      <c r="A476" s="744"/>
      <c r="B476" s="742"/>
      <c r="C476" s="743"/>
      <c r="D476" s="743"/>
      <c r="F476" s="688"/>
      <c r="G476" s="688"/>
      <c r="I476" s="719"/>
      <c r="J476" s="700"/>
      <c r="K476" s="700"/>
      <c r="L476" s="688"/>
      <c r="M476" s="835"/>
      <c r="N476" s="870"/>
      <c r="O476" s="835"/>
      <c r="P476" s="835"/>
      <c r="Q476" s="688"/>
      <c r="R476" s="688"/>
      <c r="S476" s="688"/>
      <c r="U476" s="788"/>
      <c r="X476" s="688"/>
    </row>
    <row r="477" spans="1:24" s="760" customFormat="1" x14ac:dyDescent="0.2">
      <c r="A477" s="744"/>
      <c r="B477" s="742"/>
      <c r="C477" s="743"/>
      <c r="D477" s="743"/>
      <c r="F477" s="688"/>
      <c r="G477" s="688"/>
      <c r="I477" s="719"/>
      <c r="J477" s="700"/>
      <c r="K477" s="700"/>
      <c r="L477" s="688"/>
      <c r="M477" s="835"/>
      <c r="N477" s="870"/>
      <c r="O477" s="835"/>
      <c r="P477" s="835"/>
      <c r="Q477" s="688"/>
      <c r="R477" s="688"/>
      <c r="S477" s="688"/>
      <c r="U477" s="788"/>
      <c r="X477" s="688"/>
    </row>
    <row r="478" spans="1:24" s="760" customFormat="1" x14ac:dyDescent="0.2">
      <c r="A478" s="744"/>
      <c r="B478" s="742"/>
      <c r="C478" s="743"/>
      <c r="D478" s="743"/>
      <c r="F478" s="688"/>
      <c r="G478" s="688"/>
      <c r="I478" s="719"/>
      <c r="J478" s="700"/>
      <c r="K478" s="700"/>
      <c r="L478" s="688"/>
      <c r="M478" s="835"/>
      <c r="N478" s="870"/>
      <c r="O478" s="835"/>
      <c r="P478" s="835"/>
      <c r="Q478" s="688"/>
      <c r="R478" s="688"/>
      <c r="S478" s="688"/>
      <c r="U478" s="788"/>
      <c r="X478" s="688"/>
    </row>
    <row r="479" spans="1:24" s="760" customFormat="1" x14ac:dyDescent="0.2">
      <c r="A479" s="744"/>
      <c r="B479" s="742"/>
      <c r="C479" s="743"/>
      <c r="D479" s="743"/>
      <c r="F479" s="688"/>
      <c r="G479" s="688"/>
      <c r="I479" s="719"/>
      <c r="J479" s="700"/>
      <c r="K479" s="700"/>
      <c r="L479" s="688"/>
      <c r="M479" s="835"/>
      <c r="N479" s="870"/>
      <c r="O479" s="835"/>
      <c r="P479" s="835"/>
      <c r="Q479" s="688"/>
      <c r="R479" s="688"/>
      <c r="S479" s="688"/>
      <c r="U479" s="788"/>
      <c r="X479" s="688"/>
    </row>
    <row r="480" spans="1:24" s="760" customFormat="1" x14ac:dyDescent="0.2">
      <c r="A480" s="744"/>
      <c r="B480" s="742"/>
      <c r="C480" s="743"/>
      <c r="D480" s="743"/>
      <c r="F480" s="688"/>
      <c r="G480" s="688"/>
      <c r="I480" s="719"/>
      <c r="J480" s="700"/>
      <c r="K480" s="700"/>
      <c r="L480" s="688"/>
      <c r="M480" s="835"/>
      <c r="N480" s="870"/>
      <c r="O480" s="835"/>
      <c r="P480" s="835"/>
      <c r="Q480" s="688"/>
      <c r="R480" s="688"/>
      <c r="S480" s="688"/>
      <c r="U480" s="788"/>
      <c r="X480" s="688"/>
    </row>
    <row r="481" spans="1:24" s="760" customFormat="1" x14ac:dyDescent="0.2">
      <c r="A481" s="744"/>
      <c r="B481" s="742"/>
      <c r="C481" s="743"/>
      <c r="D481" s="743"/>
      <c r="F481" s="688"/>
      <c r="G481" s="688"/>
      <c r="I481" s="719"/>
      <c r="J481" s="700"/>
      <c r="K481" s="700"/>
      <c r="L481" s="688"/>
      <c r="M481" s="835"/>
      <c r="N481" s="870"/>
      <c r="O481" s="835"/>
      <c r="P481" s="835"/>
      <c r="Q481" s="688"/>
      <c r="R481" s="688"/>
      <c r="S481" s="688"/>
      <c r="U481" s="788"/>
      <c r="X481" s="688"/>
    </row>
    <row r="482" spans="1:24" s="760" customFormat="1" x14ac:dyDescent="0.2">
      <c r="A482" s="744"/>
      <c r="B482" s="742"/>
      <c r="C482" s="743"/>
      <c r="D482" s="743"/>
      <c r="F482" s="688"/>
      <c r="G482" s="688"/>
      <c r="I482" s="719"/>
      <c r="J482" s="700"/>
      <c r="K482" s="700"/>
      <c r="L482" s="688"/>
      <c r="M482" s="835"/>
      <c r="N482" s="870"/>
      <c r="O482" s="835"/>
      <c r="P482" s="835"/>
      <c r="Q482" s="688"/>
      <c r="R482" s="688"/>
      <c r="S482" s="688"/>
      <c r="U482" s="788"/>
      <c r="X482" s="688"/>
    </row>
    <row r="483" spans="1:24" s="760" customFormat="1" x14ac:dyDescent="0.2">
      <c r="A483" s="744"/>
      <c r="B483" s="742"/>
      <c r="C483" s="743"/>
      <c r="D483" s="743"/>
      <c r="F483" s="688"/>
      <c r="G483" s="688"/>
      <c r="I483" s="719"/>
      <c r="J483" s="700"/>
      <c r="K483" s="700"/>
      <c r="L483" s="688"/>
      <c r="M483" s="835"/>
      <c r="N483" s="870"/>
      <c r="O483" s="835"/>
      <c r="P483" s="835"/>
      <c r="Q483" s="688"/>
      <c r="R483" s="688"/>
      <c r="S483" s="688"/>
      <c r="U483" s="788"/>
      <c r="X483" s="688"/>
    </row>
    <row r="484" spans="1:24" s="760" customFormat="1" x14ac:dyDescent="0.2">
      <c r="A484" s="744"/>
      <c r="B484" s="742"/>
      <c r="C484" s="743"/>
      <c r="D484" s="743"/>
      <c r="F484" s="688"/>
      <c r="G484" s="688"/>
      <c r="I484" s="719"/>
      <c r="J484" s="700"/>
      <c r="K484" s="700"/>
      <c r="L484" s="688"/>
      <c r="M484" s="835"/>
      <c r="N484" s="870"/>
      <c r="O484" s="835"/>
      <c r="P484" s="835"/>
      <c r="Q484" s="688"/>
      <c r="R484" s="688"/>
      <c r="S484" s="688"/>
      <c r="U484" s="788"/>
      <c r="X484" s="688"/>
    </row>
    <row r="485" spans="1:24" s="760" customFormat="1" x14ac:dyDescent="0.2">
      <c r="A485" s="744"/>
      <c r="B485" s="742"/>
      <c r="C485" s="743"/>
      <c r="D485" s="743"/>
      <c r="F485" s="688"/>
      <c r="G485" s="688"/>
      <c r="I485" s="719"/>
      <c r="J485" s="700"/>
      <c r="K485" s="700"/>
      <c r="L485" s="688"/>
      <c r="M485" s="835"/>
      <c r="N485" s="870"/>
      <c r="O485" s="835"/>
      <c r="P485" s="835"/>
      <c r="Q485" s="688"/>
      <c r="R485" s="688"/>
      <c r="S485" s="688"/>
      <c r="U485" s="788"/>
      <c r="X485" s="688"/>
    </row>
    <row r="486" spans="1:24" s="760" customFormat="1" x14ac:dyDescent="0.2">
      <c r="A486" s="744"/>
      <c r="B486" s="742"/>
      <c r="C486" s="743"/>
      <c r="D486" s="743"/>
      <c r="F486" s="688"/>
      <c r="G486" s="688"/>
      <c r="I486" s="719"/>
      <c r="J486" s="700"/>
      <c r="K486" s="700"/>
      <c r="L486" s="688"/>
      <c r="M486" s="835"/>
      <c r="N486" s="870"/>
      <c r="O486" s="835"/>
      <c r="P486" s="835"/>
      <c r="Q486" s="688"/>
      <c r="R486" s="688"/>
      <c r="S486" s="688"/>
      <c r="U486" s="788"/>
      <c r="X486" s="688"/>
    </row>
    <row r="487" spans="1:24" s="760" customFormat="1" x14ac:dyDescent="0.2">
      <c r="A487" s="744"/>
      <c r="B487" s="742"/>
      <c r="C487" s="743"/>
      <c r="D487" s="743"/>
      <c r="F487" s="688"/>
      <c r="G487" s="688"/>
      <c r="I487" s="719"/>
      <c r="J487" s="700"/>
      <c r="K487" s="700"/>
      <c r="L487" s="688"/>
      <c r="M487" s="835"/>
      <c r="N487" s="870"/>
      <c r="O487" s="835"/>
      <c r="P487" s="835"/>
      <c r="Q487" s="688"/>
      <c r="R487" s="688"/>
      <c r="S487" s="688"/>
      <c r="U487" s="788"/>
      <c r="X487" s="688"/>
    </row>
    <row r="488" spans="1:24" s="760" customFormat="1" x14ac:dyDescent="0.2">
      <c r="A488" s="744"/>
      <c r="B488" s="742"/>
      <c r="C488" s="743"/>
      <c r="D488" s="743"/>
      <c r="F488" s="688"/>
      <c r="G488" s="688"/>
      <c r="I488" s="719"/>
      <c r="J488" s="700"/>
      <c r="K488" s="700"/>
      <c r="L488" s="688"/>
      <c r="M488" s="835"/>
      <c r="N488" s="870"/>
      <c r="O488" s="835"/>
      <c r="P488" s="835"/>
      <c r="Q488" s="688"/>
      <c r="R488" s="688"/>
      <c r="S488" s="688"/>
      <c r="U488" s="788"/>
      <c r="X488" s="688"/>
    </row>
    <row r="489" spans="1:24" s="760" customFormat="1" x14ac:dyDescent="0.2">
      <c r="A489" s="744"/>
      <c r="B489" s="742"/>
      <c r="C489" s="743"/>
      <c r="D489" s="743"/>
      <c r="F489" s="688"/>
      <c r="G489" s="688"/>
      <c r="I489" s="719"/>
      <c r="J489" s="700"/>
      <c r="K489" s="700"/>
      <c r="L489" s="688"/>
      <c r="M489" s="835"/>
      <c r="N489" s="870"/>
      <c r="O489" s="835"/>
      <c r="P489" s="835"/>
      <c r="Q489" s="688"/>
      <c r="R489" s="688"/>
      <c r="S489" s="688"/>
      <c r="U489" s="788"/>
      <c r="X489" s="688"/>
    </row>
    <row r="490" spans="1:24" s="760" customFormat="1" x14ac:dyDescent="0.2">
      <c r="A490" s="744"/>
      <c r="B490" s="742"/>
      <c r="C490" s="743"/>
      <c r="D490" s="743"/>
      <c r="F490" s="688"/>
      <c r="G490" s="688"/>
      <c r="I490" s="719"/>
      <c r="J490" s="700"/>
      <c r="K490" s="700"/>
      <c r="L490" s="688"/>
      <c r="M490" s="835"/>
      <c r="N490" s="870"/>
      <c r="O490" s="835"/>
      <c r="P490" s="835"/>
      <c r="Q490" s="688"/>
      <c r="R490" s="688"/>
      <c r="S490" s="688"/>
      <c r="U490" s="788"/>
      <c r="X490" s="688"/>
    </row>
    <row r="491" spans="1:24" s="760" customFormat="1" x14ac:dyDescent="0.2">
      <c r="A491" s="744"/>
      <c r="B491" s="742"/>
      <c r="C491" s="743"/>
      <c r="D491" s="743"/>
      <c r="F491" s="688"/>
      <c r="G491" s="688"/>
      <c r="I491" s="719"/>
      <c r="J491" s="700"/>
      <c r="K491" s="700"/>
      <c r="L491" s="688"/>
      <c r="M491" s="835"/>
      <c r="N491" s="870"/>
      <c r="O491" s="835"/>
      <c r="P491" s="835"/>
      <c r="Q491" s="688"/>
      <c r="R491" s="688"/>
      <c r="S491" s="688"/>
      <c r="U491" s="788"/>
      <c r="X491" s="688"/>
    </row>
    <row r="492" spans="1:24" s="760" customFormat="1" x14ac:dyDescent="0.2">
      <c r="A492" s="744"/>
      <c r="B492" s="742"/>
      <c r="C492" s="743"/>
      <c r="D492" s="743"/>
      <c r="F492" s="688"/>
      <c r="G492" s="688"/>
      <c r="I492" s="719"/>
      <c r="J492" s="700"/>
      <c r="K492" s="700"/>
      <c r="L492" s="688"/>
      <c r="M492" s="835"/>
      <c r="N492" s="870"/>
      <c r="O492" s="835"/>
      <c r="P492" s="835"/>
      <c r="Q492" s="688"/>
      <c r="R492" s="688"/>
      <c r="S492" s="688"/>
      <c r="U492" s="788"/>
      <c r="X492" s="688"/>
    </row>
    <row r="493" spans="1:24" s="760" customFormat="1" x14ac:dyDescent="0.2">
      <c r="A493" s="744"/>
      <c r="B493" s="742"/>
      <c r="C493" s="743"/>
      <c r="D493" s="743"/>
      <c r="F493" s="688"/>
      <c r="G493" s="688"/>
      <c r="I493" s="719"/>
      <c r="J493" s="700"/>
      <c r="K493" s="700"/>
      <c r="L493" s="688"/>
      <c r="M493" s="835"/>
      <c r="N493" s="870"/>
      <c r="O493" s="835"/>
      <c r="P493" s="835"/>
      <c r="Q493" s="688"/>
      <c r="R493" s="688"/>
      <c r="S493" s="688"/>
      <c r="U493" s="788"/>
      <c r="X493" s="688"/>
    </row>
    <row r="494" spans="1:24" s="760" customFormat="1" x14ac:dyDescent="0.2">
      <c r="A494" s="744"/>
      <c r="B494" s="742"/>
      <c r="C494" s="743"/>
      <c r="D494" s="743"/>
      <c r="F494" s="688"/>
      <c r="G494" s="688"/>
      <c r="I494" s="719"/>
      <c r="J494" s="700"/>
      <c r="K494" s="700"/>
      <c r="L494" s="688"/>
      <c r="M494" s="835"/>
      <c r="N494" s="870"/>
      <c r="O494" s="835"/>
      <c r="P494" s="835"/>
      <c r="Q494" s="688"/>
      <c r="R494" s="688"/>
      <c r="S494" s="688"/>
      <c r="U494" s="788"/>
      <c r="X494" s="688"/>
    </row>
    <row r="495" spans="1:24" s="760" customFormat="1" x14ac:dyDescent="0.2">
      <c r="A495" s="744"/>
      <c r="B495" s="742"/>
      <c r="C495" s="743"/>
      <c r="D495" s="743"/>
      <c r="F495" s="688"/>
      <c r="G495" s="688"/>
      <c r="I495" s="719"/>
      <c r="J495" s="700"/>
      <c r="K495" s="700"/>
      <c r="L495" s="688"/>
      <c r="M495" s="835"/>
      <c r="N495" s="870"/>
      <c r="O495" s="835"/>
      <c r="P495" s="835"/>
      <c r="Q495" s="688"/>
      <c r="R495" s="688"/>
      <c r="S495" s="688"/>
      <c r="U495" s="788"/>
      <c r="X495" s="688"/>
    </row>
    <row r="496" spans="1:24" s="760" customFormat="1" x14ac:dyDescent="0.2">
      <c r="A496" s="744"/>
      <c r="B496" s="742"/>
      <c r="C496" s="743"/>
      <c r="D496" s="743"/>
      <c r="F496" s="688"/>
      <c r="G496" s="688"/>
      <c r="I496" s="719"/>
      <c r="J496" s="700"/>
      <c r="K496" s="700"/>
      <c r="L496" s="688"/>
      <c r="M496" s="835"/>
      <c r="N496" s="870"/>
      <c r="O496" s="835"/>
      <c r="P496" s="835"/>
      <c r="Q496" s="688"/>
      <c r="R496" s="688"/>
      <c r="S496" s="688"/>
      <c r="U496" s="788"/>
      <c r="X496" s="688"/>
    </row>
    <row r="497" spans="1:24" s="760" customFormat="1" x14ac:dyDescent="0.2">
      <c r="A497" s="744"/>
      <c r="B497" s="742"/>
      <c r="C497" s="743"/>
      <c r="D497" s="743"/>
      <c r="F497" s="688"/>
      <c r="G497" s="688"/>
      <c r="I497" s="719"/>
      <c r="J497" s="700"/>
      <c r="K497" s="700"/>
      <c r="L497" s="688"/>
      <c r="M497" s="835"/>
      <c r="N497" s="870"/>
      <c r="O497" s="835"/>
      <c r="P497" s="835"/>
      <c r="Q497" s="688"/>
      <c r="R497" s="688"/>
      <c r="S497" s="688"/>
      <c r="U497" s="788"/>
      <c r="X497" s="688"/>
    </row>
    <row r="498" spans="1:24" s="760" customFormat="1" x14ac:dyDescent="0.2">
      <c r="A498" s="744"/>
      <c r="B498" s="742"/>
      <c r="C498" s="743"/>
      <c r="D498" s="743"/>
      <c r="F498" s="688"/>
      <c r="G498" s="688"/>
      <c r="I498" s="719"/>
      <c r="J498" s="700"/>
      <c r="K498" s="700"/>
      <c r="L498" s="688"/>
      <c r="M498" s="835"/>
      <c r="N498" s="870"/>
      <c r="O498" s="835"/>
      <c r="P498" s="835"/>
      <c r="Q498" s="688"/>
      <c r="R498" s="688"/>
      <c r="S498" s="688"/>
      <c r="U498" s="788"/>
      <c r="X498" s="688"/>
    </row>
    <row r="499" spans="1:24" s="760" customFormat="1" x14ac:dyDescent="0.2">
      <c r="A499" s="744"/>
      <c r="B499" s="742"/>
      <c r="C499" s="743"/>
      <c r="D499" s="743"/>
      <c r="F499" s="688"/>
      <c r="G499" s="688"/>
      <c r="I499" s="719"/>
      <c r="J499" s="700"/>
      <c r="K499" s="700"/>
      <c r="L499" s="688"/>
      <c r="M499" s="835"/>
      <c r="N499" s="870"/>
      <c r="O499" s="835"/>
      <c r="P499" s="835"/>
      <c r="Q499" s="688"/>
      <c r="R499" s="688"/>
      <c r="S499" s="688"/>
      <c r="U499" s="788"/>
      <c r="X499" s="688"/>
    </row>
    <row r="500" spans="1:24" s="760" customFormat="1" x14ac:dyDescent="0.2">
      <c r="A500" s="744"/>
      <c r="B500" s="742"/>
      <c r="C500" s="743"/>
      <c r="D500" s="743"/>
      <c r="F500" s="688"/>
      <c r="G500" s="688"/>
      <c r="I500" s="719"/>
      <c r="J500" s="700"/>
      <c r="K500" s="700"/>
      <c r="L500" s="688"/>
      <c r="M500" s="835"/>
      <c r="N500" s="870"/>
      <c r="O500" s="835"/>
      <c r="P500" s="835"/>
      <c r="Q500" s="688"/>
      <c r="R500" s="688"/>
      <c r="S500" s="688"/>
      <c r="U500" s="788"/>
      <c r="X500" s="688"/>
    </row>
    <row r="501" spans="1:24" s="760" customFormat="1" x14ac:dyDescent="0.2">
      <c r="A501" s="744"/>
      <c r="B501" s="742"/>
      <c r="C501" s="743"/>
      <c r="D501" s="743"/>
      <c r="F501" s="688"/>
      <c r="G501" s="688"/>
      <c r="I501" s="719"/>
      <c r="J501" s="700"/>
      <c r="K501" s="700"/>
      <c r="L501" s="688"/>
      <c r="M501" s="835"/>
      <c r="N501" s="870"/>
      <c r="O501" s="835"/>
      <c r="P501" s="835"/>
      <c r="Q501" s="688"/>
      <c r="R501" s="688"/>
      <c r="S501" s="688"/>
      <c r="U501" s="788"/>
      <c r="X501" s="688"/>
    </row>
    <row r="502" spans="1:24" s="760" customFormat="1" x14ac:dyDescent="0.2">
      <c r="A502" s="744"/>
      <c r="B502" s="742"/>
      <c r="C502" s="743"/>
      <c r="D502" s="743"/>
      <c r="F502" s="688"/>
      <c r="G502" s="688"/>
      <c r="I502" s="719"/>
      <c r="J502" s="700"/>
      <c r="K502" s="700"/>
      <c r="L502" s="688"/>
      <c r="M502" s="835"/>
      <c r="N502" s="870"/>
      <c r="O502" s="835"/>
      <c r="P502" s="835"/>
      <c r="Q502" s="688"/>
      <c r="R502" s="688"/>
      <c r="S502" s="688"/>
      <c r="U502" s="788"/>
      <c r="X502" s="688"/>
    </row>
    <row r="503" spans="1:24" s="760" customFormat="1" x14ac:dyDescent="0.2">
      <c r="A503" s="744"/>
      <c r="B503" s="742"/>
      <c r="C503" s="743"/>
      <c r="D503" s="743"/>
      <c r="F503" s="688"/>
      <c r="G503" s="688"/>
      <c r="I503" s="719"/>
      <c r="J503" s="700"/>
      <c r="K503" s="700"/>
      <c r="L503" s="688"/>
      <c r="M503" s="835"/>
      <c r="N503" s="870"/>
      <c r="O503" s="835"/>
      <c r="P503" s="835"/>
      <c r="Q503" s="688"/>
      <c r="R503" s="688"/>
      <c r="S503" s="688"/>
      <c r="U503" s="788"/>
      <c r="X503" s="688"/>
    </row>
    <row r="504" spans="1:24" s="760" customFormat="1" x14ac:dyDescent="0.2">
      <c r="A504" s="744"/>
      <c r="B504" s="742"/>
      <c r="C504" s="743"/>
      <c r="D504" s="743"/>
      <c r="F504" s="688"/>
      <c r="G504" s="688"/>
      <c r="I504" s="719"/>
      <c r="J504" s="700"/>
      <c r="K504" s="700"/>
      <c r="L504" s="688"/>
      <c r="M504" s="835"/>
      <c r="N504" s="870"/>
      <c r="O504" s="835"/>
      <c r="P504" s="835"/>
      <c r="Q504" s="688"/>
      <c r="R504" s="688"/>
      <c r="S504" s="688"/>
      <c r="U504" s="788"/>
      <c r="X504" s="688"/>
    </row>
    <row r="505" spans="1:24" s="760" customFormat="1" x14ac:dyDescent="0.2">
      <c r="A505" s="744"/>
      <c r="B505" s="742"/>
      <c r="C505" s="743"/>
      <c r="D505" s="743"/>
      <c r="F505" s="688"/>
      <c r="G505" s="688"/>
      <c r="I505" s="719"/>
      <c r="J505" s="700"/>
      <c r="K505" s="700"/>
      <c r="L505" s="688"/>
      <c r="M505" s="835"/>
      <c r="N505" s="870"/>
      <c r="O505" s="835"/>
      <c r="P505" s="835"/>
      <c r="Q505" s="688"/>
      <c r="R505" s="688"/>
      <c r="S505" s="688"/>
      <c r="U505" s="788"/>
      <c r="X505" s="688"/>
    </row>
    <row r="506" spans="1:24" s="760" customFormat="1" x14ac:dyDescent="0.2">
      <c r="A506" s="744"/>
      <c r="B506" s="742"/>
      <c r="C506" s="743"/>
      <c r="D506" s="743"/>
      <c r="F506" s="688"/>
      <c r="G506" s="688"/>
      <c r="I506" s="719"/>
      <c r="J506" s="700"/>
      <c r="K506" s="700"/>
      <c r="L506" s="688"/>
      <c r="M506" s="835"/>
      <c r="N506" s="870"/>
      <c r="O506" s="835"/>
      <c r="P506" s="835"/>
      <c r="Q506" s="688"/>
      <c r="R506" s="688"/>
      <c r="S506" s="688"/>
      <c r="U506" s="788"/>
      <c r="X506" s="688"/>
    </row>
    <row r="507" spans="1:24" s="760" customFormat="1" x14ac:dyDescent="0.2">
      <c r="A507" s="744"/>
      <c r="B507" s="742"/>
      <c r="C507" s="743"/>
      <c r="D507" s="743"/>
      <c r="F507" s="688"/>
      <c r="G507" s="688"/>
      <c r="I507" s="719"/>
      <c r="J507" s="700"/>
      <c r="K507" s="700"/>
      <c r="L507" s="688"/>
      <c r="M507" s="835"/>
      <c r="N507" s="870"/>
      <c r="O507" s="835"/>
      <c r="P507" s="835"/>
      <c r="Q507" s="688"/>
      <c r="R507" s="688"/>
      <c r="S507" s="688"/>
      <c r="U507" s="788"/>
      <c r="X507" s="688"/>
    </row>
    <row r="508" spans="1:24" s="760" customFormat="1" x14ac:dyDescent="0.2">
      <c r="A508" s="744"/>
      <c r="B508" s="742"/>
      <c r="C508" s="743"/>
      <c r="D508" s="743"/>
      <c r="F508" s="688"/>
      <c r="G508" s="688"/>
      <c r="I508" s="719"/>
      <c r="J508" s="700"/>
      <c r="K508" s="700"/>
      <c r="L508" s="688"/>
      <c r="M508" s="835"/>
      <c r="N508" s="870"/>
      <c r="O508" s="835"/>
      <c r="P508" s="835"/>
      <c r="Q508" s="688"/>
      <c r="R508" s="688"/>
      <c r="S508" s="688"/>
      <c r="U508" s="788"/>
      <c r="X508" s="688"/>
    </row>
    <row r="509" spans="1:24" s="760" customFormat="1" x14ac:dyDescent="0.2">
      <c r="A509" s="744"/>
      <c r="B509" s="742"/>
      <c r="C509" s="743"/>
      <c r="D509" s="743"/>
      <c r="F509" s="688"/>
      <c r="G509" s="688"/>
      <c r="I509" s="719"/>
      <c r="J509" s="700"/>
      <c r="K509" s="700"/>
      <c r="L509" s="688"/>
      <c r="M509" s="835"/>
      <c r="N509" s="870"/>
      <c r="O509" s="835"/>
      <c r="P509" s="835"/>
      <c r="Q509" s="688"/>
      <c r="R509" s="688"/>
      <c r="S509" s="688"/>
      <c r="U509" s="788"/>
      <c r="X509" s="688"/>
    </row>
    <row r="510" spans="1:24" s="760" customFormat="1" x14ac:dyDescent="0.2">
      <c r="A510" s="744"/>
      <c r="B510" s="742"/>
      <c r="C510" s="743"/>
      <c r="D510" s="743"/>
      <c r="F510" s="688"/>
      <c r="G510" s="688"/>
      <c r="I510" s="719"/>
      <c r="J510" s="700"/>
      <c r="K510" s="700"/>
      <c r="L510" s="688"/>
      <c r="M510" s="835"/>
      <c r="N510" s="870"/>
      <c r="O510" s="835"/>
      <c r="P510" s="835"/>
      <c r="Q510" s="688"/>
      <c r="R510" s="688"/>
      <c r="S510" s="688"/>
      <c r="U510" s="788"/>
      <c r="X510" s="688"/>
    </row>
    <row r="511" spans="1:24" s="760" customFormat="1" x14ac:dyDescent="0.2">
      <c r="A511" s="744"/>
      <c r="B511" s="742"/>
      <c r="C511" s="743"/>
      <c r="D511" s="743"/>
      <c r="F511" s="688"/>
      <c r="G511" s="688"/>
      <c r="I511" s="719"/>
      <c r="J511" s="700"/>
      <c r="K511" s="700"/>
      <c r="L511" s="688"/>
      <c r="M511" s="835"/>
      <c r="N511" s="870"/>
      <c r="O511" s="835"/>
      <c r="P511" s="835"/>
      <c r="Q511" s="688"/>
      <c r="R511" s="688"/>
      <c r="S511" s="688"/>
      <c r="U511" s="788"/>
      <c r="X511" s="688"/>
    </row>
    <row r="512" spans="1:24" s="760" customFormat="1" x14ac:dyDescent="0.2">
      <c r="A512" s="744"/>
      <c r="B512" s="742"/>
      <c r="C512" s="743"/>
      <c r="D512" s="743"/>
      <c r="F512" s="688"/>
      <c r="G512" s="688"/>
      <c r="I512" s="719"/>
      <c r="J512" s="700"/>
      <c r="K512" s="700"/>
      <c r="L512" s="688"/>
      <c r="M512" s="835"/>
      <c r="N512" s="870"/>
      <c r="O512" s="835"/>
      <c r="P512" s="835"/>
      <c r="Q512" s="688"/>
      <c r="R512" s="688"/>
      <c r="S512" s="688"/>
      <c r="U512" s="788"/>
      <c r="X512" s="688"/>
    </row>
    <row r="513" spans="1:24" s="760" customFormat="1" x14ac:dyDescent="0.2">
      <c r="A513" s="744"/>
      <c r="B513" s="742"/>
      <c r="C513" s="743"/>
      <c r="D513" s="743"/>
      <c r="F513" s="688"/>
      <c r="G513" s="688"/>
      <c r="I513" s="719"/>
      <c r="J513" s="700"/>
      <c r="K513" s="700"/>
      <c r="L513" s="688"/>
      <c r="M513" s="835"/>
      <c r="N513" s="870"/>
      <c r="O513" s="835"/>
      <c r="P513" s="835"/>
      <c r="Q513" s="688"/>
      <c r="R513" s="688"/>
      <c r="S513" s="688"/>
      <c r="U513" s="788"/>
      <c r="X513" s="688"/>
    </row>
    <row r="514" spans="1:24" s="760" customFormat="1" x14ac:dyDescent="0.2">
      <c r="A514" s="744"/>
      <c r="B514" s="742"/>
      <c r="C514" s="743"/>
      <c r="D514" s="743"/>
      <c r="F514" s="688"/>
      <c r="G514" s="688"/>
      <c r="I514" s="719"/>
      <c r="J514" s="700"/>
      <c r="K514" s="700"/>
      <c r="L514" s="688"/>
      <c r="M514" s="835"/>
      <c r="N514" s="870"/>
      <c r="O514" s="835"/>
      <c r="P514" s="835"/>
      <c r="Q514" s="688"/>
      <c r="R514" s="688"/>
      <c r="S514" s="688"/>
      <c r="U514" s="788"/>
      <c r="X514" s="688"/>
    </row>
    <row r="515" spans="1:24" s="760" customFormat="1" x14ac:dyDescent="0.2">
      <c r="A515" s="744"/>
      <c r="B515" s="742"/>
      <c r="C515" s="743"/>
      <c r="D515" s="743"/>
      <c r="F515" s="688"/>
      <c r="G515" s="688"/>
      <c r="I515" s="719"/>
      <c r="J515" s="700"/>
      <c r="K515" s="700"/>
      <c r="L515" s="688"/>
      <c r="M515" s="835"/>
      <c r="N515" s="870"/>
      <c r="O515" s="835"/>
      <c r="P515" s="835"/>
      <c r="Q515" s="688"/>
      <c r="R515" s="688"/>
      <c r="S515" s="688"/>
      <c r="U515" s="788"/>
      <c r="X515" s="688"/>
    </row>
    <row r="516" spans="1:24" s="760" customFormat="1" x14ac:dyDescent="0.2">
      <c r="A516" s="744"/>
      <c r="B516" s="742"/>
      <c r="C516" s="743"/>
      <c r="D516" s="743"/>
      <c r="F516" s="688"/>
      <c r="G516" s="688"/>
      <c r="I516" s="719"/>
      <c r="J516" s="700"/>
      <c r="K516" s="700"/>
      <c r="L516" s="688"/>
      <c r="M516" s="835"/>
      <c r="N516" s="870"/>
      <c r="O516" s="835"/>
      <c r="P516" s="835"/>
      <c r="Q516" s="688"/>
      <c r="R516" s="688"/>
      <c r="S516" s="688"/>
      <c r="U516" s="788"/>
      <c r="X516" s="688"/>
    </row>
    <row r="517" spans="1:24" s="760" customFormat="1" x14ac:dyDescent="0.2">
      <c r="A517" s="744"/>
      <c r="B517" s="742"/>
      <c r="C517" s="743"/>
      <c r="D517" s="743"/>
      <c r="F517" s="688"/>
      <c r="G517" s="688"/>
      <c r="I517" s="719"/>
      <c r="J517" s="700"/>
      <c r="K517" s="700"/>
      <c r="L517" s="688"/>
      <c r="M517" s="835"/>
      <c r="N517" s="870"/>
      <c r="O517" s="835"/>
      <c r="P517" s="835"/>
      <c r="Q517" s="688"/>
      <c r="R517" s="688"/>
      <c r="S517" s="688"/>
      <c r="U517" s="788"/>
      <c r="X517" s="688"/>
    </row>
    <row r="518" spans="1:24" s="760" customFormat="1" x14ac:dyDescent="0.2">
      <c r="A518" s="744"/>
      <c r="B518" s="742"/>
      <c r="C518" s="743"/>
      <c r="D518" s="743"/>
      <c r="F518" s="688"/>
      <c r="G518" s="688"/>
      <c r="I518" s="719"/>
      <c r="J518" s="700"/>
      <c r="K518" s="700"/>
      <c r="L518" s="688"/>
      <c r="M518" s="835"/>
      <c r="N518" s="870"/>
      <c r="O518" s="835"/>
      <c r="P518" s="835"/>
      <c r="Q518" s="688"/>
      <c r="R518" s="688"/>
      <c r="S518" s="688"/>
      <c r="U518" s="788"/>
      <c r="X518" s="688"/>
    </row>
    <row r="519" spans="1:24" s="760" customFormat="1" x14ac:dyDescent="0.2">
      <c r="A519" s="744"/>
      <c r="B519" s="742"/>
      <c r="C519" s="743"/>
      <c r="D519" s="743"/>
      <c r="F519" s="688"/>
      <c r="G519" s="688"/>
      <c r="I519" s="719"/>
      <c r="J519" s="700"/>
      <c r="K519" s="700"/>
      <c r="L519" s="688"/>
      <c r="M519" s="835"/>
      <c r="N519" s="870"/>
      <c r="O519" s="835"/>
      <c r="P519" s="835"/>
      <c r="Q519" s="688"/>
      <c r="R519" s="688"/>
      <c r="S519" s="688"/>
      <c r="U519" s="788"/>
      <c r="X519" s="688"/>
    </row>
    <row r="520" spans="1:24" s="760" customFormat="1" x14ac:dyDescent="0.2">
      <c r="A520" s="744"/>
      <c r="B520" s="742"/>
      <c r="C520" s="743"/>
      <c r="D520" s="743"/>
      <c r="F520" s="688"/>
      <c r="G520" s="688"/>
      <c r="I520" s="719"/>
      <c r="J520" s="700"/>
      <c r="K520" s="700"/>
      <c r="L520" s="688"/>
      <c r="M520" s="835"/>
      <c r="N520" s="870"/>
      <c r="O520" s="835"/>
      <c r="P520" s="835"/>
      <c r="Q520" s="688"/>
      <c r="R520" s="688"/>
      <c r="S520" s="688"/>
      <c r="U520" s="788"/>
      <c r="X520" s="688"/>
    </row>
    <row r="521" spans="1:24" s="760" customFormat="1" x14ac:dyDescent="0.2">
      <c r="A521" s="744"/>
      <c r="B521" s="742"/>
      <c r="C521" s="743"/>
      <c r="D521" s="743"/>
      <c r="F521" s="688"/>
      <c r="G521" s="688"/>
      <c r="I521" s="719"/>
      <c r="J521" s="700"/>
      <c r="K521" s="700"/>
      <c r="L521" s="688"/>
      <c r="M521" s="835"/>
      <c r="N521" s="870"/>
      <c r="O521" s="835"/>
      <c r="P521" s="835"/>
      <c r="Q521" s="688"/>
      <c r="R521" s="688"/>
      <c r="S521" s="688"/>
      <c r="U521" s="788"/>
      <c r="X521" s="688"/>
    </row>
    <row r="522" spans="1:24" s="760" customFormat="1" x14ac:dyDescent="0.2">
      <c r="A522" s="744"/>
      <c r="B522" s="742"/>
      <c r="C522" s="743"/>
      <c r="D522" s="743"/>
      <c r="F522" s="688"/>
      <c r="G522" s="688"/>
      <c r="I522" s="719"/>
      <c r="J522" s="700"/>
      <c r="K522" s="700"/>
      <c r="L522" s="688"/>
      <c r="M522" s="835"/>
      <c r="N522" s="870"/>
      <c r="O522" s="835"/>
      <c r="P522" s="835"/>
      <c r="Q522" s="688"/>
      <c r="R522" s="688"/>
      <c r="S522" s="688"/>
      <c r="U522" s="788"/>
      <c r="X522" s="688"/>
    </row>
    <row r="523" spans="1:24" s="760" customFormat="1" x14ac:dyDescent="0.2">
      <c r="A523" s="744"/>
      <c r="B523" s="742"/>
      <c r="C523" s="743"/>
      <c r="D523" s="743"/>
      <c r="F523" s="688"/>
      <c r="G523" s="688"/>
      <c r="I523" s="719"/>
      <c r="J523" s="700"/>
      <c r="K523" s="700"/>
      <c r="L523" s="688"/>
      <c r="M523" s="835"/>
      <c r="N523" s="870"/>
      <c r="O523" s="835"/>
      <c r="P523" s="835"/>
      <c r="Q523" s="688"/>
      <c r="R523" s="688"/>
      <c r="S523" s="688"/>
      <c r="U523" s="788"/>
      <c r="X523" s="688"/>
    </row>
    <row r="524" spans="1:24" s="760" customFormat="1" x14ac:dyDescent="0.2">
      <c r="A524" s="744"/>
      <c r="B524" s="742"/>
      <c r="C524" s="743"/>
      <c r="D524" s="743"/>
      <c r="F524" s="688"/>
      <c r="G524" s="688"/>
      <c r="I524" s="719"/>
      <c r="J524" s="700"/>
      <c r="K524" s="700"/>
      <c r="L524" s="688"/>
      <c r="M524" s="835"/>
      <c r="N524" s="870"/>
      <c r="O524" s="835"/>
      <c r="P524" s="835"/>
      <c r="Q524" s="688"/>
      <c r="R524" s="688"/>
      <c r="S524" s="688"/>
      <c r="U524" s="788"/>
      <c r="X524" s="688"/>
    </row>
    <row r="525" spans="1:24" s="760" customFormat="1" x14ac:dyDescent="0.2">
      <c r="A525" s="744"/>
      <c r="B525" s="742"/>
      <c r="C525" s="743"/>
      <c r="D525" s="743"/>
      <c r="F525" s="688"/>
      <c r="G525" s="688"/>
      <c r="I525" s="719"/>
      <c r="J525" s="700"/>
      <c r="K525" s="700"/>
      <c r="L525" s="688"/>
      <c r="M525" s="835"/>
      <c r="N525" s="870"/>
      <c r="O525" s="835"/>
      <c r="P525" s="835"/>
      <c r="Q525" s="688"/>
      <c r="R525" s="688"/>
      <c r="S525" s="688"/>
      <c r="U525" s="788"/>
      <c r="X525" s="688"/>
    </row>
    <row r="526" spans="1:24" s="760" customFormat="1" x14ac:dyDescent="0.2">
      <c r="A526" s="744"/>
      <c r="B526" s="742"/>
      <c r="C526" s="743"/>
      <c r="D526" s="743"/>
      <c r="F526" s="688"/>
      <c r="G526" s="688"/>
      <c r="I526" s="719"/>
      <c r="J526" s="700"/>
      <c r="K526" s="700"/>
      <c r="L526" s="688"/>
      <c r="M526" s="835"/>
      <c r="N526" s="870"/>
      <c r="O526" s="835"/>
      <c r="P526" s="835"/>
      <c r="Q526" s="688"/>
      <c r="R526" s="688"/>
      <c r="S526" s="688"/>
      <c r="U526" s="788"/>
      <c r="X526" s="688"/>
    </row>
    <row r="527" spans="1:24" s="760" customFormat="1" x14ac:dyDescent="0.2">
      <c r="A527" s="744"/>
      <c r="B527" s="742"/>
      <c r="C527" s="743"/>
      <c r="D527" s="743"/>
      <c r="F527" s="688"/>
      <c r="G527" s="688"/>
      <c r="I527" s="719"/>
      <c r="J527" s="700"/>
      <c r="K527" s="700"/>
      <c r="L527" s="688"/>
      <c r="M527" s="835"/>
      <c r="N527" s="870"/>
      <c r="O527" s="835"/>
      <c r="P527" s="835"/>
      <c r="Q527" s="688"/>
      <c r="R527" s="688"/>
      <c r="S527" s="688"/>
      <c r="U527" s="788"/>
      <c r="X527" s="688"/>
    </row>
    <row r="528" spans="1:24" s="760" customFormat="1" x14ac:dyDescent="0.2">
      <c r="A528" s="744"/>
      <c r="B528" s="742"/>
      <c r="C528" s="743"/>
      <c r="D528" s="743"/>
      <c r="F528" s="688"/>
      <c r="G528" s="688"/>
      <c r="I528" s="719"/>
      <c r="J528" s="700"/>
      <c r="K528" s="700"/>
      <c r="L528" s="688"/>
      <c r="M528" s="835"/>
      <c r="N528" s="870"/>
      <c r="O528" s="835"/>
      <c r="P528" s="835"/>
      <c r="Q528" s="688"/>
      <c r="R528" s="688"/>
      <c r="S528" s="688"/>
      <c r="U528" s="788"/>
      <c r="X528" s="688"/>
    </row>
    <row r="529" spans="1:24" s="760" customFormat="1" x14ac:dyDescent="0.2">
      <c r="A529" s="744"/>
      <c r="B529" s="742"/>
      <c r="C529" s="743"/>
      <c r="D529" s="743"/>
      <c r="F529" s="688"/>
      <c r="G529" s="688"/>
      <c r="I529" s="719"/>
      <c r="J529" s="700"/>
      <c r="K529" s="700"/>
      <c r="L529" s="688"/>
      <c r="M529" s="835"/>
      <c r="N529" s="870"/>
      <c r="O529" s="835"/>
      <c r="P529" s="835"/>
      <c r="Q529" s="688"/>
      <c r="R529" s="688"/>
      <c r="S529" s="688"/>
      <c r="U529" s="788"/>
      <c r="X529" s="688"/>
    </row>
    <row r="530" spans="1:24" s="760" customFormat="1" x14ac:dyDescent="0.2">
      <c r="A530" s="744"/>
      <c r="B530" s="742"/>
      <c r="C530" s="743"/>
      <c r="D530" s="743"/>
      <c r="F530" s="688"/>
      <c r="G530" s="688"/>
      <c r="I530" s="719"/>
      <c r="J530" s="700"/>
      <c r="K530" s="700"/>
      <c r="L530" s="688"/>
      <c r="M530" s="835"/>
      <c r="N530" s="870"/>
      <c r="O530" s="835"/>
      <c r="P530" s="835"/>
      <c r="Q530" s="688"/>
      <c r="R530" s="688"/>
      <c r="S530" s="688"/>
      <c r="U530" s="788"/>
      <c r="X530" s="688"/>
    </row>
    <row r="531" spans="1:24" s="760" customFormat="1" x14ac:dyDescent="0.2">
      <c r="A531" s="744"/>
      <c r="B531" s="742"/>
      <c r="C531" s="743"/>
      <c r="D531" s="743"/>
      <c r="F531" s="688"/>
      <c r="G531" s="688"/>
      <c r="I531" s="719"/>
      <c r="J531" s="700"/>
      <c r="K531" s="700"/>
      <c r="L531" s="688"/>
      <c r="M531" s="835"/>
      <c r="N531" s="870"/>
      <c r="O531" s="835"/>
      <c r="P531" s="835"/>
      <c r="Q531" s="688"/>
      <c r="R531" s="688"/>
      <c r="S531" s="688"/>
      <c r="U531" s="788"/>
      <c r="X531" s="688"/>
    </row>
    <row r="532" spans="1:24" s="760" customFormat="1" x14ac:dyDescent="0.2">
      <c r="A532" s="744"/>
      <c r="B532" s="742"/>
      <c r="C532" s="743"/>
      <c r="D532" s="743"/>
      <c r="F532" s="688"/>
      <c r="G532" s="688"/>
      <c r="I532" s="719"/>
      <c r="J532" s="700"/>
      <c r="K532" s="700"/>
      <c r="L532" s="688"/>
      <c r="M532" s="835"/>
      <c r="N532" s="870"/>
      <c r="O532" s="835"/>
      <c r="P532" s="835"/>
      <c r="Q532" s="688"/>
      <c r="R532" s="688"/>
      <c r="S532" s="688"/>
      <c r="U532" s="788"/>
      <c r="X532" s="688"/>
    </row>
    <row r="533" spans="1:24" s="760" customFormat="1" x14ac:dyDescent="0.2">
      <c r="A533" s="744"/>
      <c r="B533" s="742"/>
      <c r="C533" s="743"/>
      <c r="D533" s="743"/>
      <c r="F533" s="688"/>
      <c r="G533" s="688"/>
      <c r="I533" s="719"/>
      <c r="J533" s="700"/>
      <c r="K533" s="700"/>
      <c r="L533" s="688"/>
      <c r="M533" s="835"/>
      <c r="N533" s="870"/>
      <c r="O533" s="835"/>
      <c r="P533" s="835"/>
      <c r="Q533" s="688"/>
      <c r="R533" s="688"/>
      <c r="S533" s="688"/>
      <c r="U533" s="788"/>
      <c r="X533" s="688"/>
    </row>
    <row r="534" spans="1:24" s="760" customFormat="1" x14ac:dyDescent="0.2">
      <c r="A534" s="744"/>
      <c r="B534" s="742"/>
      <c r="C534" s="743"/>
      <c r="D534" s="743"/>
      <c r="F534" s="688"/>
      <c r="G534" s="688"/>
      <c r="I534" s="719"/>
      <c r="J534" s="700"/>
      <c r="K534" s="700"/>
      <c r="L534" s="688"/>
      <c r="M534" s="835"/>
      <c r="N534" s="870"/>
      <c r="O534" s="835"/>
      <c r="P534" s="835"/>
      <c r="Q534" s="688"/>
      <c r="R534" s="688"/>
      <c r="S534" s="688"/>
      <c r="U534" s="788"/>
      <c r="X534" s="688"/>
    </row>
    <row r="535" spans="1:24" s="760" customFormat="1" x14ac:dyDescent="0.2">
      <c r="A535" s="744"/>
      <c r="B535" s="742"/>
      <c r="C535" s="743"/>
      <c r="D535" s="743"/>
      <c r="F535" s="688"/>
      <c r="G535" s="688"/>
      <c r="I535" s="719"/>
      <c r="J535" s="700"/>
      <c r="K535" s="700"/>
      <c r="L535" s="688"/>
      <c r="M535" s="835"/>
      <c r="N535" s="870"/>
      <c r="O535" s="835"/>
      <c r="P535" s="835"/>
      <c r="Q535" s="688"/>
      <c r="R535" s="688"/>
      <c r="S535" s="688"/>
      <c r="U535" s="788"/>
      <c r="X535" s="688"/>
    </row>
    <row r="536" spans="1:24" s="760" customFormat="1" x14ac:dyDescent="0.2">
      <c r="A536" s="744"/>
      <c r="B536" s="742"/>
      <c r="C536" s="743"/>
      <c r="D536" s="743"/>
      <c r="F536" s="688"/>
      <c r="G536" s="688"/>
      <c r="I536" s="719"/>
      <c r="J536" s="700"/>
      <c r="K536" s="700"/>
      <c r="L536" s="688"/>
      <c r="M536" s="835"/>
      <c r="N536" s="870"/>
      <c r="O536" s="835"/>
      <c r="P536" s="835"/>
      <c r="Q536" s="688"/>
      <c r="R536" s="688"/>
      <c r="S536" s="688"/>
      <c r="U536" s="788"/>
      <c r="X536" s="688"/>
    </row>
    <row r="537" spans="1:24" s="760" customFormat="1" x14ac:dyDescent="0.2">
      <c r="A537" s="744"/>
      <c r="B537" s="742"/>
      <c r="C537" s="743"/>
      <c r="D537" s="743"/>
      <c r="F537" s="688"/>
      <c r="G537" s="688"/>
      <c r="I537" s="719"/>
      <c r="J537" s="700"/>
      <c r="K537" s="700"/>
      <c r="L537" s="688"/>
      <c r="M537" s="835"/>
      <c r="N537" s="870"/>
      <c r="O537" s="835"/>
      <c r="P537" s="835"/>
      <c r="Q537" s="688"/>
      <c r="R537" s="688"/>
      <c r="S537" s="688"/>
      <c r="U537" s="788"/>
      <c r="X537" s="688"/>
    </row>
    <row r="538" spans="1:24" s="760" customFormat="1" x14ac:dyDescent="0.2">
      <c r="A538" s="744"/>
      <c r="B538" s="742"/>
      <c r="C538" s="743"/>
      <c r="D538" s="743"/>
      <c r="F538" s="688"/>
      <c r="G538" s="688"/>
      <c r="I538" s="719"/>
      <c r="J538" s="700"/>
      <c r="K538" s="700"/>
      <c r="L538" s="688"/>
      <c r="M538" s="835"/>
      <c r="N538" s="870"/>
      <c r="O538" s="835"/>
      <c r="P538" s="835"/>
      <c r="Q538" s="688"/>
      <c r="R538" s="688"/>
      <c r="S538" s="688"/>
      <c r="U538" s="788"/>
      <c r="X538" s="688"/>
    </row>
    <row r="539" spans="1:24" s="760" customFormat="1" x14ac:dyDescent="0.2">
      <c r="A539" s="744"/>
      <c r="B539" s="742"/>
      <c r="C539" s="743"/>
      <c r="D539" s="743"/>
      <c r="F539" s="688"/>
      <c r="G539" s="688"/>
      <c r="I539" s="719"/>
      <c r="J539" s="700"/>
      <c r="K539" s="700"/>
      <c r="L539" s="688"/>
      <c r="M539" s="835"/>
      <c r="N539" s="870"/>
      <c r="O539" s="835"/>
      <c r="P539" s="835"/>
      <c r="Q539" s="688"/>
      <c r="R539" s="688"/>
      <c r="S539" s="688"/>
      <c r="U539" s="788"/>
      <c r="X539" s="688"/>
    </row>
    <row r="540" spans="1:24" s="760" customFormat="1" x14ac:dyDescent="0.2">
      <c r="A540" s="744"/>
      <c r="B540" s="742"/>
      <c r="C540" s="743"/>
      <c r="D540" s="743"/>
      <c r="F540" s="688"/>
      <c r="G540" s="688"/>
      <c r="I540" s="719"/>
      <c r="J540" s="700"/>
      <c r="K540" s="700"/>
      <c r="L540" s="688"/>
      <c r="M540" s="835"/>
      <c r="N540" s="870"/>
      <c r="O540" s="835"/>
      <c r="P540" s="835"/>
      <c r="Q540" s="688"/>
      <c r="R540" s="688"/>
      <c r="S540" s="688"/>
      <c r="U540" s="788"/>
      <c r="X540" s="688"/>
    </row>
    <row r="541" spans="1:24" s="760" customFormat="1" x14ac:dyDescent="0.2">
      <c r="A541" s="744"/>
      <c r="B541" s="742"/>
      <c r="C541" s="743"/>
      <c r="D541" s="743"/>
      <c r="F541" s="688"/>
      <c r="G541" s="688"/>
      <c r="I541" s="719"/>
      <c r="J541" s="700"/>
      <c r="K541" s="700"/>
      <c r="L541" s="688"/>
      <c r="M541" s="835"/>
      <c r="N541" s="870"/>
      <c r="O541" s="835"/>
      <c r="P541" s="835"/>
      <c r="Q541" s="688"/>
      <c r="R541" s="688"/>
      <c r="S541" s="688"/>
      <c r="U541" s="788"/>
      <c r="X541" s="688"/>
    </row>
    <row r="542" spans="1:24" s="760" customFormat="1" x14ac:dyDescent="0.2">
      <c r="A542" s="744"/>
      <c r="B542" s="742"/>
      <c r="C542" s="743"/>
      <c r="D542" s="743"/>
      <c r="F542" s="688"/>
      <c r="G542" s="688"/>
      <c r="I542" s="719"/>
      <c r="J542" s="700"/>
      <c r="K542" s="700"/>
      <c r="L542" s="688"/>
      <c r="M542" s="835"/>
      <c r="N542" s="870"/>
      <c r="O542" s="835"/>
      <c r="P542" s="835"/>
      <c r="Q542" s="688"/>
      <c r="R542" s="688"/>
      <c r="S542" s="688"/>
      <c r="U542" s="788"/>
      <c r="X542" s="688"/>
    </row>
    <row r="543" spans="1:24" s="760" customFormat="1" x14ac:dyDescent="0.2">
      <c r="A543" s="744"/>
      <c r="B543" s="742"/>
      <c r="C543" s="743"/>
      <c r="D543" s="743"/>
      <c r="F543" s="688"/>
      <c r="G543" s="688"/>
      <c r="I543" s="719"/>
      <c r="J543" s="700"/>
      <c r="K543" s="700"/>
      <c r="L543" s="688"/>
      <c r="M543" s="835"/>
      <c r="N543" s="870"/>
      <c r="O543" s="835"/>
      <c r="P543" s="835"/>
      <c r="Q543" s="688"/>
      <c r="R543" s="688"/>
      <c r="S543" s="688"/>
      <c r="U543" s="788"/>
      <c r="X543" s="688"/>
    </row>
    <row r="544" spans="1:24" s="760" customFormat="1" x14ac:dyDescent="0.2">
      <c r="A544" s="744"/>
      <c r="B544" s="742"/>
      <c r="C544" s="743"/>
      <c r="D544" s="743"/>
      <c r="F544" s="688"/>
      <c r="G544" s="688"/>
      <c r="I544" s="719"/>
      <c r="J544" s="700"/>
      <c r="K544" s="700"/>
      <c r="L544" s="688"/>
      <c r="M544" s="835"/>
      <c r="N544" s="870"/>
      <c r="O544" s="835"/>
      <c r="P544" s="835"/>
      <c r="Q544" s="688"/>
      <c r="R544" s="688"/>
      <c r="S544" s="688"/>
      <c r="U544" s="788"/>
      <c r="X544" s="688"/>
    </row>
    <row r="545" spans="1:24" s="760" customFormat="1" x14ac:dyDescent="0.2">
      <c r="A545" s="744"/>
      <c r="B545" s="742"/>
      <c r="C545" s="743"/>
      <c r="D545" s="743"/>
      <c r="F545" s="688"/>
      <c r="G545" s="688"/>
      <c r="I545" s="719"/>
      <c r="J545" s="700"/>
      <c r="K545" s="700"/>
      <c r="L545" s="688"/>
      <c r="M545" s="835"/>
      <c r="N545" s="870"/>
      <c r="O545" s="835"/>
      <c r="P545" s="835"/>
      <c r="Q545" s="688"/>
      <c r="R545" s="688"/>
      <c r="S545" s="688"/>
      <c r="U545" s="788"/>
      <c r="X545" s="688"/>
    </row>
    <row r="546" spans="1:24" s="760" customFormat="1" x14ac:dyDescent="0.2">
      <c r="A546" s="744"/>
      <c r="B546" s="742"/>
      <c r="C546" s="743"/>
      <c r="D546" s="743"/>
      <c r="F546" s="688"/>
      <c r="G546" s="688"/>
      <c r="I546" s="719"/>
      <c r="J546" s="700"/>
      <c r="K546" s="700"/>
      <c r="L546" s="688"/>
      <c r="M546" s="835"/>
      <c r="N546" s="870"/>
      <c r="O546" s="835"/>
      <c r="P546" s="835"/>
      <c r="Q546" s="688"/>
      <c r="R546" s="688"/>
      <c r="S546" s="688"/>
      <c r="U546" s="788"/>
      <c r="X546" s="688"/>
    </row>
    <row r="547" spans="1:24" s="760" customFormat="1" x14ac:dyDescent="0.2">
      <c r="A547" s="744"/>
      <c r="B547" s="742"/>
      <c r="C547" s="743"/>
      <c r="D547" s="743"/>
      <c r="F547" s="688"/>
      <c r="G547" s="688"/>
      <c r="I547" s="719"/>
      <c r="J547" s="700"/>
      <c r="K547" s="700"/>
      <c r="L547" s="688"/>
      <c r="M547" s="835"/>
      <c r="N547" s="870"/>
      <c r="O547" s="835"/>
      <c r="P547" s="835"/>
      <c r="Q547" s="688"/>
      <c r="R547" s="688"/>
      <c r="S547" s="688"/>
      <c r="U547" s="788"/>
      <c r="X547" s="688"/>
    </row>
    <row r="548" spans="1:24" s="760" customFormat="1" x14ac:dyDescent="0.2">
      <c r="A548" s="744"/>
      <c r="B548" s="742"/>
      <c r="C548" s="743"/>
      <c r="D548" s="743"/>
      <c r="F548" s="688"/>
      <c r="G548" s="688"/>
      <c r="I548" s="719"/>
      <c r="J548" s="700"/>
      <c r="K548" s="700"/>
      <c r="L548" s="688"/>
      <c r="M548" s="835"/>
      <c r="N548" s="870"/>
      <c r="O548" s="835"/>
      <c r="P548" s="835"/>
      <c r="Q548" s="688"/>
      <c r="R548" s="688"/>
      <c r="S548" s="688"/>
      <c r="U548" s="788"/>
      <c r="X548" s="688"/>
    </row>
    <row r="549" spans="1:24" s="760" customFormat="1" x14ac:dyDescent="0.2">
      <c r="A549" s="744"/>
      <c r="B549" s="742"/>
      <c r="C549" s="743"/>
      <c r="D549" s="743"/>
      <c r="F549" s="688"/>
      <c r="G549" s="688"/>
      <c r="I549" s="719"/>
      <c r="J549" s="700"/>
      <c r="K549" s="700"/>
      <c r="L549" s="688"/>
      <c r="M549" s="835"/>
      <c r="N549" s="870"/>
      <c r="O549" s="835"/>
      <c r="P549" s="835"/>
      <c r="Q549" s="688"/>
      <c r="R549" s="688"/>
      <c r="S549" s="688"/>
      <c r="U549" s="788"/>
      <c r="X549" s="688"/>
    </row>
    <row r="550" spans="1:24" s="760" customFormat="1" x14ac:dyDescent="0.2">
      <c r="A550" s="744"/>
      <c r="B550" s="742"/>
      <c r="C550" s="743"/>
      <c r="D550" s="743"/>
      <c r="F550" s="688"/>
      <c r="G550" s="688"/>
      <c r="I550" s="719"/>
      <c r="J550" s="700"/>
      <c r="K550" s="700"/>
      <c r="L550" s="688"/>
      <c r="M550" s="835"/>
      <c r="N550" s="870"/>
      <c r="O550" s="835"/>
      <c r="P550" s="835"/>
      <c r="Q550" s="688"/>
      <c r="R550" s="688"/>
      <c r="S550" s="688"/>
      <c r="U550" s="788"/>
      <c r="X550" s="688"/>
    </row>
    <row r="551" spans="1:24" s="760" customFormat="1" x14ac:dyDescent="0.2">
      <c r="A551" s="744"/>
      <c r="B551" s="742"/>
      <c r="C551" s="743"/>
      <c r="D551" s="743"/>
      <c r="F551" s="688"/>
      <c r="G551" s="688"/>
      <c r="I551" s="719"/>
      <c r="J551" s="700"/>
      <c r="K551" s="700"/>
      <c r="L551" s="688"/>
      <c r="M551" s="835"/>
      <c r="N551" s="870"/>
      <c r="O551" s="835"/>
      <c r="P551" s="835"/>
      <c r="Q551" s="688"/>
      <c r="R551" s="688"/>
      <c r="S551" s="688"/>
      <c r="U551" s="788"/>
      <c r="X551" s="688"/>
    </row>
    <row r="552" spans="1:24" s="760" customFormat="1" x14ac:dyDescent="0.2">
      <c r="A552" s="744"/>
      <c r="B552" s="742"/>
      <c r="C552" s="743"/>
      <c r="D552" s="743"/>
      <c r="F552" s="688"/>
      <c r="G552" s="688"/>
      <c r="I552" s="719"/>
      <c r="J552" s="700"/>
      <c r="K552" s="700"/>
      <c r="L552" s="688"/>
      <c r="M552" s="835"/>
      <c r="N552" s="870"/>
      <c r="O552" s="835"/>
      <c r="P552" s="835"/>
      <c r="Q552" s="688"/>
      <c r="R552" s="688"/>
      <c r="S552" s="688"/>
      <c r="U552" s="788"/>
      <c r="X552" s="688"/>
    </row>
    <row r="553" spans="1:24" s="760" customFormat="1" x14ac:dyDescent="0.2">
      <c r="A553" s="744"/>
      <c r="B553" s="742"/>
      <c r="C553" s="743"/>
      <c r="D553" s="743"/>
      <c r="F553" s="688"/>
      <c r="G553" s="688"/>
      <c r="I553" s="719"/>
      <c r="J553" s="700"/>
      <c r="K553" s="700"/>
      <c r="L553" s="688"/>
      <c r="M553" s="835"/>
      <c r="N553" s="870"/>
      <c r="O553" s="835"/>
      <c r="P553" s="835"/>
      <c r="Q553" s="688"/>
      <c r="R553" s="688"/>
      <c r="S553" s="688"/>
      <c r="U553" s="788"/>
      <c r="X553" s="688"/>
    </row>
    <row r="554" spans="1:24" s="760" customFormat="1" x14ac:dyDescent="0.2">
      <c r="A554" s="744"/>
      <c r="B554" s="742"/>
      <c r="C554" s="743"/>
      <c r="D554" s="743"/>
      <c r="F554" s="688"/>
      <c r="G554" s="688"/>
      <c r="I554" s="719"/>
      <c r="J554" s="700"/>
      <c r="K554" s="700"/>
      <c r="L554" s="688"/>
      <c r="M554" s="835"/>
      <c r="N554" s="870"/>
      <c r="O554" s="835"/>
      <c r="P554" s="835"/>
      <c r="Q554" s="688"/>
      <c r="R554" s="688"/>
      <c r="S554" s="688"/>
      <c r="U554" s="788"/>
      <c r="X554" s="688"/>
    </row>
    <row r="555" spans="1:24" s="760" customFormat="1" x14ac:dyDescent="0.2">
      <c r="A555" s="744"/>
      <c r="B555" s="742"/>
      <c r="C555" s="743"/>
      <c r="D555" s="743"/>
      <c r="F555" s="688"/>
      <c r="G555" s="688"/>
      <c r="I555" s="719"/>
      <c r="J555" s="700"/>
      <c r="K555" s="700"/>
      <c r="L555" s="688"/>
      <c r="M555" s="835"/>
      <c r="N555" s="870"/>
      <c r="O555" s="835"/>
      <c r="P555" s="835"/>
      <c r="Q555" s="688"/>
      <c r="R555" s="688"/>
      <c r="S555" s="688"/>
      <c r="U555" s="788"/>
      <c r="X555" s="688"/>
    </row>
    <row r="556" spans="1:24" s="760" customFormat="1" x14ac:dyDescent="0.2">
      <c r="A556" s="744"/>
      <c r="B556" s="742"/>
      <c r="C556" s="743"/>
      <c r="D556" s="743"/>
      <c r="F556" s="688"/>
      <c r="G556" s="688"/>
      <c r="I556" s="719"/>
      <c r="J556" s="700"/>
      <c r="K556" s="700"/>
      <c r="L556" s="688"/>
      <c r="M556" s="835"/>
      <c r="N556" s="870"/>
      <c r="O556" s="835"/>
      <c r="P556" s="835"/>
      <c r="Q556" s="688"/>
      <c r="R556" s="688"/>
      <c r="S556" s="688"/>
      <c r="U556" s="788"/>
      <c r="X556" s="688"/>
    </row>
    <row r="557" spans="1:24" s="760" customFormat="1" x14ac:dyDescent="0.2">
      <c r="A557" s="744"/>
      <c r="B557" s="742"/>
      <c r="C557" s="743"/>
      <c r="D557" s="743"/>
      <c r="F557" s="688"/>
      <c r="G557" s="688"/>
      <c r="I557" s="719"/>
      <c r="J557" s="700"/>
      <c r="K557" s="700"/>
      <c r="L557" s="688"/>
      <c r="M557" s="835"/>
      <c r="N557" s="870"/>
      <c r="O557" s="835"/>
      <c r="P557" s="835"/>
      <c r="Q557" s="688"/>
      <c r="R557" s="688"/>
      <c r="S557" s="688"/>
      <c r="U557" s="788"/>
      <c r="X557" s="688"/>
    </row>
    <row r="558" spans="1:24" s="760" customFormat="1" x14ac:dyDescent="0.2">
      <c r="A558" s="744"/>
      <c r="B558" s="742"/>
      <c r="C558" s="743"/>
      <c r="D558" s="743"/>
      <c r="F558" s="688"/>
      <c r="G558" s="688"/>
      <c r="I558" s="719"/>
      <c r="J558" s="700"/>
      <c r="K558" s="700"/>
      <c r="L558" s="688"/>
      <c r="M558" s="835"/>
      <c r="N558" s="870"/>
      <c r="O558" s="835"/>
      <c r="P558" s="835"/>
      <c r="Q558" s="688"/>
      <c r="R558" s="688"/>
      <c r="S558" s="688"/>
      <c r="U558" s="788"/>
      <c r="X558" s="688"/>
    </row>
    <row r="559" spans="1:24" s="760" customFormat="1" x14ac:dyDescent="0.2">
      <c r="A559" s="744"/>
      <c r="B559" s="742"/>
      <c r="C559" s="743"/>
      <c r="D559" s="743"/>
      <c r="F559" s="688"/>
      <c r="G559" s="688"/>
      <c r="I559" s="719"/>
      <c r="J559" s="700"/>
      <c r="K559" s="700"/>
      <c r="L559" s="688"/>
      <c r="M559" s="835"/>
      <c r="N559" s="870"/>
      <c r="O559" s="835"/>
      <c r="P559" s="835"/>
      <c r="Q559" s="688"/>
      <c r="R559" s="688"/>
      <c r="S559" s="688"/>
      <c r="U559" s="788"/>
      <c r="X559" s="688"/>
    </row>
    <row r="560" spans="1:24" s="760" customFormat="1" x14ac:dyDescent="0.2">
      <c r="A560" s="744"/>
      <c r="B560" s="742"/>
      <c r="C560" s="743"/>
      <c r="D560" s="743"/>
      <c r="F560" s="688"/>
      <c r="G560" s="688"/>
      <c r="I560" s="719"/>
      <c r="J560" s="700"/>
      <c r="K560" s="700"/>
      <c r="L560" s="688"/>
      <c r="M560" s="835"/>
      <c r="N560" s="870"/>
      <c r="O560" s="835"/>
      <c r="P560" s="835"/>
      <c r="Q560" s="688"/>
      <c r="R560" s="688"/>
      <c r="S560" s="688"/>
      <c r="U560" s="788"/>
      <c r="X560" s="688"/>
    </row>
    <row r="561" spans="1:24" s="760" customFormat="1" x14ac:dyDescent="0.2">
      <c r="A561" s="744"/>
      <c r="B561" s="742"/>
      <c r="C561" s="743"/>
      <c r="D561" s="743"/>
      <c r="F561" s="688"/>
      <c r="G561" s="688"/>
      <c r="I561" s="719"/>
      <c r="J561" s="700"/>
      <c r="K561" s="700"/>
      <c r="L561" s="688"/>
      <c r="M561" s="835"/>
      <c r="N561" s="870"/>
      <c r="O561" s="835"/>
      <c r="P561" s="835"/>
      <c r="Q561" s="688"/>
      <c r="R561" s="688"/>
      <c r="S561" s="688"/>
      <c r="U561" s="788"/>
      <c r="X561" s="688"/>
    </row>
    <row r="562" spans="1:24" s="760" customFormat="1" x14ac:dyDescent="0.2">
      <c r="A562" s="744"/>
      <c r="B562" s="742"/>
      <c r="C562" s="743"/>
      <c r="D562" s="743"/>
      <c r="F562" s="688"/>
      <c r="G562" s="688"/>
      <c r="I562" s="719"/>
      <c r="J562" s="700"/>
      <c r="K562" s="700"/>
      <c r="L562" s="688"/>
      <c r="M562" s="835"/>
      <c r="N562" s="870"/>
      <c r="O562" s="835"/>
      <c r="P562" s="835"/>
      <c r="Q562" s="688"/>
      <c r="R562" s="688"/>
      <c r="S562" s="688"/>
      <c r="U562" s="788"/>
      <c r="X562" s="688"/>
    </row>
    <row r="563" spans="1:24" s="760" customFormat="1" x14ac:dyDescent="0.2">
      <c r="A563" s="744"/>
      <c r="B563" s="742"/>
      <c r="C563" s="743"/>
      <c r="D563" s="743"/>
      <c r="F563" s="688"/>
      <c r="G563" s="688"/>
      <c r="I563" s="719"/>
      <c r="J563" s="700"/>
      <c r="K563" s="700"/>
      <c r="L563" s="688"/>
      <c r="M563" s="835"/>
      <c r="N563" s="870"/>
      <c r="O563" s="835"/>
      <c r="P563" s="835"/>
      <c r="Q563" s="688"/>
      <c r="R563" s="688"/>
      <c r="S563" s="688"/>
      <c r="U563" s="788"/>
      <c r="X563" s="688"/>
    </row>
    <row r="564" spans="1:24" s="760" customFormat="1" x14ac:dyDescent="0.2">
      <c r="A564" s="744"/>
      <c r="B564" s="742"/>
      <c r="C564" s="743"/>
      <c r="D564" s="743"/>
      <c r="F564" s="688"/>
      <c r="G564" s="688"/>
      <c r="I564" s="719"/>
      <c r="J564" s="700"/>
      <c r="K564" s="700"/>
      <c r="L564" s="688"/>
      <c r="M564" s="835"/>
      <c r="N564" s="870"/>
      <c r="O564" s="835"/>
      <c r="P564" s="835"/>
      <c r="Q564" s="688"/>
      <c r="R564" s="688"/>
      <c r="S564" s="688"/>
      <c r="U564" s="788"/>
      <c r="X564" s="688"/>
    </row>
    <row r="565" spans="1:24" s="760" customFormat="1" x14ac:dyDescent="0.2">
      <c r="A565" s="744"/>
      <c r="B565" s="742"/>
      <c r="C565" s="743"/>
      <c r="D565" s="743"/>
      <c r="F565" s="688"/>
      <c r="G565" s="688"/>
      <c r="I565" s="719"/>
      <c r="J565" s="700"/>
      <c r="K565" s="700"/>
      <c r="L565" s="688"/>
      <c r="M565" s="835"/>
      <c r="N565" s="870"/>
      <c r="O565" s="835"/>
      <c r="P565" s="835"/>
      <c r="Q565" s="688"/>
      <c r="R565" s="688"/>
      <c r="S565" s="688"/>
      <c r="U565" s="788"/>
      <c r="X565" s="688"/>
    </row>
    <row r="566" spans="1:24" s="760" customFormat="1" x14ac:dyDescent="0.2">
      <c r="A566" s="744"/>
      <c r="B566" s="742"/>
      <c r="C566" s="743"/>
      <c r="D566" s="743"/>
      <c r="F566" s="688"/>
      <c r="G566" s="688"/>
      <c r="I566" s="719"/>
      <c r="J566" s="700"/>
      <c r="K566" s="700"/>
      <c r="L566" s="688"/>
      <c r="M566" s="835"/>
      <c r="N566" s="870"/>
      <c r="O566" s="835"/>
      <c r="P566" s="835"/>
      <c r="Q566" s="688"/>
      <c r="R566" s="688"/>
      <c r="S566" s="688"/>
      <c r="U566" s="788"/>
      <c r="X566" s="688"/>
    </row>
    <row r="567" spans="1:24" s="760" customFormat="1" x14ac:dyDescent="0.2">
      <c r="A567" s="744"/>
      <c r="B567" s="742"/>
      <c r="C567" s="743"/>
      <c r="D567" s="743"/>
      <c r="F567" s="688"/>
      <c r="G567" s="688"/>
      <c r="I567" s="719"/>
      <c r="J567" s="700"/>
      <c r="K567" s="700"/>
      <c r="L567" s="688"/>
      <c r="M567" s="835"/>
      <c r="N567" s="870"/>
      <c r="O567" s="835"/>
      <c r="P567" s="835"/>
      <c r="Q567" s="688"/>
      <c r="R567" s="688"/>
      <c r="S567" s="688"/>
      <c r="U567" s="788"/>
      <c r="X567" s="688"/>
    </row>
    <row r="568" spans="1:24" s="760" customFormat="1" x14ac:dyDescent="0.2">
      <c r="A568" s="744"/>
      <c r="B568" s="742"/>
      <c r="C568" s="743"/>
      <c r="D568" s="743"/>
      <c r="F568" s="688"/>
      <c r="G568" s="688"/>
      <c r="I568" s="719"/>
      <c r="J568" s="700"/>
      <c r="K568" s="700"/>
      <c r="L568" s="688"/>
      <c r="M568" s="835"/>
      <c r="N568" s="870"/>
      <c r="O568" s="835"/>
      <c r="P568" s="835"/>
      <c r="Q568" s="688"/>
      <c r="R568" s="688"/>
      <c r="S568" s="688"/>
      <c r="U568" s="788"/>
      <c r="X568" s="688"/>
    </row>
    <row r="569" spans="1:24" s="760" customFormat="1" x14ac:dyDescent="0.2">
      <c r="A569" s="744"/>
      <c r="B569" s="742"/>
      <c r="C569" s="743"/>
      <c r="D569" s="743"/>
      <c r="F569" s="688"/>
      <c r="G569" s="688"/>
      <c r="I569" s="719"/>
      <c r="J569" s="700"/>
      <c r="K569" s="700"/>
      <c r="L569" s="688"/>
      <c r="M569" s="835"/>
      <c r="N569" s="870"/>
      <c r="O569" s="835"/>
      <c r="P569" s="835"/>
      <c r="Q569" s="688"/>
      <c r="R569" s="688"/>
      <c r="S569" s="688"/>
      <c r="U569" s="788"/>
      <c r="X569" s="688"/>
    </row>
    <row r="570" spans="1:24" s="760" customFormat="1" x14ac:dyDescent="0.2">
      <c r="A570" s="744"/>
      <c r="B570" s="742"/>
      <c r="C570" s="743"/>
      <c r="D570" s="743"/>
      <c r="F570" s="688"/>
      <c r="G570" s="688"/>
      <c r="I570" s="719"/>
      <c r="J570" s="700"/>
      <c r="K570" s="700"/>
      <c r="L570" s="688"/>
      <c r="M570" s="835"/>
      <c r="N570" s="870"/>
      <c r="O570" s="835"/>
      <c r="P570" s="835"/>
      <c r="Q570" s="688"/>
      <c r="R570" s="688"/>
      <c r="S570" s="688"/>
      <c r="U570" s="788"/>
      <c r="X570" s="688"/>
    </row>
    <row r="571" spans="1:24" s="760" customFormat="1" x14ac:dyDescent="0.2">
      <c r="A571" s="744"/>
      <c r="B571" s="742"/>
      <c r="C571" s="743"/>
      <c r="D571" s="743"/>
      <c r="F571" s="688"/>
      <c r="G571" s="688"/>
      <c r="I571" s="719"/>
      <c r="J571" s="700"/>
      <c r="K571" s="700"/>
      <c r="L571" s="688"/>
      <c r="M571" s="835"/>
      <c r="N571" s="870"/>
      <c r="O571" s="835"/>
      <c r="P571" s="835"/>
      <c r="Q571" s="688"/>
      <c r="R571" s="688"/>
      <c r="S571" s="688"/>
      <c r="U571" s="788"/>
      <c r="X571" s="688"/>
    </row>
    <row r="572" spans="1:24" s="760" customFormat="1" x14ac:dyDescent="0.2">
      <c r="A572" s="744"/>
      <c r="B572" s="742"/>
      <c r="C572" s="743"/>
      <c r="D572" s="743"/>
      <c r="F572" s="688"/>
      <c r="G572" s="688"/>
      <c r="I572" s="719"/>
      <c r="J572" s="700"/>
      <c r="K572" s="700"/>
      <c r="L572" s="688"/>
      <c r="M572" s="835"/>
      <c r="N572" s="870"/>
      <c r="O572" s="835"/>
      <c r="P572" s="835"/>
      <c r="Q572" s="688"/>
      <c r="R572" s="688"/>
      <c r="S572" s="688"/>
      <c r="U572" s="788"/>
      <c r="X572" s="688"/>
    </row>
    <row r="573" spans="1:24" s="760" customFormat="1" x14ac:dyDescent="0.2">
      <c r="A573" s="744"/>
      <c r="B573" s="742"/>
      <c r="C573" s="743"/>
      <c r="D573" s="743"/>
      <c r="F573" s="688"/>
      <c r="G573" s="688"/>
      <c r="I573" s="719"/>
      <c r="J573" s="700"/>
      <c r="K573" s="700"/>
      <c r="L573" s="688"/>
      <c r="M573" s="835"/>
      <c r="N573" s="870"/>
      <c r="O573" s="835"/>
      <c r="P573" s="835"/>
      <c r="Q573" s="688"/>
      <c r="R573" s="688"/>
      <c r="S573" s="688"/>
      <c r="U573" s="788"/>
      <c r="X573" s="688"/>
    </row>
    <row r="574" spans="1:24" s="760" customFormat="1" x14ac:dyDescent="0.2">
      <c r="A574" s="744"/>
      <c r="B574" s="742"/>
      <c r="C574" s="743"/>
      <c r="D574" s="743"/>
      <c r="F574" s="688"/>
      <c r="G574" s="688"/>
      <c r="I574" s="719"/>
      <c r="J574" s="700"/>
      <c r="K574" s="700"/>
      <c r="L574" s="688"/>
      <c r="M574" s="835"/>
      <c r="N574" s="870"/>
      <c r="O574" s="835"/>
      <c r="P574" s="835"/>
      <c r="Q574" s="688"/>
      <c r="R574" s="688"/>
      <c r="S574" s="688"/>
      <c r="U574" s="788"/>
      <c r="X574" s="688"/>
    </row>
    <row r="575" spans="1:24" s="760" customFormat="1" x14ac:dyDescent="0.2">
      <c r="A575" s="744"/>
      <c r="B575" s="742"/>
      <c r="C575" s="743"/>
      <c r="D575" s="743"/>
      <c r="F575" s="688"/>
      <c r="G575" s="688"/>
      <c r="I575" s="719"/>
      <c r="J575" s="700"/>
      <c r="K575" s="700"/>
      <c r="L575" s="688"/>
      <c r="M575" s="835"/>
      <c r="N575" s="870"/>
      <c r="O575" s="835"/>
      <c r="P575" s="835"/>
      <c r="Q575" s="688"/>
      <c r="R575" s="688"/>
      <c r="S575" s="688"/>
      <c r="U575" s="788"/>
      <c r="X575" s="688"/>
    </row>
    <row r="576" spans="1:24" s="760" customFormat="1" x14ac:dyDescent="0.2">
      <c r="A576" s="744"/>
      <c r="B576" s="742"/>
      <c r="C576" s="743"/>
      <c r="D576" s="743"/>
      <c r="F576" s="688"/>
      <c r="G576" s="688"/>
      <c r="I576" s="719"/>
      <c r="J576" s="700"/>
      <c r="K576" s="700"/>
      <c r="L576" s="688"/>
      <c r="M576" s="835"/>
      <c r="N576" s="870"/>
      <c r="O576" s="835"/>
      <c r="P576" s="835"/>
      <c r="Q576" s="688"/>
      <c r="R576" s="688"/>
      <c r="S576" s="688"/>
      <c r="U576" s="788"/>
      <c r="X576" s="688"/>
    </row>
    <row r="577" spans="1:24" s="760" customFormat="1" x14ac:dyDescent="0.2">
      <c r="A577" s="744"/>
      <c r="B577" s="742"/>
      <c r="C577" s="743"/>
      <c r="D577" s="743"/>
      <c r="F577" s="688"/>
      <c r="G577" s="688"/>
      <c r="I577" s="719"/>
      <c r="J577" s="700"/>
      <c r="K577" s="700"/>
      <c r="L577" s="688"/>
      <c r="M577" s="835"/>
      <c r="N577" s="870"/>
      <c r="O577" s="835"/>
      <c r="P577" s="835"/>
      <c r="Q577" s="688"/>
      <c r="R577" s="688"/>
      <c r="S577" s="688"/>
      <c r="U577" s="788"/>
      <c r="X577" s="688"/>
    </row>
    <row r="578" spans="1:24" s="760" customFormat="1" x14ac:dyDescent="0.2">
      <c r="A578" s="744"/>
      <c r="B578" s="742"/>
      <c r="C578" s="743"/>
      <c r="D578" s="743"/>
      <c r="F578" s="688"/>
      <c r="G578" s="688"/>
      <c r="I578" s="719"/>
      <c r="J578" s="700"/>
      <c r="K578" s="700"/>
      <c r="L578" s="688"/>
      <c r="M578" s="835"/>
      <c r="N578" s="870"/>
      <c r="O578" s="835"/>
      <c r="P578" s="835"/>
      <c r="Q578" s="688"/>
      <c r="R578" s="688"/>
      <c r="S578" s="688"/>
      <c r="U578" s="788"/>
      <c r="X578" s="688"/>
    </row>
    <row r="579" spans="1:24" s="760" customFormat="1" x14ac:dyDescent="0.2">
      <c r="A579" s="744"/>
      <c r="B579" s="742"/>
      <c r="C579" s="743"/>
      <c r="D579" s="743"/>
      <c r="F579" s="688"/>
      <c r="G579" s="688"/>
      <c r="I579" s="719"/>
      <c r="J579" s="700"/>
      <c r="K579" s="700"/>
      <c r="L579" s="688"/>
      <c r="M579" s="835"/>
      <c r="N579" s="870"/>
      <c r="O579" s="835"/>
      <c r="P579" s="835"/>
      <c r="Q579" s="688"/>
      <c r="R579" s="688"/>
      <c r="S579" s="688"/>
      <c r="U579" s="788"/>
      <c r="X579" s="688"/>
    </row>
    <row r="580" spans="1:24" s="760" customFormat="1" x14ac:dyDescent="0.2">
      <c r="A580" s="744"/>
      <c r="B580" s="742"/>
      <c r="C580" s="743"/>
      <c r="D580" s="743"/>
      <c r="F580" s="688"/>
      <c r="G580" s="688"/>
      <c r="I580" s="719"/>
      <c r="J580" s="700"/>
      <c r="K580" s="700"/>
      <c r="L580" s="688"/>
      <c r="M580" s="835"/>
      <c r="N580" s="870"/>
      <c r="O580" s="835"/>
      <c r="P580" s="835"/>
      <c r="Q580" s="688"/>
      <c r="R580" s="688"/>
      <c r="S580" s="688"/>
      <c r="U580" s="788"/>
      <c r="X580" s="688"/>
    </row>
    <row r="581" spans="1:24" s="760" customFormat="1" x14ac:dyDescent="0.2">
      <c r="A581" s="744"/>
      <c r="B581" s="742"/>
      <c r="C581" s="743"/>
      <c r="D581" s="743"/>
      <c r="F581" s="688"/>
      <c r="G581" s="688"/>
      <c r="I581" s="719"/>
      <c r="J581" s="700"/>
      <c r="K581" s="700"/>
      <c r="L581" s="688"/>
      <c r="M581" s="835"/>
      <c r="N581" s="870"/>
      <c r="O581" s="835"/>
      <c r="P581" s="835"/>
      <c r="Q581" s="688"/>
      <c r="R581" s="688"/>
      <c r="S581" s="688"/>
      <c r="U581" s="788"/>
      <c r="X581" s="688"/>
    </row>
    <row r="582" spans="1:24" s="760" customFormat="1" x14ac:dyDescent="0.2">
      <c r="A582" s="744"/>
      <c r="B582" s="742"/>
      <c r="C582" s="743"/>
      <c r="D582" s="743"/>
      <c r="F582" s="688"/>
      <c r="G582" s="688"/>
      <c r="I582" s="719"/>
      <c r="J582" s="700"/>
      <c r="K582" s="700"/>
      <c r="L582" s="688"/>
      <c r="M582" s="835"/>
      <c r="N582" s="870"/>
      <c r="O582" s="835"/>
      <c r="P582" s="835"/>
      <c r="Q582" s="688"/>
      <c r="R582" s="688"/>
      <c r="S582" s="688"/>
      <c r="U582" s="788"/>
      <c r="X582" s="688"/>
    </row>
    <row r="583" spans="1:24" s="760" customFormat="1" x14ac:dyDescent="0.2">
      <c r="A583" s="744"/>
      <c r="B583" s="742"/>
      <c r="C583" s="743"/>
      <c r="D583" s="743"/>
      <c r="F583" s="688"/>
      <c r="G583" s="688"/>
      <c r="I583" s="719"/>
      <c r="J583" s="700"/>
      <c r="K583" s="700"/>
      <c r="L583" s="688"/>
      <c r="M583" s="835"/>
      <c r="N583" s="870"/>
      <c r="O583" s="835"/>
      <c r="P583" s="835"/>
      <c r="Q583" s="688"/>
      <c r="R583" s="688"/>
      <c r="S583" s="688"/>
      <c r="U583" s="788"/>
      <c r="X583" s="688"/>
    </row>
    <row r="584" spans="1:24" s="760" customFormat="1" x14ac:dyDescent="0.2">
      <c r="A584" s="744"/>
      <c r="B584" s="742"/>
      <c r="C584" s="743"/>
      <c r="D584" s="743"/>
      <c r="F584" s="688"/>
      <c r="G584" s="688"/>
      <c r="I584" s="719"/>
      <c r="J584" s="700"/>
      <c r="K584" s="700"/>
      <c r="L584" s="688"/>
      <c r="M584" s="835"/>
      <c r="N584" s="870"/>
      <c r="O584" s="835"/>
      <c r="P584" s="835"/>
      <c r="Q584" s="688"/>
      <c r="R584" s="688"/>
      <c r="S584" s="688"/>
      <c r="U584" s="788"/>
      <c r="X584" s="688"/>
    </row>
    <row r="585" spans="1:24" s="760" customFormat="1" x14ac:dyDescent="0.2">
      <c r="A585" s="744"/>
      <c r="B585" s="742"/>
      <c r="C585" s="743"/>
      <c r="D585" s="743"/>
      <c r="F585" s="688"/>
      <c r="G585" s="688"/>
      <c r="I585" s="719"/>
      <c r="J585" s="700"/>
      <c r="K585" s="700"/>
      <c r="L585" s="688"/>
      <c r="M585" s="835"/>
      <c r="N585" s="870"/>
      <c r="O585" s="835"/>
      <c r="P585" s="835"/>
      <c r="Q585" s="688"/>
      <c r="R585" s="688"/>
      <c r="S585" s="688"/>
      <c r="U585" s="788"/>
      <c r="X585" s="688"/>
    </row>
    <row r="586" spans="1:24" s="760" customFormat="1" x14ac:dyDescent="0.2">
      <c r="A586" s="744"/>
      <c r="B586" s="742"/>
      <c r="C586" s="743"/>
      <c r="D586" s="743"/>
      <c r="F586" s="688"/>
      <c r="G586" s="688"/>
      <c r="I586" s="719"/>
      <c r="J586" s="700"/>
      <c r="K586" s="700"/>
      <c r="L586" s="688"/>
      <c r="M586" s="835"/>
      <c r="N586" s="870"/>
      <c r="O586" s="835"/>
      <c r="P586" s="835"/>
      <c r="Q586" s="688"/>
      <c r="R586" s="688"/>
      <c r="S586" s="688"/>
      <c r="U586" s="788"/>
      <c r="X586" s="688"/>
    </row>
    <row r="587" spans="1:24" s="760" customFormat="1" x14ac:dyDescent="0.2">
      <c r="A587" s="744"/>
      <c r="B587" s="742"/>
      <c r="C587" s="743"/>
      <c r="D587" s="743"/>
      <c r="F587" s="688"/>
      <c r="G587" s="688"/>
      <c r="I587" s="719"/>
      <c r="J587" s="700"/>
      <c r="K587" s="700"/>
      <c r="L587" s="688"/>
      <c r="M587" s="835"/>
      <c r="N587" s="870"/>
      <c r="O587" s="835"/>
      <c r="P587" s="835"/>
      <c r="Q587" s="688"/>
      <c r="R587" s="688"/>
      <c r="S587" s="688"/>
      <c r="U587" s="788"/>
      <c r="X587" s="688"/>
    </row>
    <row r="588" spans="1:24" s="760" customFormat="1" x14ac:dyDescent="0.2">
      <c r="A588" s="744"/>
      <c r="B588" s="742"/>
      <c r="C588" s="743"/>
      <c r="D588" s="743"/>
      <c r="F588" s="688"/>
      <c r="G588" s="688"/>
      <c r="I588" s="719"/>
      <c r="J588" s="700"/>
      <c r="K588" s="700"/>
      <c r="L588" s="688"/>
      <c r="M588" s="835"/>
      <c r="N588" s="870"/>
      <c r="O588" s="835"/>
      <c r="P588" s="835"/>
      <c r="Q588" s="688"/>
      <c r="R588" s="688"/>
      <c r="S588" s="688"/>
      <c r="U588" s="788"/>
      <c r="X588" s="688"/>
    </row>
    <row r="589" spans="1:24" s="760" customFormat="1" x14ac:dyDescent="0.2">
      <c r="A589" s="744"/>
      <c r="B589" s="742"/>
      <c r="C589" s="743"/>
      <c r="D589" s="743"/>
      <c r="F589" s="688"/>
      <c r="G589" s="688"/>
      <c r="I589" s="719"/>
      <c r="J589" s="700"/>
      <c r="K589" s="700"/>
      <c r="L589" s="688"/>
      <c r="M589" s="835"/>
      <c r="N589" s="870"/>
      <c r="O589" s="835"/>
      <c r="P589" s="835"/>
      <c r="Q589" s="688"/>
      <c r="R589" s="688"/>
      <c r="S589" s="688"/>
      <c r="U589" s="788"/>
      <c r="X589" s="688"/>
    </row>
    <row r="590" spans="1:24" s="760" customFormat="1" x14ac:dyDescent="0.2">
      <c r="A590" s="744"/>
      <c r="B590" s="742"/>
      <c r="C590" s="743"/>
      <c r="D590" s="743"/>
      <c r="F590" s="688"/>
      <c r="G590" s="688"/>
      <c r="I590" s="719"/>
      <c r="J590" s="700"/>
      <c r="K590" s="700"/>
      <c r="L590" s="688"/>
      <c r="M590" s="835"/>
      <c r="N590" s="870"/>
      <c r="O590" s="835"/>
      <c r="P590" s="835"/>
      <c r="Q590" s="688"/>
      <c r="R590" s="688"/>
      <c r="S590" s="688"/>
      <c r="U590" s="788"/>
      <c r="X590" s="688"/>
    </row>
    <row r="591" spans="1:24" s="760" customFormat="1" x14ac:dyDescent="0.2">
      <c r="A591" s="744"/>
      <c r="B591" s="742"/>
      <c r="C591" s="743"/>
      <c r="D591" s="743"/>
      <c r="F591" s="688"/>
      <c r="G591" s="688"/>
      <c r="I591" s="719"/>
      <c r="J591" s="700"/>
      <c r="K591" s="700"/>
      <c r="L591" s="688"/>
      <c r="M591" s="835"/>
      <c r="N591" s="870"/>
      <c r="O591" s="835"/>
      <c r="P591" s="835"/>
      <c r="Q591" s="688"/>
      <c r="R591" s="688"/>
      <c r="S591" s="688"/>
      <c r="U591" s="788"/>
      <c r="X591" s="688"/>
    </row>
    <row r="592" spans="1:24" s="760" customFormat="1" x14ac:dyDescent="0.2">
      <c r="A592" s="744"/>
      <c r="B592" s="742"/>
      <c r="C592" s="743"/>
      <c r="D592" s="743"/>
      <c r="F592" s="688"/>
      <c r="G592" s="688"/>
      <c r="I592" s="719"/>
      <c r="J592" s="700"/>
      <c r="K592" s="700"/>
      <c r="L592" s="688"/>
      <c r="M592" s="835"/>
      <c r="N592" s="870"/>
      <c r="O592" s="835"/>
      <c r="P592" s="835"/>
      <c r="Q592" s="688"/>
      <c r="R592" s="688"/>
      <c r="S592" s="688"/>
      <c r="U592" s="788"/>
      <c r="X592" s="688"/>
    </row>
    <row r="593" spans="1:24" s="760" customFormat="1" x14ac:dyDescent="0.2">
      <c r="A593" s="744"/>
      <c r="B593" s="742"/>
      <c r="C593" s="743"/>
      <c r="D593" s="743"/>
      <c r="F593" s="688"/>
      <c r="G593" s="688"/>
      <c r="I593" s="719"/>
      <c r="J593" s="700"/>
      <c r="K593" s="700"/>
      <c r="L593" s="688"/>
      <c r="M593" s="835"/>
      <c r="N593" s="870"/>
      <c r="O593" s="835"/>
      <c r="P593" s="835"/>
      <c r="Q593" s="688"/>
      <c r="R593" s="688"/>
      <c r="S593" s="688"/>
      <c r="U593" s="788"/>
      <c r="X593" s="688"/>
    </row>
    <row r="594" spans="1:24" s="760" customFormat="1" x14ac:dyDescent="0.2">
      <c r="A594" s="744"/>
      <c r="B594" s="742"/>
      <c r="C594" s="743"/>
      <c r="D594" s="743"/>
      <c r="F594" s="688"/>
      <c r="G594" s="688"/>
      <c r="I594" s="719"/>
      <c r="J594" s="700"/>
      <c r="K594" s="700"/>
      <c r="L594" s="688"/>
      <c r="M594" s="835"/>
      <c r="N594" s="870"/>
      <c r="O594" s="835"/>
      <c r="P594" s="835"/>
      <c r="Q594" s="688"/>
      <c r="R594" s="688"/>
      <c r="S594" s="688"/>
      <c r="U594" s="788"/>
      <c r="X594" s="688"/>
    </row>
    <row r="595" spans="1:24" s="760" customFormat="1" x14ac:dyDescent="0.2">
      <c r="A595" s="744"/>
      <c r="B595" s="742"/>
      <c r="C595" s="743"/>
      <c r="D595" s="743"/>
      <c r="F595" s="688"/>
      <c r="G595" s="688"/>
      <c r="I595" s="719"/>
      <c r="J595" s="700"/>
      <c r="K595" s="700"/>
      <c r="L595" s="688"/>
      <c r="M595" s="835"/>
      <c r="N595" s="870"/>
      <c r="O595" s="835"/>
      <c r="P595" s="835"/>
      <c r="Q595" s="688"/>
      <c r="R595" s="688"/>
      <c r="S595" s="688"/>
      <c r="U595" s="788"/>
      <c r="X595" s="688"/>
    </row>
    <row r="596" spans="1:24" s="760" customFormat="1" x14ac:dyDescent="0.2">
      <c r="A596" s="744"/>
      <c r="B596" s="742"/>
      <c r="C596" s="743"/>
      <c r="D596" s="743"/>
      <c r="F596" s="688"/>
      <c r="G596" s="688"/>
      <c r="I596" s="719"/>
      <c r="J596" s="700"/>
      <c r="K596" s="700"/>
      <c r="L596" s="688"/>
      <c r="M596" s="835"/>
      <c r="N596" s="870"/>
      <c r="O596" s="835"/>
      <c r="P596" s="835"/>
      <c r="Q596" s="688"/>
      <c r="R596" s="688"/>
      <c r="S596" s="688"/>
      <c r="U596" s="788"/>
      <c r="X596" s="688"/>
    </row>
    <row r="597" spans="1:24" s="760" customFormat="1" x14ac:dyDescent="0.2">
      <c r="A597" s="744"/>
      <c r="B597" s="742"/>
      <c r="C597" s="743"/>
      <c r="D597" s="743"/>
      <c r="F597" s="688"/>
      <c r="G597" s="688"/>
      <c r="I597" s="719"/>
      <c r="J597" s="700"/>
      <c r="K597" s="700"/>
      <c r="L597" s="688"/>
      <c r="M597" s="835"/>
      <c r="N597" s="870"/>
      <c r="O597" s="835"/>
      <c r="P597" s="835"/>
      <c r="Q597" s="688"/>
      <c r="R597" s="688"/>
      <c r="S597" s="688"/>
      <c r="U597" s="788"/>
      <c r="X597" s="688"/>
    </row>
    <row r="598" spans="1:24" s="760" customFormat="1" x14ac:dyDescent="0.2">
      <c r="A598" s="744"/>
      <c r="B598" s="742"/>
      <c r="C598" s="743"/>
      <c r="D598" s="743"/>
      <c r="F598" s="688"/>
      <c r="G598" s="688"/>
      <c r="I598" s="719"/>
      <c r="J598" s="700"/>
      <c r="K598" s="700"/>
      <c r="L598" s="688"/>
      <c r="M598" s="835"/>
      <c r="N598" s="870"/>
      <c r="O598" s="835"/>
      <c r="P598" s="835"/>
      <c r="Q598" s="688"/>
      <c r="R598" s="688"/>
      <c r="S598" s="688"/>
      <c r="U598" s="788"/>
      <c r="X598" s="688"/>
    </row>
    <row r="599" spans="1:24" s="760" customFormat="1" x14ac:dyDescent="0.2">
      <c r="A599" s="744"/>
      <c r="B599" s="742"/>
      <c r="C599" s="743"/>
      <c r="D599" s="743"/>
      <c r="F599" s="688"/>
      <c r="G599" s="688"/>
      <c r="I599" s="719"/>
      <c r="J599" s="700"/>
      <c r="K599" s="700"/>
      <c r="L599" s="688"/>
      <c r="M599" s="835"/>
      <c r="N599" s="870"/>
      <c r="O599" s="835"/>
      <c r="P599" s="835"/>
      <c r="Q599" s="688"/>
      <c r="R599" s="688"/>
      <c r="S599" s="688"/>
      <c r="U599" s="788"/>
      <c r="X599" s="688"/>
    </row>
    <row r="600" spans="1:24" s="760" customFormat="1" x14ac:dyDescent="0.2">
      <c r="A600" s="744"/>
      <c r="B600" s="742"/>
      <c r="C600" s="743"/>
      <c r="D600" s="743"/>
      <c r="F600" s="688"/>
      <c r="G600" s="688"/>
      <c r="I600" s="719"/>
      <c r="J600" s="700"/>
      <c r="K600" s="700"/>
      <c r="L600" s="688"/>
      <c r="M600" s="835"/>
      <c r="N600" s="870"/>
      <c r="O600" s="835"/>
      <c r="P600" s="835"/>
      <c r="Q600" s="688"/>
      <c r="R600" s="688"/>
      <c r="S600" s="688"/>
      <c r="U600" s="788"/>
      <c r="X600" s="688"/>
    </row>
    <row r="601" spans="1:24" s="760" customFormat="1" x14ac:dyDescent="0.2">
      <c r="A601" s="744"/>
      <c r="B601" s="742"/>
      <c r="C601" s="743"/>
      <c r="D601" s="743"/>
      <c r="F601" s="688"/>
      <c r="G601" s="688"/>
      <c r="I601" s="719"/>
      <c r="J601" s="700"/>
      <c r="K601" s="700"/>
      <c r="L601" s="688"/>
      <c r="M601" s="835"/>
      <c r="N601" s="870"/>
      <c r="O601" s="835"/>
      <c r="P601" s="835"/>
      <c r="Q601" s="688"/>
      <c r="R601" s="688"/>
      <c r="S601" s="688"/>
      <c r="U601" s="788"/>
      <c r="X601" s="688"/>
    </row>
    <row r="602" spans="1:24" s="760" customFormat="1" x14ac:dyDescent="0.2">
      <c r="A602" s="744"/>
      <c r="B602" s="742"/>
      <c r="C602" s="743"/>
      <c r="D602" s="743"/>
      <c r="F602" s="688"/>
      <c r="G602" s="688"/>
      <c r="I602" s="719"/>
      <c r="J602" s="700"/>
      <c r="K602" s="700"/>
      <c r="L602" s="688"/>
      <c r="M602" s="835"/>
      <c r="N602" s="870"/>
      <c r="O602" s="835"/>
      <c r="P602" s="835"/>
      <c r="Q602" s="688"/>
      <c r="R602" s="688"/>
      <c r="S602" s="688"/>
      <c r="U602" s="788"/>
      <c r="X602" s="688"/>
    </row>
    <row r="603" spans="1:24" s="760" customFormat="1" x14ac:dyDescent="0.2">
      <c r="A603" s="744"/>
      <c r="B603" s="742"/>
      <c r="C603" s="743"/>
      <c r="D603" s="743"/>
      <c r="F603" s="688"/>
      <c r="G603" s="688"/>
      <c r="I603" s="719"/>
      <c r="J603" s="700"/>
      <c r="K603" s="700"/>
      <c r="L603" s="688"/>
      <c r="M603" s="835"/>
      <c r="N603" s="870"/>
      <c r="O603" s="835"/>
      <c r="P603" s="835"/>
      <c r="Q603" s="688"/>
      <c r="R603" s="688"/>
      <c r="S603" s="688"/>
      <c r="U603" s="788"/>
      <c r="X603" s="688"/>
    </row>
    <row r="604" spans="1:24" s="760" customFormat="1" x14ac:dyDescent="0.2">
      <c r="A604" s="744"/>
      <c r="B604" s="742"/>
      <c r="C604" s="743"/>
      <c r="D604" s="743"/>
      <c r="F604" s="688"/>
      <c r="G604" s="688"/>
      <c r="I604" s="719"/>
      <c r="J604" s="700"/>
      <c r="K604" s="700"/>
      <c r="L604" s="688"/>
      <c r="M604" s="835"/>
      <c r="N604" s="870"/>
      <c r="O604" s="835"/>
      <c r="P604" s="835"/>
      <c r="Q604" s="688"/>
      <c r="R604" s="688"/>
      <c r="S604" s="688"/>
      <c r="U604" s="788"/>
      <c r="X604" s="688"/>
    </row>
    <row r="605" spans="1:24" s="760" customFormat="1" x14ac:dyDescent="0.2">
      <c r="A605" s="744"/>
      <c r="B605" s="742"/>
      <c r="C605" s="743"/>
      <c r="D605" s="743"/>
      <c r="F605" s="688"/>
      <c r="G605" s="688"/>
      <c r="I605" s="719"/>
      <c r="J605" s="700"/>
      <c r="K605" s="700"/>
      <c r="L605" s="688"/>
      <c r="M605" s="835"/>
      <c r="N605" s="870"/>
      <c r="O605" s="835"/>
      <c r="P605" s="835"/>
      <c r="Q605" s="688"/>
      <c r="R605" s="688"/>
      <c r="S605" s="688"/>
      <c r="U605" s="788"/>
      <c r="X605" s="688"/>
    </row>
    <row r="606" spans="1:24" s="760" customFormat="1" x14ac:dyDescent="0.2">
      <c r="A606" s="744"/>
      <c r="B606" s="742"/>
      <c r="C606" s="743"/>
      <c r="D606" s="743"/>
      <c r="F606" s="688"/>
      <c r="G606" s="688"/>
      <c r="I606" s="719"/>
      <c r="J606" s="700"/>
      <c r="K606" s="700"/>
      <c r="L606" s="688"/>
      <c r="M606" s="835"/>
      <c r="N606" s="870"/>
      <c r="O606" s="835"/>
      <c r="P606" s="835"/>
      <c r="Q606" s="688"/>
      <c r="R606" s="688"/>
      <c r="S606" s="688"/>
      <c r="U606" s="788"/>
      <c r="X606" s="688"/>
    </row>
    <row r="607" spans="1:24" s="760" customFormat="1" x14ac:dyDescent="0.2">
      <c r="A607" s="744"/>
      <c r="B607" s="742"/>
      <c r="C607" s="743"/>
      <c r="D607" s="743"/>
      <c r="F607" s="688"/>
      <c r="G607" s="688"/>
      <c r="I607" s="719"/>
      <c r="J607" s="700"/>
      <c r="K607" s="700"/>
      <c r="L607" s="688"/>
      <c r="M607" s="835"/>
      <c r="N607" s="870"/>
      <c r="O607" s="835"/>
      <c r="P607" s="835"/>
      <c r="Q607" s="688"/>
      <c r="R607" s="688"/>
      <c r="S607" s="688"/>
      <c r="U607" s="788"/>
      <c r="X607" s="688"/>
    </row>
    <row r="608" spans="1:24" s="760" customFormat="1" x14ac:dyDescent="0.2">
      <c r="A608" s="744"/>
      <c r="B608" s="742"/>
      <c r="C608" s="743"/>
      <c r="D608" s="743"/>
      <c r="F608" s="688"/>
      <c r="G608" s="688"/>
      <c r="I608" s="719"/>
      <c r="J608" s="700"/>
      <c r="K608" s="700"/>
      <c r="L608" s="688"/>
      <c r="M608" s="835"/>
      <c r="N608" s="870"/>
      <c r="O608" s="835"/>
      <c r="P608" s="835"/>
      <c r="Q608" s="688"/>
      <c r="R608" s="688"/>
      <c r="S608" s="688"/>
      <c r="U608" s="788"/>
      <c r="X608" s="688"/>
    </row>
    <row r="609" spans="1:24" s="760" customFormat="1" x14ac:dyDescent="0.2">
      <c r="A609" s="744"/>
      <c r="B609" s="742"/>
      <c r="C609" s="743"/>
      <c r="D609" s="743"/>
      <c r="F609" s="688"/>
      <c r="G609" s="688"/>
      <c r="I609" s="719"/>
      <c r="J609" s="700"/>
      <c r="K609" s="700"/>
      <c r="L609" s="688"/>
      <c r="M609" s="835"/>
      <c r="N609" s="870"/>
      <c r="O609" s="835"/>
      <c r="P609" s="835"/>
      <c r="Q609" s="688"/>
      <c r="R609" s="688"/>
      <c r="S609" s="688"/>
      <c r="U609" s="788"/>
      <c r="X609" s="688"/>
    </row>
    <row r="610" spans="1:24" s="760" customFormat="1" x14ac:dyDescent="0.2">
      <c r="A610" s="744"/>
      <c r="B610" s="742"/>
      <c r="C610" s="743"/>
      <c r="D610" s="743"/>
      <c r="F610" s="688"/>
      <c r="G610" s="688"/>
      <c r="I610" s="719"/>
      <c r="J610" s="700"/>
      <c r="K610" s="700"/>
      <c r="L610" s="688"/>
      <c r="M610" s="835"/>
      <c r="N610" s="870"/>
      <c r="O610" s="835"/>
      <c r="P610" s="835"/>
      <c r="Q610" s="688"/>
      <c r="R610" s="688"/>
      <c r="S610" s="688"/>
      <c r="U610" s="788"/>
      <c r="X610" s="688"/>
    </row>
    <row r="611" spans="1:24" s="760" customFormat="1" x14ac:dyDescent="0.2">
      <c r="A611" s="744"/>
      <c r="B611" s="742"/>
      <c r="C611" s="743"/>
      <c r="D611" s="743"/>
      <c r="F611" s="688"/>
      <c r="G611" s="688"/>
      <c r="I611" s="719"/>
      <c r="J611" s="700"/>
      <c r="K611" s="700"/>
      <c r="L611" s="688"/>
      <c r="M611" s="835"/>
      <c r="N611" s="870"/>
      <c r="O611" s="835"/>
      <c r="P611" s="835"/>
      <c r="Q611" s="688"/>
      <c r="R611" s="688"/>
      <c r="S611" s="688"/>
      <c r="U611" s="788"/>
      <c r="X611" s="688"/>
    </row>
    <row r="612" spans="1:24" s="760" customFormat="1" x14ac:dyDescent="0.2">
      <c r="A612" s="744"/>
      <c r="B612" s="742"/>
      <c r="C612" s="743"/>
      <c r="D612" s="743"/>
      <c r="F612" s="688"/>
      <c r="G612" s="688"/>
      <c r="I612" s="719"/>
      <c r="J612" s="700"/>
      <c r="K612" s="700"/>
      <c r="L612" s="688"/>
      <c r="M612" s="835"/>
      <c r="N612" s="870"/>
      <c r="O612" s="835"/>
      <c r="P612" s="835"/>
      <c r="Q612" s="688"/>
      <c r="R612" s="688"/>
      <c r="S612" s="688"/>
      <c r="U612" s="788"/>
      <c r="X612" s="688"/>
    </row>
    <row r="613" spans="1:24" s="760" customFormat="1" x14ac:dyDescent="0.2">
      <c r="A613" s="744"/>
      <c r="B613" s="742"/>
      <c r="C613" s="743"/>
      <c r="D613" s="743"/>
      <c r="F613" s="688"/>
      <c r="G613" s="688"/>
      <c r="I613" s="719"/>
      <c r="J613" s="700"/>
      <c r="K613" s="700"/>
      <c r="L613" s="688"/>
      <c r="M613" s="835"/>
      <c r="N613" s="870"/>
      <c r="O613" s="835"/>
      <c r="P613" s="835"/>
      <c r="Q613" s="688"/>
      <c r="R613" s="688"/>
      <c r="S613" s="688"/>
      <c r="U613" s="788"/>
      <c r="X613" s="688"/>
    </row>
    <row r="614" spans="1:24" s="760" customFormat="1" x14ac:dyDescent="0.2">
      <c r="A614" s="744"/>
      <c r="B614" s="742"/>
      <c r="C614" s="743"/>
      <c r="D614" s="743"/>
      <c r="F614" s="688"/>
      <c r="G614" s="688"/>
      <c r="I614" s="719"/>
      <c r="J614" s="700"/>
      <c r="K614" s="700"/>
      <c r="L614" s="688"/>
      <c r="M614" s="835"/>
      <c r="N614" s="870"/>
      <c r="O614" s="835"/>
      <c r="P614" s="835"/>
      <c r="Q614" s="688"/>
      <c r="R614" s="688"/>
      <c r="S614" s="688"/>
      <c r="U614" s="788"/>
      <c r="X614" s="688"/>
    </row>
    <row r="615" spans="1:24" s="760" customFormat="1" x14ac:dyDescent="0.2">
      <c r="A615" s="744"/>
      <c r="B615" s="742"/>
      <c r="C615" s="743"/>
      <c r="D615" s="743"/>
      <c r="F615" s="688"/>
      <c r="G615" s="688"/>
      <c r="I615" s="719"/>
      <c r="J615" s="700"/>
      <c r="K615" s="700"/>
      <c r="L615" s="688"/>
      <c r="M615" s="835"/>
      <c r="N615" s="870"/>
      <c r="O615" s="835"/>
      <c r="P615" s="835"/>
      <c r="Q615" s="688"/>
      <c r="R615" s="688"/>
      <c r="S615" s="688"/>
      <c r="U615" s="788"/>
      <c r="X615" s="688"/>
    </row>
    <row r="616" spans="1:24" s="760" customFormat="1" x14ac:dyDescent="0.2">
      <c r="A616" s="744"/>
      <c r="B616" s="742"/>
      <c r="C616" s="743"/>
      <c r="D616" s="743"/>
      <c r="F616" s="688"/>
      <c r="G616" s="688"/>
      <c r="I616" s="719"/>
      <c r="J616" s="700"/>
      <c r="K616" s="700"/>
      <c r="L616" s="688"/>
      <c r="M616" s="835"/>
      <c r="N616" s="870"/>
      <c r="O616" s="835"/>
      <c r="P616" s="835"/>
      <c r="Q616" s="688"/>
      <c r="R616" s="688"/>
      <c r="S616" s="688"/>
      <c r="U616" s="788"/>
      <c r="X616" s="688"/>
    </row>
    <row r="617" spans="1:24" s="760" customFormat="1" x14ac:dyDescent="0.2">
      <c r="A617" s="744"/>
      <c r="B617" s="742"/>
      <c r="C617" s="743"/>
      <c r="D617" s="743"/>
      <c r="F617" s="688"/>
      <c r="G617" s="688"/>
      <c r="I617" s="719"/>
      <c r="J617" s="700"/>
      <c r="K617" s="700"/>
      <c r="L617" s="688"/>
      <c r="M617" s="835"/>
      <c r="N617" s="870"/>
      <c r="O617" s="835"/>
      <c r="P617" s="835"/>
      <c r="Q617" s="688"/>
      <c r="R617" s="688"/>
      <c r="S617" s="688"/>
      <c r="U617" s="788"/>
      <c r="X617" s="688"/>
    </row>
    <row r="618" spans="1:24" x14ac:dyDescent="0.2">
      <c r="A618" s="744"/>
      <c r="C618" s="743"/>
      <c r="D618" s="743"/>
    </row>
    <row r="619" spans="1:24" x14ac:dyDescent="0.2">
      <c r="A619" s="744"/>
      <c r="C619" s="743"/>
      <c r="D619" s="743"/>
    </row>
    <row r="620" spans="1:24" x14ac:dyDescent="0.2">
      <c r="A620" s="744"/>
      <c r="C620" s="743"/>
      <c r="D620" s="743"/>
    </row>
    <row r="621" spans="1:24" x14ac:dyDescent="0.2">
      <c r="A621" s="744"/>
      <c r="C621" s="743"/>
      <c r="D621" s="743"/>
    </row>
    <row r="622" spans="1:24" x14ac:dyDescent="0.2">
      <c r="A622" s="744"/>
      <c r="C622" s="743"/>
      <c r="D622" s="743"/>
    </row>
    <row r="623" spans="1:24" x14ac:dyDescent="0.2">
      <c r="A623" s="744"/>
      <c r="C623" s="743"/>
      <c r="D623" s="743"/>
    </row>
    <row r="624" spans="1:24" x14ac:dyDescent="0.2">
      <c r="A624" s="744"/>
      <c r="C624" s="743"/>
      <c r="D624" s="743"/>
    </row>
    <row r="625" spans="1:24" x14ac:dyDescent="0.2">
      <c r="A625" s="744"/>
      <c r="C625" s="743"/>
      <c r="D625" s="743"/>
    </row>
    <row r="626" spans="1:24" x14ac:dyDescent="0.2">
      <c r="A626" s="744"/>
      <c r="C626" s="743"/>
      <c r="D626" s="743"/>
    </row>
    <row r="627" spans="1:24" x14ac:dyDescent="0.2">
      <c r="A627" s="744"/>
      <c r="C627" s="743"/>
      <c r="D627" s="743"/>
    </row>
    <row r="628" spans="1:24" s="760" customFormat="1" x14ac:dyDescent="0.2">
      <c r="A628" s="744"/>
      <c r="B628" s="742"/>
      <c r="C628" s="743"/>
      <c r="D628" s="743"/>
      <c r="F628" s="688"/>
      <c r="G628" s="688"/>
      <c r="I628" s="719"/>
      <c r="J628" s="700"/>
      <c r="K628" s="700"/>
      <c r="L628" s="688"/>
      <c r="M628" s="835"/>
      <c r="N628" s="870"/>
      <c r="O628" s="835"/>
      <c r="P628" s="835"/>
      <c r="Q628" s="688"/>
      <c r="R628" s="688"/>
      <c r="S628" s="688"/>
      <c r="U628" s="788"/>
      <c r="X628" s="688"/>
    </row>
    <row r="629" spans="1:24" s="760" customFormat="1" x14ac:dyDescent="0.2">
      <c r="A629" s="744"/>
      <c r="B629" s="742"/>
      <c r="C629" s="743"/>
      <c r="D629" s="743"/>
      <c r="F629" s="688"/>
      <c r="G629" s="688"/>
      <c r="I629" s="719"/>
      <c r="J629" s="700"/>
      <c r="K629" s="700"/>
      <c r="L629" s="688"/>
      <c r="M629" s="835"/>
      <c r="N629" s="870"/>
      <c r="O629" s="835"/>
      <c r="P629" s="835"/>
      <c r="Q629" s="688"/>
      <c r="R629" s="688"/>
      <c r="S629" s="688"/>
      <c r="U629" s="788"/>
      <c r="X629" s="688"/>
    </row>
    <row r="630" spans="1:24" s="760" customFormat="1" x14ac:dyDescent="0.2">
      <c r="A630" s="744"/>
      <c r="B630" s="742"/>
      <c r="C630" s="743"/>
      <c r="D630" s="743"/>
      <c r="F630" s="688"/>
      <c r="G630" s="688"/>
      <c r="I630" s="719"/>
      <c r="J630" s="700"/>
      <c r="K630" s="700"/>
      <c r="L630" s="688"/>
      <c r="M630" s="835"/>
      <c r="N630" s="870"/>
      <c r="O630" s="835"/>
      <c r="P630" s="835"/>
      <c r="Q630" s="688"/>
      <c r="R630" s="688"/>
      <c r="S630" s="688"/>
      <c r="U630" s="788"/>
      <c r="X630" s="688"/>
    </row>
    <row r="631" spans="1:24" s="760" customFormat="1" x14ac:dyDescent="0.2">
      <c r="A631" s="744"/>
      <c r="B631" s="742"/>
      <c r="C631" s="743"/>
      <c r="D631" s="743"/>
      <c r="F631" s="688"/>
      <c r="G631" s="688"/>
      <c r="I631" s="719"/>
      <c r="J631" s="700"/>
      <c r="K631" s="700"/>
      <c r="L631" s="688"/>
      <c r="M631" s="835"/>
      <c r="N631" s="870"/>
      <c r="O631" s="835"/>
      <c r="P631" s="835"/>
      <c r="Q631" s="688"/>
      <c r="R631" s="688"/>
      <c r="S631" s="688"/>
      <c r="U631" s="788"/>
      <c r="X631" s="688"/>
    </row>
    <row r="632" spans="1:24" s="760" customFormat="1" x14ac:dyDescent="0.2">
      <c r="A632" s="744"/>
      <c r="B632" s="742"/>
      <c r="C632" s="743"/>
      <c r="D632" s="743"/>
      <c r="F632" s="688"/>
      <c r="G632" s="688"/>
      <c r="I632" s="719"/>
      <c r="J632" s="700"/>
      <c r="K632" s="700"/>
      <c r="L632" s="688"/>
      <c r="M632" s="835"/>
      <c r="N632" s="870"/>
      <c r="O632" s="835"/>
      <c r="P632" s="835"/>
      <c r="Q632" s="688"/>
      <c r="R632" s="688"/>
      <c r="S632" s="688"/>
      <c r="U632" s="788"/>
      <c r="X632" s="688"/>
    </row>
    <row r="633" spans="1:24" s="760" customFormat="1" x14ac:dyDescent="0.2">
      <c r="A633" s="744"/>
      <c r="B633" s="742"/>
      <c r="C633" s="743"/>
      <c r="D633" s="743"/>
      <c r="F633" s="688"/>
      <c r="G633" s="688"/>
      <c r="I633" s="719"/>
      <c r="J633" s="700"/>
      <c r="K633" s="700"/>
      <c r="L633" s="688"/>
      <c r="M633" s="835"/>
      <c r="N633" s="870"/>
      <c r="O633" s="835"/>
      <c r="P633" s="835"/>
      <c r="Q633" s="688"/>
      <c r="R633" s="688"/>
      <c r="S633" s="688"/>
      <c r="U633" s="788"/>
      <c r="X633" s="688"/>
    </row>
    <row r="634" spans="1:24" s="760" customFormat="1" x14ac:dyDescent="0.2">
      <c r="A634" s="744"/>
      <c r="B634" s="742"/>
      <c r="C634" s="743"/>
      <c r="D634" s="743"/>
      <c r="F634" s="688"/>
      <c r="G634" s="688"/>
      <c r="I634" s="719"/>
      <c r="J634" s="700"/>
      <c r="K634" s="700"/>
      <c r="L634" s="688"/>
      <c r="M634" s="835"/>
      <c r="N634" s="870"/>
      <c r="O634" s="835"/>
      <c r="P634" s="835"/>
      <c r="Q634" s="688"/>
      <c r="R634" s="688"/>
      <c r="S634" s="688"/>
      <c r="U634" s="788"/>
      <c r="X634" s="688"/>
    </row>
    <row r="635" spans="1:24" s="760" customFormat="1" x14ac:dyDescent="0.2">
      <c r="A635" s="744"/>
      <c r="B635" s="742"/>
      <c r="C635" s="743"/>
      <c r="D635" s="743"/>
      <c r="F635" s="688"/>
      <c r="G635" s="688"/>
      <c r="I635" s="719"/>
      <c r="J635" s="700"/>
      <c r="K635" s="700"/>
      <c r="L635" s="688"/>
      <c r="M635" s="835"/>
      <c r="N635" s="870"/>
      <c r="O635" s="835"/>
      <c r="P635" s="835"/>
      <c r="Q635" s="688"/>
      <c r="R635" s="688"/>
      <c r="S635" s="688"/>
      <c r="U635" s="788"/>
      <c r="X635" s="688"/>
    </row>
    <row r="636" spans="1:24" s="760" customFormat="1" x14ac:dyDescent="0.2">
      <c r="A636" s="744"/>
      <c r="B636" s="742"/>
      <c r="C636" s="743"/>
      <c r="D636" s="743"/>
      <c r="F636" s="688"/>
      <c r="G636" s="688"/>
      <c r="I636" s="719"/>
      <c r="J636" s="700"/>
      <c r="K636" s="700"/>
      <c r="L636" s="688"/>
      <c r="M636" s="835"/>
      <c r="N636" s="870"/>
      <c r="O636" s="835"/>
      <c r="P636" s="835"/>
      <c r="Q636" s="688"/>
      <c r="R636" s="688"/>
      <c r="S636" s="688"/>
      <c r="U636" s="788"/>
      <c r="X636" s="688"/>
    </row>
    <row r="637" spans="1:24" s="760" customFormat="1" x14ac:dyDescent="0.2">
      <c r="A637" s="744"/>
      <c r="B637" s="742"/>
      <c r="C637" s="743"/>
      <c r="D637" s="743"/>
      <c r="F637" s="688"/>
      <c r="G637" s="688"/>
      <c r="I637" s="719"/>
      <c r="J637" s="700"/>
      <c r="K637" s="700"/>
      <c r="L637" s="688"/>
      <c r="M637" s="835"/>
      <c r="N637" s="870"/>
      <c r="O637" s="835"/>
      <c r="P637" s="835"/>
      <c r="Q637" s="688"/>
      <c r="R637" s="688"/>
      <c r="S637" s="688"/>
      <c r="U637" s="788"/>
      <c r="X637" s="688"/>
    </row>
    <row r="638" spans="1:24" s="760" customFormat="1" x14ac:dyDescent="0.2">
      <c r="A638" s="744"/>
      <c r="B638" s="742"/>
      <c r="C638" s="743"/>
      <c r="D638" s="743"/>
      <c r="F638" s="688"/>
      <c r="G638" s="688"/>
      <c r="I638" s="719"/>
      <c r="J638" s="700"/>
      <c r="K638" s="700"/>
      <c r="L638" s="688"/>
      <c r="M638" s="835"/>
      <c r="N638" s="870"/>
      <c r="O638" s="835"/>
      <c r="P638" s="835"/>
      <c r="Q638" s="688"/>
      <c r="R638" s="688"/>
      <c r="S638" s="688"/>
      <c r="U638" s="788"/>
      <c r="X638" s="688"/>
    </row>
    <row r="639" spans="1:24" s="760" customFormat="1" x14ac:dyDescent="0.2">
      <c r="A639" s="744"/>
      <c r="B639" s="742"/>
      <c r="C639" s="743"/>
      <c r="D639" s="743"/>
      <c r="F639" s="688"/>
      <c r="G639" s="688"/>
      <c r="I639" s="719"/>
      <c r="J639" s="700"/>
      <c r="K639" s="700"/>
      <c r="L639" s="688"/>
      <c r="M639" s="835"/>
      <c r="N639" s="870"/>
      <c r="O639" s="835"/>
      <c r="P639" s="835"/>
      <c r="Q639" s="688"/>
      <c r="R639" s="688"/>
      <c r="S639" s="688"/>
      <c r="U639" s="788"/>
      <c r="X639" s="688"/>
    </row>
    <row r="640" spans="1:24" s="760" customFormat="1" x14ac:dyDescent="0.2">
      <c r="A640" s="744"/>
      <c r="B640" s="742"/>
      <c r="C640" s="743"/>
      <c r="D640" s="743"/>
      <c r="F640" s="688"/>
      <c r="G640" s="688"/>
      <c r="I640" s="719"/>
      <c r="J640" s="700"/>
      <c r="K640" s="700"/>
      <c r="L640" s="688"/>
      <c r="M640" s="835"/>
      <c r="N640" s="870"/>
      <c r="O640" s="835"/>
      <c r="P640" s="835"/>
      <c r="Q640" s="688"/>
      <c r="R640" s="688"/>
      <c r="S640" s="688"/>
      <c r="U640" s="788"/>
      <c r="X640" s="688"/>
    </row>
    <row r="641" spans="1:24" s="760" customFormat="1" x14ac:dyDescent="0.2">
      <c r="A641" s="744"/>
      <c r="B641" s="742"/>
      <c r="C641" s="743"/>
      <c r="D641" s="743"/>
      <c r="F641" s="688"/>
      <c r="G641" s="688"/>
      <c r="I641" s="719"/>
      <c r="J641" s="700"/>
      <c r="K641" s="700"/>
      <c r="L641" s="688"/>
      <c r="M641" s="835"/>
      <c r="N641" s="870"/>
      <c r="O641" s="835"/>
      <c r="P641" s="835"/>
      <c r="Q641" s="688"/>
      <c r="R641" s="688"/>
      <c r="S641" s="688"/>
      <c r="U641" s="788"/>
      <c r="X641" s="688"/>
    </row>
    <row r="642" spans="1:24" s="760" customFormat="1" x14ac:dyDescent="0.2">
      <c r="A642" s="744"/>
      <c r="B642" s="742"/>
      <c r="C642" s="743"/>
      <c r="D642" s="743"/>
      <c r="F642" s="688"/>
      <c r="G642" s="688"/>
      <c r="I642" s="719"/>
      <c r="J642" s="700"/>
      <c r="K642" s="700"/>
      <c r="L642" s="688"/>
      <c r="M642" s="835"/>
      <c r="N642" s="870"/>
      <c r="O642" s="835"/>
      <c r="P642" s="835"/>
      <c r="Q642" s="688"/>
      <c r="R642" s="688"/>
      <c r="S642" s="688"/>
      <c r="U642" s="788"/>
      <c r="X642" s="688"/>
    </row>
    <row r="643" spans="1:24" s="760" customFormat="1" x14ac:dyDescent="0.2">
      <c r="A643" s="744"/>
      <c r="B643" s="742"/>
      <c r="C643" s="743"/>
      <c r="D643" s="743"/>
      <c r="F643" s="688"/>
      <c r="G643" s="688"/>
      <c r="I643" s="719"/>
      <c r="J643" s="700"/>
      <c r="K643" s="700"/>
      <c r="L643" s="688"/>
      <c r="M643" s="835"/>
      <c r="N643" s="870"/>
      <c r="O643" s="835"/>
      <c r="P643" s="835"/>
      <c r="Q643" s="688"/>
      <c r="R643" s="688"/>
      <c r="S643" s="688"/>
      <c r="U643" s="788"/>
      <c r="X643" s="688"/>
    </row>
    <row r="644" spans="1:24" s="760" customFormat="1" x14ac:dyDescent="0.2">
      <c r="A644" s="744"/>
      <c r="B644" s="742"/>
      <c r="C644" s="743"/>
      <c r="D644" s="743"/>
      <c r="F644" s="688"/>
      <c r="G644" s="688"/>
      <c r="I644" s="719"/>
      <c r="J644" s="700"/>
      <c r="K644" s="700"/>
      <c r="L644" s="688"/>
      <c r="M644" s="835"/>
      <c r="N644" s="870"/>
      <c r="O644" s="835"/>
      <c r="P644" s="835"/>
      <c r="Q644" s="688"/>
      <c r="R644" s="688"/>
      <c r="S644" s="688"/>
      <c r="U644" s="788"/>
      <c r="X644" s="688"/>
    </row>
    <row r="645" spans="1:24" s="760" customFormat="1" x14ac:dyDescent="0.2">
      <c r="A645" s="744"/>
      <c r="B645" s="742"/>
      <c r="C645" s="743"/>
      <c r="D645" s="743"/>
      <c r="F645" s="688"/>
      <c r="G645" s="688"/>
      <c r="I645" s="719"/>
      <c r="J645" s="700"/>
      <c r="K645" s="700"/>
      <c r="L645" s="688"/>
      <c r="M645" s="835"/>
      <c r="N645" s="870"/>
      <c r="O645" s="835"/>
      <c r="P645" s="835"/>
      <c r="Q645" s="688"/>
      <c r="R645" s="688"/>
      <c r="S645" s="688"/>
      <c r="U645" s="788"/>
      <c r="X645" s="688"/>
    </row>
    <row r="646" spans="1:24" s="760" customFormat="1" x14ac:dyDescent="0.2">
      <c r="A646" s="744"/>
      <c r="B646" s="742"/>
      <c r="C646" s="743"/>
      <c r="D646" s="743"/>
      <c r="F646" s="688"/>
      <c r="G646" s="688"/>
      <c r="I646" s="719"/>
      <c r="J646" s="700"/>
      <c r="K646" s="700"/>
      <c r="L646" s="688"/>
      <c r="M646" s="835"/>
      <c r="N646" s="870"/>
      <c r="O646" s="835"/>
      <c r="P646" s="835"/>
      <c r="Q646" s="688"/>
      <c r="R646" s="688"/>
      <c r="S646" s="688"/>
      <c r="U646" s="788"/>
      <c r="X646" s="688"/>
    </row>
    <row r="647" spans="1:24" s="760" customFormat="1" x14ac:dyDescent="0.2">
      <c r="A647" s="744"/>
      <c r="B647" s="742"/>
      <c r="C647" s="743"/>
      <c r="D647" s="743"/>
      <c r="F647" s="688"/>
      <c r="G647" s="688"/>
      <c r="I647" s="719"/>
      <c r="J647" s="700"/>
      <c r="K647" s="700"/>
      <c r="L647" s="688"/>
      <c r="M647" s="835"/>
      <c r="N647" s="870"/>
      <c r="O647" s="835"/>
      <c r="P647" s="835"/>
      <c r="Q647" s="688"/>
      <c r="R647" s="688"/>
      <c r="S647" s="688"/>
      <c r="U647" s="788"/>
      <c r="X647" s="688"/>
    </row>
    <row r="648" spans="1:24" s="760" customFormat="1" x14ac:dyDescent="0.2">
      <c r="A648" s="744"/>
      <c r="B648" s="742"/>
      <c r="C648" s="743"/>
      <c r="D648" s="743"/>
      <c r="F648" s="688"/>
      <c r="G648" s="688"/>
      <c r="I648" s="719"/>
      <c r="J648" s="700"/>
      <c r="K648" s="700"/>
      <c r="L648" s="688"/>
      <c r="M648" s="835"/>
      <c r="N648" s="870"/>
      <c r="O648" s="835"/>
      <c r="P648" s="835"/>
      <c r="Q648" s="688"/>
      <c r="R648" s="688"/>
      <c r="S648" s="688"/>
      <c r="U648" s="788"/>
      <c r="X648" s="688"/>
    </row>
    <row r="649" spans="1:24" s="760" customFormat="1" x14ac:dyDescent="0.2">
      <c r="A649" s="744"/>
      <c r="B649" s="742"/>
      <c r="C649" s="743"/>
      <c r="D649" s="743"/>
      <c r="F649" s="688"/>
      <c r="G649" s="688"/>
      <c r="I649" s="719"/>
      <c r="J649" s="700"/>
      <c r="K649" s="700"/>
      <c r="L649" s="688"/>
      <c r="M649" s="835"/>
      <c r="N649" s="870"/>
      <c r="O649" s="835"/>
      <c r="P649" s="835"/>
      <c r="Q649" s="688"/>
      <c r="R649" s="688"/>
      <c r="S649" s="688"/>
      <c r="U649" s="788"/>
      <c r="X649" s="688"/>
    </row>
    <row r="650" spans="1:24" s="760" customFormat="1" x14ac:dyDescent="0.2">
      <c r="A650" s="744"/>
      <c r="B650" s="742"/>
      <c r="C650" s="743"/>
      <c r="D650" s="743"/>
      <c r="F650" s="688"/>
      <c r="G650" s="688"/>
      <c r="I650" s="719"/>
      <c r="J650" s="700"/>
      <c r="K650" s="700"/>
      <c r="L650" s="688"/>
      <c r="M650" s="835"/>
      <c r="N650" s="870"/>
      <c r="O650" s="835"/>
      <c r="P650" s="835"/>
      <c r="Q650" s="688"/>
      <c r="R650" s="688"/>
      <c r="S650" s="688"/>
      <c r="U650" s="788"/>
      <c r="X650" s="688"/>
    </row>
    <row r="651" spans="1:24" s="760" customFormat="1" x14ac:dyDescent="0.2">
      <c r="A651" s="744"/>
      <c r="B651" s="742"/>
      <c r="C651" s="743"/>
      <c r="D651" s="743"/>
      <c r="F651" s="688"/>
      <c r="G651" s="688"/>
      <c r="I651" s="719"/>
      <c r="J651" s="700"/>
      <c r="K651" s="700"/>
      <c r="L651" s="688"/>
      <c r="M651" s="835"/>
      <c r="N651" s="870"/>
      <c r="O651" s="835"/>
      <c r="P651" s="835"/>
      <c r="Q651" s="688"/>
      <c r="R651" s="688"/>
      <c r="S651" s="688"/>
      <c r="U651" s="788"/>
      <c r="X651" s="688"/>
    </row>
    <row r="652" spans="1:24" s="760" customFormat="1" x14ac:dyDescent="0.2">
      <c r="A652" s="744"/>
      <c r="B652" s="742"/>
      <c r="C652" s="743"/>
      <c r="D652" s="743"/>
      <c r="F652" s="688"/>
      <c r="G652" s="688"/>
      <c r="I652" s="719"/>
      <c r="J652" s="700"/>
      <c r="K652" s="700"/>
      <c r="L652" s="688"/>
      <c r="M652" s="835"/>
      <c r="N652" s="870"/>
      <c r="O652" s="835"/>
      <c r="P652" s="835"/>
      <c r="Q652" s="688"/>
      <c r="R652" s="688"/>
      <c r="S652" s="688"/>
      <c r="U652" s="788"/>
      <c r="X652" s="688"/>
    </row>
    <row r="653" spans="1:24" s="760" customFormat="1" x14ac:dyDescent="0.2">
      <c r="A653" s="744"/>
      <c r="B653" s="742"/>
      <c r="C653" s="743"/>
      <c r="D653" s="743"/>
      <c r="F653" s="688"/>
      <c r="G653" s="688"/>
      <c r="I653" s="719"/>
      <c r="J653" s="700"/>
      <c r="K653" s="700"/>
      <c r="L653" s="688"/>
      <c r="M653" s="835"/>
      <c r="N653" s="870"/>
      <c r="O653" s="835"/>
      <c r="P653" s="835"/>
      <c r="Q653" s="688"/>
      <c r="R653" s="688"/>
      <c r="S653" s="688"/>
      <c r="U653" s="788"/>
      <c r="X653" s="688"/>
    </row>
    <row r="654" spans="1:24" s="760" customFormat="1" x14ac:dyDescent="0.2">
      <c r="A654" s="744"/>
      <c r="B654" s="742"/>
      <c r="C654" s="743"/>
      <c r="D654" s="743"/>
      <c r="F654" s="688"/>
      <c r="G654" s="688"/>
      <c r="I654" s="719"/>
      <c r="J654" s="700"/>
      <c r="K654" s="700"/>
      <c r="L654" s="688"/>
      <c r="M654" s="835"/>
      <c r="N654" s="870"/>
      <c r="O654" s="835"/>
      <c r="P654" s="835"/>
      <c r="Q654" s="688"/>
      <c r="R654" s="688"/>
      <c r="S654" s="688"/>
      <c r="U654" s="788"/>
      <c r="X654" s="688"/>
    </row>
    <row r="655" spans="1:24" s="760" customFormat="1" x14ac:dyDescent="0.2">
      <c r="A655" s="744"/>
      <c r="B655" s="742"/>
      <c r="C655" s="743"/>
      <c r="D655" s="743"/>
      <c r="F655" s="688"/>
      <c r="G655" s="688"/>
      <c r="I655" s="719"/>
      <c r="J655" s="700"/>
      <c r="K655" s="700"/>
      <c r="L655" s="688"/>
      <c r="M655" s="835"/>
      <c r="N655" s="870"/>
      <c r="O655" s="835"/>
      <c r="P655" s="835"/>
      <c r="Q655" s="688"/>
      <c r="R655" s="688"/>
      <c r="S655" s="688"/>
      <c r="U655" s="788"/>
      <c r="X655" s="688"/>
    </row>
    <row r="656" spans="1:24" s="760" customFormat="1" x14ac:dyDescent="0.2">
      <c r="A656" s="744"/>
      <c r="B656" s="742"/>
      <c r="C656" s="743"/>
      <c r="D656" s="743"/>
      <c r="F656" s="688"/>
      <c r="G656" s="688"/>
      <c r="I656" s="719"/>
      <c r="J656" s="700"/>
      <c r="K656" s="700"/>
      <c r="L656" s="688"/>
      <c r="M656" s="835"/>
      <c r="N656" s="870"/>
      <c r="O656" s="835"/>
      <c r="P656" s="835"/>
      <c r="Q656" s="688"/>
      <c r="R656" s="688"/>
      <c r="S656" s="688"/>
      <c r="U656" s="788"/>
      <c r="X656" s="688"/>
    </row>
    <row r="657" spans="1:24" s="760" customFormat="1" x14ac:dyDescent="0.2">
      <c r="A657" s="744"/>
      <c r="B657" s="742"/>
      <c r="C657" s="743"/>
      <c r="D657" s="743"/>
      <c r="F657" s="688"/>
      <c r="G657" s="688"/>
      <c r="I657" s="719"/>
      <c r="J657" s="700"/>
      <c r="K657" s="700"/>
      <c r="L657" s="688"/>
      <c r="M657" s="835"/>
      <c r="N657" s="870"/>
      <c r="O657" s="835"/>
      <c r="P657" s="835"/>
      <c r="Q657" s="688"/>
      <c r="R657" s="688"/>
      <c r="S657" s="688"/>
      <c r="U657" s="788"/>
      <c r="X657" s="688"/>
    </row>
    <row r="658" spans="1:24" s="760" customFormat="1" x14ac:dyDescent="0.2">
      <c r="A658" s="744"/>
      <c r="B658" s="742"/>
      <c r="C658" s="743"/>
      <c r="D658" s="743"/>
      <c r="F658" s="688"/>
      <c r="G658" s="688"/>
      <c r="I658" s="719"/>
      <c r="J658" s="700"/>
      <c r="K658" s="700"/>
      <c r="L658" s="688"/>
      <c r="M658" s="835"/>
      <c r="N658" s="870"/>
      <c r="O658" s="835"/>
      <c r="P658" s="835"/>
      <c r="Q658" s="688"/>
      <c r="R658" s="688"/>
      <c r="S658" s="688"/>
      <c r="U658" s="788"/>
      <c r="X658" s="688"/>
    </row>
    <row r="659" spans="1:24" s="760" customFormat="1" x14ac:dyDescent="0.2">
      <c r="A659" s="744"/>
      <c r="B659" s="742"/>
      <c r="C659" s="743"/>
      <c r="D659" s="743"/>
      <c r="F659" s="688"/>
      <c r="G659" s="688"/>
      <c r="I659" s="719"/>
      <c r="J659" s="700"/>
      <c r="K659" s="700"/>
      <c r="L659" s="688"/>
      <c r="M659" s="835"/>
      <c r="N659" s="870"/>
      <c r="O659" s="835"/>
      <c r="P659" s="835"/>
      <c r="Q659" s="688"/>
      <c r="R659" s="688"/>
      <c r="S659" s="688"/>
      <c r="U659" s="788"/>
      <c r="X659" s="688"/>
    </row>
    <row r="660" spans="1:24" s="760" customFormat="1" x14ac:dyDescent="0.2">
      <c r="A660" s="744"/>
      <c r="B660" s="742"/>
      <c r="C660" s="743"/>
      <c r="D660" s="743"/>
      <c r="F660" s="688"/>
      <c r="G660" s="688"/>
      <c r="I660" s="719"/>
      <c r="J660" s="700"/>
      <c r="K660" s="700"/>
      <c r="L660" s="688"/>
      <c r="M660" s="835"/>
      <c r="N660" s="870"/>
      <c r="O660" s="835"/>
      <c r="P660" s="835"/>
      <c r="Q660" s="688"/>
      <c r="R660" s="688"/>
      <c r="S660" s="688"/>
      <c r="U660" s="788"/>
      <c r="X660" s="688"/>
    </row>
    <row r="661" spans="1:24" s="760" customFormat="1" x14ac:dyDescent="0.2">
      <c r="A661" s="744"/>
      <c r="B661" s="742"/>
      <c r="C661" s="743"/>
      <c r="D661" s="743"/>
      <c r="F661" s="688"/>
      <c r="G661" s="688"/>
      <c r="I661" s="719"/>
      <c r="J661" s="700"/>
      <c r="K661" s="700"/>
      <c r="L661" s="688"/>
      <c r="M661" s="835"/>
      <c r="N661" s="870"/>
      <c r="O661" s="835"/>
      <c r="P661" s="835"/>
      <c r="Q661" s="688"/>
      <c r="R661" s="688"/>
      <c r="S661" s="688"/>
      <c r="U661" s="788"/>
      <c r="X661" s="688"/>
    </row>
    <row r="662" spans="1:24" s="760" customFormat="1" x14ac:dyDescent="0.2">
      <c r="A662" s="744"/>
      <c r="B662" s="742"/>
      <c r="C662" s="743"/>
      <c r="D662" s="743"/>
      <c r="F662" s="688"/>
      <c r="G662" s="688"/>
      <c r="I662" s="719"/>
      <c r="J662" s="700"/>
      <c r="K662" s="700"/>
      <c r="L662" s="688"/>
      <c r="M662" s="835"/>
      <c r="N662" s="870"/>
      <c r="O662" s="835"/>
      <c r="P662" s="835"/>
      <c r="Q662" s="688"/>
      <c r="R662" s="688"/>
      <c r="S662" s="688"/>
      <c r="U662" s="788"/>
      <c r="X662" s="688"/>
    </row>
    <row r="663" spans="1:24" s="760" customFormat="1" x14ac:dyDescent="0.2">
      <c r="A663" s="744"/>
      <c r="B663" s="742"/>
      <c r="C663" s="743"/>
      <c r="D663" s="743"/>
      <c r="F663" s="688"/>
      <c r="G663" s="688"/>
      <c r="I663" s="719"/>
      <c r="J663" s="700"/>
      <c r="K663" s="700"/>
      <c r="L663" s="688"/>
      <c r="M663" s="835"/>
      <c r="N663" s="870"/>
      <c r="O663" s="835"/>
      <c r="P663" s="835"/>
      <c r="Q663" s="688"/>
      <c r="R663" s="688"/>
      <c r="S663" s="688"/>
      <c r="U663" s="788"/>
      <c r="X663" s="688"/>
    </row>
    <row r="664" spans="1:24" s="760" customFormat="1" x14ac:dyDescent="0.2">
      <c r="A664" s="744"/>
      <c r="B664" s="742"/>
      <c r="C664" s="743"/>
      <c r="D664" s="743"/>
      <c r="F664" s="688"/>
      <c r="G664" s="688"/>
      <c r="I664" s="719"/>
      <c r="J664" s="700"/>
      <c r="K664" s="700"/>
      <c r="L664" s="688"/>
      <c r="M664" s="835"/>
      <c r="N664" s="870"/>
      <c r="O664" s="835"/>
      <c r="P664" s="835"/>
      <c r="Q664" s="688"/>
      <c r="R664" s="688"/>
      <c r="S664" s="688"/>
      <c r="U664" s="788"/>
      <c r="X664" s="688"/>
    </row>
    <row r="665" spans="1:24" s="760" customFormat="1" x14ac:dyDescent="0.2">
      <c r="A665" s="744"/>
      <c r="B665" s="742"/>
      <c r="C665" s="743"/>
      <c r="D665" s="743"/>
      <c r="F665" s="688"/>
      <c r="G665" s="688"/>
      <c r="I665" s="719"/>
      <c r="J665" s="700"/>
      <c r="K665" s="700"/>
      <c r="L665" s="688"/>
      <c r="M665" s="835"/>
      <c r="N665" s="870"/>
      <c r="O665" s="835"/>
      <c r="P665" s="835"/>
      <c r="Q665" s="688"/>
      <c r="R665" s="688"/>
      <c r="S665" s="688"/>
      <c r="U665" s="788"/>
      <c r="X665" s="688"/>
    </row>
    <row r="666" spans="1:24" s="760" customFormat="1" x14ac:dyDescent="0.2">
      <c r="A666" s="744"/>
      <c r="B666" s="742"/>
      <c r="C666" s="743"/>
      <c r="D666" s="743"/>
      <c r="F666" s="688"/>
      <c r="G666" s="688"/>
      <c r="I666" s="719"/>
      <c r="J666" s="700"/>
      <c r="K666" s="700"/>
      <c r="L666" s="688"/>
      <c r="M666" s="835"/>
      <c r="N666" s="870"/>
      <c r="O666" s="835"/>
      <c r="P666" s="835"/>
      <c r="Q666" s="688"/>
      <c r="R666" s="688"/>
      <c r="S666" s="688"/>
      <c r="U666" s="788"/>
      <c r="X666" s="688"/>
    </row>
    <row r="667" spans="1:24" s="760" customFormat="1" x14ac:dyDescent="0.2">
      <c r="A667" s="744"/>
      <c r="B667" s="742"/>
      <c r="C667" s="743"/>
      <c r="D667" s="743"/>
      <c r="F667" s="688"/>
      <c r="G667" s="688"/>
      <c r="I667" s="719"/>
      <c r="J667" s="700"/>
      <c r="K667" s="700"/>
      <c r="L667" s="688"/>
      <c r="M667" s="835"/>
      <c r="N667" s="870"/>
      <c r="O667" s="835"/>
      <c r="P667" s="835"/>
      <c r="Q667" s="688"/>
      <c r="R667" s="688"/>
      <c r="S667" s="688"/>
      <c r="U667" s="788"/>
      <c r="X667" s="688"/>
    </row>
    <row r="668" spans="1:24" s="760" customFormat="1" x14ac:dyDescent="0.2">
      <c r="A668" s="744"/>
      <c r="B668" s="742"/>
      <c r="C668" s="743"/>
      <c r="D668" s="743"/>
      <c r="F668" s="688"/>
      <c r="G668" s="688"/>
      <c r="I668" s="719"/>
      <c r="J668" s="700"/>
      <c r="K668" s="700"/>
      <c r="L668" s="688"/>
      <c r="M668" s="835"/>
      <c r="N668" s="870"/>
      <c r="O668" s="835"/>
      <c r="P668" s="835"/>
      <c r="Q668" s="688"/>
      <c r="R668" s="688"/>
      <c r="S668" s="688"/>
      <c r="U668" s="788"/>
      <c r="X668" s="688"/>
    </row>
    <row r="669" spans="1:24" s="760" customFormat="1" x14ac:dyDescent="0.2">
      <c r="A669" s="744"/>
      <c r="B669" s="742"/>
      <c r="C669" s="743"/>
      <c r="D669" s="743"/>
      <c r="F669" s="688"/>
      <c r="G669" s="688"/>
      <c r="I669" s="719"/>
      <c r="J669" s="700"/>
      <c r="K669" s="700"/>
      <c r="L669" s="688"/>
      <c r="M669" s="835"/>
      <c r="N669" s="870"/>
      <c r="O669" s="835"/>
      <c r="P669" s="835"/>
      <c r="Q669" s="688"/>
      <c r="R669" s="688"/>
      <c r="S669" s="688"/>
      <c r="U669" s="788"/>
      <c r="X669" s="688"/>
    </row>
    <row r="670" spans="1:24" s="760" customFormat="1" x14ac:dyDescent="0.2">
      <c r="A670" s="744"/>
      <c r="B670" s="742"/>
      <c r="C670" s="743"/>
      <c r="D670" s="743"/>
      <c r="F670" s="688"/>
      <c r="G670" s="688"/>
      <c r="I670" s="719"/>
      <c r="J670" s="700"/>
      <c r="K670" s="700"/>
      <c r="L670" s="688"/>
      <c r="M670" s="835"/>
      <c r="N670" s="870"/>
      <c r="O670" s="835"/>
      <c r="P670" s="835"/>
      <c r="Q670" s="688"/>
      <c r="R670" s="688"/>
      <c r="S670" s="688"/>
      <c r="U670" s="788"/>
      <c r="X670" s="688"/>
    </row>
    <row r="671" spans="1:24" s="760" customFormat="1" x14ac:dyDescent="0.2">
      <c r="A671" s="744"/>
      <c r="B671" s="742"/>
      <c r="C671" s="743"/>
      <c r="D671" s="743"/>
      <c r="F671" s="688"/>
      <c r="G671" s="688"/>
      <c r="I671" s="719"/>
      <c r="J671" s="700"/>
      <c r="K671" s="700"/>
      <c r="L671" s="688"/>
      <c r="M671" s="835"/>
      <c r="N671" s="870"/>
      <c r="O671" s="835"/>
      <c r="P671" s="835"/>
      <c r="Q671" s="688"/>
      <c r="R671" s="688"/>
      <c r="S671" s="688"/>
      <c r="U671" s="788"/>
      <c r="X671" s="688"/>
    </row>
    <row r="672" spans="1:24" s="760" customFormat="1" x14ac:dyDescent="0.2">
      <c r="A672" s="744"/>
      <c r="B672" s="742"/>
      <c r="C672" s="743"/>
      <c r="D672" s="743"/>
      <c r="F672" s="688"/>
      <c r="G672" s="688"/>
      <c r="I672" s="719"/>
      <c r="J672" s="700"/>
      <c r="K672" s="700"/>
      <c r="L672" s="688"/>
      <c r="M672" s="835"/>
      <c r="N672" s="870"/>
      <c r="O672" s="835"/>
      <c r="P672" s="835"/>
      <c r="Q672" s="688"/>
      <c r="R672" s="688"/>
      <c r="S672" s="688"/>
      <c r="U672" s="788"/>
      <c r="X672" s="688"/>
    </row>
    <row r="673" spans="1:24" s="760" customFormat="1" x14ac:dyDescent="0.2">
      <c r="A673" s="744"/>
      <c r="B673" s="742"/>
      <c r="C673" s="743"/>
      <c r="D673" s="743"/>
      <c r="F673" s="688"/>
      <c r="G673" s="688"/>
      <c r="I673" s="719"/>
      <c r="J673" s="700"/>
      <c r="K673" s="700"/>
      <c r="L673" s="688"/>
      <c r="M673" s="835"/>
      <c r="N673" s="870"/>
      <c r="O673" s="835"/>
      <c r="P673" s="835"/>
      <c r="Q673" s="688"/>
      <c r="R673" s="688"/>
      <c r="S673" s="688"/>
      <c r="U673" s="788"/>
      <c r="X673" s="688"/>
    </row>
    <row r="674" spans="1:24" s="760" customFormat="1" x14ac:dyDescent="0.2">
      <c r="A674" s="744"/>
      <c r="B674" s="742"/>
      <c r="C674" s="743"/>
      <c r="D674" s="743"/>
      <c r="F674" s="688"/>
      <c r="G674" s="688"/>
      <c r="I674" s="719"/>
      <c r="J674" s="700"/>
      <c r="K674" s="700"/>
      <c r="L674" s="688"/>
      <c r="M674" s="835"/>
      <c r="N674" s="870"/>
      <c r="O674" s="835"/>
      <c r="P674" s="835"/>
      <c r="Q674" s="688"/>
      <c r="R674" s="688"/>
      <c r="S674" s="688"/>
      <c r="U674" s="788"/>
      <c r="X674" s="688"/>
    </row>
    <row r="675" spans="1:24" s="760" customFormat="1" x14ac:dyDescent="0.2">
      <c r="A675" s="744"/>
      <c r="B675" s="742"/>
      <c r="C675" s="743"/>
      <c r="D675" s="743"/>
      <c r="F675" s="688"/>
      <c r="G675" s="688"/>
      <c r="I675" s="719"/>
      <c r="J675" s="700"/>
      <c r="K675" s="700"/>
      <c r="L675" s="688"/>
      <c r="M675" s="835"/>
      <c r="N675" s="870"/>
      <c r="O675" s="835"/>
      <c r="P675" s="835"/>
      <c r="Q675" s="688"/>
      <c r="R675" s="688"/>
      <c r="S675" s="688"/>
      <c r="U675" s="788"/>
      <c r="X675" s="688"/>
    </row>
    <row r="676" spans="1:24" s="760" customFormat="1" x14ac:dyDescent="0.2">
      <c r="A676" s="744"/>
      <c r="B676" s="742"/>
      <c r="C676" s="743"/>
      <c r="D676" s="743"/>
      <c r="F676" s="688"/>
      <c r="G676" s="688"/>
      <c r="I676" s="719"/>
      <c r="J676" s="700"/>
      <c r="K676" s="700"/>
      <c r="L676" s="688"/>
      <c r="M676" s="835"/>
      <c r="N676" s="870"/>
      <c r="O676" s="835"/>
      <c r="P676" s="835"/>
      <c r="Q676" s="688"/>
      <c r="R676" s="688"/>
      <c r="S676" s="688"/>
      <c r="U676" s="788"/>
      <c r="X676" s="688"/>
    </row>
    <row r="677" spans="1:24" s="760" customFormat="1" x14ac:dyDescent="0.2">
      <c r="A677" s="744"/>
      <c r="B677" s="742"/>
      <c r="C677" s="743"/>
      <c r="D677" s="743"/>
      <c r="F677" s="688"/>
      <c r="G677" s="688"/>
      <c r="I677" s="719"/>
      <c r="J677" s="700"/>
      <c r="K677" s="700"/>
      <c r="L677" s="688"/>
      <c r="M677" s="835"/>
      <c r="N677" s="870"/>
      <c r="O677" s="835"/>
      <c r="P677" s="835"/>
      <c r="Q677" s="688"/>
      <c r="R677" s="688"/>
      <c r="S677" s="688"/>
      <c r="U677" s="788"/>
      <c r="X677" s="688"/>
    </row>
    <row r="678" spans="1:24" s="760" customFormat="1" x14ac:dyDescent="0.2">
      <c r="A678" s="744"/>
      <c r="B678" s="742"/>
      <c r="C678" s="743"/>
      <c r="D678" s="743"/>
      <c r="F678" s="688"/>
      <c r="G678" s="688"/>
      <c r="I678" s="719"/>
      <c r="J678" s="700"/>
      <c r="K678" s="700"/>
      <c r="L678" s="688"/>
      <c r="M678" s="835"/>
      <c r="N678" s="870"/>
      <c r="O678" s="835"/>
      <c r="P678" s="835"/>
      <c r="Q678" s="688"/>
      <c r="R678" s="688"/>
      <c r="S678" s="688"/>
      <c r="U678" s="788"/>
      <c r="X678" s="688"/>
    </row>
    <row r="679" spans="1:24" s="760" customFormat="1" x14ac:dyDescent="0.2">
      <c r="A679" s="744"/>
      <c r="B679" s="742"/>
      <c r="C679" s="743"/>
      <c r="D679" s="743"/>
      <c r="F679" s="688"/>
      <c r="G679" s="688"/>
      <c r="I679" s="719"/>
      <c r="J679" s="700"/>
      <c r="K679" s="700"/>
      <c r="L679" s="688"/>
      <c r="M679" s="835"/>
      <c r="N679" s="870"/>
      <c r="O679" s="835"/>
      <c r="P679" s="835"/>
      <c r="Q679" s="688"/>
      <c r="R679" s="688"/>
      <c r="S679" s="688"/>
      <c r="U679" s="788"/>
      <c r="X679" s="688"/>
    </row>
    <row r="680" spans="1:24" s="760" customFormat="1" x14ac:dyDescent="0.2">
      <c r="A680" s="744"/>
      <c r="B680" s="742"/>
      <c r="C680" s="743"/>
      <c r="D680" s="743"/>
      <c r="F680" s="688"/>
      <c r="G680" s="688"/>
      <c r="I680" s="719"/>
      <c r="J680" s="700"/>
      <c r="K680" s="700"/>
      <c r="L680" s="688"/>
      <c r="M680" s="835"/>
      <c r="N680" s="870"/>
      <c r="O680" s="835"/>
      <c r="P680" s="835"/>
      <c r="Q680" s="688"/>
      <c r="R680" s="688"/>
      <c r="S680" s="688"/>
      <c r="U680" s="788"/>
      <c r="X680" s="688"/>
    </row>
    <row r="681" spans="1:24" s="760" customFormat="1" x14ac:dyDescent="0.2">
      <c r="A681" s="744"/>
      <c r="B681" s="742"/>
      <c r="C681" s="743"/>
      <c r="D681" s="743"/>
      <c r="F681" s="688"/>
      <c r="G681" s="688"/>
      <c r="I681" s="719"/>
      <c r="J681" s="700"/>
      <c r="K681" s="700"/>
      <c r="L681" s="688"/>
      <c r="M681" s="835"/>
      <c r="N681" s="870"/>
      <c r="O681" s="835"/>
      <c r="P681" s="835"/>
      <c r="Q681" s="688"/>
      <c r="R681" s="688"/>
      <c r="S681" s="688"/>
      <c r="U681" s="788"/>
      <c r="X681" s="688"/>
    </row>
    <row r="682" spans="1:24" s="760" customFormat="1" x14ac:dyDescent="0.2">
      <c r="A682" s="744"/>
      <c r="B682" s="742"/>
      <c r="C682" s="743"/>
      <c r="D682" s="743"/>
      <c r="F682" s="688"/>
      <c r="G682" s="688"/>
      <c r="I682" s="719"/>
      <c r="J682" s="700"/>
      <c r="K682" s="700"/>
      <c r="L682" s="688"/>
      <c r="M682" s="835"/>
      <c r="N682" s="870"/>
      <c r="O682" s="835"/>
      <c r="P682" s="835"/>
      <c r="Q682" s="688"/>
      <c r="R682" s="688"/>
      <c r="S682" s="688"/>
      <c r="U682" s="788"/>
      <c r="X682" s="688"/>
    </row>
    <row r="683" spans="1:24" s="760" customFormat="1" x14ac:dyDescent="0.2">
      <c r="A683" s="744"/>
      <c r="B683" s="742"/>
      <c r="C683" s="743"/>
      <c r="D683" s="743"/>
      <c r="F683" s="688"/>
      <c r="G683" s="688"/>
      <c r="I683" s="719"/>
      <c r="J683" s="700"/>
      <c r="K683" s="700"/>
      <c r="L683" s="688"/>
      <c r="M683" s="835"/>
      <c r="N683" s="870"/>
      <c r="O683" s="835"/>
      <c r="P683" s="835"/>
      <c r="Q683" s="688"/>
      <c r="R683" s="688"/>
      <c r="S683" s="688"/>
      <c r="U683" s="788"/>
      <c r="X683" s="688"/>
    </row>
    <row r="684" spans="1:24" s="760" customFormat="1" x14ac:dyDescent="0.2">
      <c r="A684" s="744"/>
      <c r="B684" s="742"/>
      <c r="C684" s="743"/>
      <c r="D684" s="743"/>
      <c r="F684" s="688"/>
      <c r="G684" s="688"/>
      <c r="I684" s="719"/>
      <c r="J684" s="700"/>
      <c r="K684" s="700"/>
      <c r="L684" s="688"/>
      <c r="M684" s="835"/>
      <c r="N684" s="870"/>
      <c r="O684" s="835"/>
      <c r="P684" s="835"/>
      <c r="Q684" s="688"/>
      <c r="R684" s="688"/>
      <c r="S684" s="688"/>
      <c r="U684" s="788"/>
      <c r="X684" s="688"/>
    </row>
    <row r="685" spans="1:24" s="760" customFormat="1" x14ac:dyDescent="0.2">
      <c r="A685" s="744"/>
      <c r="B685" s="742"/>
      <c r="C685" s="743"/>
      <c r="D685" s="743"/>
      <c r="F685" s="688"/>
      <c r="G685" s="688"/>
      <c r="I685" s="719"/>
      <c r="J685" s="700"/>
      <c r="K685" s="700"/>
      <c r="L685" s="688"/>
      <c r="M685" s="835"/>
      <c r="N685" s="870"/>
      <c r="O685" s="835"/>
      <c r="P685" s="835"/>
      <c r="Q685" s="688"/>
      <c r="R685" s="688"/>
      <c r="S685" s="688"/>
      <c r="U685" s="788"/>
      <c r="X685" s="688"/>
    </row>
    <row r="686" spans="1:24" s="760" customFormat="1" x14ac:dyDescent="0.2">
      <c r="A686" s="744"/>
      <c r="B686" s="742"/>
      <c r="C686" s="743"/>
      <c r="D686" s="743"/>
      <c r="F686" s="688"/>
      <c r="G686" s="688"/>
      <c r="I686" s="719"/>
      <c r="J686" s="700"/>
      <c r="K686" s="700"/>
      <c r="L686" s="688"/>
      <c r="M686" s="835"/>
      <c r="N686" s="870"/>
      <c r="O686" s="835"/>
      <c r="P686" s="835"/>
      <c r="Q686" s="688"/>
      <c r="R686" s="688"/>
      <c r="S686" s="688"/>
      <c r="U686" s="788"/>
      <c r="X686" s="688"/>
    </row>
    <row r="687" spans="1:24" s="760" customFormat="1" x14ac:dyDescent="0.2">
      <c r="A687" s="744"/>
      <c r="B687" s="742"/>
      <c r="C687" s="743"/>
      <c r="D687" s="743"/>
      <c r="F687" s="688"/>
      <c r="G687" s="688"/>
      <c r="I687" s="719"/>
      <c r="J687" s="700"/>
      <c r="K687" s="700"/>
      <c r="L687" s="688"/>
      <c r="M687" s="835"/>
      <c r="N687" s="870"/>
      <c r="O687" s="835"/>
      <c r="P687" s="835"/>
      <c r="Q687" s="688"/>
      <c r="R687" s="688"/>
      <c r="S687" s="688"/>
      <c r="U687" s="788"/>
      <c r="X687" s="688"/>
    </row>
    <row r="688" spans="1:24" s="760" customFormat="1" x14ac:dyDescent="0.2">
      <c r="A688" s="744"/>
      <c r="B688" s="742"/>
      <c r="C688" s="743"/>
      <c r="D688" s="743"/>
      <c r="F688" s="688"/>
      <c r="G688" s="688"/>
      <c r="I688" s="719"/>
      <c r="J688" s="700"/>
      <c r="K688" s="700"/>
      <c r="L688" s="688"/>
      <c r="M688" s="835"/>
      <c r="N688" s="870"/>
      <c r="O688" s="835"/>
      <c r="P688" s="835"/>
      <c r="Q688" s="688"/>
      <c r="R688" s="688"/>
      <c r="S688" s="688"/>
      <c r="U688" s="788"/>
      <c r="X688" s="688"/>
    </row>
    <row r="689" spans="1:24" s="760" customFormat="1" x14ac:dyDescent="0.2">
      <c r="A689" s="744"/>
      <c r="B689" s="742"/>
      <c r="C689" s="743"/>
      <c r="D689" s="743"/>
      <c r="F689" s="688"/>
      <c r="G689" s="688"/>
      <c r="I689" s="719"/>
      <c r="J689" s="700"/>
      <c r="K689" s="700"/>
      <c r="L689" s="688"/>
      <c r="M689" s="835"/>
      <c r="N689" s="870"/>
      <c r="O689" s="835"/>
      <c r="P689" s="835"/>
      <c r="Q689" s="688"/>
      <c r="R689" s="688"/>
      <c r="S689" s="688"/>
      <c r="U689" s="788"/>
      <c r="X689" s="688"/>
    </row>
    <row r="690" spans="1:24" s="760" customFormat="1" x14ac:dyDescent="0.2">
      <c r="A690" s="744"/>
      <c r="B690" s="742"/>
      <c r="C690" s="743"/>
      <c r="D690" s="743"/>
      <c r="F690" s="688"/>
      <c r="G690" s="688"/>
      <c r="I690" s="719"/>
      <c r="J690" s="700"/>
      <c r="K690" s="700"/>
      <c r="L690" s="688"/>
      <c r="M690" s="835"/>
      <c r="N690" s="870"/>
      <c r="O690" s="835"/>
      <c r="P690" s="835"/>
      <c r="Q690" s="688"/>
      <c r="R690" s="688"/>
      <c r="S690" s="688"/>
      <c r="U690" s="788"/>
      <c r="X690" s="688"/>
    </row>
    <row r="691" spans="1:24" s="760" customFormat="1" x14ac:dyDescent="0.2">
      <c r="A691" s="744"/>
      <c r="B691" s="742"/>
      <c r="C691" s="743"/>
      <c r="D691" s="743"/>
      <c r="F691" s="688"/>
      <c r="G691" s="688"/>
      <c r="I691" s="719"/>
      <c r="J691" s="700"/>
      <c r="K691" s="700"/>
      <c r="L691" s="688"/>
      <c r="M691" s="835"/>
      <c r="N691" s="870"/>
      <c r="O691" s="835"/>
      <c r="P691" s="835"/>
      <c r="Q691" s="688"/>
      <c r="R691" s="688"/>
      <c r="S691" s="688"/>
      <c r="U691" s="788"/>
      <c r="X691" s="688"/>
    </row>
    <row r="692" spans="1:24" s="760" customFormat="1" x14ac:dyDescent="0.2">
      <c r="A692" s="744"/>
      <c r="B692" s="742"/>
      <c r="C692" s="743"/>
      <c r="D692" s="743"/>
      <c r="F692" s="688"/>
      <c r="G692" s="688"/>
      <c r="I692" s="719"/>
      <c r="J692" s="700"/>
      <c r="K692" s="700"/>
      <c r="L692" s="688"/>
      <c r="M692" s="835"/>
      <c r="N692" s="870"/>
      <c r="O692" s="835"/>
      <c r="P692" s="835"/>
      <c r="Q692" s="688"/>
      <c r="R692" s="688"/>
      <c r="S692" s="688"/>
      <c r="U692" s="788"/>
      <c r="X692" s="688"/>
    </row>
    <row r="693" spans="1:24" s="760" customFormat="1" x14ac:dyDescent="0.2">
      <c r="A693" s="744"/>
      <c r="B693" s="742"/>
      <c r="C693" s="743"/>
      <c r="D693" s="743"/>
      <c r="F693" s="688"/>
      <c r="G693" s="688"/>
      <c r="I693" s="719"/>
      <c r="J693" s="700"/>
      <c r="K693" s="700"/>
      <c r="L693" s="688"/>
      <c r="M693" s="835"/>
      <c r="N693" s="870"/>
      <c r="O693" s="835"/>
      <c r="P693" s="835"/>
      <c r="Q693" s="688"/>
      <c r="R693" s="688"/>
      <c r="S693" s="688"/>
      <c r="U693" s="788"/>
      <c r="X693" s="688"/>
    </row>
    <row r="694" spans="1:24" s="760" customFormat="1" x14ac:dyDescent="0.2">
      <c r="A694" s="744"/>
      <c r="B694" s="742"/>
      <c r="C694" s="743"/>
      <c r="D694" s="743"/>
      <c r="F694" s="688"/>
      <c r="G694" s="688"/>
      <c r="I694" s="719"/>
      <c r="J694" s="700"/>
      <c r="K694" s="700"/>
      <c r="L694" s="688"/>
      <c r="M694" s="835"/>
      <c r="N694" s="870"/>
      <c r="O694" s="835"/>
      <c r="P694" s="835"/>
      <c r="Q694" s="688"/>
      <c r="R694" s="688"/>
      <c r="S694" s="688"/>
      <c r="U694" s="788"/>
      <c r="X694" s="688"/>
    </row>
    <row r="695" spans="1:24" s="760" customFormat="1" x14ac:dyDescent="0.2">
      <c r="A695" s="744"/>
      <c r="B695" s="742"/>
      <c r="C695" s="743"/>
      <c r="D695" s="743"/>
      <c r="F695" s="688"/>
      <c r="G695" s="688"/>
      <c r="I695" s="719"/>
      <c r="J695" s="700"/>
      <c r="K695" s="700"/>
      <c r="L695" s="688"/>
      <c r="M695" s="835"/>
      <c r="N695" s="870"/>
      <c r="O695" s="835"/>
      <c r="P695" s="835"/>
      <c r="Q695" s="688"/>
      <c r="R695" s="688"/>
      <c r="S695" s="688"/>
      <c r="U695" s="788"/>
      <c r="X695" s="688"/>
    </row>
    <row r="696" spans="1:24" s="760" customFormat="1" x14ac:dyDescent="0.2">
      <c r="A696" s="744"/>
      <c r="B696" s="742"/>
      <c r="C696" s="743"/>
      <c r="D696" s="743"/>
      <c r="F696" s="688"/>
      <c r="G696" s="688"/>
      <c r="I696" s="719"/>
      <c r="J696" s="700"/>
      <c r="K696" s="700"/>
      <c r="L696" s="688"/>
      <c r="M696" s="835"/>
      <c r="N696" s="870"/>
      <c r="O696" s="835"/>
      <c r="P696" s="835"/>
      <c r="Q696" s="688"/>
      <c r="R696" s="688"/>
      <c r="S696" s="688"/>
      <c r="U696" s="788"/>
      <c r="X696" s="688"/>
    </row>
    <row r="697" spans="1:24" s="760" customFormat="1" x14ac:dyDescent="0.2">
      <c r="A697" s="744"/>
      <c r="B697" s="742"/>
      <c r="C697" s="743"/>
      <c r="D697" s="743"/>
      <c r="F697" s="688"/>
      <c r="G697" s="688"/>
      <c r="I697" s="719"/>
      <c r="J697" s="700"/>
      <c r="K697" s="700"/>
      <c r="L697" s="688"/>
      <c r="M697" s="835"/>
      <c r="N697" s="870"/>
      <c r="O697" s="835"/>
      <c r="P697" s="835"/>
      <c r="Q697" s="688"/>
      <c r="R697" s="688"/>
      <c r="S697" s="688"/>
      <c r="U697" s="788"/>
      <c r="X697" s="688"/>
    </row>
    <row r="698" spans="1:24" s="760" customFormat="1" x14ac:dyDescent="0.2">
      <c r="A698" s="744"/>
      <c r="B698" s="742"/>
      <c r="C698" s="743"/>
      <c r="D698" s="743"/>
      <c r="F698" s="688"/>
      <c r="G698" s="688"/>
      <c r="I698" s="719"/>
      <c r="J698" s="700"/>
      <c r="K698" s="700"/>
      <c r="L698" s="688"/>
      <c r="M698" s="835"/>
      <c r="N698" s="870"/>
      <c r="O698" s="835"/>
      <c r="P698" s="835"/>
      <c r="Q698" s="688"/>
      <c r="R698" s="688"/>
      <c r="S698" s="688"/>
      <c r="U698" s="788"/>
      <c r="X698" s="688"/>
    </row>
    <row r="699" spans="1:24" s="760" customFormat="1" x14ac:dyDescent="0.2">
      <c r="A699" s="744"/>
      <c r="B699" s="742"/>
      <c r="C699" s="743"/>
      <c r="D699" s="743"/>
      <c r="F699" s="688"/>
      <c r="G699" s="688"/>
      <c r="I699" s="719"/>
      <c r="J699" s="700"/>
      <c r="K699" s="700"/>
      <c r="L699" s="688"/>
      <c r="M699" s="835"/>
      <c r="N699" s="870"/>
      <c r="O699" s="835"/>
      <c r="P699" s="835"/>
      <c r="Q699" s="688"/>
      <c r="R699" s="688"/>
      <c r="S699" s="688"/>
      <c r="U699" s="788"/>
      <c r="X699" s="688"/>
    </row>
    <row r="700" spans="1:24" s="760" customFormat="1" x14ac:dyDescent="0.2">
      <c r="A700" s="744"/>
      <c r="B700" s="742"/>
      <c r="C700" s="743"/>
      <c r="D700" s="743"/>
      <c r="F700" s="688"/>
      <c r="G700" s="688"/>
      <c r="I700" s="719"/>
      <c r="J700" s="700"/>
      <c r="K700" s="700"/>
      <c r="L700" s="688"/>
      <c r="M700" s="835"/>
      <c r="N700" s="870"/>
      <c r="O700" s="835"/>
      <c r="P700" s="835"/>
      <c r="Q700" s="688"/>
      <c r="R700" s="688"/>
      <c r="S700" s="688"/>
      <c r="U700" s="788"/>
      <c r="X700" s="688"/>
    </row>
    <row r="701" spans="1:24" s="760" customFormat="1" x14ac:dyDescent="0.2">
      <c r="A701" s="744"/>
      <c r="B701" s="742"/>
      <c r="C701" s="743"/>
      <c r="D701" s="743"/>
      <c r="F701" s="688"/>
      <c r="G701" s="688"/>
      <c r="I701" s="719"/>
      <c r="J701" s="700"/>
      <c r="K701" s="700"/>
      <c r="L701" s="688"/>
      <c r="M701" s="835"/>
      <c r="N701" s="870"/>
      <c r="O701" s="835"/>
      <c r="P701" s="835"/>
      <c r="Q701" s="688"/>
      <c r="R701" s="688"/>
      <c r="S701" s="688"/>
      <c r="U701" s="788"/>
      <c r="X701" s="688"/>
    </row>
    <row r="702" spans="1:24" s="760" customFormat="1" x14ac:dyDescent="0.2">
      <c r="A702" s="744"/>
      <c r="B702" s="742"/>
      <c r="C702" s="743"/>
      <c r="D702" s="743"/>
      <c r="F702" s="688"/>
      <c r="G702" s="688"/>
      <c r="I702" s="719"/>
      <c r="J702" s="700"/>
      <c r="K702" s="700"/>
      <c r="L702" s="688"/>
      <c r="M702" s="835"/>
      <c r="N702" s="870"/>
      <c r="O702" s="835"/>
      <c r="P702" s="835"/>
      <c r="Q702" s="688"/>
      <c r="R702" s="688"/>
      <c r="S702" s="688"/>
      <c r="U702" s="788"/>
      <c r="X702" s="688"/>
    </row>
    <row r="703" spans="1:24" s="760" customFormat="1" x14ac:dyDescent="0.2">
      <c r="A703" s="744"/>
      <c r="B703" s="742"/>
      <c r="C703" s="743"/>
      <c r="D703" s="743"/>
      <c r="F703" s="688"/>
      <c r="G703" s="688"/>
      <c r="I703" s="719"/>
      <c r="J703" s="700"/>
      <c r="K703" s="700"/>
      <c r="L703" s="688"/>
      <c r="M703" s="835"/>
      <c r="N703" s="870"/>
      <c r="O703" s="835"/>
      <c r="P703" s="835"/>
      <c r="Q703" s="688"/>
      <c r="R703" s="688"/>
      <c r="S703" s="688"/>
      <c r="U703" s="788"/>
      <c r="X703" s="688"/>
    </row>
    <row r="704" spans="1:24" s="760" customFormat="1" x14ac:dyDescent="0.2">
      <c r="A704" s="744"/>
      <c r="B704" s="742"/>
      <c r="C704" s="743"/>
      <c r="D704" s="743"/>
      <c r="F704" s="688"/>
      <c r="G704" s="688"/>
      <c r="I704" s="719"/>
      <c r="J704" s="700"/>
      <c r="K704" s="700"/>
      <c r="L704" s="688"/>
      <c r="M704" s="835"/>
      <c r="N704" s="870"/>
      <c r="O704" s="835"/>
      <c r="P704" s="835"/>
      <c r="Q704" s="688"/>
      <c r="R704" s="688"/>
      <c r="S704" s="688"/>
      <c r="U704" s="788"/>
      <c r="X704" s="688"/>
    </row>
    <row r="705" spans="1:24" s="760" customFormat="1" x14ac:dyDescent="0.2">
      <c r="A705" s="744"/>
      <c r="B705" s="742"/>
      <c r="C705" s="743"/>
      <c r="D705" s="743"/>
      <c r="F705" s="688"/>
      <c r="G705" s="688"/>
      <c r="I705" s="719"/>
      <c r="J705" s="700"/>
      <c r="K705" s="700"/>
      <c r="L705" s="688"/>
      <c r="M705" s="835"/>
      <c r="N705" s="870"/>
      <c r="O705" s="835"/>
      <c r="P705" s="835"/>
      <c r="Q705" s="688"/>
      <c r="R705" s="688"/>
      <c r="S705" s="688"/>
      <c r="U705" s="788"/>
      <c r="X705" s="688"/>
    </row>
    <row r="706" spans="1:24" s="760" customFormat="1" x14ac:dyDescent="0.2">
      <c r="A706" s="744"/>
      <c r="B706" s="742"/>
      <c r="C706" s="743"/>
      <c r="D706" s="743"/>
      <c r="F706" s="688"/>
      <c r="G706" s="688"/>
      <c r="I706" s="719"/>
      <c r="J706" s="700"/>
      <c r="K706" s="700"/>
      <c r="L706" s="688"/>
      <c r="M706" s="835"/>
      <c r="N706" s="870"/>
      <c r="O706" s="835"/>
      <c r="P706" s="835"/>
      <c r="Q706" s="688"/>
      <c r="R706" s="688"/>
      <c r="S706" s="688"/>
      <c r="U706" s="788"/>
      <c r="X706" s="688"/>
    </row>
    <row r="707" spans="1:24" s="760" customFormat="1" x14ac:dyDescent="0.2">
      <c r="A707" s="744"/>
      <c r="B707" s="742"/>
      <c r="C707" s="743"/>
      <c r="D707" s="743"/>
      <c r="F707" s="688"/>
      <c r="G707" s="688"/>
      <c r="I707" s="719"/>
      <c r="J707" s="700"/>
      <c r="K707" s="700"/>
      <c r="L707" s="688"/>
      <c r="M707" s="835"/>
      <c r="N707" s="870"/>
      <c r="O707" s="835"/>
      <c r="P707" s="835"/>
      <c r="Q707" s="688"/>
      <c r="R707" s="688"/>
      <c r="S707" s="688"/>
      <c r="U707" s="788"/>
      <c r="X707" s="688"/>
    </row>
    <row r="708" spans="1:24" s="761" customFormat="1" x14ac:dyDescent="0.2">
      <c r="A708" s="744"/>
      <c r="B708" s="742"/>
      <c r="C708" s="743"/>
      <c r="D708" s="743"/>
      <c r="E708" s="760"/>
      <c r="F708" s="688"/>
      <c r="G708" s="688"/>
      <c r="H708" s="760"/>
      <c r="I708" s="719"/>
      <c r="J708" s="700"/>
      <c r="K708" s="700"/>
      <c r="L708" s="688"/>
      <c r="M708" s="835"/>
      <c r="N708" s="870"/>
      <c r="O708" s="835"/>
      <c r="P708" s="835"/>
      <c r="Q708" s="688"/>
      <c r="R708" s="688"/>
      <c r="S708" s="688"/>
      <c r="U708" s="789"/>
      <c r="X708" s="688"/>
    </row>
    <row r="709" spans="1:24" s="761" customFormat="1" x14ac:dyDescent="0.2">
      <c r="A709" s="744"/>
      <c r="B709" s="742"/>
      <c r="C709" s="743"/>
      <c r="D709" s="743"/>
      <c r="E709" s="760"/>
      <c r="F709" s="688"/>
      <c r="G709" s="688"/>
      <c r="H709" s="760"/>
      <c r="I709" s="719"/>
      <c r="J709" s="700"/>
      <c r="K709" s="700"/>
      <c r="L709" s="688"/>
      <c r="M709" s="835"/>
      <c r="N709" s="870"/>
      <c r="O709" s="835"/>
      <c r="P709" s="835"/>
      <c r="Q709" s="688"/>
      <c r="R709" s="688"/>
      <c r="S709" s="688"/>
      <c r="U709" s="789"/>
      <c r="X709" s="688"/>
    </row>
    <row r="710" spans="1:24" s="761" customFormat="1" x14ac:dyDescent="0.2">
      <c r="A710" s="744"/>
      <c r="B710" s="742"/>
      <c r="C710" s="743"/>
      <c r="D710" s="743"/>
      <c r="E710" s="760"/>
      <c r="F710" s="688"/>
      <c r="G710" s="688"/>
      <c r="H710" s="760"/>
      <c r="I710" s="719"/>
      <c r="J710" s="700"/>
      <c r="K710" s="700"/>
      <c r="L710" s="688"/>
      <c r="M710" s="835"/>
      <c r="N710" s="870"/>
      <c r="O710" s="835"/>
      <c r="P710" s="835"/>
      <c r="Q710" s="688"/>
      <c r="R710" s="688"/>
      <c r="S710" s="688"/>
      <c r="U710" s="789"/>
      <c r="X710" s="688"/>
    </row>
    <row r="711" spans="1:24" s="761" customFormat="1" x14ac:dyDescent="0.2">
      <c r="A711" s="744"/>
      <c r="B711" s="742"/>
      <c r="C711" s="743"/>
      <c r="D711" s="743"/>
      <c r="E711" s="760"/>
      <c r="F711" s="688"/>
      <c r="G711" s="688"/>
      <c r="H711" s="760"/>
      <c r="I711" s="719"/>
      <c r="J711" s="700"/>
      <c r="K711" s="700"/>
      <c r="L711" s="688"/>
      <c r="M711" s="835"/>
      <c r="N711" s="870"/>
      <c r="O711" s="835"/>
      <c r="P711" s="835"/>
      <c r="Q711" s="688"/>
      <c r="R711" s="688"/>
      <c r="S711" s="688"/>
      <c r="U711" s="789"/>
      <c r="X711" s="688"/>
    </row>
    <row r="712" spans="1:24" s="761" customFormat="1" x14ac:dyDescent="0.2">
      <c r="A712" s="744"/>
      <c r="B712" s="742"/>
      <c r="C712" s="743"/>
      <c r="D712" s="743"/>
      <c r="E712" s="760"/>
      <c r="F712" s="688"/>
      <c r="G712" s="688"/>
      <c r="H712" s="760"/>
      <c r="I712" s="719"/>
      <c r="J712" s="700"/>
      <c r="K712" s="700"/>
      <c r="L712" s="688"/>
      <c r="M712" s="835"/>
      <c r="N712" s="870"/>
      <c r="O712" s="835"/>
      <c r="P712" s="835"/>
      <c r="Q712" s="688"/>
      <c r="R712" s="688"/>
      <c r="S712" s="688"/>
      <c r="U712" s="789"/>
      <c r="X712" s="688"/>
    </row>
    <row r="713" spans="1:24" s="761" customFormat="1" x14ac:dyDescent="0.2">
      <c r="A713" s="744"/>
      <c r="B713" s="742"/>
      <c r="C713" s="743"/>
      <c r="D713" s="743"/>
      <c r="E713" s="760"/>
      <c r="F713" s="688"/>
      <c r="G713" s="688"/>
      <c r="H713" s="760"/>
      <c r="I713" s="719"/>
      <c r="J713" s="700"/>
      <c r="K713" s="700"/>
      <c r="L713" s="688"/>
      <c r="M713" s="835"/>
      <c r="N713" s="870"/>
      <c r="O713" s="835"/>
      <c r="P713" s="835"/>
      <c r="Q713" s="688"/>
      <c r="R713" s="688"/>
      <c r="S713" s="688"/>
      <c r="U713" s="789"/>
      <c r="X713" s="688"/>
    </row>
    <row r="714" spans="1:24" s="761" customFormat="1" x14ac:dyDescent="0.2">
      <c r="A714" s="744"/>
      <c r="B714" s="742"/>
      <c r="C714" s="743"/>
      <c r="D714" s="743"/>
      <c r="E714" s="760"/>
      <c r="F714" s="688"/>
      <c r="G714" s="688"/>
      <c r="H714" s="760"/>
      <c r="I714" s="719"/>
      <c r="J714" s="700"/>
      <c r="K714" s="700"/>
      <c r="L714" s="688"/>
      <c r="M714" s="835"/>
      <c r="N714" s="870"/>
      <c r="O714" s="835"/>
      <c r="P714" s="835"/>
      <c r="Q714" s="688"/>
      <c r="R714" s="688"/>
      <c r="S714" s="688"/>
      <c r="U714" s="789"/>
      <c r="X714" s="688"/>
    </row>
    <row r="715" spans="1:24" s="761" customFormat="1" x14ac:dyDescent="0.2">
      <c r="A715" s="744"/>
      <c r="B715" s="742"/>
      <c r="C715" s="743"/>
      <c r="D715" s="743"/>
      <c r="E715" s="760"/>
      <c r="F715" s="688"/>
      <c r="G715" s="688"/>
      <c r="H715" s="760"/>
      <c r="I715" s="719"/>
      <c r="J715" s="700"/>
      <c r="K715" s="700"/>
      <c r="L715" s="688"/>
      <c r="M715" s="835"/>
      <c r="N715" s="870"/>
      <c r="O715" s="835"/>
      <c r="P715" s="835"/>
      <c r="Q715" s="688"/>
      <c r="R715" s="688"/>
      <c r="S715" s="688"/>
      <c r="U715" s="789"/>
      <c r="X715" s="688"/>
    </row>
    <row r="716" spans="1:24" s="761" customFormat="1" x14ac:dyDescent="0.2">
      <c r="A716" s="744"/>
      <c r="B716" s="742"/>
      <c r="C716" s="743"/>
      <c r="D716" s="743"/>
      <c r="E716" s="760"/>
      <c r="F716" s="688"/>
      <c r="G716" s="688"/>
      <c r="H716" s="760"/>
      <c r="I716" s="719"/>
      <c r="J716" s="700"/>
      <c r="K716" s="700"/>
      <c r="L716" s="688"/>
      <c r="M716" s="835"/>
      <c r="N716" s="870"/>
      <c r="O716" s="835"/>
      <c r="P716" s="835"/>
      <c r="Q716" s="688"/>
      <c r="R716" s="688"/>
      <c r="S716" s="688"/>
      <c r="U716" s="789"/>
      <c r="X716" s="688"/>
    </row>
    <row r="717" spans="1:24" s="761" customFormat="1" x14ac:dyDescent="0.2">
      <c r="A717" s="744"/>
      <c r="B717" s="742"/>
      <c r="C717" s="743"/>
      <c r="D717" s="743"/>
      <c r="E717" s="760"/>
      <c r="F717" s="688"/>
      <c r="G717" s="688"/>
      <c r="H717" s="760"/>
      <c r="I717" s="719"/>
      <c r="J717" s="700"/>
      <c r="K717" s="700"/>
      <c r="L717" s="688"/>
      <c r="M717" s="835"/>
      <c r="N717" s="870"/>
      <c r="O717" s="835"/>
      <c r="P717" s="835"/>
      <c r="Q717" s="688"/>
      <c r="R717" s="688"/>
      <c r="S717" s="688"/>
      <c r="U717" s="789"/>
      <c r="X717" s="688"/>
    </row>
    <row r="718" spans="1:24" s="761" customFormat="1" x14ac:dyDescent="0.2">
      <c r="A718" s="744"/>
      <c r="B718" s="742"/>
      <c r="C718" s="743"/>
      <c r="D718" s="743"/>
      <c r="E718" s="760"/>
      <c r="F718" s="688"/>
      <c r="G718" s="688"/>
      <c r="H718" s="760"/>
      <c r="I718" s="719"/>
      <c r="J718" s="700"/>
      <c r="K718" s="700"/>
      <c r="L718" s="688"/>
      <c r="M718" s="835"/>
      <c r="N718" s="870"/>
      <c r="O718" s="835"/>
      <c r="P718" s="835"/>
      <c r="Q718" s="688"/>
      <c r="R718" s="688"/>
      <c r="S718" s="688"/>
      <c r="U718" s="789"/>
      <c r="X718" s="688"/>
    </row>
    <row r="719" spans="1:24" s="761" customFormat="1" x14ac:dyDescent="0.2">
      <c r="A719" s="744"/>
      <c r="B719" s="742"/>
      <c r="C719" s="743"/>
      <c r="D719" s="743"/>
      <c r="E719" s="760"/>
      <c r="F719" s="688"/>
      <c r="G719" s="688"/>
      <c r="H719" s="760"/>
      <c r="I719" s="719"/>
      <c r="J719" s="700"/>
      <c r="K719" s="700"/>
      <c r="L719" s="688"/>
      <c r="M719" s="835"/>
      <c r="N719" s="870"/>
      <c r="O719" s="835"/>
      <c r="P719" s="835"/>
      <c r="Q719" s="688"/>
      <c r="R719" s="688"/>
      <c r="S719" s="688"/>
      <c r="U719" s="789"/>
      <c r="X719" s="688"/>
    </row>
    <row r="720" spans="1:24" s="761" customFormat="1" x14ac:dyDescent="0.2">
      <c r="A720" s="744"/>
      <c r="B720" s="742"/>
      <c r="C720" s="743"/>
      <c r="D720" s="743"/>
      <c r="E720" s="760"/>
      <c r="F720" s="688"/>
      <c r="G720" s="688"/>
      <c r="H720" s="760"/>
      <c r="I720" s="719"/>
      <c r="J720" s="700"/>
      <c r="K720" s="700"/>
      <c r="L720" s="688"/>
      <c r="M720" s="835"/>
      <c r="N720" s="870"/>
      <c r="O720" s="835"/>
      <c r="P720" s="835"/>
      <c r="Q720" s="688"/>
      <c r="R720" s="688"/>
      <c r="S720" s="688"/>
      <c r="U720" s="789"/>
      <c r="X720" s="688"/>
    </row>
    <row r="721" spans="1:24" s="761" customFormat="1" x14ac:dyDescent="0.2">
      <c r="A721" s="744"/>
      <c r="B721" s="742"/>
      <c r="C721" s="743"/>
      <c r="D721" s="743"/>
      <c r="E721" s="760"/>
      <c r="F721" s="688"/>
      <c r="G721" s="688"/>
      <c r="H721" s="760"/>
      <c r="I721" s="719"/>
      <c r="J721" s="700"/>
      <c r="K721" s="700"/>
      <c r="L721" s="688"/>
      <c r="M721" s="835"/>
      <c r="N721" s="870"/>
      <c r="O721" s="835"/>
      <c r="P721" s="835"/>
      <c r="Q721" s="688"/>
      <c r="R721" s="688"/>
      <c r="S721" s="688"/>
      <c r="U721" s="789"/>
      <c r="X721" s="688"/>
    </row>
    <row r="722" spans="1:24" s="761" customFormat="1" x14ac:dyDescent="0.2">
      <c r="A722" s="744"/>
      <c r="B722" s="742"/>
      <c r="C722" s="743"/>
      <c r="D722" s="743"/>
      <c r="E722" s="760"/>
      <c r="F722" s="688"/>
      <c r="G722" s="688"/>
      <c r="H722" s="760"/>
      <c r="I722" s="719"/>
      <c r="J722" s="700"/>
      <c r="K722" s="700"/>
      <c r="L722" s="688"/>
      <c r="M722" s="835"/>
      <c r="N722" s="870"/>
      <c r="O722" s="835"/>
      <c r="P722" s="835"/>
      <c r="Q722" s="688"/>
      <c r="R722" s="688"/>
      <c r="S722" s="688"/>
      <c r="U722" s="789"/>
      <c r="X722" s="688"/>
    </row>
    <row r="723" spans="1:24" s="761" customFormat="1" x14ac:dyDescent="0.2">
      <c r="A723" s="744"/>
      <c r="B723" s="742"/>
      <c r="C723" s="743"/>
      <c r="D723" s="743"/>
      <c r="E723" s="760"/>
      <c r="F723" s="688"/>
      <c r="G723" s="688"/>
      <c r="H723" s="760"/>
      <c r="I723" s="719"/>
      <c r="J723" s="700"/>
      <c r="K723" s="700"/>
      <c r="L723" s="688"/>
      <c r="M723" s="835"/>
      <c r="N723" s="870"/>
      <c r="O723" s="835"/>
      <c r="P723" s="835"/>
      <c r="Q723" s="688"/>
      <c r="R723" s="688"/>
      <c r="S723" s="688"/>
      <c r="U723" s="789"/>
      <c r="X723" s="688"/>
    </row>
    <row r="724" spans="1:24" s="761" customFormat="1" x14ac:dyDescent="0.2">
      <c r="A724" s="744"/>
      <c r="B724" s="742"/>
      <c r="C724" s="743"/>
      <c r="D724" s="743"/>
      <c r="E724" s="760"/>
      <c r="F724" s="688"/>
      <c r="G724" s="688"/>
      <c r="H724" s="760"/>
      <c r="I724" s="719"/>
      <c r="J724" s="700"/>
      <c r="K724" s="700"/>
      <c r="L724" s="688"/>
      <c r="M724" s="835"/>
      <c r="N724" s="870"/>
      <c r="O724" s="835"/>
      <c r="P724" s="835"/>
      <c r="Q724" s="688"/>
      <c r="R724" s="688"/>
      <c r="S724" s="688"/>
      <c r="U724" s="789"/>
      <c r="X724" s="688"/>
    </row>
    <row r="725" spans="1:24" s="761" customFormat="1" x14ac:dyDescent="0.2">
      <c r="A725" s="744"/>
      <c r="B725" s="742"/>
      <c r="C725" s="743"/>
      <c r="D725" s="743"/>
      <c r="E725" s="760"/>
      <c r="F725" s="688"/>
      <c r="G725" s="688"/>
      <c r="H725" s="760"/>
      <c r="I725" s="719"/>
      <c r="J725" s="700"/>
      <c r="K725" s="700"/>
      <c r="L725" s="688"/>
      <c r="M725" s="835"/>
      <c r="N725" s="870"/>
      <c r="O725" s="835"/>
      <c r="P725" s="835"/>
      <c r="Q725" s="688"/>
      <c r="R725" s="688"/>
      <c r="S725" s="688"/>
      <c r="U725" s="789"/>
      <c r="X725" s="688"/>
    </row>
    <row r="726" spans="1:24" s="761" customFormat="1" x14ac:dyDescent="0.2">
      <c r="A726" s="744"/>
      <c r="B726" s="742"/>
      <c r="C726" s="743"/>
      <c r="D726" s="743"/>
      <c r="E726" s="760"/>
      <c r="F726" s="688"/>
      <c r="G726" s="688"/>
      <c r="H726" s="760"/>
      <c r="I726" s="719"/>
      <c r="J726" s="700"/>
      <c r="K726" s="700"/>
      <c r="L726" s="688"/>
      <c r="M726" s="835"/>
      <c r="N726" s="870"/>
      <c r="O726" s="835"/>
      <c r="P726" s="835"/>
      <c r="Q726" s="688"/>
      <c r="R726" s="688"/>
      <c r="S726" s="688"/>
      <c r="U726" s="789"/>
      <c r="X726" s="688"/>
    </row>
    <row r="727" spans="1:24" s="761" customFormat="1" x14ac:dyDescent="0.2">
      <c r="A727" s="744"/>
      <c r="B727" s="742"/>
      <c r="C727" s="743"/>
      <c r="D727" s="743"/>
      <c r="E727" s="760"/>
      <c r="F727" s="688"/>
      <c r="G727" s="688"/>
      <c r="H727" s="760"/>
      <c r="I727" s="719"/>
      <c r="J727" s="700"/>
      <c r="K727" s="700"/>
      <c r="L727" s="688"/>
      <c r="M727" s="835"/>
      <c r="N727" s="870"/>
      <c r="O727" s="835"/>
      <c r="P727" s="835"/>
      <c r="Q727" s="688"/>
      <c r="R727" s="688"/>
      <c r="S727" s="688"/>
      <c r="U727" s="789"/>
      <c r="X727" s="688"/>
    </row>
    <row r="728" spans="1:24" s="761" customFormat="1" x14ac:dyDescent="0.2">
      <c r="A728" s="744"/>
      <c r="B728" s="742"/>
      <c r="C728" s="743"/>
      <c r="D728" s="743"/>
      <c r="E728" s="760"/>
      <c r="F728" s="688"/>
      <c r="G728" s="688"/>
      <c r="H728" s="760"/>
      <c r="I728" s="719"/>
      <c r="J728" s="700"/>
      <c r="K728" s="700"/>
      <c r="L728" s="688"/>
      <c r="M728" s="835"/>
      <c r="N728" s="870"/>
      <c r="O728" s="835"/>
      <c r="P728" s="835"/>
      <c r="Q728" s="688"/>
      <c r="R728" s="688"/>
      <c r="S728" s="688"/>
      <c r="U728" s="789"/>
      <c r="X728" s="688"/>
    </row>
    <row r="729" spans="1:24" s="761" customFormat="1" x14ac:dyDescent="0.2">
      <c r="A729" s="744"/>
      <c r="B729" s="742"/>
      <c r="C729" s="743"/>
      <c r="D729" s="743"/>
      <c r="E729" s="760"/>
      <c r="F729" s="688"/>
      <c r="G729" s="688"/>
      <c r="H729" s="760"/>
      <c r="I729" s="719"/>
      <c r="J729" s="700"/>
      <c r="K729" s="700"/>
      <c r="L729" s="688"/>
      <c r="M729" s="835"/>
      <c r="N729" s="870"/>
      <c r="O729" s="835"/>
      <c r="P729" s="835"/>
      <c r="Q729" s="688"/>
      <c r="R729" s="688"/>
      <c r="S729" s="688"/>
      <c r="U729" s="789"/>
      <c r="X729" s="688"/>
    </row>
    <row r="730" spans="1:24" s="761" customFormat="1" x14ac:dyDescent="0.2">
      <c r="A730" s="744"/>
      <c r="B730" s="742"/>
      <c r="C730" s="743"/>
      <c r="D730" s="743"/>
      <c r="E730" s="760"/>
      <c r="F730" s="688"/>
      <c r="G730" s="688"/>
      <c r="H730" s="760"/>
      <c r="I730" s="719"/>
      <c r="J730" s="700"/>
      <c r="K730" s="700"/>
      <c r="L730" s="688"/>
      <c r="M730" s="835"/>
      <c r="N730" s="870"/>
      <c r="O730" s="835"/>
      <c r="P730" s="835"/>
      <c r="Q730" s="688"/>
      <c r="R730" s="688"/>
      <c r="S730" s="688"/>
      <c r="U730" s="789"/>
      <c r="X730" s="688"/>
    </row>
    <row r="731" spans="1:24" s="761" customFormat="1" x14ac:dyDescent="0.2">
      <c r="A731" s="744"/>
      <c r="B731" s="742"/>
      <c r="C731" s="743"/>
      <c r="D731" s="743"/>
      <c r="E731" s="760"/>
      <c r="F731" s="688"/>
      <c r="G731" s="688"/>
      <c r="H731" s="760"/>
      <c r="I731" s="719"/>
      <c r="J731" s="700"/>
      <c r="K731" s="700"/>
      <c r="L731" s="688"/>
      <c r="M731" s="835"/>
      <c r="N731" s="870"/>
      <c r="O731" s="835"/>
      <c r="P731" s="835"/>
      <c r="Q731" s="688"/>
      <c r="R731" s="688"/>
      <c r="S731" s="688"/>
      <c r="U731" s="789"/>
      <c r="X731" s="688"/>
    </row>
    <row r="732" spans="1:24" s="761" customFormat="1" x14ac:dyDescent="0.2">
      <c r="A732" s="744"/>
      <c r="B732" s="742"/>
      <c r="C732" s="743"/>
      <c r="D732" s="743"/>
      <c r="E732" s="760"/>
      <c r="F732" s="688"/>
      <c r="G732" s="688"/>
      <c r="H732" s="760"/>
      <c r="I732" s="719"/>
      <c r="J732" s="700"/>
      <c r="K732" s="700"/>
      <c r="L732" s="688"/>
      <c r="M732" s="835"/>
      <c r="N732" s="870"/>
      <c r="O732" s="835"/>
      <c r="P732" s="835"/>
      <c r="Q732" s="688"/>
      <c r="R732" s="688"/>
      <c r="S732" s="688"/>
      <c r="U732" s="789"/>
      <c r="X732" s="688"/>
    </row>
    <row r="733" spans="1:24" s="761" customFormat="1" x14ac:dyDescent="0.2">
      <c r="A733" s="744"/>
      <c r="B733" s="742"/>
      <c r="C733" s="743"/>
      <c r="D733" s="743"/>
      <c r="E733" s="760"/>
      <c r="F733" s="688"/>
      <c r="G733" s="688"/>
      <c r="H733" s="760"/>
      <c r="I733" s="719"/>
      <c r="J733" s="700"/>
      <c r="K733" s="700"/>
      <c r="L733" s="688"/>
      <c r="M733" s="835"/>
      <c r="N733" s="870"/>
      <c r="O733" s="835"/>
      <c r="P733" s="835"/>
      <c r="Q733" s="688"/>
      <c r="R733" s="688"/>
      <c r="S733" s="688"/>
      <c r="U733" s="789"/>
      <c r="X733" s="688"/>
    </row>
    <row r="734" spans="1:24" s="761" customFormat="1" x14ac:dyDescent="0.2">
      <c r="A734" s="744"/>
      <c r="B734" s="742"/>
      <c r="C734" s="743"/>
      <c r="D734" s="743"/>
      <c r="E734" s="760"/>
      <c r="F734" s="688"/>
      <c r="G734" s="688"/>
      <c r="H734" s="760"/>
      <c r="I734" s="719"/>
      <c r="J734" s="700"/>
      <c r="K734" s="700"/>
      <c r="L734" s="688"/>
      <c r="M734" s="835"/>
      <c r="N734" s="870"/>
      <c r="O734" s="835"/>
      <c r="P734" s="835"/>
      <c r="Q734" s="688"/>
      <c r="R734" s="688"/>
      <c r="S734" s="688"/>
      <c r="U734" s="789"/>
      <c r="X734" s="688"/>
    </row>
    <row r="735" spans="1:24" s="761" customFormat="1" x14ac:dyDescent="0.2">
      <c r="A735" s="744"/>
      <c r="B735" s="742"/>
      <c r="C735" s="762"/>
      <c r="D735" s="762"/>
      <c r="E735" s="760"/>
      <c r="F735" s="688"/>
      <c r="G735" s="688"/>
      <c r="H735" s="760"/>
      <c r="I735" s="719"/>
      <c r="J735" s="700"/>
      <c r="K735" s="700"/>
      <c r="L735" s="688"/>
      <c r="M735" s="835"/>
      <c r="N735" s="870"/>
      <c r="O735" s="835"/>
      <c r="P735" s="835"/>
      <c r="Q735" s="688"/>
      <c r="R735" s="688"/>
      <c r="S735" s="688"/>
      <c r="U735" s="789"/>
      <c r="X735" s="688"/>
    </row>
    <row r="736" spans="1:24" s="761" customFormat="1" x14ac:dyDescent="0.2">
      <c r="A736" s="744"/>
      <c r="B736" s="742"/>
      <c r="C736" s="762"/>
      <c r="D736" s="762"/>
      <c r="E736" s="760"/>
      <c r="F736" s="688"/>
      <c r="G736" s="688"/>
      <c r="H736" s="760"/>
      <c r="I736" s="719"/>
      <c r="J736" s="700"/>
      <c r="K736" s="700"/>
      <c r="L736" s="688"/>
      <c r="M736" s="835"/>
      <c r="N736" s="870"/>
      <c r="O736" s="835"/>
      <c r="P736" s="835"/>
      <c r="Q736" s="688"/>
      <c r="R736" s="688"/>
      <c r="S736" s="688"/>
      <c r="U736" s="789"/>
      <c r="X736" s="688"/>
    </row>
    <row r="737" spans="1:24" s="761" customFormat="1" x14ac:dyDescent="0.2">
      <c r="A737" s="744"/>
      <c r="B737" s="742"/>
      <c r="C737" s="762"/>
      <c r="D737" s="762"/>
      <c r="E737" s="760"/>
      <c r="F737" s="688"/>
      <c r="G737" s="688"/>
      <c r="H737" s="760"/>
      <c r="I737" s="719"/>
      <c r="J737" s="700"/>
      <c r="K737" s="700"/>
      <c r="L737" s="688"/>
      <c r="M737" s="835"/>
      <c r="N737" s="870"/>
      <c r="O737" s="835"/>
      <c r="P737" s="835"/>
      <c r="Q737" s="688"/>
      <c r="R737" s="688"/>
      <c r="S737" s="688"/>
      <c r="U737" s="789"/>
      <c r="X737" s="688"/>
    </row>
    <row r="738" spans="1:24" s="761" customFormat="1" x14ac:dyDescent="0.2">
      <c r="A738" s="744"/>
      <c r="B738" s="742"/>
      <c r="C738" s="762"/>
      <c r="D738" s="762"/>
      <c r="E738" s="760"/>
      <c r="F738" s="688"/>
      <c r="G738" s="688"/>
      <c r="H738" s="760"/>
      <c r="I738" s="719"/>
      <c r="J738" s="700"/>
      <c r="K738" s="700"/>
      <c r="L738" s="688"/>
      <c r="M738" s="835"/>
      <c r="N738" s="870"/>
      <c r="O738" s="835"/>
      <c r="P738" s="835"/>
      <c r="Q738" s="688"/>
      <c r="R738" s="688"/>
      <c r="S738" s="688"/>
      <c r="U738" s="789"/>
      <c r="X738" s="688"/>
    </row>
    <row r="739" spans="1:24" s="761" customFormat="1" x14ac:dyDescent="0.2">
      <c r="A739" s="744"/>
      <c r="B739" s="742"/>
      <c r="C739" s="762"/>
      <c r="D739" s="762"/>
      <c r="E739" s="760"/>
      <c r="F739" s="688"/>
      <c r="G739" s="688"/>
      <c r="H739" s="760"/>
      <c r="I739" s="719"/>
      <c r="J739" s="700"/>
      <c r="K739" s="700"/>
      <c r="L739" s="688"/>
      <c r="M739" s="835"/>
      <c r="N739" s="870"/>
      <c r="O739" s="835"/>
      <c r="P739" s="835"/>
      <c r="Q739" s="688"/>
      <c r="R739" s="688"/>
      <c r="S739" s="688"/>
      <c r="U739" s="789"/>
      <c r="X739" s="688"/>
    </row>
    <row r="740" spans="1:24" s="761" customFormat="1" x14ac:dyDescent="0.2">
      <c r="A740" s="744"/>
      <c r="B740" s="742"/>
      <c r="C740" s="762"/>
      <c r="D740" s="762"/>
      <c r="E740" s="760"/>
      <c r="F740" s="688"/>
      <c r="G740" s="688"/>
      <c r="H740" s="760"/>
      <c r="I740" s="719"/>
      <c r="J740" s="700"/>
      <c r="K740" s="700"/>
      <c r="L740" s="688"/>
      <c r="M740" s="835"/>
      <c r="N740" s="870"/>
      <c r="O740" s="835"/>
      <c r="P740" s="835"/>
      <c r="Q740" s="688"/>
      <c r="R740" s="688"/>
      <c r="S740" s="688"/>
      <c r="U740" s="789"/>
      <c r="X740" s="688"/>
    </row>
    <row r="741" spans="1:24" s="761" customFormat="1" x14ac:dyDescent="0.2">
      <c r="A741" s="744"/>
      <c r="B741" s="742"/>
      <c r="C741" s="762"/>
      <c r="D741" s="762"/>
      <c r="E741" s="760"/>
      <c r="F741" s="688"/>
      <c r="G741" s="688"/>
      <c r="H741" s="760"/>
      <c r="I741" s="719"/>
      <c r="J741" s="700"/>
      <c r="K741" s="700"/>
      <c r="L741" s="688"/>
      <c r="M741" s="835"/>
      <c r="N741" s="870"/>
      <c r="O741" s="835"/>
      <c r="P741" s="835"/>
      <c r="Q741" s="688"/>
      <c r="R741" s="688"/>
      <c r="S741" s="688"/>
      <c r="U741" s="789"/>
      <c r="X741" s="688"/>
    </row>
    <row r="742" spans="1:24" s="761" customFormat="1" x14ac:dyDescent="0.2">
      <c r="A742" s="744"/>
      <c r="B742" s="742"/>
      <c r="C742" s="762"/>
      <c r="D742" s="762"/>
      <c r="E742" s="760"/>
      <c r="F742" s="688"/>
      <c r="G742" s="688"/>
      <c r="H742" s="760"/>
      <c r="I742" s="719"/>
      <c r="J742" s="700"/>
      <c r="K742" s="700"/>
      <c r="L742" s="688"/>
      <c r="M742" s="835"/>
      <c r="N742" s="870"/>
      <c r="O742" s="835"/>
      <c r="P742" s="835"/>
      <c r="Q742" s="688"/>
      <c r="R742" s="688"/>
      <c r="S742" s="688"/>
      <c r="U742" s="789"/>
      <c r="X742" s="688"/>
    </row>
    <row r="743" spans="1:24" s="761" customFormat="1" x14ac:dyDescent="0.2">
      <c r="A743" s="744"/>
      <c r="B743" s="742"/>
      <c r="C743" s="762"/>
      <c r="D743" s="762"/>
      <c r="E743" s="760"/>
      <c r="F743" s="688"/>
      <c r="G743" s="688"/>
      <c r="H743" s="760"/>
      <c r="I743" s="719"/>
      <c r="J743" s="700"/>
      <c r="K743" s="700"/>
      <c r="L743" s="688"/>
      <c r="M743" s="835"/>
      <c r="N743" s="870"/>
      <c r="O743" s="835"/>
      <c r="P743" s="835"/>
      <c r="Q743" s="688"/>
      <c r="R743" s="688"/>
      <c r="S743" s="688"/>
      <c r="U743" s="789"/>
      <c r="X743" s="688"/>
    </row>
    <row r="744" spans="1:24" s="761" customFormat="1" x14ac:dyDescent="0.2">
      <c r="A744" s="744"/>
      <c r="B744" s="742"/>
      <c r="C744" s="762"/>
      <c r="D744" s="762"/>
      <c r="E744" s="760"/>
      <c r="F744" s="688"/>
      <c r="G744" s="688"/>
      <c r="H744" s="760"/>
      <c r="I744" s="719"/>
      <c r="J744" s="700"/>
      <c r="K744" s="700"/>
      <c r="L744" s="688"/>
      <c r="M744" s="835"/>
      <c r="N744" s="870"/>
      <c r="O744" s="835"/>
      <c r="P744" s="835"/>
      <c r="Q744" s="688"/>
      <c r="R744" s="688"/>
      <c r="S744" s="688"/>
      <c r="U744" s="789"/>
      <c r="X744" s="688"/>
    </row>
    <row r="745" spans="1:24" s="761" customFormat="1" x14ac:dyDescent="0.2">
      <c r="A745" s="744"/>
      <c r="B745" s="742"/>
      <c r="C745" s="762"/>
      <c r="D745" s="762"/>
      <c r="E745" s="760"/>
      <c r="F745" s="688"/>
      <c r="G745" s="688"/>
      <c r="H745" s="760"/>
      <c r="I745" s="719"/>
      <c r="J745" s="700"/>
      <c r="K745" s="700"/>
      <c r="L745" s="688"/>
      <c r="M745" s="835"/>
      <c r="N745" s="870"/>
      <c r="O745" s="835"/>
      <c r="P745" s="835"/>
      <c r="Q745" s="688"/>
      <c r="R745" s="688"/>
      <c r="S745" s="688"/>
      <c r="U745" s="789"/>
      <c r="X745" s="688"/>
    </row>
    <row r="746" spans="1:24" s="761" customFormat="1" x14ac:dyDescent="0.2">
      <c r="A746" s="744"/>
      <c r="B746" s="742"/>
      <c r="C746" s="762"/>
      <c r="D746" s="762"/>
      <c r="E746" s="760"/>
      <c r="F746" s="688"/>
      <c r="G746" s="688"/>
      <c r="H746" s="760"/>
      <c r="I746" s="719"/>
      <c r="J746" s="700"/>
      <c r="K746" s="700"/>
      <c r="L746" s="688"/>
      <c r="M746" s="835"/>
      <c r="N746" s="870"/>
      <c r="O746" s="835"/>
      <c r="P746" s="835"/>
      <c r="Q746" s="688"/>
      <c r="R746" s="688"/>
      <c r="S746" s="688"/>
      <c r="U746" s="789"/>
      <c r="X746" s="688"/>
    </row>
    <row r="747" spans="1:24" s="761" customFormat="1" x14ac:dyDescent="0.2">
      <c r="A747" s="744"/>
      <c r="B747" s="742"/>
      <c r="C747" s="762"/>
      <c r="D747" s="762"/>
      <c r="E747" s="760"/>
      <c r="F747" s="688"/>
      <c r="G747" s="688"/>
      <c r="H747" s="760"/>
      <c r="I747" s="719"/>
      <c r="J747" s="700"/>
      <c r="K747" s="700"/>
      <c r="L747" s="688"/>
      <c r="M747" s="835"/>
      <c r="N747" s="870"/>
      <c r="O747" s="835"/>
      <c r="P747" s="835"/>
      <c r="Q747" s="688"/>
      <c r="R747" s="688"/>
      <c r="S747" s="688"/>
      <c r="U747" s="789"/>
      <c r="X747" s="688"/>
    </row>
    <row r="748" spans="1:24" s="761" customFormat="1" x14ac:dyDescent="0.2">
      <c r="A748" s="744"/>
      <c r="B748" s="742"/>
      <c r="C748" s="762"/>
      <c r="D748" s="762"/>
      <c r="E748" s="760"/>
      <c r="F748" s="688"/>
      <c r="G748" s="688"/>
      <c r="H748" s="760"/>
      <c r="I748" s="719"/>
      <c r="J748" s="700"/>
      <c r="K748" s="700"/>
      <c r="L748" s="688"/>
      <c r="M748" s="835"/>
      <c r="N748" s="870"/>
      <c r="O748" s="835"/>
      <c r="P748" s="835"/>
      <c r="Q748" s="688"/>
      <c r="R748" s="688"/>
      <c r="S748" s="688"/>
      <c r="U748" s="789"/>
      <c r="X748" s="688"/>
    </row>
    <row r="749" spans="1:24" s="761" customFormat="1" x14ac:dyDescent="0.2">
      <c r="A749" s="744"/>
      <c r="B749" s="742"/>
      <c r="C749" s="762"/>
      <c r="D749" s="762"/>
      <c r="E749" s="760"/>
      <c r="F749" s="688"/>
      <c r="G749" s="688"/>
      <c r="H749" s="760"/>
      <c r="I749" s="719"/>
      <c r="J749" s="700"/>
      <c r="K749" s="700"/>
      <c r="L749" s="688"/>
      <c r="M749" s="835"/>
      <c r="N749" s="870"/>
      <c r="O749" s="835"/>
      <c r="P749" s="835"/>
      <c r="Q749" s="688"/>
      <c r="R749" s="688"/>
      <c r="S749" s="688"/>
      <c r="U749" s="789"/>
      <c r="X749" s="688"/>
    </row>
    <row r="750" spans="1:24" s="761" customFormat="1" x14ac:dyDescent="0.2">
      <c r="A750" s="744"/>
      <c r="B750" s="742"/>
      <c r="C750" s="762"/>
      <c r="D750" s="762"/>
      <c r="E750" s="760"/>
      <c r="F750" s="688"/>
      <c r="G750" s="688"/>
      <c r="H750" s="760"/>
      <c r="I750" s="719"/>
      <c r="J750" s="700"/>
      <c r="K750" s="700"/>
      <c r="L750" s="688"/>
      <c r="M750" s="835"/>
      <c r="N750" s="870"/>
      <c r="O750" s="835"/>
      <c r="P750" s="835"/>
      <c r="Q750" s="688"/>
      <c r="R750" s="688"/>
      <c r="S750" s="688"/>
      <c r="U750" s="789"/>
      <c r="X750" s="688"/>
    </row>
    <row r="751" spans="1:24" s="761" customFormat="1" x14ac:dyDescent="0.2">
      <c r="A751" s="744"/>
      <c r="B751" s="742"/>
      <c r="C751" s="762"/>
      <c r="D751" s="762"/>
      <c r="E751" s="760"/>
      <c r="F751" s="688"/>
      <c r="G751" s="688"/>
      <c r="H751" s="760"/>
      <c r="I751" s="719"/>
      <c r="J751" s="700"/>
      <c r="K751" s="700"/>
      <c r="L751" s="688"/>
      <c r="M751" s="835"/>
      <c r="N751" s="870"/>
      <c r="O751" s="835"/>
      <c r="P751" s="835"/>
      <c r="Q751" s="688"/>
      <c r="R751" s="688"/>
      <c r="S751" s="688"/>
      <c r="U751" s="789"/>
      <c r="X751" s="688"/>
    </row>
    <row r="752" spans="1:24" s="761" customFormat="1" x14ac:dyDescent="0.2">
      <c r="A752" s="744"/>
      <c r="B752" s="742"/>
      <c r="C752" s="762"/>
      <c r="D752" s="762"/>
      <c r="E752" s="760"/>
      <c r="F752" s="688"/>
      <c r="G752" s="688"/>
      <c r="H752" s="760"/>
      <c r="I752" s="719"/>
      <c r="J752" s="700"/>
      <c r="K752" s="700"/>
      <c r="L752" s="688"/>
      <c r="M752" s="835"/>
      <c r="N752" s="870"/>
      <c r="O752" s="835"/>
      <c r="P752" s="835"/>
      <c r="Q752" s="688"/>
      <c r="R752" s="688"/>
      <c r="S752" s="688"/>
      <c r="U752" s="789"/>
      <c r="X752" s="688"/>
    </row>
    <row r="753" spans="1:24" s="761" customFormat="1" x14ac:dyDescent="0.2">
      <c r="A753" s="744"/>
      <c r="B753" s="742"/>
      <c r="C753" s="762"/>
      <c r="D753" s="762"/>
      <c r="E753" s="760"/>
      <c r="F753" s="688"/>
      <c r="G753" s="688"/>
      <c r="H753" s="760"/>
      <c r="I753" s="719"/>
      <c r="J753" s="700"/>
      <c r="K753" s="700"/>
      <c r="L753" s="688"/>
      <c r="M753" s="835"/>
      <c r="N753" s="870"/>
      <c r="O753" s="835"/>
      <c r="P753" s="835"/>
      <c r="Q753" s="688"/>
      <c r="R753" s="688"/>
      <c r="S753" s="688"/>
      <c r="U753" s="789"/>
      <c r="X753" s="688"/>
    </row>
    <row r="754" spans="1:24" s="761" customFormat="1" x14ac:dyDescent="0.2">
      <c r="A754" s="744"/>
      <c r="B754" s="742"/>
      <c r="C754" s="762"/>
      <c r="D754" s="762"/>
      <c r="E754" s="760"/>
      <c r="F754" s="688"/>
      <c r="G754" s="688"/>
      <c r="H754" s="760"/>
      <c r="I754" s="719"/>
      <c r="J754" s="700"/>
      <c r="K754" s="700"/>
      <c r="L754" s="688"/>
      <c r="M754" s="835"/>
      <c r="N754" s="870"/>
      <c r="O754" s="835"/>
      <c r="P754" s="835"/>
      <c r="Q754" s="688"/>
      <c r="R754" s="688"/>
      <c r="S754" s="688"/>
      <c r="U754" s="789"/>
      <c r="X754" s="688"/>
    </row>
    <row r="755" spans="1:24" s="761" customFormat="1" x14ac:dyDescent="0.2">
      <c r="A755" s="744"/>
      <c r="B755" s="742"/>
      <c r="C755" s="762"/>
      <c r="D755" s="762"/>
      <c r="E755" s="760"/>
      <c r="F755" s="688"/>
      <c r="G755" s="688"/>
      <c r="H755" s="760"/>
      <c r="I755" s="719"/>
      <c r="J755" s="700"/>
      <c r="K755" s="700"/>
      <c r="L755" s="688"/>
      <c r="M755" s="835"/>
      <c r="N755" s="870"/>
      <c r="O755" s="835"/>
      <c r="P755" s="835"/>
      <c r="Q755" s="688"/>
      <c r="R755" s="688"/>
      <c r="S755" s="688"/>
      <c r="U755" s="789"/>
      <c r="X755" s="688"/>
    </row>
    <row r="756" spans="1:24" s="761" customFormat="1" x14ac:dyDescent="0.2">
      <c r="A756" s="744"/>
      <c r="B756" s="742"/>
      <c r="C756" s="762"/>
      <c r="D756" s="762"/>
      <c r="E756" s="760"/>
      <c r="F756" s="688"/>
      <c r="G756" s="688"/>
      <c r="H756" s="760"/>
      <c r="I756" s="719"/>
      <c r="J756" s="700"/>
      <c r="K756" s="700"/>
      <c r="L756" s="688"/>
      <c r="M756" s="835"/>
      <c r="N756" s="870"/>
      <c r="O756" s="835"/>
      <c r="P756" s="835"/>
      <c r="Q756" s="688"/>
      <c r="R756" s="688"/>
      <c r="S756" s="688"/>
      <c r="U756" s="789"/>
      <c r="X756" s="688"/>
    </row>
    <row r="757" spans="1:24" s="761" customFormat="1" x14ac:dyDescent="0.2">
      <c r="A757" s="744"/>
      <c r="B757" s="742"/>
      <c r="C757" s="762"/>
      <c r="D757" s="762"/>
      <c r="E757" s="760"/>
      <c r="F757" s="688"/>
      <c r="G757" s="688"/>
      <c r="H757" s="760"/>
      <c r="I757" s="719"/>
      <c r="J757" s="700"/>
      <c r="K757" s="700"/>
      <c r="L757" s="688"/>
      <c r="M757" s="835"/>
      <c r="N757" s="870"/>
      <c r="O757" s="835"/>
      <c r="P757" s="835"/>
      <c r="Q757" s="688"/>
      <c r="R757" s="688"/>
      <c r="S757" s="688"/>
      <c r="U757" s="789"/>
      <c r="X757" s="688"/>
    </row>
    <row r="758" spans="1:24" s="761" customFormat="1" x14ac:dyDescent="0.2">
      <c r="A758" s="744"/>
      <c r="B758" s="742"/>
      <c r="C758" s="762"/>
      <c r="D758" s="762"/>
      <c r="E758" s="760"/>
      <c r="F758" s="688"/>
      <c r="G758" s="688"/>
      <c r="H758" s="760"/>
      <c r="I758" s="719"/>
      <c r="J758" s="700"/>
      <c r="K758" s="700"/>
      <c r="L758" s="688"/>
      <c r="M758" s="835"/>
      <c r="N758" s="870"/>
      <c r="O758" s="835"/>
      <c r="P758" s="835"/>
      <c r="Q758" s="688"/>
      <c r="R758" s="688"/>
      <c r="S758" s="688"/>
      <c r="U758" s="789"/>
      <c r="X758" s="688"/>
    </row>
    <row r="759" spans="1:24" s="761" customFormat="1" x14ac:dyDescent="0.2">
      <c r="A759" s="744"/>
      <c r="B759" s="742"/>
      <c r="C759" s="762"/>
      <c r="D759" s="762"/>
      <c r="E759" s="760"/>
      <c r="F759" s="688"/>
      <c r="G759" s="688"/>
      <c r="H759" s="760"/>
      <c r="I759" s="719"/>
      <c r="J759" s="700"/>
      <c r="K759" s="700"/>
      <c r="L759" s="688"/>
      <c r="M759" s="835"/>
      <c r="N759" s="870"/>
      <c r="O759" s="835"/>
      <c r="P759" s="835"/>
      <c r="Q759" s="688"/>
      <c r="R759" s="688"/>
      <c r="S759" s="688"/>
      <c r="U759" s="789"/>
      <c r="X759" s="688"/>
    </row>
    <row r="760" spans="1:24" s="761" customFormat="1" x14ac:dyDescent="0.2">
      <c r="A760" s="744"/>
      <c r="B760" s="742"/>
      <c r="C760" s="762"/>
      <c r="D760" s="762"/>
      <c r="E760" s="760"/>
      <c r="F760" s="688"/>
      <c r="G760" s="688"/>
      <c r="H760" s="760"/>
      <c r="I760" s="719"/>
      <c r="J760" s="700"/>
      <c r="K760" s="700"/>
      <c r="L760" s="688"/>
      <c r="M760" s="835"/>
      <c r="N760" s="870"/>
      <c r="O760" s="835"/>
      <c r="P760" s="835"/>
      <c r="Q760" s="688"/>
      <c r="R760" s="688"/>
      <c r="S760" s="688"/>
      <c r="U760" s="789"/>
      <c r="X760" s="688"/>
    </row>
    <row r="761" spans="1:24" s="761" customFormat="1" x14ac:dyDescent="0.2">
      <c r="A761" s="744"/>
      <c r="B761" s="742"/>
      <c r="C761" s="762"/>
      <c r="D761" s="762"/>
      <c r="E761" s="760"/>
      <c r="F761" s="688"/>
      <c r="G761" s="688"/>
      <c r="H761" s="760"/>
      <c r="I761" s="719"/>
      <c r="J761" s="700"/>
      <c r="K761" s="700"/>
      <c r="L761" s="688"/>
      <c r="M761" s="835"/>
      <c r="N761" s="870"/>
      <c r="O761" s="835"/>
      <c r="P761" s="835"/>
      <c r="Q761" s="688"/>
      <c r="R761" s="688"/>
      <c r="S761" s="688"/>
      <c r="U761" s="789"/>
      <c r="X761" s="688"/>
    </row>
    <row r="762" spans="1:24" s="761" customFormat="1" x14ac:dyDescent="0.2">
      <c r="A762" s="744"/>
      <c r="B762" s="742"/>
      <c r="C762" s="762"/>
      <c r="D762" s="762"/>
      <c r="E762" s="760"/>
      <c r="F762" s="688"/>
      <c r="G762" s="688"/>
      <c r="H762" s="760"/>
      <c r="I762" s="719"/>
      <c r="J762" s="700"/>
      <c r="K762" s="700"/>
      <c r="L762" s="688"/>
      <c r="M762" s="835"/>
      <c r="N762" s="870"/>
      <c r="O762" s="835"/>
      <c r="P762" s="835"/>
      <c r="Q762" s="688"/>
      <c r="R762" s="688"/>
      <c r="S762" s="688"/>
      <c r="U762" s="789"/>
      <c r="X762" s="688"/>
    </row>
    <row r="763" spans="1:24" s="761" customFormat="1" x14ac:dyDescent="0.2">
      <c r="A763" s="744"/>
      <c r="B763" s="742"/>
      <c r="C763" s="762"/>
      <c r="D763" s="762"/>
      <c r="E763" s="760"/>
      <c r="F763" s="688"/>
      <c r="G763" s="688"/>
      <c r="H763" s="760"/>
      <c r="I763" s="719"/>
      <c r="J763" s="700"/>
      <c r="K763" s="700"/>
      <c r="L763" s="688"/>
      <c r="M763" s="835"/>
      <c r="N763" s="870"/>
      <c r="O763" s="835"/>
      <c r="P763" s="835"/>
      <c r="Q763" s="688"/>
      <c r="R763" s="688"/>
      <c r="S763" s="688"/>
      <c r="U763" s="789"/>
      <c r="X763" s="688"/>
    </row>
    <row r="764" spans="1:24" s="761" customFormat="1" x14ac:dyDescent="0.2">
      <c r="A764" s="744"/>
      <c r="B764" s="742"/>
      <c r="C764" s="762"/>
      <c r="D764" s="762"/>
      <c r="E764" s="760"/>
      <c r="F764" s="688"/>
      <c r="G764" s="688"/>
      <c r="H764" s="760"/>
      <c r="I764" s="719"/>
      <c r="J764" s="700"/>
      <c r="K764" s="700"/>
      <c r="L764" s="688"/>
      <c r="M764" s="835"/>
      <c r="N764" s="870"/>
      <c r="O764" s="835"/>
      <c r="P764" s="835"/>
      <c r="Q764" s="688"/>
      <c r="R764" s="688"/>
      <c r="S764" s="688"/>
      <c r="U764" s="789"/>
      <c r="X764" s="688"/>
    </row>
    <row r="765" spans="1:24" s="761" customFormat="1" x14ac:dyDescent="0.2">
      <c r="A765" s="744"/>
      <c r="B765" s="742"/>
      <c r="C765" s="762"/>
      <c r="D765" s="762"/>
      <c r="E765" s="760"/>
      <c r="F765" s="688"/>
      <c r="G765" s="688"/>
      <c r="H765" s="760"/>
      <c r="I765" s="719"/>
      <c r="J765" s="700"/>
      <c r="K765" s="700"/>
      <c r="L765" s="688"/>
      <c r="M765" s="835"/>
      <c r="N765" s="870"/>
      <c r="O765" s="835"/>
      <c r="P765" s="835"/>
      <c r="Q765" s="688"/>
      <c r="R765" s="688"/>
      <c r="S765" s="688"/>
      <c r="U765" s="789"/>
      <c r="X765" s="688"/>
    </row>
    <row r="766" spans="1:24" s="761" customFormat="1" x14ac:dyDescent="0.2">
      <c r="A766" s="744"/>
      <c r="B766" s="742"/>
      <c r="C766" s="762"/>
      <c r="D766" s="762"/>
      <c r="E766" s="760"/>
      <c r="F766" s="688"/>
      <c r="G766" s="688"/>
      <c r="H766" s="760"/>
      <c r="I766" s="719"/>
      <c r="J766" s="700"/>
      <c r="K766" s="700"/>
      <c r="L766" s="688"/>
      <c r="M766" s="835"/>
      <c r="N766" s="870"/>
      <c r="O766" s="835"/>
      <c r="P766" s="835"/>
      <c r="Q766" s="688"/>
      <c r="R766" s="688"/>
      <c r="S766" s="688"/>
      <c r="U766" s="789"/>
      <c r="X766" s="688"/>
    </row>
    <row r="767" spans="1:24" s="761" customFormat="1" x14ac:dyDescent="0.2">
      <c r="A767" s="744"/>
      <c r="B767" s="742"/>
      <c r="C767" s="762"/>
      <c r="D767" s="762"/>
      <c r="E767" s="760"/>
      <c r="F767" s="688"/>
      <c r="G767" s="688"/>
      <c r="H767" s="760"/>
      <c r="I767" s="719"/>
      <c r="J767" s="700"/>
      <c r="K767" s="700"/>
      <c r="L767" s="688"/>
      <c r="M767" s="835"/>
      <c r="N767" s="870"/>
      <c r="O767" s="835"/>
      <c r="P767" s="835"/>
      <c r="Q767" s="688"/>
      <c r="R767" s="688"/>
      <c r="S767" s="688"/>
      <c r="U767" s="789"/>
      <c r="X767" s="688"/>
    </row>
    <row r="768" spans="1:24" s="761" customFormat="1" x14ac:dyDescent="0.2">
      <c r="A768" s="744"/>
      <c r="B768" s="742"/>
      <c r="C768" s="762"/>
      <c r="D768" s="762"/>
      <c r="E768" s="760"/>
      <c r="F768" s="688"/>
      <c r="G768" s="688"/>
      <c r="H768" s="760"/>
      <c r="I768" s="719"/>
      <c r="J768" s="700"/>
      <c r="K768" s="700"/>
      <c r="L768" s="688"/>
      <c r="M768" s="835"/>
      <c r="N768" s="870"/>
      <c r="O768" s="835"/>
      <c r="P768" s="835"/>
      <c r="Q768" s="688"/>
      <c r="R768" s="688"/>
      <c r="S768" s="688"/>
      <c r="U768" s="789"/>
      <c r="X768" s="688"/>
    </row>
    <row r="769" spans="1:24" s="761" customFormat="1" x14ac:dyDescent="0.2">
      <c r="A769" s="744"/>
      <c r="B769" s="742"/>
      <c r="C769" s="762"/>
      <c r="D769" s="762"/>
      <c r="E769" s="760"/>
      <c r="F769" s="688"/>
      <c r="G769" s="688"/>
      <c r="H769" s="760"/>
      <c r="I769" s="719"/>
      <c r="J769" s="700"/>
      <c r="K769" s="700"/>
      <c r="L769" s="688"/>
      <c r="M769" s="835"/>
      <c r="N769" s="870"/>
      <c r="O769" s="835"/>
      <c r="P769" s="835"/>
      <c r="Q769" s="688"/>
      <c r="R769" s="688"/>
      <c r="S769" s="688"/>
      <c r="U769" s="789"/>
      <c r="X769" s="688"/>
    </row>
    <row r="770" spans="1:24" s="761" customFormat="1" x14ac:dyDescent="0.2">
      <c r="A770" s="744"/>
      <c r="B770" s="742"/>
      <c r="C770" s="762"/>
      <c r="D770" s="762"/>
      <c r="E770" s="760"/>
      <c r="F770" s="688"/>
      <c r="G770" s="688"/>
      <c r="H770" s="760"/>
      <c r="I770" s="719"/>
      <c r="J770" s="700"/>
      <c r="K770" s="700"/>
      <c r="L770" s="688"/>
      <c r="M770" s="835"/>
      <c r="N770" s="870"/>
      <c r="O770" s="835"/>
      <c r="P770" s="835"/>
      <c r="Q770" s="688"/>
      <c r="R770" s="688"/>
      <c r="S770" s="688"/>
      <c r="U770" s="789"/>
      <c r="X770" s="688"/>
    </row>
    <row r="771" spans="1:24" s="761" customFormat="1" x14ac:dyDescent="0.2">
      <c r="A771" s="744"/>
      <c r="B771" s="742"/>
      <c r="C771" s="762"/>
      <c r="D771" s="762"/>
      <c r="E771" s="760"/>
      <c r="F771" s="688"/>
      <c r="G771" s="688"/>
      <c r="H771" s="760"/>
      <c r="I771" s="719"/>
      <c r="J771" s="700"/>
      <c r="K771" s="700"/>
      <c r="L771" s="688"/>
      <c r="M771" s="835"/>
      <c r="N771" s="870"/>
      <c r="O771" s="835"/>
      <c r="P771" s="835"/>
      <c r="Q771" s="688"/>
      <c r="R771" s="688"/>
      <c r="S771" s="688"/>
      <c r="U771" s="789"/>
      <c r="X771" s="688"/>
    </row>
    <row r="772" spans="1:24" s="761" customFormat="1" x14ac:dyDescent="0.2">
      <c r="A772" s="744"/>
      <c r="B772" s="742"/>
      <c r="C772" s="762"/>
      <c r="D772" s="762"/>
      <c r="E772" s="760"/>
      <c r="F772" s="688"/>
      <c r="G772" s="688"/>
      <c r="H772" s="760"/>
      <c r="I772" s="719"/>
      <c r="J772" s="700"/>
      <c r="K772" s="700"/>
      <c r="L772" s="688"/>
      <c r="M772" s="835"/>
      <c r="N772" s="870"/>
      <c r="O772" s="835"/>
      <c r="P772" s="835"/>
      <c r="Q772" s="688"/>
      <c r="R772" s="688"/>
      <c r="S772" s="688"/>
      <c r="U772" s="789"/>
      <c r="X772" s="688"/>
    </row>
    <row r="773" spans="1:24" s="761" customFormat="1" x14ac:dyDescent="0.2">
      <c r="A773" s="744"/>
      <c r="B773" s="742"/>
      <c r="C773" s="762"/>
      <c r="D773" s="762"/>
      <c r="E773" s="760"/>
      <c r="F773" s="688"/>
      <c r="G773" s="688"/>
      <c r="H773" s="760"/>
      <c r="I773" s="719"/>
      <c r="J773" s="700"/>
      <c r="K773" s="700"/>
      <c r="L773" s="688"/>
      <c r="M773" s="835"/>
      <c r="N773" s="870"/>
      <c r="O773" s="835"/>
      <c r="P773" s="835"/>
      <c r="Q773" s="688"/>
      <c r="R773" s="688"/>
      <c r="S773" s="688"/>
      <c r="U773" s="789"/>
      <c r="X773" s="688"/>
    </row>
    <row r="774" spans="1:24" s="761" customFormat="1" x14ac:dyDescent="0.2">
      <c r="A774" s="744"/>
      <c r="B774" s="742"/>
      <c r="C774" s="762"/>
      <c r="D774" s="762"/>
      <c r="E774" s="760"/>
      <c r="F774" s="688"/>
      <c r="G774" s="688"/>
      <c r="H774" s="760"/>
      <c r="I774" s="719"/>
      <c r="J774" s="700"/>
      <c r="K774" s="700"/>
      <c r="L774" s="688"/>
      <c r="M774" s="835"/>
      <c r="N774" s="870"/>
      <c r="O774" s="835"/>
      <c r="P774" s="835"/>
      <c r="Q774" s="688"/>
      <c r="R774" s="688"/>
      <c r="S774" s="688"/>
      <c r="U774" s="789"/>
      <c r="X774" s="688"/>
    </row>
    <row r="775" spans="1:24" s="761" customFormat="1" x14ac:dyDescent="0.2">
      <c r="A775" s="744"/>
      <c r="B775" s="742"/>
      <c r="C775" s="762"/>
      <c r="D775" s="762"/>
      <c r="E775" s="760"/>
      <c r="F775" s="688"/>
      <c r="G775" s="688"/>
      <c r="H775" s="760"/>
      <c r="I775" s="719"/>
      <c r="J775" s="700"/>
      <c r="K775" s="700"/>
      <c r="L775" s="688"/>
      <c r="M775" s="835"/>
      <c r="N775" s="870"/>
      <c r="O775" s="835"/>
      <c r="P775" s="835"/>
      <c r="Q775" s="688"/>
      <c r="R775" s="688"/>
      <c r="S775" s="688"/>
      <c r="U775" s="789"/>
      <c r="X775" s="688"/>
    </row>
    <row r="776" spans="1:24" s="761" customFormat="1" x14ac:dyDescent="0.2">
      <c r="A776" s="744"/>
      <c r="B776" s="742"/>
      <c r="C776" s="762"/>
      <c r="D776" s="762"/>
      <c r="E776" s="760"/>
      <c r="F776" s="688"/>
      <c r="G776" s="688"/>
      <c r="H776" s="760"/>
      <c r="I776" s="719"/>
      <c r="J776" s="700"/>
      <c r="K776" s="700"/>
      <c r="L776" s="688"/>
      <c r="M776" s="835"/>
      <c r="N776" s="870"/>
      <c r="O776" s="835"/>
      <c r="P776" s="835"/>
      <c r="Q776" s="688"/>
      <c r="R776" s="688"/>
      <c r="S776" s="688"/>
      <c r="U776" s="789"/>
      <c r="X776" s="688"/>
    </row>
    <row r="777" spans="1:24" s="761" customFormat="1" x14ac:dyDescent="0.2">
      <c r="A777" s="744"/>
      <c r="B777" s="742"/>
      <c r="C777" s="762"/>
      <c r="D777" s="762"/>
      <c r="E777" s="760"/>
      <c r="F777" s="688"/>
      <c r="G777" s="688"/>
      <c r="H777" s="760"/>
      <c r="I777" s="719"/>
      <c r="J777" s="700"/>
      <c r="K777" s="700"/>
      <c r="L777" s="688"/>
      <c r="M777" s="835"/>
      <c r="N777" s="870"/>
      <c r="O777" s="835"/>
      <c r="P777" s="835"/>
      <c r="Q777" s="688"/>
      <c r="R777" s="688"/>
      <c r="S777" s="688"/>
      <c r="U777" s="789"/>
      <c r="X777" s="688"/>
    </row>
    <row r="778" spans="1:24" s="761" customFormat="1" x14ac:dyDescent="0.2">
      <c r="A778" s="744"/>
      <c r="B778" s="742"/>
      <c r="C778" s="762"/>
      <c r="D778" s="762"/>
      <c r="E778" s="760"/>
      <c r="F778" s="688"/>
      <c r="G778" s="688"/>
      <c r="H778" s="760"/>
      <c r="I778" s="719"/>
      <c r="J778" s="700"/>
      <c r="K778" s="700"/>
      <c r="L778" s="688"/>
      <c r="M778" s="835"/>
      <c r="N778" s="870"/>
      <c r="O778" s="835"/>
      <c r="P778" s="835"/>
      <c r="Q778" s="688"/>
      <c r="R778" s="688"/>
      <c r="S778" s="688"/>
      <c r="U778" s="789"/>
      <c r="X778" s="688"/>
    </row>
    <row r="779" spans="1:24" s="761" customFormat="1" x14ac:dyDescent="0.2">
      <c r="A779" s="744"/>
      <c r="B779" s="742"/>
      <c r="C779" s="762"/>
      <c r="D779" s="762"/>
      <c r="E779" s="760"/>
      <c r="F779" s="688"/>
      <c r="G779" s="688"/>
      <c r="H779" s="760"/>
      <c r="I779" s="719"/>
      <c r="J779" s="700"/>
      <c r="K779" s="700"/>
      <c r="L779" s="688"/>
      <c r="M779" s="835"/>
      <c r="N779" s="870"/>
      <c r="O779" s="835"/>
      <c r="P779" s="835"/>
      <c r="Q779" s="688"/>
      <c r="R779" s="688"/>
      <c r="S779" s="688"/>
      <c r="U779" s="789"/>
      <c r="X779" s="688"/>
    </row>
    <row r="780" spans="1:24" s="761" customFormat="1" x14ac:dyDescent="0.2">
      <c r="A780" s="744"/>
      <c r="B780" s="742"/>
      <c r="C780" s="762"/>
      <c r="D780" s="762"/>
      <c r="E780" s="760"/>
      <c r="F780" s="688"/>
      <c r="G780" s="688"/>
      <c r="H780" s="760"/>
      <c r="I780" s="719"/>
      <c r="J780" s="700"/>
      <c r="K780" s="700"/>
      <c r="L780" s="688"/>
      <c r="M780" s="835"/>
      <c r="N780" s="870"/>
      <c r="O780" s="835"/>
      <c r="P780" s="835"/>
      <c r="Q780" s="688"/>
      <c r="R780" s="688"/>
      <c r="S780" s="688"/>
      <c r="U780" s="789"/>
      <c r="X780" s="688"/>
    </row>
    <row r="781" spans="1:24" s="761" customFormat="1" x14ac:dyDescent="0.2">
      <c r="A781" s="744"/>
      <c r="B781" s="742"/>
      <c r="C781" s="762"/>
      <c r="D781" s="762"/>
      <c r="E781" s="760"/>
      <c r="F781" s="688"/>
      <c r="G781" s="688"/>
      <c r="H781" s="760"/>
      <c r="I781" s="719"/>
      <c r="J781" s="700"/>
      <c r="K781" s="700"/>
      <c r="L781" s="688"/>
      <c r="M781" s="835"/>
      <c r="N781" s="870"/>
      <c r="O781" s="835"/>
      <c r="P781" s="835"/>
      <c r="Q781" s="688"/>
      <c r="R781" s="688"/>
      <c r="S781" s="688"/>
      <c r="U781" s="789"/>
      <c r="X781" s="688"/>
    </row>
    <row r="782" spans="1:24" s="761" customFormat="1" x14ac:dyDescent="0.2">
      <c r="A782" s="744"/>
      <c r="B782" s="742"/>
      <c r="C782" s="762"/>
      <c r="D782" s="762"/>
      <c r="E782" s="760"/>
      <c r="F782" s="688"/>
      <c r="G782" s="688"/>
      <c r="H782" s="760"/>
      <c r="I782" s="719"/>
      <c r="J782" s="700"/>
      <c r="K782" s="700"/>
      <c r="L782" s="688"/>
      <c r="M782" s="835"/>
      <c r="N782" s="870"/>
      <c r="O782" s="835"/>
      <c r="P782" s="835"/>
      <c r="Q782" s="688"/>
      <c r="R782" s="688"/>
      <c r="S782" s="688"/>
      <c r="U782" s="789"/>
      <c r="X782" s="688"/>
    </row>
    <row r="783" spans="1:24" s="761" customFormat="1" x14ac:dyDescent="0.2">
      <c r="A783" s="744"/>
      <c r="B783" s="742"/>
      <c r="C783" s="762"/>
      <c r="D783" s="762"/>
      <c r="E783" s="760"/>
      <c r="F783" s="688"/>
      <c r="G783" s="688"/>
      <c r="H783" s="760"/>
      <c r="I783" s="719"/>
      <c r="J783" s="700"/>
      <c r="K783" s="700"/>
      <c r="L783" s="688"/>
      <c r="M783" s="835"/>
      <c r="N783" s="870"/>
      <c r="O783" s="835"/>
      <c r="P783" s="835"/>
      <c r="Q783" s="688"/>
      <c r="R783" s="688"/>
      <c r="S783" s="688"/>
      <c r="U783" s="789"/>
      <c r="X783" s="688"/>
    </row>
    <row r="784" spans="1:24" s="761" customFormat="1" x14ac:dyDescent="0.2">
      <c r="A784" s="744"/>
      <c r="B784" s="742"/>
      <c r="C784" s="762"/>
      <c r="D784" s="762"/>
      <c r="E784" s="760"/>
      <c r="F784" s="688"/>
      <c r="G784" s="688"/>
      <c r="H784" s="760"/>
      <c r="I784" s="719"/>
      <c r="J784" s="700"/>
      <c r="K784" s="700"/>
      <c r="L784" s="688"/>
      <c r="M784" s="835"/>
      <c r="N784" s="870"/>
      <c r="O784" s="835"/>
      <c r="P784" s="835"/>
      <c r="Q784" s="688"/>
      <c r="R784" s="688"/>
      <c r="S784" s="688"/>
      <c r="U784" s="789"/>
      <c r="X784" s="688"/>
    </row>
    <row r="785" spans="1:24" s="761" customFormat="1" x14ac:dyDescent="0.2">
      <c r="A785" s="744"/>
      <c r="B785" s="742"/>
      <c r="C785" s="762"/>
      <c r="D785" s="762"/>
      <c r="E785" s="760"/>
      <c r="F785" s="688"/>
      <c r="G785" s="688"/>
      <c r="H785" s="760"/>
      <c r="I785" s="719"/>
      <c r="J785" s="700"/>
      <c r="K785" s="700"/>
      <c r="L785" s="688"/>
      <c r="M785" s="835"/>
      <c r="N785" s="870"/>
      <c r="O785" s="835"/>
      <c r="P785" s="835"/>
      <c r="Q785" s="688"/>
      <c r="R785" s="688"/>
      <c r="S785" s="688"/>
      <c r="U785" s="789"/>
      <c r="X785" s="688"/>
    </row>
    <row r="786" spans="1:24" s="761" customFormat="1" x14ac:dyDescent="0.2">
      <c r="A786" s="744"/>
      <c r="B786" s="742"/>
      <c r="C786" s="762"/>
      <c r="D786" s="762"/>
      <c r="E786" s="760"/>
      <c r="F786" s="688"/>
      <c r="G786" s="688"/>
      <c r="H786" s="760"/>
      <c r="I786" s="719"/>
      <c r="J786" s="700"/>
      <c r="K786" s="700"/>
      <c r="L786" s="688"/>
      <c r="M786" s="835"/>
      <c r="N786" s="870"/>
      <c r="O786" s="835"/>
      <c r="P786" s="835"/>
      <c r="Q786" s="688"/>
      <c r="R786" s="688"/>
      <c r="S786" s="688"/>
      <c r="U786" s="789"/>
      <c r="X786" s="688"/>
    </row>
    <row r="787" spans="1:24" s="761" customFormat="1" x14ac:dyDescent="0.2">
      <c r="A787" s="744"/>
      <c r="B787" s="742"/>
      <c r="C787" s="762"/>
      <c r="D787" s="762"/>
      <c r="E787" s="760"/>
      <c r="F787" s="688"/>
      <c r="G787" s="688"/>
      <c r="H787" s="760"/>
      <c r="I787" s="719"/>
      <c r="J787" s="700"/>
      <c r="K787" s="700"/>
      <c r="L787" s="688"/>
      <c r="M787" s="835"/>
      <c r="N787" s="870"/>
      <c r="O787" s="835"/>
      <c r="P787" s="835"/>
      <c r="Q787" s="688"/>
      <c r="R787" s="688"/>
      <c r="S787" s="688"/>
      <c r="U787" s="789"/>
      <c r="X787" s="688"/>
    </row>
    <row r="788" spans="1:24" s="761" customFormat="1" x14ac:dyDescent="0.2">
      <c r="A788" s="744"/>
      <c r="B788" s="742"/>
      <c r="C788" s="762"/>
      <c r="D788" s="762"/>
      <c r="E788" s="760"/>
      <c r="F788" s="688"/>
      <c r="G788" s="688"/>
      <c r="H788" s="760"/>
      <c r="I788" s="719"/>
      <c r="J788" s="700"/>
      <c r="K788" s="700"/>
      <c r="L788" s="688"/>
      <c r="M788" s="835"/>
      <c r="N788" s="870"/>
      <c r="O788" s="835"/>
      <c r="P788" s="835"/>
      <c r="Q788" s="688"/>
      <c r="R788" s="688"/>
      <c r="S788" s="688"/>
      <c r="U788" s="789"/>
      <c r="X788" s="688"/>
    </row>
    <row r="789" spans="1:24" s="761" customFormat="1" x14ac:dyDescent="0.2">
      <c r="A789" s="744"/>
      <c r="B789" s="742"/>
      <c r="C789" s="762"/>
      <c r="D789" s="762"/>
      <c r="E789" s="760"/>
      <c r="F789" s="688"/>
      <c r="G789" s="688"/>
      <c r="H789" s="760"/>
      <c r="I789" s="719"/>
      <c r="J789" s="700"/>
      <c r="K789" s="700"/>
      <c r="L789" s="688"/>
      <c r="M789" s="835"/>
      <c r="N789" s="870"/>
      <c r="O789" s="835"/>
      <c r="P789" s="835"/>
      <c r="Q789" s="688"/>
      <c r="R789" s="688"/>
      <c r="S789" s="688"/>
      <c r="U789" s="789"/>
      <c r="X789" s="688"/>
    </row>
    <row r="790" spans="1:24" s="761" customFormat="1" x14ac:dyDescent="0.2">
      <c r="A790" s="744"/>
      <c r="B790" s="742"/>
      <c r="C790" s="762"/>
      <c r="D790" s="762"/>
      <c r="E790" s="760"/>
      <c r="F790" s="688"/>
      <c r="G790" s="688"/>
      <c r="H790" s="760"/>
      <c r="I790" s="719"/>
      <c r="J790" s="700"/>
      <c r="K790" s="700"/>
      <c r="L790" s="688"/>
      <c r="M790" s="835"/>
      <c r="N790" s="870"/>
      <c r="O790" s="835"/>
      <c r="P790" s="835"/>
      <c r="Q790" s="688"/>
      <c r="R790" s="688"/>
      <c r="S790" s="688"/>
      <c r="U790" s="789"/>
      <c r="X790" s="688"/>
    </row>
    <row r="791" spans="1:24" s="761" customFormat="1" x14ac:dyDescent="0.2">
      <c r="A791" s="744"/>
      <c r="B791" s="742"/>
      <c r="C791" s="762"/>
      <c r="D791" s="762"/>
      <c r="E791" s="760"/>
      <c r="F791" s="688"/>
      <c r="G791" s="688"/>
      <c r="H791" s="760"/>
      <c r="I791" s="719"/>
      <c r="J791" s="700"/>
      <c r="K791" s="700"/>
      <c r="L791" s="688"/>
      <c r="M791" s="835"/>
      <c r="N791" s="870"/>
      <c r="O791" s="835"/>
      <c r="P791" s="835"/>
      <c r="Q791" s="688"/>
      <c r="R791" s="688"/>
      <c r="S791" s="688"/>
      <c r="U791" s="789"/>
      <c r="X791" s="688"/>
    </row>
    <row r="792" spans="1:24" s="761" customFormat="1" x14ac:dyDescent="0.2">
      <c r="A792" s="744"/>
      <c r="B792" s="742"/>
      <c r="C792" s="762"/>
      <c r="D792" s="762"/>
      <c r="E792" s="760"/>
      <c r="F792" s="688"/>
      <c r="G792" s="688"/>
      <c r="H792" s="760"/>
      <c r="I792" s="719"/>
      <c r="J792" s="700"/>
      <c r="K792" s="700"/>
      <c r="L792" s="688"/>
      <c r="M792" s="835"/>
      <c r="N792" s="870"/>
      <c r="O792" s="835"/>
      <c r="P792" s="835"/>
      <c r="Q792" s="688"/>
      <c r="R792" s="688"/>
      <c r="S792" s="688"/>
      <c r="U792" s="789"/>
      <c r="X792" s="688"/>
    </row>
    <row r="793" spans="1:24" s="761" customFormat="1" x14ac:dyDescent="0.2">
      <c r="A793" s="744"/>
      <c r="B793" s="742"/>
      <c r="C793" s="762"/>
      <c r="D793" s="762"/>
      <c r="E793" s="760"/>
      <c r="F793" s="688"/>
      <c r="G793" s="688"/>
      <c r="H793" s="760"/>
      <c r="I793" s="719"/>
      <c r="J793" s="700"/>
      <c r="K793" s="700"/>
      <c r="L793" s="688"/>
      <c r="M793" s="835"/>
      <c r="N793" s="870"/>
      <c r="O793" s="835"/>
      <c r="P793" s="835"/>
      <c r="Q793" s="688"/>
      <c r="R793" s="688"/>
      <c r="S793" s="688"/>
      <c r="U793" s="789"/>
      <c r="X793" s="688"/>
    </row>
    <row r="794" spans="1:24" s="761" customFormat="1" x14ac:dyDescent="0.2">
      <c r="A794" s="744"/>
      <c r="B794" s="742"/>
      <c r="C794" s="762"/>
      <c r="D794" s="762"/>
      <c r="E794" s="760"/>
      <c r="F794" s="688"/>
      <c r="G794" s="688"/>
      <c r="H794" s="760"/>
      <c r="I794" s="719"/>
      <c r="J794" s="700"/>
      <c r="K794" s="700"/>
      <c r="L794" s="688"/>
      <c r="M794" s="835"/>
      <c r="N794" s="870"/>
      <c r="O794" s="835"/>
      <c r="P794" s="835"/>
      <c r="Q794" s="688"/>
      <c r="R794" s="688"/>
      <c r="S794" s="688"/>
      <c r="U794" s="789"/>
      <c r="X794" s="688"/>
    </row>
    <row r="795" spans="1:24" s="761" customFormat="1" x14ac:dyDescent="0.2">
      <c r="A795" s="744"/>
      <c r="B795" s="742"/>
      <c r="C795" s="762"/>
      <c r="D795" s="762"/>
      <c r="E795" s="760"/>
      <c r="F795" s="688"/>
      <c r="G795" s="688"/>
      <c r="H795" s="760"/>
      <c r="I795" s="719"/>
      <c r="J795" s="700"/>
      <c r="K795" s="700"/>
      <c r="L795" s="688"/>
      <c r="M795" s="835"/>
      <c r="N795" s="870"/>
      <c r="O795" s="835"/>
      <c r="P795" s="835"/>
      <c r="Q795" s="688"/>
      <c r="R795" s="688"/>
      <c r="S795" s="688"/>
      <c r="U795" s="789"/>
      <c r="X795" s="688"/>
    </row>
    <row r="796" spans="1:24" s="761" customFormat="1" x14ac:dyDescent="0.2">
      <c r="A796" s="744"/>
      <c r="B796" s="742"/>
      <c r="C796" s="762"/>
      <c r="D796" s="762"/>
      <c r="E796" s="760"/>
      <c r="F796" s="688"/>
      <c r="G796" s="688"/>
      <c r="H796" s="760"/>
      <c r="I796" s="719"/>
      <c r="J796" s="700"/>
      <c r="K796" s="700"/>
      <c r="L796" s="688"/>
      <c r="M796" s="835"/>
      <c r="N796" s="870"/>
      <c r="O796" s="835"/>
      <c r="P796" s="835"/>
      <c r="Q796" s="688"/>
      <c r="R796" s="688"/>
      <c r="S796" s="688"/>
      <c r="U796" s="789"/>
      <c r="X796" s="688"/>
    </row>
    <row r="797" spans="1:24" s="761" customFormat="1" x14ac:dyDescent="0.2">
      <c r="A797" s="744"/>
      <c r="B797" s="742"/>
      <c r="C797" s="762"/>
      <c r="D797" s="762"/>
      <c r="E797" s="760"/>
      <c r="F797" s="688"/>
      <c r="G797" s="688"/>
      <c r="H797" s="760"/>
      <c r="I797" s="719"/>
      <c r="J797" s="700"/>
      <c r="K797" s="700"/>
      <c r="L797" s="688"/>
      <c r="M797" s="835"/>
      <c r="N797" s="870"/>
      <c r="O797" s="835"/>
      <c r="P797" s="835"/>
      <c r="Q797" s="688"/>
      <c r="R797" s="688"/>
      <c r="S797" s="688"/>
      <c r="U797" s="789"/>
      <c r="X797" s="688"/>
    </row>
    <row r="798" spans="1:24" s="761" customFormat="1" x14ac:dyDescent="0.2">
      <c r="A798" s="744"/>
      <c r="B798" s="742"/>
      <c r="C798" s="762"/>
      <c r="D798" s="762"/>
      <c r="E798" s="760"/>
      <c r="F798" s="688"/>
      <c r="G798" s="688"/>
      <c r="H798" s="760"/>
      <c r="I798" s="719"/>
      <c r="J798" s="700"/>
      <c r="K798" s="700"/>
      <c r="L798" s="688"/>
      <c r="M798" s="835"/>
      <c r="N798" s="870"/>
      <c r="O798" s="835"/>
      <c r="P798" s="835"/>
      <c r="Q798" s="688"/>
      <c r="R798" s="688"/>
      <c r="S798" s="688"/>
      <c r="U798" s="789"/>
      <c r="X798" s="688"/>
    </row>
    <row r="799" spans="1:24" s="761" customFormat="1" x14ac:dyDescent="0.2">
      <c r="A799" s="744"/>
      <c r="B799" s="742"/>
      <c r="C799" s="762"/>
      <c r="D799" s="762"/>
      <c r="E799" s="760"/>
      <c r="F799" s="688"/>
      <c r="G799" s="688"/>
      <c r="H799" s="760"/>
      <c r="I799" s="719"/>
      <c r="J799" s="700"/>
      <c r="K799" s="700"/>
      <c r="L799" s="688"/>
      <c r="M799" s="835"/>
      <c r="N799" s="870"/>
      <c r="O799" s="835"/>
      <c r="P799" s="835"/>
      <c r="Q799" s="688"/>
      <c r="R799" s="688"/>
      <c r="S799" s="688"/>
      <c r="U799" s="789"/>
      <c r="X799" s="688"/>
    </row>
    <row r="800" spans="1:24" s="761" customFormat="1" x14ac:dyDescent="0.2">
      <c r="A800" s="744"/>
      <c r="B800" s="742"/>
      <c r="C800" s="762"/>
      <c r="D800" s="762"/>
      <c r="E800" s="760"/>
      <c r="F800" s="688"/>
      <c r="G800" s="688"/>
      <c r="H800" s="760"/>
      <c r="I800" s="719"/>
      <c r="J800" s="700"/>
      <c r="K800" s="700"/>
      <c r="L800" s="688"/>
      <c r="M800" s="835"/>
      <c r="N800" s="870"/>
      <c r="O800" s="835"/>
      <c r="P800" s="835"/>
      <c r="Q800" s="688"/>
      <c r="R800" s="688"/>
      <c r="S800" s="688"/>
      <c r="U800" s="789"/>
      <c r="X800" s="688"/>
    </row>
    <row r="801" spans="1:24" s="761" customFormat="1" x14ac:dyDescent="0.2">
      <c r="A801" s="744"/>
      <c r="B801" s="742"/>
      <c r="C801" s="762"/>
      <c r="D801" s="762"/>
      <c r="E801" s="760"/>
      <c r="F801" s="688"/>
      <c r="G801" s="688"/>
      <c r="H801" s="760"/>
      <c r="I801" s="719"/>
      <c r="J801" s="700"/>
      <c r="K801" s="700"/>
      <c r="L801" s="688"/>
      <c r="M801" s="835"/>
      <c r="N801" s="870"/>
      <c r="O801" s="835"/>
      <c r="P801" s="835"/>
      <c r="Q801" s="688"/>
      <c r="R801" s="688"/>
      <c r="S801" s="688"/>
      <c r="U801" s="789"/>
      <c r="X801" s="688"/>
    </row>
    <row r="802" spans="1:24" s="761" customFormat="1" x14ac:dyDescent="0.2">
      <c r="A802" s="744"/>
      <c r="B802" s="742"/>
      <c r="C802" s="762"/>
      <c r="D802" s="762"/>
      <c r="E802" s="760"/>
      <c r="F802" s="688"/>
      <c r="G802" s="688"/>
      <c r="H802" s="760"/>
      <c r="I802" s="719"/>
      <c r="J802" s="700"/>
      <c r="K802" s="700"/>
      <c r="L802" s="688"/>
      <c r="M802" s="835"/>
      <c r="N802" s="870"/>
      <c r="O802" s="835"/>
      <c r="P802" s="835"/>
      <c r="Q802" s="688"/>
      <c r="R802" s="688"/>
      <c r="S802" s="688"/>
      <c r="U802" s="789"/>
      <c r="X802" s="688"/>
    </row>
    <row r="803" spans="1:24" s="761" customFormat="1" x14ac:dyDescent="0.2">
      <c r="A803" s="744"/>
      <c r="B803" s="742"/>
      <c r="C803" s="762"/>
      <c r="D803" s="762"/>
      <c r="E803" s="760"/>
      <c r="F803" s="688"/>
      <c r="G803" s="688"/>
      <c r="H803" s="760"/>
      <c r="I803" s="719"/>
      <c r="J803" s="700"/>
      <c r="K803" s="700"/>
      <c r="L803" s="688"/>
      <c r="M803" s="835"/>
      <c r="N803" s="870"/>
      <c r="O803" s="835"/>
      <c r="P803" s="835"/>
      <c r="Q803" s="688"/>
      <c r="R803" s="688"/>
      <c r="S803" s="688"/>
      <c r="U803" s="789"/>
      <c r="X803" s="688"/>
    </row>
    <row r="804" spans="1:24" s="761" customFormat="1" x14ac:dyDescent="0.2">
      <c r="A804" s="744"/>
      <c r="B804" s="742"/>
      <c r="C804" s="762"/>
      <c r="D804" s="762"/>
      <c r="E804" s="760"/>
      <c r="F804" s="688"/>
      <c r="G804" s="688"/>
      <c r="H804" s="760"/>
      <c r="I804" s="719"/>
      <c r="J804" s="700"/>
      <c r="K804" s="700"/>
      <c r="L804" s="688"/>
      <c r="M804" s="835"/>
      <c r="N804" s="870"/>
      <c r="O804" s="835"/>
      <c r="P804" s="835"/>
      <c r="Q804" s="688"/>
      <c r="R804" s="688"/>
      <c r="S804" s="688"/>
      <c r="U804" s="789"/>
      <c r="X804" s="688"/>
    </row>
    <row r="805" spans="1:24" s="761" customFormat="1" x14ac:dyDescent="0.2">
      <c r="A805" s="744"/>
      <c r="B805" s="742"/>
      <c r="C805" s="762"/>
      <c r="D805" s="762"/>
      <c r="E805" s="760"/>
      <c r="F805" s="688"/>
      <c r="G805" s="688"/>
      <c r="H805" s="760"/>
      <c r="I805" s="719"/>
      <c r="J805" s="700"/>
      <c r="K805" s="700"/>
      <c r="L805" s="688"/>
      <c r="M805" s="835"/>
      <c r="N805" s="870"/>
      <c r="O805" s="835"/>
      <c r="P805" s="835"/>
      <c r="Q805" s="688"/>
      <c r="R805" s="688"/>
      <c r="S805" s="688"/>
      <c r="U805" s="789"/>
      <c r="X805" s="688"/>
    </row>
    <row r="806" spans="1:24" s="761" customFormat="1" x14ac:dyDescent="0.2">
      <c r="A806" s="744"/>
      <c r="B806" s="742"/>
      <c r="C806" s="762"/>
      <c r="D806" s="762"/>
      <c r="E806" s="760"/>
      <c r="F806" s="688"/>
      <c r="G806" s="688"/>
      <c r="H806" s="760"/>
      <c r="I806" s="719"/>
      <c r="J806" s="700"/>
      <c r="K806" s="700"/>
      <c r="L806" s="688"/>
      <c r="M806" s="835"/>
      <c r="N806" s="870"/>
      <c r="O806" s="835"/>
      <c r="P806" s="835"/>
      <c r="Q806" s="688"/>
      <c r="R806" s="688"/>
      <c r="S806" s="688"/>
      <c r="U806" s="789"/>
      <c r="X806" s="688"/>
    </row>
    <row r="807" spans="1:24" s="761" customFormat="1" x14ac:dyDescent="0.2">
      <c r="A807" s="744"/>
      <c r="B807" s="742"/>
      <c r="C807" s="762"/>
      <c r="D807" s="762"/>
      <c r="E807" s="760"/>
      <c r="F807" s="688"/>
      <c r="G807" s="688"/>
      <c r="H807" s="760"/>
      <c r="I807" s="719"/>
      <c r="J807" s="700"/>
      <c r="K807" s="700"/>
      <c r="L807" s="688"/>
      <c r="M807" s="835"/>
      <c r="N807" s="870"/>
      <c r="O807" s="835"/>
      <c r="P807" s="835"/>
      <c r="Q807" s="688"/>
      <c r="R807" s="688"/>
      <c r="S807" s="688"/>
      <c r="U807" s="789"/>
      <c r="X807" s="688"/>
    </row>
    <row r="808" spans="1:24" s="761" customFormat="1" x14ac:dyDescent="0.2">
      <c r="A808" s="744"/>
      <c r="B808" s="742"/>
      <c r="C808" s="762"/>
      <c r="D808" s="762"/>
      <c r="E808" s="760"/>
      <c r="F808" s="688"/>
      <c r="G808" s="688"/>
      <c r="H808" s="760"/>
      <c r="I808" s="719"/>
      <c r="J808" s="700"/>
      <c r="K808" s="700"/>
      <c r="L808" s="688"/>
      <c r="M808" s="835"/>
      <c r="N808" s="870"/>
      <c r="O808" s="835"/>
      <c r="P808" s="835"/>
      <c r="Q808" s="688"/>
      <c r="R808" s="688"/>
      <c r="S808" s="688"/>
      <c r="U808" s="789"/>
      <c r="X808" s="688"/>
    </row>
    <row r="809" spans="1:24" s="761" customFormat="1" x14ac:dyDescent="0.2">
      <c r="A809" s="744"/>
      <c r="B809" s="742"/>
      <c r="C809" s="762"/>
      <c r="D809" s="762"/>
      <c r="E809" s="760"/>
      <c r="F809" s="688"/>
      <c r="G809" s="688"/>
      <c r="H809" s="760"/>
      <c r="I809" s="719"/>
      <c r="J809" s="700"/>
      <c r="K809" s="700"/>
      <c r="L809" s="688"/>
      <c r="M809" s="835"/>
      <c r="N809" s="870"/>
      <c r="O809" s="835"/>
      <c r="P809" s="835"/>
      <c r="Q809" s="688"/>
      <c r="R809" s="688"/>
      <c r="S809" s="688"/>
      <c r="U809" s="789"/>
      <c r="X809" s="688"/>
    </row>
    <row r="810" spans="1:24" s="761" customFormat="1" x14ac:dyDescent="0.2">
      <c r="A810" s="744"/>
      <c r="B810" s="742"/>
      <c r="C810" s="762"/>
      <c r="D810" s="762"/>
      <c r="E810" s="760"/>
      <c r="F810" s="688"/>
      <c r="G810" s="688"/>
      <c r="H810" s="760"/>
      <c r="I810" s="719"/>
      <c r="J810" s="700"/>
      <c r="K810" s="700"/>
      <c r="L810" s="688"/>
      <c r="M810" s="835"/>
      <c r="N810" s="870"/>
      <c r="O810" s="835"/>
      <c r="P810" s="835"/>
      <c r="Q810" s="688"/>
      <c r="R810" s="688"/>
      <c r="S810" s="688"/>
      <c r="U810" s="789"/>
      <c r="X810" s="688"/>
    </row>
    <row r="811" spans="1:24" s="761" customFormat="1" x14ac:dyDescent="0.2">
      <c r="A811" s="744"/>
      <c r="B811" s="742"/>
      <c r="C811" s="762"/>
      <c r="D811" s="762"/>
      <c r="E811" s="760"/>
      <c r="F811" s="688"/>
      <c r="G811" s="688"/>
      <c r="H811" s="760"/>
      <c r="I811" s="719"/>
      <c r="J811" s="700"/>
      <c r="K811" s="700"/>
      <c r="L811" s="688"/>
      <c r="M811" s="835"/>
      <c r="N811" s="870"/>
      <c r="O811" s="835"/>
      <c r="P811" s="835"/>
      <c r="Q811" s="688"/>
      <c r="R811" s="688"/>
      <c r="S811" s="688"/>
      <c r="U811" s="789"/>
      <c r="X811" s="688"/>
    </row>
    <row r="812" spans="1:24" s="761" customFormat="1" x14ac:dyDescent="0.2">
      <c r="A812" s="744"/>
      <c r="B812" s="742"/>
      <c r="C812" s="762"/>
      <c r="D812" s="762"/>
      <c r="E812" s="760"/>
      <c r="F812" s="688"/>
      <c r="G812" s="688"/>
      <c r="H812" s="760"/>
      <c r="I812" s="719"/>
      <c r="J812" s="700"/>
      <c r="K812" s="700"/>
      <c r="L812" s="688"/>
      <c r="M812" s="835"/>
      <c r="N812" s="870"/>
      <c r="O812" s="835"/>
      <c r="P812" s="835"/>
      <c r="Q812" s="688"/>
      <c r="R812" s="688"/>
      <c r="S812" s="688"/>
      <c r="U812" s="789"/>
      <c r="X812" s="688"/>
    </row>
    <row r="813" spans="1:24" s="761" customFormat="1" x14ac:dyDescent="0.2">
      <c r="A813" s="744"/>
      <c r="B813" s="742"/>
      <c r="C813" s="762"/>
      <c r="D813" s="762"/>
      <c r="E813" s="760"/>
      <c r="F813" s="688"/>
      <c r="G813" s="688"/>
      <c r="H813" s="760"/>
      <c r="I813" s="719"/>
      <c r="J813" s="700"/>
      <c r="K813" s="700"/>
      <c r="L813" s="688"/>
      <c r="M813" s="835"/>
      <c r="N813" s="870"/>
      <c r="O813" s="835"/>
      <c r="P813" s="835"/>
      <c r="Q813" s="688"/>
      <c r="R813" s="688"/>
      <c r="S813" s="688"/>
      <c r="U813" s="789"/>
      <c r="X813" s="688"/>
    </row>
    <row r="814" spans="1:24" s="761" customFormat="1" x14ac:dyDescent="0.2">
      <c r="A814" s="744"/>
      <c r="B814" s="742"/>
      <c r="C814" s="762"/>
      <c r="D814" s="762"/>
      <c r="E814" s="760"/>
      <c r="F814" s="688"/>
      <c r="G814" s="688"/>
      <c r="H814" s="760"/>
      <c r="I814" s="719"/>
      <c r="J814" s="700"/>
      <c r="K814" s="700"/>
      <c r="L814" s="688"/>
      <c r="M814" s="835"/>
      <c r="N814" s="870"/>
      <c r="O814" s="835"/>
      <c r="P814" s="835"/>
      <c r="Q814" s="688"/>
      <c r="R814" s="688"/>
      <c r="S814" s="688"/>
      <c r="U814" s="789"/>
      <c r="X814" s="688"/>
    </row>
    <row r="815" spans="1:24" s="761" customFormat="1" x14ac:dyDescent="0.2">
      <c r="A815" s="744"/>
      <c r="B815" s="742"/>
      <c r="C815" s="762"/>
      <c r="D815" s="762"/>
      <c r="E815" s="760"/>
      <c r="F815" s="688"/>
      <c r="G815" s="688"/>
      <c r="H815" s="760"/>
      <c r="I815" s="719"/>
      <c r="J815" s="700"/>
      <c r="K815" s="700"/>
      <c r="L815" s="688"/>
      <c r="M815" s="835"/>
      <c r="N815" s="870"/>
      <c r="O815" s="835"/>
      <c r="P815" s="835"/>
      <c r="Q815" s="688"/>
      <c r="R815" s="688"/>
      <c r="S815" s="688"/>
      <c r="U815" s="789"/>
      <c r="X815" s="688"/>
    </row>
    <row r="816" spans="1:24" s="761" customFormat="1" x14ac:dyDescent="0.2">
      <c r="A816" s="744"/>
      <c r="B816" s="742"/>
      <c r="C816" s="762"/>
      <c r="D816" s="762"/>
      <c r="E816" s="760"/>
      <c r="F816" s="688"/>
      <c r="G816" s="688"/>
      <c r="H816" s="760"/>
      <c r="I816" s="719"/>
      <c r="J816" s="700"/>
      <c r="K816" s="700"/>
      <c r="L816" s="688"/>
      <c r="M816" s="835"/>
      <c r="N816" s="870"/>
      <c r="O816" s="835"/>
      <c r="P816" s="835"/>
      <c r="Q816" s="688"/>
      <c r="R816" s="688"/>
      <c r="S816" s="688"/>
      <c r="U816" s="789"/>
      <c r="X816" s="688"/>
    </row>
    <row r="817" spans="1:24" s="761" customFormat="1" x14ac:dyDescent="0.2">
      <c r="A817" s="744"/>
      <c r="B817" s="742"/>
      <c r="C817" s="762"/>
      <c r="D817" s="762"/>
      <c r="E817" s="760"/>
      <c r="F817" s="688"/>
      <c r="G817" s="688"/>
      <c r="H817" s="760"/>
      <c r="I817" s="719"/>
      <c r="J817" s="700"/>
      <c r="K817" s="700"/>
      <c r="L817" s="688"/>
      <c r="M817" s="835"/>
      <c r="N817" s="870"/>
      <c r="O817" s="835"/>
      <c r="P817" s="835"/>
      <c r="Q817" s="688"/>
      <c r="R817" s="688"/>
      <c r="S817" s="688"/>
      <c r="U817" s="789"/>
      <c r="X817" s="688"/>
    </row>
    <row r="818" spans="1:24" s="761" customFormat="1" x14ac:dyDescent="0.2">
      <c r="A818" s="744"/>
      <c r="B818" s="742"/>
      <c r="C818" s="762"/>
      <c r="D818" s="762"/>
      <c r="E818" s="760"/>
      <c r="F818" s="688"/>
      <c r="G818" s="688"/>
      <c r="H818" s="760"/>
      <c r="I818" s="719"/>
      <c r="J818" s="700"/>
      <c r="K818" s="700"/>
      <c r="L818" s="688"/>
      <c r="M818" s="835"/>
      <c r="N818" s="870"/>
      <c r="O818" s="835"/>
      <c r="P818" s="835"/>
      <c r="Q818" s="688"/>
      <c r="R818" s="688"/>
      <c r="S818" s="688"/>
      <c r="U818" s="789"/>
      <c r="X818" s="688"/>
    </row>
    <row r="819" spans="1:24" s="761" customFormat="1" x14ac:dyDescent="0.2">
      <c r="A819" s="744"/>
      <c r="B819" s="742"/>
      <c r="C819" s="762"/>
      <c r="D819" s="762"/>
      <c r="E819" s="760"/>
      <c r="F819" s="688"/>
      <c r="G819" s="688"/>
      <c r="H819" s="760"/>
      <c r="I819" s="719"/>
      <c r="J819" s="700"/>
      <c r="K819" s="700"/>
      <c r="L819" s="688"/>
      <c r="M819" s="835"/>
      <c r="N819" s="870"/>
      <c r="O819" s="835"/>
      <c r="P819" s="835"/>
      <c r="Q819" s="688"/>
      <c r="R819" s="688"/>
      <c r="S819" s="688"/>
      <c r="U819" s="789"/>
      <c r="X819" s="688"/>
    </row>
    <row r="820" spans="1:24" s="761" customFormat="1" x14ac:dyDescent="0.2">
      <c r="A820" s="744"/>
      <c r="B820" s="742"/>
      <c r="C820" s="762"/>
      <c r="D820" s="762"/>
      <c r="E820" s="760"/>
      <c r="F820" s="688"/>
      <c r="G820" s="688"/>
      <c r="H820" s="760"/>
      <c r="I820" s="719"/>
      <c r="J820" s="700"/>
      <c r="K820" s="700"/>
      <c r="L820" s="688"/>
      <c r="M820" s="835"/>
      <c r="N820" s="870"/>
      <c r="O820" s="835"/>
      <c r="P820" s="835"/>
      <c r="Q820" s="688"/>
      <c r="R820" s="688"/>
      <c r="S820" s="688"/>
      <c r="U820" s="789"/>
      <c r="X820" s="688"/>
    </row>
    <row r="821" spans="1:24" s="761" customFormat="1" x14ac:dyDescent="0.2">
      <c r="A821" s="744"/>
      <c r="B821" s="742"/>
      <c r="C821" s="762"/>
      <c r="D821" s="762"/>
      <c r="E821" s="760"/>
      <c r="F821" s="688"/>
      <c r="G821" s="688"/>
      <c r="H821" s="760"/>
      <c r="I821" s="719"/>
      <c r="J821" s="700"/>
      <c r="K821" s="700"/>
      <c r="L821" s="688"/>
      <c r="M821" s="835"/>
      <c r="N821" s="870"/>
      <c r="O821" s="835"/>
      <c r="P821" s="835"/>
      <c r="Q821" s="688"/>
      <c r="R821" s="688"/>
      <c r="S821" s="688"/>
      <c r="U821" s="789"/>
      <c r="X821" s="688"/>
    </row>
    <row r="822" spans="1:24" s="761" customFormat="1" x14ac:dyDescent="0.2">
      <c r="A822" s="744"/>
      <c r="B822" s="742"/>
      <c r="C822" s="762"/>
      <c r="D822" s="762"/>
      <c r="E822" s="760"/>
      <c r="F822" s="688"/>
      <c r="G822" s="688"/>
      <c r="H822" s="760"/>
      <c r="I822" s="719"/>
      <c r="J822" s="700"/>
      <c r="K822" s="700"/>
      <c r="L822" s="688"/>
      <c r="M822" s="835"/>
      <c r="N822" s="870"/>
      <c r="O822" s="835"/>
      <c r="P822" s="835"/>
      <c r="Q822" s="688"/>
      <c r="R822" s="688"/>
      <c r="S822" s="688"/>
      <c r="U822" s="789"/>
      <c r="X822" s="688"/>
    </row>
    <row r="823" spans="1:24" s="761" customFormat="1" x14ac:dyDescent="0.2">
      <c r="A823" s="744"/>
      <c r="B823" s="742"/>
      <c r="C823" s="762"/>
      <c r="D823" s="762"/>
      <c r="E823" s="760"/>
      <c r="F823" s="688"/>
      <c r="G823" s="688"/>
      <c r="H823" s="760"/>
      <c r="I823" s="719"/>
      <c r="J823" s="700"/>
      <c r="K823" s="700"/>
      <c r="L823" s="688"/>
      <c r="M823" s="835"/>
      <c r="N823" s="870"/>
      <c r="O823" s="835"/>
      <c r="P823" s="835"/>
      <c r="Q823" s="688"/>
      <c r="R823" s="688"/>
      <c r="S823" s="688"/>
      <c r="U823" s="789"/>
      <c r="X823" s="688"/>
    </row>
    <row r="824" spans="1:24" s="761" customFormat="1" x14ac:dyDescent="0.2">
      <c r="A824" s="744"/>
      <c r="B824" s="742"/>
      <c r="C824" s="762"/>
      <c r="D824" s="762"/>
      <c r="E824" s="760"/>
      <c r="F824" s="688"/>
      <c r="G824" s="688"/>
      <c r="H824" s="760"/>
      <c r="I824" s="719"/>
      <c r="J824" s="700"/>
      <c r="K824" s="700"/>
      <c r="L824" s="688"/>
      <c r="M824" s="835"/>
      <c r="N824" s="870"/>
      <c r="O824" s="835"/>
      <c r="P824" s="835"/>
      <c r="Q824" s="688"/>
      <c r="R824" s="688"/>
      <c r="S824" s="688"/>
      <c r="U824" s="789"/>
      <c r="X824" s="688"/>
    </row>
    <row r="825" spans="1:24" s="761" customFormat="1" x14ac:dyDescent="0.2">
      <c r="A825" s="744"/>
      <c r="B825" s="742"/>
      <c r="C825" s="762"/>
      <c r="D825" s="762"/>
      <c r="E825" s="760"/>
      <c r="F825" s="688"/>
      <c r="G825" s="688"/>
      <c r="H825" s="760"/>
      <c r="I825" s="719"/>
      <c r="J825" s="700"/>
      <c r="K825" s="700"/>
      <c r="L825" s="688"/>
      <c r="M825" s="835"/>
      <c r="N825" s="870"/>
      <c r="O825" s="835"/>
      <c r="P825" s="835"/>
      <c r="Q825" s="688"/>
      <c r="R825" s="688"/>
      <c r="S825" s="688"/>
      <c r="U825" s="789"/>
      <c r="X825" s="688"/>
    </row>
    <row r="826" spans="1:24" s="761" customFormat="1" x14ac:dyDescent="0.2">
      <c r="A826" s="744"/>
      <c r="B826" s="742"/>
      <c r="C826" s="762"/>
      <c r="D826" s="762"/>
      <c r="E826" s="760"/>
      <c r="F826" s="688"/>
      <c r="G826" s="688"/>
      <c r="H826" s="760"/>
      <c r="I826" s="719"/>
      <c r="J826" s="700"/>
      <c r="K826" s="700"/>
      <c r="L826" s="688"/>
      <c r="M826" s="835"/>
      <c r="N826" s="870"/>
      <c r="O826" s="835"/>
      <c r="P826" s="835"/>
      <c r="Q826" s="688"/>
      <c r="R826" s="688"/>
      <c r="S826" s="688"/>
      <c r="U826" s="789"/>
      <c r="X826" s="688"/>
    </row>
    <row r="827" spans="1:24" s="761" customFormat="1" x14ac:dyDescent="0.2">
      <c r="A827" s="744"/>
      <c r="B827" s="742"/>
      <c r="C827" s="762"/>
      <c r="D827" s="762"/>
      <c r="E827" s="760"/>
      <c r="F827" s="688"/>
      <c r="G827" s="688"/>
      <c r="H827" s="760"/>
      <c r="I827" s="719"/>
      <c r="J827" s="700"/>
      <c r="K827" s="700"/>
      <c r="L827" s="688"/>
      <c r="M827" s="835"/>
      <c r="N827" s="870"/>
      <c r="O827" s="835"/>
      <c r="P827" s="835"/>
      <c r="Q827" s="688"/>
      <c r="R827" s="688"/>
      <c r="S827" s="688"/>
      <c r="U827" s="789"/>
      <c r="X827" s="688"/>
    </row>
    <row r="828" spans="1:24" s="761" customFormat="1" x14ac:dyDescent="0.2">
      <c r="A828" s="744"/>
      <c r="B828" s="742"/>
      <c r="C828" s="762"/>
      <c r="D828" s="762"/>
      <c r="E828" s="760"/>
      <c r="F828" s="688"/>
      <c r="G828" s="688"/>
      <c r="H828" s="760"/>
      <c r="I828" s="719"/>
      <c r="J828" s="700"/>
      <c r="K828" s="700"/>
      <c r="L828" s="688"/>
      <c r="M828" s="835"/>
      <c r="N828" s="870"/>
      <c r="O828" s="835"/>
      <c r="P828" s="835"/>
      <c r="Q828" s="688"/>
      <c r="R828" s="688"/>
      <c r="S828" s="688"/>
      <c r="U828" s="789"/>
      <c r="X828" s="688"/>
    </row>
    <row r="829" spans="1:24" s="761" customFormat="1" x14ac:dyDescent="0.2">
      <c r="A829" s="744"/>
      <c r="B829" s="742"/>
      <c r="C829" s="762"/>
      <c r="D829" s="762"/>
      <c r="E829" s="760"/>
      <c r="F829" s="688"/>
      <c r="G829" s="688"/>
      <c r="H829" s="760"/>
      <c r="I829" s="719"/>
      <c r="J829" s="700"/>
      <c r="K829" s="700"/>
      <c r="L829" s="688"/>
      <c r="M829" s="835"/>
      <c r="N829" s="870"/>
      <c r="O829" s="835"/>
      <c r="P829" s="835"/>
      <c r="Q829" s="688"/>
      <c r="R829" s="688"/>
      <c r="S829" s="688"/>
      <c r="U829" s="789"/>
      <c r="X829" s="688"/>
    </row>
    <row r="830" spans="1:24" s="761" customFormat="1" x14ac:dyDescent="0.2">
      <c r="A830" s="744"/>
      <c r="B830" s="742"/>
      <c r="C830" s="762"/>
      <c r="D830" s="762"/>
      <c r="E830" s="760"/>
      <c r="F830" s="688"/>
      <c r="G830" s="688"/>
      <c r="H830" s="760"/>
      <c r="I830" s="719"/>
      <c r="J830" s="700"/>
      <c r="K830" s="700"/>
      <c r="L830" s="688"/>
      <c r="M830" s="835"/>
      <c r="N830" s="870"/>
      <c r="O830" s="835"/>
      <c r="P830" s="835"/>
      <c r="Q830" s="688"/>
      <c r="R830" s="688"/>
      <c r="S830" s="688"/>
      <c r="U830" s="789"/>
      <c r="X830" s="688"/>
    </row>
    <row r="831" spans="1:24" s="761" customFormat="1" x14ac:dyDescent="0.2">
      <c r="A831" s="744"/>
      <c r="B831" s="742"/>
      <c r="C831" s="762"/>
      <c r="D831" s="762"/>
      <c r="E831" s="760"/>
      <c r="F831" s="688"/>
      <c r="G831" s="688"/>
      <c r="H831" s="760"/>
      <c r="I831" s="719"/>
      <c r="J831" s="700"/>
      <c r="K831" s="700"/>
      <c r="L831" s="688"/>
      <c r="M831" s="835"/>
      <c r="N831" s="870"/>
      <c r="O831" s="835"/>
      <c r="P831" s="835"/>
      <c r="Q831" s="688"/>
      <c r="R831" s="688"/>
      <c r="S831" s="688"/>
      <c r="U831" s="789"/>
      <c r="X831" s="688"/>
    </row>
    <row r="832" spans="1:24" s="761" customFormat="1" x14ac:dyDescent="0.2">
      <c r="A832" s="744"/>
      <c r="B832" s="742"/>
      <c r="C832" s="762"/>
      <c r="D832" s="762"/>
      <c r="E832" s="760"/>
      <c r="F832" s="688"/>
      <c r="G832" s="688"/>
      <c r="H832" s="760"/>
      <c r="I832" s="719"/>
      <c r="J832" s="700"/>
      <c r="K832" s="700"/>
      <c r="L832" s="688"/>
      <c r="M832" s="835"/>
      <c r="N832" s="870"/>
      <c r="O832" s="835"/>
      <c r="P832" s="835"/>
      <c r="Q832" s="688"/>
      <c r="R832" s="688"/>
      <c r="S832" s="688"/>
      <c r="U832" s="789"/>
      <c r="X832" s="688"/>
    </row>
    <row r="833" spans="1:24" s="761" customFormat="1" x14ac:dyDescent="0.2">
      <c r="A833" s="744"/>
      <c r="B833" s="742"/>
      <c r="C833" s="762"/>
      <c r="D833" s="762"/>
      <c r="E833" s="760"/>
      <c r="F833" s="688"/>
      <c r="G833" s="688"/>
      <c r="H833" s="760"/>
      <c r="I833" s="719"/>
      <c r="J833" s="700"/>
      <c r="K833" s="700"/>
      <c r="L833" s="688"/>
      <c r="M833" s="835"/>
      <c r="N833" s="870"/>
      <c r="O833" s="835"/>
      <c r="P833" s="835"/>
      <c r="Q833" s="688"/>
      <c r="R833" s="688"/>
      <c r="S833" s="688"/>
      <c r="U833" s="789"/>
      <c r="X833" s="688"/>
    </row>
    <row r="834" spans="1:24" s="761" customFormat="1" x14ac:dyDescent="0.2">
      <c r="A834" s="744"/>
      <c r="B834" s="742"/>
      <c r="C834" s="762"/>
      <c r="D834" s="762"/>
      <c r="E834" s="760"/>
      <c r="F834" s="688"/>
      <c r="G834" s="688"/>
      <c r="H834" s="760"/>
      <c r="I834" s="719"/>
      <c r="J834" s="700"/>
      <c r="K834" s="700"/>
      <c r="L834" s="688"/>
      <c r="M834" s="835"/>
      <c r="N834" s="870"/>
      <c r="O834" s="835"/>
      <c r="P834" s="835"/>
      <c r="Q834" s="688"/>
      <c r="R834" s="688"/>
      <c r="S834" s="688"/>
      <c r="U834" s="789"/>
      <c r="X834" s="688"/>
    </row>
    <row r="835" spans="1:24" s="761" customFormat="1" x14ac:dyDescent="0.2">
      <c r="A835" s="744"/>
      <c r="B835" s="742"/>
      <c r="C835" s="762"/>
      <c r="D835" s="762"/>
      <c r="E835" s="760"/>
      <c r="F835" s="688"/>
      <c r="G835" s="688"/>
      <c r="H835" s="760"/>
      <c r="I835" s="719"/>
      <c r="J835" s="700"/>
      <c r="K835" s="700"/>
      <c r="L835" s="688"/>
      <c r="M835" s="835"/>
      <c r="N835" s="870"/>
      <c r="O835" s="835"/>
      <c r="P835" s="835"/>
      <c r="Q835" s="688"/>
      <c r="R835" s="688"/>
      <c r="S835" s="688"/>
      <c r="U835" s="789"/>
      <c r="X835" s="688"/>
    </row>
    <row r="836" spans="1:24" s="761" customFormat="1" x14ac:dyDescent="0.2">
      <c r="A836" s="744"/>
      <c r="B836" s="742"/>
      <c r="C836" s="762"/>
      <c r="D836" s="762"/>
      <c r="E836" s="760"/>
      <c r="F836" s="688"/>
      <c r="G836" s="688"/>
      <c r="H836" s="760"/>
      <c r="I836" s="719"/>
      <c r="J836" s="700"/>
      <c r="K836" s="700"/>
      <c r="L836" s="688"/>
      <c r="M836" s="835"/>
      <c r="N836" s="870"/>
      <c r="O836" s="835"/>
      <c r="P836" s="835"/>
      <c r="Q836" s="688"/>
      <c r="R836" s="688"/>
      <c r="S836" s="688"/>
      <c r="U836" s="789"/>
      <c r="X836" s="688"/>
    </row>
    <row r="837" spans="1:24" s="761" customFormat="1" x14ac:dyDescent="0.2">
      <c r="A837" s="744"/>
      <c r="B837" s="742"/>
      <c r="C837" s="762"/>
      <c r="D837" s="762"/>
      <c r="E837" s="760"/>
      <c r="F837" s="688"/>
      <c r="G837" s="688"/>
      <c r="H837" s="760"/>
      <c r="I837" s="719"/>
      <c r="J837" s="700"/>
      <c r="K837" s="700"/>
      <c r="L837" s="688"/>
      <c r="M837" s="835"/>
      <c r="N837" s="870"/>
      <c r="O837" s="835"/>
      <c r="P837" s="835"/>
      <c r="Q837" s="688"/>
      <c r="R837" s="688"/>
      <c r="S837" s="688"/>
      <c r="U837" s="789"/>
      <c r="X837" s="688"/>
    </row>
    <row r="838" spans="1:24" s="761" customFormat="1" x14ac:dyDescent="0.2">
      <c r="A838" s="744"/>
      <c r="B838" s="742"/>
      <c r="C838" s="762"/>
      <c r="D838" s="762"/>
      <c r="E838" s="760"/>
      <c r="F838" s="688"/>
      <c r="G838" s="688"/>
      <c r="H838" s="760"/>
      <c r="I838" s="719"/>
      <c r="J838" s="700"/>
      <c r="K838" s="700"/>
      <c r="L838" s="688"/>
      <c r="M838" s="835"/>
      <c r="N838" s="870"/>
      <c r="O838" s="835"/>
      <c r="P838" s="835"/>
      <c r="Q838" s="688"/>
      <c r="R838" s="688"/>
      <c r="S838" s="688"/>
      <c r="U838" s="789"/>
      <c r="X838" s="688"/>
    </row>
    <row r="839" spans="1:24" s="761" customFormat="1" x14ac:dyDescent="0.2">
      <c r="A839" s="744"/>
      <c r="B839" s="742"/>
      <c r="C839" s="762"/>
      <c r="D839" s="762"/>
      <c r="E839" s="760"/>
      <c r="F839" s="688"/>
      <c r="G839" s="688"/>
      <c r="H839" s="760"/>
      <c r="I839" s="719"/>
      <c r="J839" s="700"/>
      <c r="K839" s="700"/>
      <c r="L839" s="688"/>
      <c r="M839" s="835"/>
      <c r="N839" s="870"/>
      <c r="O839" s="835"/>
      <c r="P839" s="835"/>
      <c r="Q839" s="688"/>
      <c r="R839" s="688"/>
      <c r="S839" s="688"/>
      <c r="U839" s="789"/>
      <c r="X839" s="688"/>
    </row>
    <row r="840" spans="1:24" s="761" customFormat="1" x14ac:dyDescent="0.2">
      <c r="A840" s="744"/>
      <c r="B840" s="742"/>
      <c r="C840" s="762"/>
      <c r="D840" s="762"/>
      <c r="E840" s="760"/>
      <c r="F840" s="688"/>
      <c r="G840" s="688"/>
      <c r="H840" s="760"/>
      <c r="I840" s="719"/>
      <c r="J840" s="700"/>
      <c r="K840" s="700"/>
      <c r="L840" s="688"/>
      <c r="M840" s="835"/>
      <c r="N840" s="870"/>
      <c r="O840" s="835"/>
      <c r="P840" s="835"/>
      <c r="Q840" s="688"/>
      <c r="R840" s="688"/>
      <c r="S840" s="688"/>
      <c r="U840" s="789"/>
      <c r="X840" s="688"/>
    </row>
    <row r="841" spans="1:24" s="761" customFormat="1" x14ac:dyDescent="0.2">
      <c r="A841" s="744"/>
      <c r="B841" s="742"/>
      <c r="C841" s="762"/>
      <c r="D841" s="762"/>
      <c r="E841" s="760"/>
      <c r="F841" s="688"/>
      <c r="G841" s="688"/>
      <c r="H841" s="760"/>
      <c r="I841" s="719"/>
      <c r="J841" s="700"/>
      <c r="K841" s="700"/>
      <c r="L841" s="688"/>
      <c r="M841" s="835"/>
      <c r="N841" s="870"/>
      <c r="O841" s="835"/>
      <c r="P841" s="835"/>
      <c r="Q841" s="688"/>
      <c r="R841" s="688"/>
      <c r="S841" s="688"/>
      <c r="U841" s="789"/>
      <c r="X841" s="688"/>
    </row>
    <row r="842" spans="1:24" s="761" customFormat="1" x14ac:dyDescent="0.2">
      <c r="A842" s="744"/>
      <c r="B842" s="742"/>
      <c r="C842" s="762"/>
      <c r="D842" s="762"/>
      <c r="E842" s="760"/>
      <c r="F842" s="688"/>
      <c r="G842" s="688"/>
      <c r="H842" s="760"/>
      <c r="I842" s="719"/>
      <c r="J842" s="700"/>
      <c r="K842" s="700"/>
      <c r="L842" s="688"/>
      <c r="M842" s="835"/>
      <c r="N842" s="870"/>
      <c r="O842" s="835"/>
      <c r="P842" s="835"/>
      <c r="Q842" s="688"/>
      <c r="R842" s="688"/>
      <c r="S842" s="688"/>
      <c r="U842" s="789"/>
      <c r="X842" s="688"/>
    </row>
    <row r="843" spans="1:24" s="761" customFormat="1" x14ac:dyDescent="0.2">
      <c r="A843" s="744"/>
      <c r="B843" s="742"/>
      <c r="C843" s="762"/>
      <c r="D843" s="762"/>
      <c r="E843" s="760"/>
      <c r="F843" s="688"/>
      <c r="G843" s="688"/>
      <c r="H843" s="760"/>
      <c r="I843" s="719"/>
      <c r="J843" s="700"/>
      <c r="K843" s="700"/>
      <c r="L843" s="688"/>
      <c r="M843" s="835"/>
      <c r="N843" s="870"/>
      <c r="O843" s="835"/>
      <c r="P843" s="835"/>
      <c r="Q843" s="688"/>
      <c r="R843" s="688"/>
      <c r="S843" s="688"/>
      <c r="U843" s="789"/>
      <c r="X843" s="688"/>
    </row>
    <row r="844" spans="1:24" s="761" customFormat="1" x14ac:dyDescent="0.2">
      <c r="A844" s="744"/>
      <c r="B844" s="742"/>
      <c r="C844" s="762"/>
      <c r="D844" s="762"/>
      <c r="E844" s="760"/>
      <c r="F844" s="688"/>
      <c r="G844" s="688"/>
      <c r="H844" s="760"/>
      <c r="I844" s="719"/>
      <c r="J844" s="700"/>
      <c r="K844" s="700"/>
      <c r="L844" s="688"/>
      <c r="M844" s="835"/>
      <c r="N844" s="870"/>
      <c r="O844" s="835"/>
      <c r="P844" s="835"/>
      <c r="Q844" s="688"/>
      <c r="R844" s="688"/>
      <c r="S844" s="688"/>
      <c r="U844" s="789"/>
      <c r="X844" s="688"/>
    </row>
    <row r="845" spans="1:24" s="761" customFormat="1" x14ac:dyDescent="0.2">
      <c r="A845" s="744"/>
      <c r="B845" s="742"/>
      <c r="C845" s="762"/>
      <c r="D845" s="762"/>
      <c r="E845" s="760"/>
      <c r="F845" s="688"/>
      <c r="G845" s="688"/>
      <c r="H845" s="760"/>
      <c r="I845" s="719"/>
      <c r="J845" s="700"/>
      <c r="K845" s="700"/>
      <c r="L845" s="688"/>
      <c r="M845" s="835"/>
      <c r="N845" s="870"/>
      <c r="O845" s="835"/>
      <c r="P845" s="835"/>
      <c r="Q845" s="688"/>
      <c r="R845" s="688"/>
      <c r="S845" s="688"/>
      <c r="U845" s="789"/>
      <c r="X845" s="688"/>
    </row>
    <row r="846" spans="1:24" s="761" customFormat="1" x14ac:dyDescent="0.2">
      <c r="A846" s="744"/>
      <c r="B846" s="742"/>
      <c r="C846" s="762"/>
      <c r="D846" s="762"/>
      <c r="E846" s="760"/>
      <c r="F846" s="688"/>
      <c r="G846" s="688"/>
      <c r="H846" s="760"/>
      <c r="I846" s="719"/>
      <c r="J846" s="700"/>
      <c r="K846" s="700"/>
      <c r="L846" s="688"/>
      <c r="M846" s="835"/>
      <c r="N846" s="870"/>
      <c r="O846" s="835"/>
      <c r="P846" s="835"/>
      <c r="Q846" s="688"/>
      <c r="R846" s="688"/>
      <c r="S846" s="688"/>
      <c r="U846" s="789"/>
      <c r="X846" s="688"/>
    </row>
    <row r="847" spans="1:24" s="761" customFormat="1" x14ac:dyDescent="0.2">
      <c r="A847" s="744"/>
      <c r="B847" s="742"/>
      <c r="C847" s="762"/>
      <c r="D847" s="762"/>
      <c r="E847" s="760"/>
      <c r="F847" s="688"/>
      <c r="G847" s="688"/>
      <c r="H847" s="760"/>
      <c r="I847" s="719"/>
      <c r="J847" s="700"/>
      <c r="K847" s="700"/>
      <c r="L847" s="688"/>
      <c r="M847" s="835"/>
      <c r="N847" s="870"/>
      <c r="O847" s="835"/>
      <c r="P847" s="835"/>
      <c r="Q847" s="688"/>
      <c r="R847" s="688"/>
      <c r="S847" s="688"/>
      <c r="U847" s="789"/>
      <c r="X847" s="688"/>
    </row>
    <row r="848" spans="1:24" s="761" customFormat="1" x14ac:dyDescent="0.2">
      <c r="A848" s="744"/>
      <c r="B848" s="742"/>
      <c r="C848" s="762"/>
      <c r="D848" s="762"/>
      <c r="E848" s="760"/>
      <c r="F848" s="688"/>
      <c r="G848" s="688"/>
      <c r="H848" s="760"/>
      <c r="I848" s="719"/>
      <c r="J848" s="700"/>
      <c r="K848" s="700"/>
      <c r="L848" s="688"/>
      <c r="M848" s="835"/>
      <c r="N848" s="870"/>
      <c r="O848" s="835"/>
      <c r="P848" s="835"/>
      <c r="Q848" s="688"/>
      <c r="R848" s="688"/>
      <c r="S848" s="688"/>
      <c r="U848" s="789"/>
      <c r="X848" s="688"/>
    </row>
    <row r="849" spans="1:24" s="761" customFormat="1" x14ac:dyDescent="0.2">
      <c r="A849" s="744"/>
      <c r="B849" s="742"/>
      <c r="C849" s="762"/>
      <c r="D849" s="762"/>
      <c r="E849" s="760"/>
      <c r="F849" s="688"/>
      <c r="G849" s="688"/>
      <c r="H849" s="760"/>
      <c r="I849" s="719"/>
      <c r="J849" s="700"/>
      <c r="K849" s="700"/>
      <c r="L849" s="688"/>
      <c r="M849" s="835"/>
      <c r="N849" s="870"/>
      <c r="O849" s="835"/>
      <c r="P849" s="835"/>
      <c r="Q849" s="688"/>
      <c r="R849" s="688"/>
      <c r="S849" s="688"/>
      <c r="U849" s="789"/>
      <c r="X849" s="688"/>
    </row>
    <row r="850" spans="1:24" s="761" customFormat="1" x14ac:dyDescent="0.2">
      <c r="A850" s="744"/>
      <c r="B850" s="742"/>
      <c r="C850" s="762"/>
      <c r="D850" s="762"/>
      <c r="E850" s="760"/>
      <c r="F850" s="688"/>
      <c r="G850" s="688"/>
      <c r="H850" s="760"/>
      <c r="I850" s="719"/>
      <c r="J850" s="700"/>
      <c r="K850" s="700"/>
      <c r="L850" s="688"/>
      <c r="M850" s="835"/>
      <c r="N850" s="870"/>
      <c r="O850" s="835"/>
      <c r="P850" s="835"/>
      <c r="Q850" s="688"/>
      <c r="R850" s="688"/>
      <c r="S850" s="688"/>
      <c r="U850" s="789"/>
      <c r="X850" s="688"/>
    </row>
    <row r="851" spans="1:24" s="761" customFormat="1" x14ac:dyDescent="0.2">
      <c r="A851" s="744"/>
      <c r="B851" s="742"/>
      <c r="C851" s="762"/>
      <c r="D851" s="762"/>
      <c r="E851" s="760"/>
      <c r="F851" s="688"/>
      <c r="G851" s="688"/>
      <c r="H851" s="760"/>
      <c r="I851" s="719"/>
      <c r="J851" s="700"/>
      <c r="K851" s="700"/>
      <c r="L851" s="688"/>
      <c r="M851" s="835"/>
      <c r="N851" s="870"/>
      <c r="O851" s="835"/>
      <c r="P851" s="835"/>
      <c r="Q851" s="688"/>
      <c r="R851" s="688"/>
      <c r="S851" s="688"/>
      <c r="U851" s="789"/>
      <c r="X851" s="688"/>
    </row>
    <row r="852" spans="1:24" s="761" customFormat="1" x14ac:dyDescent="0.2">
      <c r="A852" s="744"/>
      <c r="B852" s="742"/>
      <c r="C852" s="762"/>
      <c r="D852" s="762"/>
      <c r="E852" s="760"/>
      <c r="F852" s="688"/>
      <c r="G852" s="688"/>
      <c r="H852" s="760"/>
      <c r="I852" s="719"/>
      <c r="J852" s="700"/>
      <c r="K852" s="700"/>
      <c r="L852" s="688"/>
      <c r="M852" s="835"/>
      <c r="N852" s="870"/>
      <c r="O852" s="835"/>
      <c r="P852" s="835"/>
      <c r="Q852" s="688"/>
      <c r="R852" s="688"/>
      <c r="S852" s="688"/>
      <c r="U852" s="789"/>
      <c r="X852" s="688"/>
    </row>
    <row r="853" spans="1:24" s="761" customFormat="1" x14ac:dyDescent="0.2">
      <c r="A853" s="744"/>
      <c r="B853" s="742"/>
      <c r="C853" s="762"/>
      <c r="D853" s="762"/>
      <c r="E853" s="760"/>
      <c r="F853" s="688"/>
      <c r="G853" s="688"/>
      <c r="H853" s="760"/>
      <c r="I853" s="719"/>
      <c r="J853" s="700"/>
      <c r="K853" s="700"/>
      <c r="L853" s="688"/>
      <c r="M853" s="835"/>
      <c r="N853" s="870"/>
      <c r="O853" s="835"/>
      <c r="P853" s="835"/>
      <c r="Q853" s="688"/>
      <c r="R853" s="688"/>
      <c r="S853" s="688"/>
      <c r="U853" s="789"/>
      <c r="X853" s="688"/>
    </row>
    <row r="854" spans="1:24" s="761" customFormat="1" x14ac:dyDescent="0.2">
      <c r="A854" s="744"/>
      <c r="B854" s="742"/>
      <c r="C854" s="762"/>
      <c r="D854" s="762"/>
      <c r="E854" s="760"/>
      <c r="F854" s="688"/>
      <c r="G854" s="688"/>
      <c r="H854" s="760"/>
      <c r="I854" s="719"/>
      <c r="J854" s="700"/>
      <c r="K854" s="700"/>
      <c r="L854" s="688"/>
      <c r="M854" s="835"/>
      <c r="N854" s="870"/>
      <c r="O854" s="835"/>
      <c r="P854" s="835"/>
      <c r="Q854" s="688"/>
      <c r="R854" s="688"/>
      <c r="S854" s="688"/>
      <c r="U854" s="789"/>
      <c r="X854" s="688"/>
    </row>
    <row r="855" spans="1:24" s="761" customFormat="1" x14ac:dyDescent="0.2">
      <c r="A855" s="744"/>
      <c r="B855" s="742"/>
      <c r="C855" s="762"/>
      <c r="D855" s="762"/>
      <c r="E855" s="760"/>
      <c r="F855" s="688"/>
      <c r="G855" s="688"/>
      <c r="H855" s="760"/>
      <c r="I855" s="719"/>
      <c r="J855" s="700"/>
      <c r="K855" s="700"/>
      <c r="L855" s="688"/>
      <c r="M855" s="835"/>
      <c r="N855" s="870"/>
      <c r="O855" s="835"/>
      <c r="P855" s="835"/>
      <c r="Q855" s="688"/>
      <c r="R855" s="688"/>
      <c r="S855" s="688"/>
      <c r="U855" s="789"/>
      <c r="X855" s="688"/>
    </row>
    <row r="856" spans="1:24" s="761" customFormat="1" x14ac:dyDescent="0.2">
      <c r="A856" s="744"/>
      <c r="B856" s="742"/>
      <c r="C856" s="762"/>
      <c r="D856" s="762"/>
      <c r="E856" s="760"/>
      <c r="F856" s="688"/>
      <c r="G856" s="688"/>
      <c r="H856" s="760"/>
      <c r="I856" s="719"/>
      <c r="J856" s="700"/>
      <c r="K856" s="700"/>
      <c r="L856" s="688"/>
      <c r="M856" s="835"/>
      <c r="N856" s="870"/>
      <c r="O856" s="835"/>
      <c r="P856" s="835"/>
      <c r="Q856" s="688"/>
      <c r="R856" s="688"/>
      <c r="S856" s="688"/>
      <c r="U856" s="789"/>
      <c r="X856" s="688"/>
    </row>
    <row r="857" spans="1:24" s="761" customFormat="1" x14ac:dyDescent="0.2">
      <c r="A857" s="744"/>
      <c r="B857" s="742"/>
      <c r="C857" s="762"/>
      <c r="D857" s="762"/>
      <c r="E857" s="760"/>
      <c r="F857" s="688"/>
      <c r="G857" s="688"/>
      <c r="H857" s="760"/>
      <c r="I857" s="719"/>
      <c r="J857" s="700"/>
      <c r="K857" s="700"/>
      <c r="L857" s="688"/>
      <c r="M857" s="835"/>
      <c r="N857" s="870"/>
      <c r="O857" s="835"/>
      <c r="P857" s="835"/>
      <c r="Q857" s="688"/>
      <c r="R857" s="688"/>
      <c r="S857" s="688"/>
      <c r="U857" s="789"/>
      <c r="X857" s="688"/>
    </row>
    <row r="858" spans="1:24" s="761" customFormat="1" x14ac:dyDescent="0.2">
      <c r="A858" s="744"/>
      <c r="B858" s="742"/>
      <c r="C858" s="762"/>
      <c r="D858" s="762"/>
      <c r="E858" s="760"/>
      <c r="F858" s="688"/>
      <c r="G858" s="688"/>
      <c r="H858" s="760"/>
      <c r="I858" s="719"/>
      <c r="J858" s="700"/>
      <c r="K858" s="700"/>
      <c r="L858" s="688"/>
      <c r="M858" s="835"/>
      <c r="N858" s="870"/>
      <c r="O858" s="835"/>
      <c r="P858" s="835"/>
      <c r="Q858" s="688"/>
      <c r="R858" s="688"/>
      <c r="S858" s="688"/>
      <c r="U858" s="789"/>
      <c r="X858" s="688"/>
    </row>
    <row r="859" spans="1:24" s="761" customFormat="1" x14ac:dyDescent="0.2">
      <c r="A859" s="744"/>
      <c r="B859" s="742"/>
      <c r="C859" s="762"/>
      <c r="D859" s="762"/>
      <c r="E859" s="760"/>
      <c r="F859" s="688"/>
      <c r="G859" s="688"/>
      <c r="H859" s="760"/>
      <c r="I859" s="719"/>
      <c r="J859" s="700"/>
      <c r="K859" s="700"/>
      <c r="L859" s="688"/>
      <c r="M859" s="835"/>
      <c r="N859" s="870"/>
      <c r="O859" s="835"/>
      <c r="P859" s="835"/>
      <c r="Q859" s="688"/>
      <c r="R859" s="688"/>
      <c r="S859" s="688"/>
      <c r="U859" s="789"/>
      <c r="X859" s="688"/>
    </row>
    <row r="860" spans="1:24" s="761" customFormat="1" x14ac:dyDescent="0.2">
      <c r="A860" s="744"/>
      <c r="B860" s="742"/>
      <c r="C860" s="762"/>
      <c r="D860" s="762"/>
      <c r="E860" s="760"/>
      <c r="F860" s="688"/>
      <c r="G860" s="688"/>
      <c r="H860" s="760"/>
      <c r="I860" s="719"/>
      <c r="J860" s="700"/>
      <c r="K860" s="700"/>
      <c r="L860" s="688"/>
      <c r="M860" s="835"/>
      <c r="N860" s="870"/>
      <c r="O860" s="835"/>
      <c r="P860" s="835"/>
      <c r="Q860" s="688"/>
      <c r="R860" s="688"/>
      <c r="S860" s="688"/>
      <c r="U860" s="789"/>
      <c r="X860" s="688"/>
    </row>
    <row r="861" spans="1:24" s="761" customFormat="1" x14ac:dyDescent="0.2">
      <c r="A861" s="744"/>
      <c r="B861" s="742"/>
      <c r="C861" s="762"/>
      <c r="D861" s="762"/>
      <c r="E861" s="760"/>
      <c r="F861" s="688"/>
      <c r="G861" s="688"/>
      <c r="H861" s="760"/>
      <c r="I861" s="719"/>
      <c r="J861" s="700"/>
      <c r="K861" s="700"/>
      <c r="L861" s="688"/>
      <c r="M861" s="835"/>
      <c r="N861" s="870"/>
      <c r="O861" s="835"/>
      <c r="P861" s="835"/>
      <c r="Q861" s="688"/>
      <c r="R861" s="688"/>
      <c r="S861" s="688"/>
      <c r="U861" s="789"/>
      <c r="X861" s="688"/>
    </row>
    <row r="862" spans="1:24" s="761" customFormat="1" x14ac:dyDescent="0.2">
      <c r="A862" s="744"/>
      <c r="B862" s="742"/>
      <c r="C862" s="762"/>
      <c r="D862" s="762"/>
      <c r="E862" s="760"/>
      <c r="F862" s="688"/>
      <c r="G862" s="688"/>
      <c r="H862" s="760"/>
      <c r="I862" s="719"/>
      <c r="J862" s="700"/>
      <c r="K862" s="700"/>
      <c r="L862" s="688"/>
      <c r="M862" s="835"/>
      <c r="N862" s="870"/>
      <c r="O862" s="835"/>
      <c r="P862" s="835"/>
      <c r="Q862" s="688"/>
      <c r="R862" s="688"/>
      <c r="S862" s="688"/>
      <c r="U862" s="789"/>
      <c r="X862" s="688"/>
    </row>
    <row r="863" spans="1:24" s="761" customFormat="1" x14ac:dyDescent="0.2">
      <c r="A863" s="744"/>
      <c r="B863" s="742"/>
      <c r="C863" s="762"/>
      <c r="D863" s="762"/>
      <c r="E863" s="760"/>
      <c r="F863" s="688"/>
      <c r="G863" s="688"/>
      <c r="H863" s="760"/>
      <c r="I863" s="719"/>
      <c r="J863" s="700"/>
      <c r="K863" s="700"/>
      <c r="L863" s="688"/>
      <c r="M863" s="835"/>
      <c r="N863" s="870"/>
      <c r="O863" s="835"/>
      <c r="P863" s="835"/>
      <c r="Q863" s="688"/>
      <c r="R863" s="688"/>
      <c r="S863" s="688"/>
      <c r="U863" s="789"/>
      <c r="X863" s="688"/>
    </row>
    <row r="864" spans="1:24" s="761" customFormat="1" x14ac:dyDescent="0.2">
      <c r="A864" s="744"/>
      <c r="B864" s="742"/>
      <c r="C864" s="762"/>
      <c r="D864" s="762"/>
      <c r="E864" s="760"/>
      <c r="F864" s="688"/>
      <c r="G864" s="688"/>
      <c r="H864" s="760"/>
      <c r="I864" s="719"/>
      <c r="J864" s="700"/>
      <c r="K864" s="700"/>
      <c r="L864" s="688"/>
      <c r="M864" s="835"/>
      <c r="N864" s="870"/>
      <c r="O864" s="835"/>
      <c r="P864" s="835"/>
      <c r="Q864" s="688"/>
      <c r="R864" s="688"/>
      <c r="S864" s="688"/>
      <c r="U864" s="789"/>
      <c r="X864" s="688"/>
    </row>
    <row r="865" spans="1:24" s="761" customFormat="1" x14ac:dyDescent="0.2">
      <c r="A865" s="744"/>
      <c r="B865" s="742"/>
      <c r="C865" s="762"/>
      <c r="D865" s="762"/>
      <c r="E865" s="760"/>
      <c r="F865" s="688"/>
      <c r="G865" s="688"/>
      <c r="H865" s="760"/>
      <c r="I865" s="719"/>
      <c r="J865" s="700"/>
      <c r="K865" s="700"/>
      <c r="L865" s="688"/>
      <c r="M865" s="835"/>
      <c r="N865" s="870"/>
      <c r="O865" s="835"/>
      <c r="P865" s="835"/>
      <c r="Q865" s="688"/>
      <c r="R865" s="688"/>
      <c r="S865" s="688"/>
      <c r="U865" s="789"/>
      <c r="X865" s="688"/>
    </row>
    <row r="866" spans="1:24" s="761" customFormat="1" x14ac:dyDescent="0.2">
      <c r="A866" s="744"/>
      <c r="B866" s="742"/>
      <c r="C866" s="762"/>
      <c r="D866" s="762"/>
      <c r="E866" s="760"/>
      <c r="F866" s="688"/>
      <c r="G866" s="688"/>
      <c r="H866" s="760"/>
      <c r="I866" s="719"/>
      <c r="J866" s="700"/>
      <c r="K866" s="700"/>
      <c r="L866" s="688"/>
      <c r="M866" s="835"/>
      <c r="N866" s="870"/>
      <c r="O866" s="835"/>
      <c r="P866" s="835"/>
      <c r="Q866" s="688"/>
      <c r="R866" s="688"/>
      <c r="S866" s="688"/>
      <c r="U866" s="789"/>
      <c r="X866" s="688"/>
    </row>
    <row r="867" spans="1:24" s="761" customFormat="1" x14ac:dyDescent="0.2">
      <c r="A867" s="744"/>
      <c r="B867" s="742"/>
      <c r="C867" s="762"/>
      <c r="D867" s="762"/>
      <c r="E867" s="760"/>
      <c r="F867" s="688"/>
      <c r="G867" s="688"/>
      <c r="H867" s="760"/>
      <c r="I867" s="719"/>
      <c r="J867" s="700"/>
      <c r="K867" s="700"/>
      <c r="L867" s="688"/>
      <c r="M867" s="835"/>
      <c r="N867" s="870"/>
      <c r="O867" s="835"/>
      <c r="P867" s="835"/>
      <c r="Q867" s="688"/>
      <c r="R867" s="688"/>
      <c r="S867" s="688"/>
      <c r="U867" s="789"/>
      <c r="X867" s="688"/>
    </row>
    <row r="868" spans="1:24" s="761" customFormat="1" x14ac:dyDescent="0.2">
      <c r="A868" s="744"/>
      <c r="B868" s="742"/>
      <c r="C868" s="762"/>
      <c r="D868" s="762"/>
      <c r="E868" s="760"/>
      <c r="F868" s="688"/>
      <c r="G868" s="688"/>
      <c r="H868" s="760"/>
      <c r="I868" s="719"/>
      <c r="J868" s="700"/>
      <c r="K868" s="700"/>
      <c r="L868" s="688"/>
      <c r="M868" s="835"/>
      <c r="N868" s="870"/>
      <c r="O868" s="835"/>
      <c r="P868" s="835"/>
      <c r="Q868" s="688"/>
      <c r="R868" s="688"/>
      <c r="S868" s="688"/>
      <c r="U868" s="789"/>
      <c r="X868" s="688"/>
    </row>
    <row r="869" spans="1:24" s="761" customFormat="1" x14ac:dyDescent="0.2">
      <c r="A869" s="744"/>
      <c r="B869" s="742"/>
      <c r="C869" s="762"/>
      <c r="D869" s="762"/>
      <c r="E869" s="760"/>
      <c r="F869" s="688"/>
      <c r="G869" s="688"/>
      <c r="H869" s="760"/>
      <c r="I869" s="719"/>
      <c r="J869" s="700"/>
      <c r="K869" s="700"/>
      <c r="L869" s="688"/>
      <c r="M869" s="835"/>
      <c r="N869" s="870"/>
      <c r="O869" s="835"/>
      <c r="P869" s="835"/>
      <c r="Q869" s="688"/>
      <c r="R869" s="688"/>
      <c r="S869" s="688"/>
      <c r="U869" s="789"/>
      <c r="X869" s="688"/>
    </row>
    <row r="870" spans="1:24" s="761" customFormat="1" x14ac:dyDescent="0.2">
      <c r="A870" s="744"/>
      <c r="B870" s="742"/>
      <c r="C870" s="762"/>
      <c r="D870" s="762"/>
      <c r="E870" s="760"/>
      <c r="F870" s="688"/>
      <c r="G870" s="688"/>
      <c r="H870" s="760"/>
      <c r="I870" s="719"/>
      <c r="J870" s="700"/>
      <c r="K870" s="700"/>
      <c r="L870" s="688"/>
      <c r="M870" s="835"/>
      <c r="N870" s="870"/>
      <c r="O870" s="835"/>
      <c r="P870" s="835"/>
      <c r="Q870" s="688"/>
      <c r="R870" s="688"/>
      <c r="S870" s="688"/>
      <c r="U870" s="789"/>
      <c r="X870" s="688"/>
    </row>
    <row r="871" spans="1:24" s="761" customFormat="1" x14ac:dyDescent="0.2">
      <c r="A871" s="744"/>
      <c r="B871" s="742"/>
      <c r="C871" s="762"/>
      <c r="D871" s="762"/>
      <c r="E871" s="760"/>
      <c r="F871" s="688"/>
      <c r="G871" s="688"/>
      <c r="H871" s="760"/>
      <c r="I871" s="719"/>
      <c r="J871" s="700"/>
      <c r="K871" s="700"/>
      <c r="L871" s="688"/>
      <c r="M871" s="835"/>
      <c r="N871" s="870"/>
      <c r="O871" s="835"/>
      <c r="P871" s="835"/>
      <c r="Q871" s="688"/>
      <c r="R871" s="688"/>
      <c r="S871" s="688"/>
      <c r="U871" s="789"/>
      <c r="X871" s="688"/>
    </row>
    <row r="872" spans="1:24" s="761" customFormat="1" x14ac:dyDescent="0.2">
      <c r="A872" s="744"/>
      <c r="B872" s="742"/>
      <c r="C872" s="762"/>
      <c r="D872" s="762"/>
      <c r="E872" s="760"/>
      <c r="F872" s="688"/>
      <c r="G872" s="688"/>
      <c r="H872" s="760"/>
      <c r="I872" s="719"/>
      <c r="J872" s="700"/>
      <c r="K872" s="700"/>
      <c r="L872" s="688"/>
      <c r="M872" s="835"/>
      <c r="N872" s="870"/>
      <c r="O872" s="835"/>
      <c r="P872" s="835"/>
      <c r="Q872" s="688"/>
      <c r="R872" s="688"/>
      <c r="S872" s="688"/>
      <c r="U872" s="789"/>
      <c r="X872" s="688"/>
    </row>
    <row r="873" spans="1:24" s="761" customFormat="1" x14ac:dyDescent="0.2">
      <c r="A873" s="744"/>
      <c r="B873" s="742"/>
      <c r="C873" s="762"/>
      <c r="D873" s="762"/>
      <c r="E873" s="760"/>
      <c r="F873" s="688"/>
      <c r="G873" s="688"/>
      <c r="H873" s="760"/>
      <c r="I873" s="719"/>
      <c r="J873" s="700"/>
      <c r="K873" s="700"/>
      <c r="L873" s="688"/>
      <c r="M873" s="835"/>
      <c r="N873" s="870"/>
      <c r="O873" s="835"/>
      <c r="P873" s="835"/>
      <c r="Q873" s="688"/>
      <c r="R873" s="688"/>
      <c r="S873" s="688"/>
      <c r="U873" s="789"/>
      <c r="X873" s="688"/>
    </row>
    <row r="874" spans="1:24" s="761" customFormat="1" x14ac:dyDescent="0.2">
      <c r="A874" s="744"/>
      <c r="B874" s="742"/>
      <c r="C874" s="762"/>
      <c r="D874" s="762"/>
      <c r="E874" s="760"/>
      <c r="F874" s="688"/>
      <c r="G874" s="688"/>
      <c r="H874" s="760"/>
      <c r="I874" s="719"/>
      <c r="J874" s="700"/>
      <c r="K874" s="700"/>
      <c r="L874" s="688"/>
      <c r="M874" s="835"/>
      <c r="N874" s="870"/>
      <c r="O874" s="835"/>
      <c r="P874" s="835"/>
      <c r="Q874" s="688"/>
      <c r="R874" s="688"/>
      <c r="S874" s="688"/>
      <c r="U874" s="789"/>
      <c r="X874" s="688"/>
    </row>
    <row r="875" spans="1:24" s="761" customFormat="1" x14ac:dyDescent="0.2">
      <c r="A875" s="744"/>
      <c r="B875" s="742"/>
      <c r="C875" s="762"/>
      <c r="D875" s="762"/>
      <c r="E875" s="760"/>
      <c r="F875" s="688"/>
      <c r="G875" s="688"/>
      <c r="H875" s="760"/>
      <c r="I875" s="719"/>
      <c r="J875" s="700"/>
      <c r="K875" s="700"/>
      <c r="L875" s="688"/>
      <c r="M875" s="835"/>
      <c r="N875" s="870"/>
      <c r="O875" s="835"/>
      <c r="P875" s="835"/>
      <c r="Q875" s="688"/>
      <c r="R875" s="688"/>
      <c r="S875" s="688"/>
      <c r="U875" s="789"/>
      <c r="X875" s="688"/>
    </row>
    <row r="876" spans="1:24" s="761" customFormat="1" x14ac:dyDescent="0.2">
      <c r="A876" s="744"/>
      <c r="B876" s="742"/>
      <c r="C876" s="762"/>
      <c r="D876" s="762"/>
      <c r="E876" s="760"/>
      <c r="F876" s="688"/>
      <c r="G876" s="688"/>
      <c r="H876" s="760"/>
      <c r="I876" s="719"/>
      <c r="J876" s="700"/>
      <c r="K876" s="700"/>
      <c r="L876" s="688"/>
      <c r="M876" s="835"/>
      <c r="N876" s="870"/>
      <c r="O876" s="835"/>
      <c r="P876" s="835"/>
      <c r="Q876" s="688"/>
      <c r="R876" s="688"/>
      <c r="S876" s="688"/>
      <c r="U876" s="789"/>
      <c r="X876" s="688"/>
    </row>
    <row r="877" spans="1:24" s="761" customFormat="1" x14ac:dyDescent="0.2">
      <c r="A877" s="744"/>
      <c r="B877" s="742"/>
      <c r="C877" s="762"/>
      <c r="D877" s="762"/>
      <c r="E877" s="760"/>
      <c r="F877" s="688"/>
      <c r="G877" s="688"/>
      <c r="H877" s="760"/>
      <c r="I877" s="719"/>
      <c r="J877" s="700"/>
      <c r="K877" s="700"/>
      <c r="L877" s="688"/>
      <c r="M877" s="835"/>
      <c r="N877" s="870"/>
      <c r="O877" s="835"/>
      <c r="P877" s="835"/>
      <c r="Q877" s="688"/>
      <c r="R877" s="688"/>
      <c r="S877" s="688"/>
      <c r="U877" s="789"/>
      <c r="X877" s="688"/>
    </row>
    <row r="878" spans="1:24" s="761" customFormat="1" x14ac:dyDescent="0.2">
      <c r="A878" s="744"/>
      <c r="B878" s="742"/>
      <c r="C878" s="762"/>
      <c r="D878" s="762"/>
      <c r="E878" s="760"/>
      <c r="F878" s="688"/>
      <c r="G878" s="688"/>
      <c r="H878" s="760"/>
      <c r="I878" s="719"/>
      <c r="J878" s="700"/>
      <c r="K878" s="700"/>
      <c r="L878" s="688"/>
      <c r="M878" s="835"/>
      <c r="N878" s="870"/>
      <c r="O878" s="835"/>
      <c r="P878" s="835"/>
      <c r="Q878" s="688"/>
      <c r="R878" s="688"/>
      <c r="S878" s="688"/>
      <c r="U878" s="789"/>
      <c r="X878" s="688"/>
    </row>
    <row r="879" spans="1:24" s="761" customFormat="1" x14ac:dyDescent="0.2">
      <c r="A879" s="744"/>
      <c r="B879" s="742"/>
      <c r="C879" s="762"/>
      <c r="D879" s="762"/>
      <c r="E879" s="760"/>
      <c r="F879" s="688"/>
      <c r="G879" s="688"/>
      <c r="H879" s="760"/>
      <c r="I879" s="719"/>
      <c r="J879" s="700"/>
      <c r="K879" s="700"/>
      <c r="L879" s="688"/>
      <c r="M879" s="835"/>
      <c r="N879" s="870"/>
      <c r="O879" s="835"/>
      <c r="P879" s="835"/>
      <c r="Q879" s="688"/>
      <c r="R879" s="688"/>
      <c r="S879" s="688"/>
      <c r="U879" s="789"/>
      <c r="X879" s="688"/>
    </row>
    <row r="880" spans="1:24" s="761" customFormat="1" x14ac:dyDescent="0.2">
      <c r="A880" s="744"/>
      <c r="B880" s="742"/>
      <c r="C880" s="762"/>
      <c r="D880" s="762"/>
      <c r="E880" s="760"/>
      <c r="F880" s="688"/>
      <c r="G880" s="688"/>
      <c r="H880" s="760"/>
      <c r="I880" s="719"/>
      <c r="J880" s="700"/>
      <c r="K880" s="700"/>
      <c r="L880" s="688"/>
      <c r="M880" s="835"/>
      <c r="N880" s="870"/>
      <c r="O880" s="835"/>
      <c r="P880" s="835"/>
      <c r="Q880" s="688"/>
      <c r="R880" s="688"/>
      <c r="S880" s="688"/>
      <c r="U880" s="789"/>
      <c r="X880" s="688"/>
    </row>
    <row r="881" spans="1:24" s="761" customFormat="1" x14ac:dyDescent="0.2">
      <c r="A881" s="744"/>
      <c r="B881" s="742"/>
      <c r="C881" s="762"/>
      <c r="D881" s="762"/>
      <c r="E881" s="760"/>
      <c r="F881" s="688"/>
      <c r="G881" s="688"/>
      <c r="H881" s="760"/>
      <c r="I881" s="719"/>
      <c r="J881" s="700"/>
      <c r="K881" s="700"/>
      <c r="L881" s="688"/>
      <c r="M881" s="835"/>
      <c r="N881" s="870"/>
      <c r="O881" s="835"/>
      <c r="P881" s="835"/>
      <c r="Q881" s="688"/>
      <c r="R881" s="688"/>
      <c r="S881" s="688"/>
      <c r="U881" s="789"/>
      <c r="X881" s="688"/>
    </row>
    <row r="882" spans="1:24" s="761" customFormat="1" x14ac:dyDescent="0.2">
      <c r="A882" s="744"/>
      <c r="B882" s="742"/>
      <c r="C882" s="762"/>
      <c r="D882" s="762"/>
      <c r="E882" s="760"/>
      <c r="F882" s="688"/>
      <c r="G882" s="688"/>
      <c r="H882" s="760"/>
      <c r="I882" s="719"/>
      <c r="J882" s="700"/>
      <c r="K882" s="700"/>
      <c r="L882" s="688"/>
      <c r="M882" s="835"/>
      <c r="N882" s="870"/>
      <c r="O882" s="835"/>
      <c r="P882" s="835"/>
      <c r="Q882" s="688"/>
      <c r="R882" s="688"/>
      <c r="S882" s="688"/>
      <c r="U882" s="789"/>
      <c r="X882" s="688"/>
    </row>
    <row r="883" spans="1:24" s="761" customFormat="1" x14ac:dyDescent="0.2">
      <c r="A883" s="744"/>
      <c r="B883" s="742"/>
      <c r="C883" s="762"/>
      <c r="D883" s="762"/>
      <c r="E883" s="760"/>
      <c r="F883" s="688"/>
      <c r="G883" s="688"/>
      <c r="H883" s="760"/>
      <c r="I883" s="719"/>
      <c r="J883" s="700"/>
      <c r="K883" s="700"/>
      <c r="L883" s="688"/>
      <c r="M883" s="835"/>
      <c r="N883" s="870"/>
      <c r="O883" s="835"/>
      <c r="P883" s="835"/>
      <c r="Q883" s="688"/>
      <c r="R883" s="688"/>
      <c r="S883" s="688"/>
      <c r="U883" s="789"/>
      <c r="X883" s="688"/>
    </row>
    <row r="884" spans="1:24" s="761" customFormat="1" x14ac:dyDescent="0.2">
      <c r="A884" s="744"/>
      <c r="B884" s="742"/>
      <c r="C884" s="762"/>
      <c r="D884" s="762"/>
      <c r="E884" s="760"/>
      <c r="F884" s="688"/>
      <c r="G884" s="688"/>
      <c r="H884" s="760"/>
      <c r="I884" s="719"/>
      <c r="J884" s="700"/>
      <c r="K884" s="700"/>
      <c r="L884" s="688"/>
      <c r="M884" s="835"/>
      <c r="N884" s="870"/>
      <c r="O884" s="835"/>
      <c r="P884" s="835"/>
      <c r="Q884" s="688"/>
      <c r="R884" s="688"/>
      <c r="S884" s="688"/>
      <c r="U884" s="789"/>
      <c r="X884" s="688"/>
    </row>
    <row r="885" spans="1:24" s="761" customFormat="1" x14ac:dyDescent="0.2">
      <c r="A885" s="744"/>
      <c r="B885" s="742"/>
      <c r="C885" s="762"/>
      <c r="D885" s="762"/>
      <c r="E885" s="760"/>
      <c r="F885" s="688"/>
      <c r="G885" s="688"/>
      <c r="H885" s="760"/>
      <c r="I885" s="719"/>
      <c r="J885" s="700"/>
      <c r="K885" s="700"/>
      <c r="L885" s="688"/>
      <c r="M885" s="835"/>
      <c r="N885" s="870"/>
      <c r="O885" s="835"/>
      <c r="P885" s="835"/>
      <c r="Q885" s="688"/>
      <c r="R885" s="688"/>
      <c r="S885" s="688"/>
      <c r="U885" s="789"/>
      <c r="X885" s="688"/>
    </row>
    <row r="886" spans="1:24" s="761" customFormat="1" x14ac:dyDescent="0.2">
      <c r="A886" s="744"/>
      <c r="B886" s="742"/>
      <c r="C886" s="762"/>
      <c r="D886" s="762"/>
      <c r="E886" s="760"/>
      <c r="F886" s="688"/>
      <c r="G886" s="688"/>
      <c r="H886" s="760"/>
      <c r="I886" s="719"/>
      <c r="J886" s="700"/>
      <c r="K886" s="700"/>
      <c r="L886" s="688"/>
      <c r="M886" s="835"/>
      <c r="N886" s="870"/>
      <c r="O886" s="835"/>
      <c r="P886" s="835"/>
      <c r="Q886" s="688"/>
      <c r="R886" s="688"/>
      <c r="S886" s="688"/>
      <c r="U886" s="789"/>
      <c r="X886" s="688"/>
    </row>
    <row r="887" spans="1:24" s="761" customFormat="1" x14ac:dyDescent="0.2">
      <c r="A887" s="744"/>
      <c r="B887" s="742"/>
      <c r="C887" s="762"/>
      <c r="D887" s="762"/>
      <c r="E887" s="760"/>
      <c r="F887" s="688"/>
      <c r="G887" s="688"/>
      <c r="H887" s="760"/>
      <c r="I887" s="719"/>
      <c r="J887" s="700"/>
      <c r="K887" s="700"/>
      <c r="L887" s="688"/>
      <c r="M887" s="835"/>
      <c r="N887" s="870"/>
      <c r="O887" s="835"/>
      <c r="P887" s="835"/>
      <c r="Q887" s="688"/>
      <c r="R887" s="688"/>
      <c r="S887" s="688"/>
      <c r="U887" s="789"/>
      <c r="X887" s="688"/>
    </row>
    <row r="888" spans="1:24" s="761" customFormat="1" x14ac:dyDescent="0.2">
      <c r="A888" s="744"/>
      <c r="B888" s="742"/>
      <c r="C888" s="762"/>
      <c r="D888" s="762"/>
      <c r="E888" s="760"/>
      <c r="F888" s="688"/>
      <c r="G888" s="688"/>
      <c r="H888" s="760"/>
      <c r="I888" s="719"/>
      <c r="J888" s="700"/>
      <c r="K888" s="700"/>
      <c r="L888" s="688"/>
      <c r="M888" s="835"/>
      <c r="N888" s="870"/>
      <c r="O888" s="835"/>
      <c r="P888" s="835"/>
      <c r="Q888" s="688"/>
      <c r="R888" s="688"/>
      <c r="S888" s="688"/>
      <c r="U888" s="789"/>
      <c r="X888" s="688"/>
    </row>
    <row r="889" spans="1:24" s="761" customFormat="1" x14ac:dyDescent="0.2">
      <c r="A889" s="744"/>
      <c r="B889" s="742"/>
      <c r="C889" s="762"/>
      <c r="D889" s="762"/>
      <c r="E889" s="760"/>
      <c r="F889" s="688"/>
      <c r="G889" s="688"/>
      <c r="H889" s="760"/>
      <c r="I889" s="719"/>
      <c r="J889" s="700"/>
      <c r="K889" s="700"/>
      <c r="L889" s="688"/>
      <c r="M889" s="835"/>
      <c r="N889" s="870"/>
      <c r="O889" s="835"/>
      <c r="P889" s="835"/>
      <c r="Q889" s="688"/>
      <c r="R889" s="688"/>
      <c r="S889" s="688"/>
      <c r="U889" s="789"/>
      <c r="X889" s="688"/>
    </row>
    <row r="890" spans="1:24" s="761" customFormat="1" x14ac:dyDescent="0.2">
      <c r="A890" s="744"/>
      <c r="B890" s="742"/>
      <c r="C890" s="762"/>
      <c r="D890" s="762"/>
      <c r="E890" s="760"/>
      <c r="F890" s="688"/>
      <c r="G890" s="688"/>
      <c r="H890" s="760"/>
      <c r="I890" s="719"/>
      <c r="J890" s="700"/>
      <c r="K890" s="700"/>
      <c r="L890" s="688"/>
      <c r="M890" s="835"/>
      <c r="N890" s="870"/>
      <c r="O890" s="835"/>
      <c r="P890" s="835"/>
      <c r="Q890" s="688"/>
      <c r="R890" s="688"/>
      <c r="S890" s="688"/>
      <c r="U890" s="789"/>
      <c r="X890" s="688"/>
    </row>
    <row r="891" spans="1:24" s="761" customFormat="1" x14ac:dyDescent="0.2">
      <c r="A891" s="744"/>
      <c r="B891" s="742"/>
      <c r="C891" s="762"/>
      <c r="D891" s="762"/>
      <c r="E891" s="760"/>
      <c r="F891" s="688"/>
      <c r="G891" s="688"/>
      <c r="H891" s="760"/>
      <c r="I891" s="719"/>
      <c r="J891" s="700"/>
      <c r="K891" s="700"/>
      <c r="L891" s="688"/>
      <c r="M891" s="835"/>
      <c r="N891" s="870"/>
      <c r="O891" s="835"/>
      <c r="P891" s="835"/>
      <c r="Q891" s="688"/>
      <c r="R891" s="688"/>
      <c r="S891" s="688"/>
      <c r="U891" s="789"/>
      <c r="X891" s="688"/>
    </row>
    <row r="892" spans="1:24" s="761" customFormat="1" x14ac:dyDescent="0.2">
      <c r="A892" s="744"/>
      <c r="B892" s="742"/>
      <c r="C892" s="762"/>
      <c r="D892" s="762"/>
      <c r="E892" s="760"/>
      <c r="F892" s="688"/>
      <c r="G892" s="688"/>
      <c r="H892" s="760"/>
      <c r="I892" s="719"/>
      <c r="J892" s="700"/>
      <c r="K892" s="700"/>
      <c r="L892" s="688"/>
      <c r="M892" s="835"/>
      <c r="N892" s="870"/>
      <c r="O892" s="835"/>
      <c r="P892" s="835"/>
      <c r="Q892" s="688"/>
      <c r="R892" s="688"/>
      <c r="S892" s="688"/>
      <c r="U892" s="789"/>
      <c r="X892" s="688"/>
    </row>
    <row r="893" spans="1:24" s="761" customFormat="1" x14ac:dyDescent="0.2">
      <c r="A893" s="744"/>
      <c r="B893" s="742"/>
      <c r="C893" s="762"/>
      <c r="D893" s="762"/>
      <c r="E893" s="760"/>
      <c r="F893" s="688"/>
      <c r="G893" s="688"/>
      <c r="H893" s="760"/>
      <c r="I893" s="719"/>
      <c r="J893" s="700"/>
      <c r="K893" s="700"/>
      <c r="L893" s="688"/>
      <c r="M893" s="835"/>
      <c r="N893" s="870"/>
      <c r="O893" s="835"/>
      <c r="P893" s="835"/>
      <c r="Q893" s="688"/>
      <c r="R893" s="688"/>
      <c r="S893" s="688"/>
      <c r="U893" s="789"/>
      <c r="X893" s="688"/>
    </row>
    <row r="894" spans="1:24" s="761" customFormat="1" x14ac:dyDescent="0.2">
      <c r="A894" s="744"/>
      <c r="B894" s="742"/>
      <c r="C894" s="762"/>
      <c r="D894" s="762"/>
      <c r="E894" s="760"/>
      <c r="F894" s="688"/>
      <c r="G894" s="688"/>
      <c r="H894" s="760"/>
      <c r="I894" s="719"/>
      <c r="J894" s="700"/>
      <c r="K894" s="700"/>
      <c r="L894" s="688"/>
      <c r="M894" s="835"/>
      <c r="N894" s="870"/>
      <c r="O894" s="835"/>
      <c r="P894" s="835"/>
      <c r="Q894" s="688"/>
      <c r="R894" s="688"/>
      <c r="S894" s="688"/>
      <c r="U894" s="789"/>
      <c r="X894" s="688"/>
    </row>
    <row r="895" spans="1:24" x14ac:dyDescent="0.2">
      <c r="A895" s="744"/>
    </row>
    <row r="896" spans="1:24" x14ac:dyDescent="0.2">
      <c r="A896" s="744"/>
    </row>
    <row r="897" spans="1:24" x14ac:dyDescent="0.2">
      <c r="A897" s="744"/>
    </row>
    <row r="898" spans="1:24" x14ac:dyDescent="0.2">
      <c r="A898" s="744"/>
    </row>
    <row r="899" spans="1:24" x14ac:dyDescent="0.2">
      <c r="A899" s="744"/>
    </row>
    <row r="900" spans="1:24" x14ac:dyDescent="0.2">
      <c r="A900" s="744"/>
    </row>
    <row r="901" spans="1:24" x14ac:dyDescent="0.2">
      <c r="A901" s="744"/>
    </row>
    <row r="902" spans="1:24" x14ac:dyDescent="0.2">
      <c r="A902" s="744"/>
    </row>
    <row r="903" spans="1:24" s="761" customFormat="1" x14ac:dyDescent="0.2">
      <c r="A903" s="744"/>
      <c r="B903" s="742"/>
      <c r="C903" s="762"/>
      <c r="D903" s="762"/>
      <c r="E903" s="760"/>
      <c r="F903" s="688"/>
      <c r="G903" s="688"/>
      <c r="H903" s="760"/>
      <c r="I903" s="719"/>
      <c r="J903" s="700"/>
      <c r="K903" s="700"/>
      <c r="L903" s="688"/>
      <c r="M903" s="835"/>
      <c r="N903" s="870"/>
      <c r="O903" s="835"/>
      <c r="P903" s="835"/>
      <c r="Q903" s="688"/>
      <c r="R903" s="688"/>
      <c r="S903" s="688"/>
      <c r="U903" s="789"/>
      <c r="X903" s="688"/>
    </row>
    <row r="904" spans="1:24" s="761" customFormat="1" x14ac:dyDescent="0.2">
      <c r="A904" s="744"/>
      <c r="B904" s="742"/>
      <c r="C904" s="762"/>
      <c r="D904" s="762"/>
      <c r="E904" s="760"/>
      <c r="F904" s="688"/>
      <c r="G904" s="688"/>
      <c r="H904" s="760"/>
      <c r="I904" s="719"/>
      <c r="J904" s="700"/>
      <c r="K904" s="700"/>
      <c r="L904" s="688"/>
      <c r="M904" s="835"/>
      <c r="N904" s="870"/>
      <c r="O904" s="835"/>
      <c r="P904" s="835"/>
      <c r="Q904" s="688"/>
      <c r="R904" s="688"/>
      <c r="S904" s="688"/>
      <c r="U904" s="789"/>
      <c r="X904" s="688"/>
    </row>
    <row r="905" spans="1:24" s="761" customFormat="1" x14ac:dyDescent="0.2">
      <c r="A905" s="744"/>
      <c r="B905" s="742"/>
      <c r="C905" s="762"/>
      <c r="D905" s="762"/>
      <c r="E905" s="760"/>
      <c r="F905" s="688"/>
      <c r="G905" s="688"/>
      <c r="H905" s="760"/>
      <c r="I905" s="719"/>
      <c r="J905" s="700"/>
      <c r="K905" s="700"/>
      <c r="L905" s="688"/>
      <c r="M905" s="835"/>
      <c r="N905" s="870"/>
      <c r="O905" s="835"/>
      <c r="P905" s="835"/>
      <c r="Q905" s="688"/>
      <c r="R905" s="688"/>
      <c r="S905" s="688"/>
      <c r="U905" s="789"/>
      <c r="X905" s="688"/>
    </row>
    <row r="906" spans="1:24" s="761" customFormat="1" x14ac:dyDescent="0.2">
      <c r="A906" s="744"/>
      <c r="B906" s="742"/>
      <c r="C906" s="762"/>
      <c r="D906" s="762"/>
      <c r="E906" s="760"/>
      <c r="F906" s="688"/>
      <c r="G906" s="688"/>
      <c r="H906" s="760"/>
      <c r="I906" s="719"/>
      <c r="J906" s="700"/>
      <c r="K906" s="700"/>
      <c r="L906" s="688"/>
      <c r="M906" s="835"/>
      <c r="N906" s="870"/>
      <c r="O906" s="835"/>
      <c r="P906" s="835"/>
      <c r="Q906" s="688"/>
      <c r="R906" s="688"/>
      <c r="S906" s="688"/>
      <c r="U906" s="789"/>
      <c r="X906" s="688"/>
    </row>
    <row r="907" spans="1:24" s="761" customFormat="1" x14ac:dyDescent="0.2">
      <c r="A907" s="744"/>
      <c r="B907" s="742"/>
      <c r="C907" s="762"/>
      <c r="D907" s="762"/>
      <c r="E907" s="760"/>
      <c r="F907" s="688"/>
      <c r="G907" s="688"/>
      <c r="H907" s="760"/>
      <c r="I907" s="719"/>
      <c r="J907" s="700"/>
      <c r="K907" s="700"/>
      <c r="L907" s="688"/>
      <c r="M907" s="835"/>
      <c r="N907" s="870"/>
      <c r="O907" s="835"/>
      <c r="P907" s="835"/>
      <c r="Q907" s="688"/>
      <c r="R907" s="688"/>
      <c r="S907" s="688"/>
      <c r="U907" s="789"/>
      <c r="X907" s="688"/>
    </row>
    <row r="908" spans="1:24" s="761" customFormat="1" x14ac:dyDescent="0.2">
      <c r="A908" s="744"/>
      <c r="B908" s="742"/>
      <c r="C908" s="762"/>
      <c r="D908" s="762"/>
      <c r="E908" s="760"/>
      <c r="F908" s="688"/>
      <c r="G908" s="688"/>
      <c r="H908" s="760"/>
      <c r="I908" s="719"/>
      <c r="J908" s="700"/>
      <c r="K908" s="700"/>
      <c r="L908" s="688"/>
      <c r="M908" s="835"/>
      <c r="N908" s="870"/>
      <c r="O908" s="835"/>
      <c r="P908" s="835"/>
      <c r="Q908" s="688"/>
      <c r="R908" s="688"/>
      <c r="S908" s="688"/>
      <c r="U908" s="789"/>
      <c r="X908" s="688"/>
    </row>
    <row r="909" spans="1:24" s="761" customFormat="1" x14ac:dyDescent="0.2">
      <c r="A909" s="744"/>
      <c r="B909" s="742"/>
      <c r="C909" s="762"/>
      <c r="D909" s="762"/>
      <c r="E909" s="760"/>
      <c r="F909" s="688"/>
      <c r="G909" s="688"/>
      <c r="H909" s="760"/>
      <c r="I909" s="719"/>
      <c r="J909" s="700"/>
      <c r="K909" s="700"/>
      <c r="L909" s="688"/>
      <c r="M909" s="835"/>
      <c r="N909" s="870"/>
      <c r="O909" s="835"/>
      <c r="P909" s="835"/>
      <c r="Q909" s="688"/>
      <c r="R909" s="688"/>
      <c r="S909" s="688"/>
      <c r="U909" s="789"/>
      <c r="X909" s="688"/>
    </row>
    <row r="910" spans="1:24" s="761" customFormat="1" x14ac:dyDescent="0.2">
      <c r="A910" s="744"/>
      <c r="B910" s="742"/>
      <c r="C910" s="762"/>
      <c r="D910" s="762"/>
      <c r="E910" s="760"/>
      <c r="F910" s="688"/>
      <c r="G910" s="688"/>
      <c r="H910" s="760"/>
      <c r="I910" s="719"/>
      <c r="J910" s="700"/>
      <c r="K910" s="700"/>
      <c r="L910" s="688"/>
      <c r="M910" s="835"/>
      <c r="N910" s="870"/>
      <c r="O910" s="835"/>
      <c r="P910" s="835"/>
      <c r="Q910" s="688"/>
      <c r="R910" s="688"/>
      <c r="S910" s="688"/>
      <c r="U910" s="789"/>
      <c r="X910" s="688"/>
    </row>
    <row r="911" spans="1:24" s="761" customFormat="1" x14ac:dyDescent="0.2">
      <c r="A911" s="744"/>
      <c r="B911" s="742"/>
      <c r="C911" s="762"/>
      <c r="D911" s="762"/>
      <c r="E911" s="760"/>
      <c r="F911" s="688"/>
      <c r="G911" s="688"/>
      <c r="H911" s="760"/>
      <c r="I911" s="719"/>
      <c r="J911" s="700"/>
      <c r="K911" s="700"/>
      <c r="L911" s="688"/>
      <c r="M911" s="835"/>
      <c r="N911" s="870"/>
      <c r="O911" s="835"/>
      <c r="P911" s="835"/>
      <c r="Q911" s="688"/>
      <c r="R911" s="688"/>
      <c r="S911" s="688"/>
      <c r="U911" s="789"/>
      <c r="X911" s="688"/>
    </row>
    <row r="912" spans="1:24" s="761" customFormat="1" x14ac:dyDescent="0.2">
      <c r="A912" s="744"/>
      <c r="B912" s="742"/>
      <c r="C912" s="762"/>
      <c r="D912" s="762"/>
      <c r="E912" s="760"/>
      <c r="F912" s="688"/>
      <c r="G912" s="688"/>
      <c r="H912" s="760"/>
      <c r="I912" s="719"/>
      <c r="J912" s="700"/>
      <c r="K912" s="700"/>
      <c r="L912" s="688"/>
      <c r="M912" s="835"/>
      <c r="N912" s="870"/>
      <c r="O912" s="835"/>
      <c r="P912" s="835"/>
      <c r="Q912" s="688"/>
      <c r="R912" s="688"/>
      <c r="S912" s="688"/>
      <c r="U912" s="789"/>
      <c r="X912" s="688"/>
    </row>
    <row r="913" spans="1:24" s="761" customFormat="1" x14ac:dyDescent="0.2">
      <c r="A913" s="744"/>
      <c r="B913" s="742"/>
      <c r="C913" s="762"/>
      <c r="D913" s="762"/>
      <c r="E913" s="760"/>
      <c r="F913" s="688"/>
      <c r="G913" s="688"/>
      <c r="H913" s="760"/>
      <c r="I913" s="719"/>
      <c r="J913" s="700"/>
      <c r="K913" s="700"/>
      <c r="L913" s="688"/>
      <c r="M913" s="835"/>
      <c r="N913" s="870"/>
      <c r="O913" s="835"/>
      <c r="P913" s="835"/>
      <c r="Q913" s="688"/>
      <c r="R913" s="688"/>
      <c r="S913" s="688"/>
      <c r="U913" s="789"/>
      <c r="X913" s="688"/>
    </row>
    <row r="914" spans="1:24" s="761" customFormat="1" x14ac:dyDescent="0.2">
      <c r="A914" s="744"/>
      <c r="B914" s="742"/>
      <c r="C914" s="762"/>
      <c r="D914" s="762"/>
      <c r="E914" s="760"/>
      <c r="F914" s="688"/>
      <c r="G914" s="688"/>
      <c r="H914" s="760"/>
      <c r="I914" s="719"/>
      <c r="J914" s="700"/>
      <c r="K914" s="700"/>
      <c r="L914" s="688"/>
      <c r="M914" s="835"/>
      <c r="N914" s="870"/>
      <c r="O914" s="835"/>
      <c r="P914" s="835"/>
      <c r="Q914" s="688"/>
      <c r="R914" s="688"/>
      <c r="S914" s="688"/>
      <c r="U914" s="789"/>
      <c r="X914" s="688"/>
    </row>
    <row r="915" spans="1:24" s="761" customFormat="1" x14ac:dyDescent="0.2">
      <c r="A915" s="744"/>
      <c r="B915" s="742"/>
      <c r="C915" s="762"/>
      <c r="D915" s="762"/>
      <c r="E915" s="760"/>
      <c r="F915" s="688"/>
      <c r="G915" s="688"/>
      <c r="H915" s="760"/>
      <c r="I915" s="719"/>
      <c r="J915" s="700"/>
      <c r="K915" s="700"/>
      <c r="L915" s="688"/>
      <c r="M915" s="835"/>
      <c r="N915" s="870"/>
      <c r="O915" s="835"/>
      <c r="P915" s="835"/>
      <c r="Q915" s="688"/>
      <c r="R915" s="688"/>
      <c r="S915" s="688"/>
      <c r="U915" s="789"/>
      <c r="X915" s="688"/>
    </row>
    <row r="916" spans="1:24" s="761" customFormat="1" x14ac:dyDescent="0.2">
      <c r="A916" s="744"/>
      <c r="B916" s="742"/>
      <c r="C916" s="762"/>
      <c r="D916" s="762"/>
      <c r="E916" s="760"/>
      <c r="F916" s="688"/>
      <c r="G916" s="688"/>
      <c r="H916" s="760"/>
      <c r="I916" s="719"/>
      <c r="J916" s="700"/>
      <c r="K916" s="700"/>
      <c r="L916" s="688"/>
      <c r="M916" s="835"/>
      <c r="N916" s="870"/>
      <c r="O916" s="835"/>
      <c r="P916" s="835"/>
      <c r="Q916" s="688"/>
      <c r="R916" s="688"/>
      <c r="S916" s="688"/>
      <c r="U916" s="789"/>
      <c r="X916" s="688"/>
    </row>
    <row r="917" spans="1:24" s="761" customFormat="1" x14ac:dyDescent="0.2">
      <c r="A917" s="744"/>
      <c r="B917" s="742"/>
      <c r="C917" s="762"/>
      <c r="D917" s="762"/>
      <c r="E917" s="760"/>
      <c r="F917" s="688"/>
      <c r="G917" s="688"/>
      <c r="H917" s="760"/>
      <c r="I917" s="719"/>
      <c r="J917" s="700"/>
      <c r="K917" s="700"/>
      <c r="L917" s="688"/>
      <c r="M917" s="835"/>
      <c r="N917" s="870"/>
      <c r="O917" s="835"/>
      <c r="P917" s="835"/>
      <c r="Q917" s="688"/>
      <c r="R917" s="688"/>
      <c r="S917" s="688"/>
      <c r="U917" s="789"/>
      <c r="X917" s="688"/>
    </row>
    <row r="918" spans="1:24" s="761" customFormat="1" x14ac:dyDescent="0.2">
      <c r="A918" s="744"/>
      <c r="B918" s="742"/>
      <c r="C918" s="762"/>
      <c r="D918" s="762"/>
      <c r="E918" s="760"/>
      <c r="F918" s="688"/>
      <c r="G918" s="688"/>
      <c r="H918" s="760"/>
      <c r="I918" s="719"/>
      <c r="J918" s="700"/>
      <c r="K918" s="700"/>
      <c r="L918" s="688"/>
      <c r="M918" s="835"/>
      <c r="N918" s="870"/>
      <c r="O918" s="835"/>
      <c r="P918" s="835"/>
      <c r="Q918" s="688"/>
      <c r="R918" s="688"/>
      <c r="S918" s="688"/>
      <c r="U918" s="789"/>
      <c r="X918" s="688"/>
    </row>
    <row r="919" spans="1:24" s="761" customFormat="1" x14ac:dyDescent="0.2">
      <c r="A919" s="744"/>
      <c r="B919" s="742"/>
      <c r="C919" s="762"/>
      <c r="D919" s="762"/>
      <c r="E919" s="760"/>
      <c r="F919" s="688"/>
      <c r="G919" s="688"/>
      <c r="H919" s="760"/>
      <c r="I919" s="719"/>
      <c r="J919" s="700"/>
      <c r="K919" s="700"/>
      <c r="L919" s="688"/>
      <c r="M919" s="835"/>
      <c r="N919" s="870"/>
      <c r="O919" s="835"/>
      <c r="P919" s="835"/>
      <c r="Q919" s="688"/>
      <c r="R919" s="688"/>
      <c r="S919" s="688"/>
      <c r="U919" s="789"/>
      <c r="X919" s="688"/>
    </row>
    <row r="920" spans="1:24" s="761" customFormat="1" x14ac:dyDescent="0.2">
      <c r="A920" s="744"/>
      <c r="B920" s="742"/>
      <c r="C920" s="762"/>
      <c r="D920" s="762"/>
      <c r="E920" s="760"/>
      <c r="F920" s="688"/>
      <c r="G920" s="688"/>
      <c r="H920" s="760"/>
      <c r="I920" s="719"/>
      <c r="J920" s="700"/>
      <c r="K920" s="700"/>
      <c r="L920" s="688"/>
      <c r="M920" s="835"/>
      <c r="N920" s="870"/>
      <c r="O920" s="835"/>
      <c r="P920" s="835"/>
      <c r="Q920" s="688"/>
      <c r="R920" s="688"/>
      <c r="S920" s="688"/>
      <c r="U920" s="789"/>
      <c r="X920" s="688"/>
    </row>
    <row r="921" spans="1:24" s="761" customFormat="1" x14ac:dyDescent="0.2">
      <c r="A921" s="744"/>
      <c r="B921" s="742"/>
      <c r="C921" s="762"/>
      <c r="D921" s="762"/>
      <c r="E921" s="760"/>
      <c r="F921" s="688"/>
      <c r="G921" s="688"/>
      <c r="H921" s="760"/>
      <c r="I921" s="719"/>
      <c r="J921" s="700"/>
      <c r="K921" s="700"/>
      <c r="L921" s="688"/>
      <c r="M921" s="835"/>
      <c r="N921" s="870"/>
      <c r="O921" s="835"/>
      <c r="P921" s="835"/>
      <c r="Q921" s="688"/>
      <c r="R921" s="688"/>
      <c r="S921" s="688"/>
      <c r="U921" s="789"/>
      <c r="X921" s="688"/>
    </row>
    <row r="922" spans="1:24" s="761" customFormat="1" x14ac:dyDescent="0.2">
      <c r="A922" s="744"/>
      <c r="B922" s="742"/>
      <c r="C922" s="762"/>
      <c r="D922" s="762"/>
      <c r="E922" s="760"/>
      <c r="F922" s="688"/>
      <c r="G922" s="688"/>
      <c r="H922" s="760"/>
      <c r="I922" s="719"/>
      <c r="J922" s="700"/>
      <c r="K922" s="700"/>
      <c r="L922" s="688"/>
      <c r="M922" s="835"/>
      <c r="N922" s="870"/>
      <c r="O922" s="835"/>
      <c r="P922" s="835"/>
      <c r="Q922" s="688"/>
      <c r="R922" s="688"/>
      <c r="S922" s="688"/>
      <c r="U922" s="789"/>
      <c r="X922" s="688"/>
    </row>
    <row r="923" spans="1:24" s="761" customFormat="1" x14ac:dyDescent="0.2">
      <c r="A923" s="744"/>
      <c r="B923" s="742"/>
      <c r="C923" s="762"/>
      <c r="D923" s="762"/>
      <c r="E923" s="760"/>
      <c r="F923" s="688"/>
      <c r="G923" s="688"/>
      <c r="H923" s="760"/>
      <c r="I923" s="719"/>
      <c r="J923" s="700"/>
      <c r="K923" s="700"/>
      <c r="L923" s="688"/>
      <c r="M923" s="835"/>
      <c r="N923" s="870"/>
      <c r="O923" s="835"/>
      <c r="P923" s="835"/>
      <c r="Q923" s="688"/>
      <c r="R923" s="688"/>
      <c r="S923" s="688"/>
      <c r="U923" s="789"/>
      <c r="X923" s="688"/>
    </row>
    <row r="924" spans="1:24" s="761" customFormat="1" x14ac:dyDescent="0.2">
      <c r="A924" s="744"/>
      <c r="B924" s="742"/>
      <c r="C924" s="762"/>
      <c r="D924" s="762"/>
      <c r="E924" s="760"/>
      <c r="F924" s="688"/>
      <c r="G924" s="688"/>
      <c r="H924" s="760"/>
      <c r="I924" s="719"/>
      <c r="J924" s="700"/>
      <c r="K924" s="700"/>
      <c r="L924" s="688"/>
      <c r="M924" s="835"/>
      <c r="N924" s="870"/>
      <c r="O924" s="835"/>
      <c r="P924" s="835"/>
      <c r="Q924" s="688"/>
      <c r="R924" s="688"/>
      <c r="S924" s="688"/>
      <c r="U924" s="789"/>
      <c r="X924" s="688"/>
    </row>
    <row r="925" spans="1:24" s="761" customFormat="1" x14ac:dyDescent="0.2">
      <c r="A925" s="744"/>
      <c r="B925" s="742"/>
      <c r="C925" s="762"/>
      <c r="D925" s="762"/>
      <c r="E925" s="760"/>
      <c r="F925" s="688"/>
      <c r="G925" s="688"/>
      <c r="H925" s="760"/>
      <c r="I925" s="719"/>
      <c r="J925" s="700"/>
      <c r="K925" s="700"/>
      <c r="L925" s="688"/>
      <c r="M925" s="835"/>
      <c r="N925" s="870"/>
      <c r="O925" s="835"/>
      <c r="P925" s="835"/>
      <c r="Q925" s="688"/>
      <c r="R925" s="688"/>
      <c r="S925" s="688"/>
      <c r="U925" s="789"/>
      <c r="X925" s="688"/>
    </row>
    <row r="926" spans="1:24" s="761" customFormat="1" x14ac:dyDescent="0.2">
      <c r="A926" s="744"/>
      <c r="B926" s="742"/>
      <c r="C926" s="762"/>
      <c r="D926" s="762"/>
      <c r="E926" s="760"/>
      <c r="F926" s="688"/>
      <c r="G926" s="688"/>
      <c r="H926" s="760"/>
      <c r="I926" s="719"/>
      <c r="J926" s="700"/>
      <c r="K926" s="700"/>
      <c r="L926" s="688"/>
      <c r="M926" s="835"/>
      <c r="N926" s="870"/>
      <c r="O926" s="835"/>
      <c r="P926" s="835"/>
      <c r="Q926" s="688"/>
      <c r="R926" s="688"/>
      <c r="S926" s="688"/>
      <c r="U926" s="789"/>
      <c r="X926" s="688"/>
    </row>
    <row r="927" spans="1:24" s="761" customFormat="1" x14ac:dyDescent="0.2">
      <c r="A927" s="744"/>
      <c r="B927" s="742"/>
      <c r="C927" s="762"/>
      <c r="D927" s="762"/>
      <c r="E927" s="760"/>
      <c r="F927" s="688"/>
      <c r="G927" s="688"/>
      <c r="H927" s="760"/>
      <c r="I927" s="719"/>
      <c r="J927" s="700"/>
      <c r="K927" s="700"/>
      <c r="L927" s="688"/>
      <c r="M927" s="835"/>
      <c r="N927" s="870"/>
      <c r="O927" s="835"/>
      <c r="P927" s="835"/>
      <c r="Q927" s="688"/>
      <c r="R927" s="688"/>
      <c r="S927" s="688"/>
      <c r="U927" s="789"/>
      <c r="X927" s="688"/>
    </row>
    <row r="928" spans="1:24" s="761" customFormat="1" x14ac:dyDescent="0.2">
      <c r="A928" s="744"/>
      <c r="B928" s="742"/>
      <c r="C928" s="762"/>
      <c r="D928" s="762"/>
      <c r="E928" s="760"/>
      <c r="F928" s="688"/>
      <c r="G928" s="688"/>
      <c r="H928" s="760"/>
      <c r="I928" s="719"/>
      <c r="J928" s="700"/>
      <c r="K928" s="700"/>
      <c r="L928" s="688"/>
      <c r="M928" s="835"/>
      <c r="N928" s="870"/>
      <c r="O928" s="835"/>
      <c r="P928" s="835"/>
      <c r="Q928" s="688"/>
      <c r="R928" s="688"/>
      <c r="S928" s="688"/>
      <c r="U928" s="789"/>
      <c r="X928" s="688"/>
    </row>
    <row r="929" spans="1:24" s="761" customFormat="1" x14ac:dyDescent="0.2">
      <c r="A929" s="744"/>
      <c r="B929" s="742"/>
      <c r="C929" s="762"/>
      <c r="D929" s="762"/>
      <c r="E929" s="760"/>
      <c r="F929" s="688"/>
      <c r="G929" s="688"/>
      <c r="H929" s="760"/>
      <c r="I929" s="719"/>
      <c r="J929" s="700"/>
      <c r="K929" s="700"/>
      <c r="L929" s="688"/>
      <c r="M929" s="835"/>
      <c r="N929" s="870"/>
      <c r="O929" s="835"/>
      <c r="P929" s="835"/>
      <c r="Q929" s="688"/>
      <c r="R929" s="688"/>
      <c r="S929" s="688"/>
      <c r="U929" s="789"/>
      <c r="X929" s="688"/>
    </row>
  </sheetData>
  <autoFilter ref="A5:WUY328">
    <filterColumn colId="3" showButton="0"/>
  </autoFilter>
  <sortState ref="A6:AP122">
    <sortCondition ref="K6:K122"/>
  </sortState>
  <mergeCells count="1">
    <mergeCell ref="D5:E5"/>
  </mergeCells>
  <conditionalFormatting sqref="K1:K1048576">
    <cfRule type="duplicateValues" dxfId="2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43"/>
  <sheetViews>
    <sheetView tabSelected="1" zoomScaleNormal="100" workbookViewId="0">
      <selection activeCell="K8" sqref="K8"/>
    </sheetView>
  </sheetViews>
  <sheetFormatPr baseColWidth="10" defaultRowHeight="12.75" outlineLevelCol="1" x14ac:dyDescent="0.2"/>
  <cols>
    <col min="1" max="1" width="8.85546875" style="688" customWidth="1"/>
    <col min="2" max="2" width="8" style="742" bestFit="1" customWidth="1" outlineLevel="1"/>
    <col min="3" max="3" width="7.85546875" style="762" customWidth="1"/>
    <col min="4" max="4" width="7" style="762" bestFit="1" customWidth="1" outlineLevel="1"/>
    <col min="5" max="5" width="16.5703125" style="760" customWidth="1"/>
    <col min="6" max="6" width="5.5703125" style="688" customWidth="1" outlineLevel="1"/>
    <col min="7" max="7" width="13.5703125" style="688" bestFit="1" customWidth="1"/>
    <col min="8" max="8" width="27.140625" style="760" customWidth="1" outlineLevel="1"/>
    <col min="9" max="9" width="10.7109375" style="719" customWidth="1"/>
    <col min="10" max="10" width="3" style="972" customWidth="1" outlineLevel="1"/>
    <col min="11" max="11" width="21.28515625" style="972" customWidth="1" outlineLevel="1"/>
    <col min="12" max="12" width="18.7109375" style="688" customWidth="1" outlineLevel="1"/>
    <col min="13" max="13" width="11.42578125" style="1043" customWidth="1"/>
    <col min="14" max="14" width="9.140625" style="1050" customWidth="1"/>
    <col min="15" max="15" width="11.7109375" style="1043" customWidth="1" outlineLevel="1"/>
    <col min="16" max="16" width="13.7109375" style="1043" bestFit="1" customWidth="1" outlineLevel="1"/>
    <col min="17" max="17" width="9.85546875" style="688" customWidth="1" outlineLevel="1"/>
    <col min="18" max="18" width="16.85546875" style="688" customWidth="1"/>
    <col min="19" max="19" width="11.5703125" style="972" customWidth="1"/>
    <col min="20" max="20" width="11" style="972" customWidth="1"/>
    <col min="21" max="21" width="13.28515625" style="992" customWidth="1"/>
    <col min="22" max="22" width="10.7109375" style="972" customWidth="1"/>
    <col min="23" max="23" width="3.42578125" style="972" customWidth="1"/>
    <col min="24" max="24" width="4.28515625" style="972" customWidth="1"/>
    <col min="25" max="236" width="11.42578125" style="972"/>
    <col min="237" max="238" width="8" style="972" bestFit="1" customWidth="1"/>
    <col min="239" max="239" width="14.85546875" style="972" customWidth="1"/>
    <col min="240" max="240" width="6" style="972" customWidth="1"/>
    <col min="241" max="241" width="23.28515625" style="972" customWidth="1"/>
    <col min="242" max="242" width="9.85546875" style="972" bestFit="1" customWidth="1"/>
    <col min="243" max="243" width="13.5703125" style="972" bestFit="1" customWidth="1"/>
    <col min="244" max="244" width="32.7109375" style="972" bestFit="1" customWidth="1"/>
    <col min="245" max="245" width="12.42578125" style="972" customWidth="1"/>
    <col min="246" max="246" width="3.85546875" style="972" customWidth="1"/>
    <col min="247" max="247" width="23.42578125" style="972" bestFit="1" customWidth="1"/>
    <col min="248" max="248" width="19.5703125" style="972" bestFit="1" customWidth="1"/>
    <col min="249" max="249" width="16" style="972" bestFit="1" customWidth="1"/>
    <col min="250" max="250" width="13.7109375" style="972" bestFit="1" customWidth="1"/>
    <col min="251" max="251" width="18.28515625" style="972" customWidth="1"/>
    <col min="252" max="252" width="13.7109375" style="972" customWidth="1"/>
    <col min="253" max="253" width="14.28515625" style="972" customWidth="1"/>
    <col min="254" max="254" width="13.42578125" style="972" bestFit="1" customWidth="1"/>
    <col min="255" max="255" width="16.42578125" style="972" customWidth="1"/>
    <col min="256" max="256" width="21.28515625" style="972" bestFit="1" customWidth="1"/>
    <col min="257" max="257" width="8.85546875" style="972" customWidth="1"/>
    <col min="258" max="258" width="11" style="972" customWidth="1"/>
    <col min="259" max="259" width="8.140625" style="972" customWidth="1"/>
    <col min="260" max="260" width="23.28515625" style="972" customWidth="1"/>
    <col min="261" max="261" width="5.28515625" style="972" bestFit="1" customWidth="1"/>
    <col min="262" max="262" width="10" style="972" bestFit="1" customWidth="1"/>
    <col min="263" max="263" width="10.140625" style="972" customWidth="1"/>
    <col min="264" max="264" width="3" style="972" bestFit="1" customWidth="1"/>
    <col min="265" max="265" width="9.7109375" style="972" bestFit="1" customWidth="1"/>
    <col min="266" max="266" width="7.140625" style="972" customWidth="1"/>
    <col min="267" max="267" width="7.85546875" style="972" customWidth="1"/>
    <col min="268" max="268" width="11.140625" style="972" bestFit="1" customWidth="1"/>
    <col min="269" max="269" width="10" style="972" bestFit="1" customWidth="1"/>
    <col min="270" max="270" width="10.42578125" style="972" customWidth="1"/>
    <col min="271" max="492" width="11.42578125" style="972"/>
    <col min="493" max="494" width="8" style="972" bestFit="1" customWidth="1"/>
    <col min="495" max="495" width="14.85546875" style="972" customWidth="1"/>
    <col min="496" max="496" width="6" style="972" customWidth="1"/>
    <col min="497" max="497" width="23.28515625" style="972" customWidth="1"/>
    <col min="498" max="498" width="9.85546875" style="972" bestFit="1" customWidth="1"/>
    <col min="499" max="499" width="13.5703125" style="972" bestFit="1" customWidth="1"/>
    <col min="500" max="500" width="32.7109375" style="972" bestFit="1" customWidth="1"/>
    <col min="501" max="501" width="12.42578125" style="972" customWidth="1"/>
    <col min="502" max="502" width="3.85546875" style="972" customWidth="1"/>
    <col min="503" max="503" width="23.42578125" style="972" bestFit="1" customWidth="1"/>
    <col min="504" max="504" width="19.5703125" style="972" bestFit="1" customWidth="1"/>
    <col min="505" max="505" width="16" style="972" bestFit="1" customWidth="1"/>
    <col min="506" max="506" width="13.7109375" style="972" bestFit="1" customWidth="1"/>
    <col min="507" max="507" width="18.28515625" style="972" customWidth="1"/>
    <col min="508" max="508" width="13.7109375" style="972" customWidth="1"/>
    <col min="509" max="509" width="14.28515625" style="972" customWidth="1"/>
    <col min="510" max="510" width="13.42578125" style="972" bestFit="1" customWidth="1"/>
    <col min="511" max="511" width="16.42578125" style="972" customWidth="1"/>
    <col min="512" max="512" width="21.28515625" style="972" bestFit="1" customWidth="1"/>
    <col min="513" max="513" width="8.85546875" style="972" customWidth="1"/>
    <col min="514" max="514" width="11" style="972" customWidth="1"/>
    <col min="515" max="515" width="8.140625" style="972" customWidth="1"/>
    <col min="516" max="516" width="23.28515625" style="972" customWidth="1"/>
    <col min="517" max="517" width="5.28515625" style="972" bestFit="1" customWidth="1"/>
    <col min="518" max="518" width="10" style="972" bestFit="1" customWidth="1"/>
    <col min="519" max="519" width="10.140625" style="972" customWidth="1"/>
    <col min="520" max="520" width="3" style="972" bestFit="1" customWidth="1"/>
    <col min="521" max="521" width="9.7109375" style="972" bestFit="1" customWidth="1"/>
    <col min="522" max="522" width="7.140625" style="972" customWidth="1"/>
    <col min="523" max="523" width="7.85546875" style="972" customWidth="1"/>
    <col min="524" max="524" width="11.140625" style="972" bestFit="1" customWidth="1"/>
    <col min="525" max="525" width="10" style="972" bestFit="1" customWidth="1"/>
    <col min="526" max="526" width="10.42578125" style="972" customWidth="1"/>
    <col min="527" max="748" width="11.42578125" style="972"/>
    <col min="749" max="750" width="8" style="972" bestFit="1" customWidth="1"/>
    <col min="751" max="751" width="14.85546875" style="972" customWidth="1"/>
    <col min="752" max="752" width="6" style="972" customWidth="1"/>
    <col min="753" max="753" width="23.28515625" style="972" customWidth="1"/>
    <col min="754" max="754" width="9.85546875" style="972" bestFit="1" customWidth="1"/>
    <col min="755" max="755" width="13.5703125" style="972" bestFit="1" customWidth="1"/>
    <col min="756" max="756" width="32.7109375" style="972" bestFit="1" customWidth="1"/>
    <col min="757" max="757" width="12.42578125" style="972" customWidth="1"/>
    <col min="758" max="758" width="3.85546875" style="972" customWidth="1"/>
    <col min="759" max="759" width="23.42578125" style="972" bestFit="1" customWidth="1"/>
    <col min="760" max="760" width="19.5703125" style="972" bestFit="1" customWidth="1"/>
    <col min="761" max="761" width="16" style="972" bestFit="1" customWidth="1"/>
    <col min="762" max="762" width="13.7109375" style="972" bestFit="1" customWidth="1"/>
    <col min="763" max="763" width="18.28515625" style="972" customWidth="1"/>
    <col min="764" max="764" width="13.7109375" style="972" customWidth="1"/>
    <col min="765" max="765" width="14.28515625" style="972" customWidth="1"/>
    <col min="766" max="766" width="13.42578125" style="972" bestFit="1" customWidth="1"/>
    <col min="767" max="767" width="16.42578125" style="972" customWidth="1"/>
    <col min="768" max="768" width="21.28515625" style="972" bestFit="1" customWidth="1"/>
    <col min="769" max="769" width="8.85546875" style="972" customWidth="1"/>
    <col min="770" max="770" width="11" style="972" customWidth="1"/>
    <col min="771" max="771" width="8.140625" style="972" customWidth="1"/>
    <col min="772" max="772" width="23.28515625" style="972" customWidth="1"/>
    <col min="773" max="773" width="5.28515625" style="972" bestFit="1" customWidth="1"/>
    <col min="774" max="774" width="10" style="972" bestFit="1" customWidth="1"/>
    <col min="775" max="775" width="10.140625" style="972" customWidth="1"/>
    <col min="776" max="776" width="3" style="972" bestFit="1" customWidth="1"/>
    <col min="777" max="777" width="9.7109375" style="972" bestFit="1" customWidth="1"/>
    <col min="778" max="778" width="7.140625" style="972" customWidth="1"/>
    <col min="779" max="779" width="7.85546875" style="972" customWidth="1"/>
    <col min="780" max="780" width="11.140625" style="972" bestFit="1" customWidth="1"/>
    <col min="781" max="781" width="10" style="972" bestFit="1" customWidth="1"/>
    <col min="782" max="782" width="10.42578125" style="972" customWidth="1"/>
    <col min="783" max="1004" width="11.42578125" style="972"/>
    <col min="1005" max="1006" width="8" style="972" bestFit="1" customWidth="1"/>
    <col min="1007" max="1007" width="14.85546875" style="972" customWidth="1"/>
    <col min="1008" max="1008" width="6" style="972" customWidth="1"/>
    <col min="1009" max="1009" width="23.28515625" style="972" customWidth="1"/>
    <col min="1010" max="1010" width="9.85546875" style="972" bestFit="1" customWidth="1"/>
    <col min="1011" max="1011" width="13.5703125" style="972" bestFit="1" customWidth="1"/>
    <col min="1012" max="1012" width="32.7109375" style="972" bestFit="1" customWidth="1"/>
    <col min="1013" max="1013" width="12.42578125" style="972" customWidth="1"/>
    <col min="1014" max="1014" width="3.85546875" style="972" customWidth="1"/>
    <col min="1015" max="1015" width="23.42578125" style="972" bestFit="1" customWidth="1"/>
    <col min="1016" max="1016" width="19.5703125" style="972" bestFit="1" customWidth="1"/>
    <col min="1017" max="1017" width="16" style="972" bestFit="1" customWidth="1"/>
    <col min="1018" max="1018" width="13.7109375" style="972" bestFit="1" customWidth="1"/>
    <col min="1019" max="1019" width="18.28515625" style="972" customWidth="1"/>
    <col min="1020" max="1020" width="13.7109375" style="972" customWidth="1"/>
    <col min="1021" max="1021" width="14.28515625" style="972" customWidth="1"/>
    <col min="1022" max="1022" width="13.42578125" style="972" bestFit="1" customWidth="1"/>
    <col min="1023" max="1023" width="16.42578125" style="972" customWidth="1"/>
    <col min="1024" max="1024" width="21.28515625" style="972" bestFit="1" customWidth="1"/>
    <col min="1025" max="1025" width="8.85546875" style="972" customWidth="1"/>
    <col min="1026" max="1026" width="11" style="972" customWidth="1"/>
    <col min="1027" max="1027" width="8.140625" style="972" customWidth="1"/>
    <col min="1028" max="1028" width="23.28515625" style="972" customWidth="1"/>
    <col min="1029" max="1029" width="5.28515625" style="972" bestFit="1" customWidth="1"/>
    <col min="1030" max="1030" width="10" style="972" bestFit="1" customWidth="1"/>
    <col min="1031" max="1031" width="10.140625" style="972" customWidth="1"/>
    <col min="1032" max="1032" width="3" style="972" bestFit="1" customWidth="1"/>
    <col min="1033" max="1033" width="9.7109375" style="972" bestFit="1" customWidth="1"/>
    <col min="1034" max="1034" width="7.140625" style="972" customWidth="1"/>
    <col min="1035" max="1035" width="7.85546875" style="972" customWidth="1"/>
    <col min="1036" max="1036" width="11.140625" style="972" bestFit="1" customWidth="1"/>
    <col min="1037" max="1037" width="10" style="972" bestFit="1" customWidth="1"/>
    <col min="1038" max="1038" width="10.42578125" style="972" customWidth="1"/>
    <col min="1039" max="1260" width="11.42578125" style="972"/>
    <col min="1261" max="1262" width="8" style="972" bestFit="1" customWidth="1"/>
    <col min="1263" max="1263" width="14.85546875" style="972" customWidth="1"/>
    <col min="1264" max="1264" width="6" style="972" customWidth="1"/>
    <col min="1265" max="1265" width="23.28515625" style="972" customWidth="1"/>
    <col min="1266" max="1266" width="9.85546875" style="972" bestFit="1" customWidth="1"/>
    <col min="1267" max="1267" width="13.5703125" style="972" bestFit="1" customWidth="1"/>
    <col min="1268" max="1268" width="32.7109375" style="972" bestFit="1" customWidth="1"/>
    <col min="1269" max="1269" width="12.42578125" style="972" customWidth="1"/>
    <col min="1270" max="1270" width="3.85546875" style="972" customWidth="1"/>
    <col min="1271" max="1271" width="23.42578125" style="972" bestFit="1" customWidth="1"/>
    <col min="1272" max="1272" width="19.5703125" style="972" bestFit="1" customWidth="1"/>
    <col min="1273" max="1273" width="16" style="972" bestFit="1" customWidth="1"/>
    <col min="1274" max="1274" width="13.7109375" style="972" bestFit="1" customWidth="1"/>
    <col min="1275" max="1275" width="18.28515625" style="972" customWidth="1"/>
    <col min="1276" max="1276" width="13.7109375" style="972" customWidth="1"/>
    <col min="1277" max="1277" width="14.28515625" style="972" customWidth="1"/>
    <col min="1278" max="1278" width="13.42578125" style="972" bestFit="1" customWidth="1"/>
    <col min="1279" max="1279" width="16.42578125" style="972" customWidth="1"/>
    <col min="1280" max="1280" width="21.28515625" style="972" bestFit="1" customWidth="1"/>
    <col min="1281" max="1281" width="8.85546875" style="972" customWidth="1"/>
    <col min="1282" max="1282" width="11" style="972" customWidth="1"/>
    <col min="1283" max="1283" width="8.140625" style="972" customWidth="1"/>
    <col min="1284" max="1284" width="23.28515625" style="972" customWidth="1"/>
    <col min="1285" max="1285" width="5.28515625" style="972" bestFit="1" customWidth="1"/>
    <col min="1286" max="1286" width="10" style="972" bestFit="1" customWidth="1"/>
    <col min="1287" max="1287" width="10.140625" style="972" customWidth="1"/>
    <col min="1288" max="1288" width="3" style="972" bestFit="1" customWidth="1"/>
    <col min="1289" max="1289" width="9.7109375" style="972" bestFit="1" customWidth="1"/>
    <col min="1290" max="1290" width="7.140625" style="972" customWidth="1"/>
    <col min="1291" max="1291" width="7.85546875" style="972" customWidth="1"/>
    <col min="1292" max="1292" width="11.140625" style="972" bestFit="1" customWidth="1"/>
    <col min="1293" max="1293" width="10" style="972" bestFit="1" customWidth="1"/>
    <col min="1294" max="1294" width="10.42578125" style="972" customWidth="1"/>
    <col min="1295" max="1516" width="11.42578125" style="972"/>
    <col min="1517" max="1518" width="8" style="972" bestFit="1" customWidth="1"/>
    <col min="1519" max="1519" width="14.85546875" style="972" customWidth="1"/>
    <col min="1520" max="1520" width="6" style="972" customWidth="1"/>
    <col min="1521" max="1521" width="23.28515625" style="972" customWidth="1"/>
    <col min="1522" max="1522" width="9.85546875" style="972" bestFit="1" customWidth="1"/>
    <col min="1523" max="1523" width="13.5703125" style="972" bestFit="1" customWidth="1"/>
    <col min="1524" max="1524" width="32.7109375" style="972" bestFit="1" customWidth="1"/>
    <col min="1525" max="1525" width="12.42578125" style="972" customWidth="1"/>
    <col min="1526" max="1526" width="3.85546875" style="972" customWidth="1"/>
    <col min="1527" max="1527" width="23.42578125" style="972" bestFit="1" customWidth="1"/>
    <col min="1528" max="1528" width="19.5703125" style="972" bestFit="1" customWidth="1"/>
    <col min="1529" max="1529" width="16" style="972" bestFit="1" customWidth="1"/>
    <col min="1530" max="1530" width="13.7109375" style="972" bestFit="1" customWidth="1"/>
    <col min="1531" max="1531" width="18.28515625" style="972" customWidth="1"/>
    <col min="1532" max="1532" width="13.7109375" style="972" customWidth="1"/>
    <col min="1533" max="1533" width="14.28515625" style="972" customWidth="1"/>
    <col min="1534" max="1534" width="13.42578125" style="972" bestFit="1" customWidth="1"/>
    <col min="1535" max="1535" width="16.42578125" style="972" customWidth="1"/>
    <col min="1536" max="1536" width="21.28515625" style="972" bestFit="1" customWidth="1"/>
    <col min="1537" max="1537" width="8.85546875" style="972" customWidth="1"/>
    <col min="1538" max="1538" width="11" style="972" customWidth="1"/>
    <col min="1539" max="1539" width="8.140625" style="972" customWidth="1"/>
    <col min="1540" max="1540" width="23.28515625" style="972" customWidth="1"/>
    <col min="1541" max="1541" width="5.28515625" style="972" bestFit="1" customWidth="1"/>
    <col min="1542" max="1542" width="10" style="972" bestFit="1" customWidth="1"/>
    <col min="1543" max="1543" width="10.140625" style="972" customWidth="1"/>
    <col min="1544" max="1544" width="3" style="972" bestFit="1" customWidth="1"/>
    <col min="1545" max="1545" width="9.7109375" style="972" bestFit="1" customWidth="1"/>
    <col min="1546" max="1546" width="7.140625" style="972" customWidth="1"/>
    <col min="1547" max="1547" width="7.85546875" style="972" customWidth="1"/>
    <col min="1548" max="1548" width="11.140625" style="972" bestFit="1" customWidth="1"/>
    <col min="1549" max="1549" width="10" style="972" bestFit="1" customWidth="1"/>
    <col min="1550" max="1550" width="10.42578125" style="972" customWidth="1"/>
    <col min="1551" max="1772" width="11.42578125" style="972"/>
    <col min="1773" max="1774" width="8" style="972" bestFit="1" customWidth="1"/>
    <col min="1775" max="1775" width="14.85546875" style="972" customWidth="1"/>
    <col min="1776" max="1776" width="6" style="972" customWidth="1"/>
    <col min="1777" max="1777" width="23.28515625" style="972" customWidth="1"/>
    <col min="1778" max="1778" width="9.85546875" style="972" bestFit="1" customWidth="1"/>
    <col min="1779" max="1779" width="13.5703125" style="972" bestFit="1" customWidth="1"/>
    <col min="1780" max="1780" width="32.7109375" style="972" bestFit="1" customWidth="1"/>
    <col min="1781" max="1781" width="12.42578125" style="972" customWidth="1"/>
    <col min="1782" max="1782" width="3.85546875" style="972" customWidth="1"/>
    <col min="1783" max="1783" width="23.42578125" style="972" bestFit="1" customWidth="1"/>
    <col min="1784" max="1784" width="19.5703125" style="972" bestFit="1" customWidth="1"/>
    <col min="1785" max="1785" width="16" style="972" bestFit="1" customWidth="1"/>
    <col min="1786" max="1786" width="13.7109375" style="972" bestFit="1" customWidth="1"/>
    <col min="1787" max="1787" width="18.28515625" style="972" customWidth="1"/>
    <col min="1788" max="1788" width="13.7109375" style="972" customWidth="1"/>
    <col min="1789" max="1789" width="14.28515625" style="972" customWidth="1"/>
    <col min="1790" max="1790" width="13.42578125" style="972" bestFit="1" customWidth="1"/>
    <col min="1791" max="1791" width="16.42578125" style="972" customWidth="1"/>
    <col min="1792" max="1792" width="21.28515625" style="972" bestFit="1" customWidth="1"/>
    <col min="1793" max="1793" width="8.85546875" style="972" customWidth="1"/>
    <col min="1794" max="1794" width="11" style="972" customWidth="1"/>
    <col min="1795" max="1795" width="8.140625" style="972" customWidth="1"/>
    <col min="1796" max="1796" width="23.28515625" style="972" customWidth="1"/>
    <col min="1797" max="1797" width="5.28515625" style="972" bestFit="1" customWidth="1"/>
    <col min="1798" max="1798" width="10" style="972" bestFit="1" customWidth="1"/>
    <col min="1799" max="1799" width="10.140625" style="972" customWidth="1"/>
    <col min="1800" max="1800" width="3" style="972" bestFit="1" customWidth="1"/>
    <col min="1801" max="1801" width="9.7109375" style="972" bestFit="1" customWidth="1"/>
    <col min="1802" max="1802" width="7.140625" style="972" customWidth="1"/>
    <col min="1803" max="1803" width="7.85546875" style="972" customWidth="1"/>
    <col min="1804" max="1804" width="11.140625" style="972" bestFit="1" customWidth="1"/>
    <col min="1805" max="1805" width="10" style="972" bestFit="1" customWidth="1"/>
    <col min="1806" max="1806" width="10.42578125" style="972" customWidth="1"/>
    <col min="1807" max="2028" width="11.42578125" style="972"/>
    <col min="2029" max="2030" width="8" style="972" bestFit="1" customWidth="1"/>
    <col min="2031" max="2031" width="14.85546875" style="972" customWidth="1"/>
    <col min="2032" max="2032" width="6" style="972" customWidth="1"/>
    <col min="2033" max="2033" width="23.28515625" style="972" customWidth="1"/>
    <col min="2034" max="2034" width="9.85546875" style="972" bestFit="1" customWidth="1"/>
    <col min="2035" max="2035" width="13.5703125" style="972" bestFit="1" customWidth="1"/>
    <col min="2036" max="2036" width="32.7109375" style="972" bestFit="1" customWidth="1"/>
    <col min="2037" max="2037" width="12.42578125" style="972" customWidth="1"/>
    <col min="2038" max="2038" width="3.85546875" style="972" customWidth="1"/>
    <col min="2039" max="2039" width="23.42578125" style="972" bestFit="1" customWidth="1"/>
    <col min="2040" max="2040" width="19.5703125" style="972" bestFit="1" customWidth="1"/>
    <col min="2041" max="2041" width="16" style="972" bestFit="1" customWidth="1"/>
    <col min="2042" max="2042" width="13.7109375" style="972" bestFit="1" customWidth="1"/>
    <col min="2043" max="2043" width="18.28515625" style="972" customWidth="1"/>
    <col min="2044" max="2044" width="13.7109375" style="972" customWidth="1"/>
    <col min="2045" max="2045" width="14.28515625" style="972" customWidth="1"/>
    <col min="2046" max="2046" width="13.42578125" style="972" bestFit="1" customWidth="1"/>
    <col min="2047" max="2047" width="16.42578125" style="972" customWidth="1"/>
    <col min="2048" max="2048" width="21.28515625" style="972" bestFit="1" customWidth="1"/>
    <col min="2049" max="2049" width="8.85546875" style="972" customWidth="1"/>
    <col min="2050" max="2050" width="11" style="972" customWidth="1"/>
    <col min="2051" max="2051" width="8.140625" style="972" customWidth="1"/>
    <col min="2052" max="2052" width="23.28515625" style="972" customWidth="1"/>
    <col min="2053" max="2053" width="5.28515625" style="972" bestFit="1" customWidth="1"/>
    <col min="2054" max="2054" width="10" style="972" bestFit="1" customWidth="1"/>
    <col min="2055" max="2055" width="10.140625" style="972" customWidth="1"/>
    <col min="2056" max="2056" width="3" style="972" bestFit="1" customWidth="1"/>
    <col min="2057" max="2057" width="9.7109375" style="972" bestFit="1" customWidth="1"/>
    <col min="2058" max="2058" width="7.140625" style="972" customWidth="1"/>
    <col min="2059" max="2059" width="7.85546875" style="972" customWidth="1"/>
    <col min="2060" max="2060" width="11.140625" style="972" bestFit="1" customWidth="1"/>
    <col min="2061" max="2061" width="10" style="972" bestFit="1" customWidth="1"/>
    <col min="2062" max="2062" width="10.42578125" style="972" customWidth="1"/>
    <col min="2063" max="2284" width="11.42578125" style="972"/>
    <col min="2285" max="2286" width="8" style="972" bestFit="1" customWidth="1"/>
    <col min="2287" max="2287" width="14.85546875" style="972" customWidth="1"/>
    <col min="2288" max="2288" width="6" style="972" customWidth="1"/>
    <col min="2289" max="2289" width="23.28515625" style="972" customWidth="1"/>
    <col min="2290" max="2290" width="9.85546875" style="972" bestFit="1" customWidth="1"/>
    <col min="2291" max="2291" width="13.5703125" style="972" bestFit="1" customWidth="1"/>
    <col min="2292" max="2292" width="32.7109375" style="972" bestFit="1" customWidth="1"/>
    <col min="2293" max="2293" width="12.42578125" style="972" customWidth="1"/>
    <col min="2294" max="2294" width="3.85546875" style="972" customWidth="1"/>
    <col min="2295" max="2295" width="23.42578125" style="972" bestFit="1" customWidth="1"/>
    <col min="2296" max="2296" width="19.5703125" style="972" bestFit="1" customWidth="1"/>
    <col min="2297" max="2297" width="16" style="972" bestFit="1" customWidth="1"/>
    <col min="2298" max="2298" width="13.7109375" style="972" bestFit="1" customWidth="1"/>
    <col min="2299" max="2299" width="18.28515625" style="972" customWidth="1"/>
    <col min="2300" max="2300" width="13.7109375" style="972" customWidth="1"/>
    <col min="2301" max="2301" width="14.28515625" style="972" customWidth="1"/>
    <col min="2302" max="2302" width="13.42578125" style="972" bestFit="1" customWidth="1"/>
    <col min="2303" max="2303" width="16.42578125" style="972" customWidth="1"/>
    <col min="2304" max="2304" width="21.28515625" style="972" bestFit="1" customWidth="1"/>
    <col min="2305" max="2305" width="8.85546875" style="972" customWidth="1"/>
    <col min="2306" max="2306" width="11" style="972" customWidth="1"/>
    <col min="2307" max="2307" width="8.140625" style="972" customWidth="1"/>
    <col min="2308" max="2308" width="23.28515625" style="972" customWidth="1"/>
    <col min="2309" max="2309" width="5.28515625" style="972" bestFit="1" customWidth="1"/>
    <col min="2310" max="2310" width="10" style="972" bestFit="1" customWidth="1"/>
    <col min="2311" max="2311" width="10.140625" style="972" customWidth="1"/>
    <col min="2312" max="2312" width="3" style="972" bestFit="1" customWidth="1"/>
    <col min="2313" max="2313" width="9.7109375" style="972" bestFit="1" customWidth="1"/>
    <col min="2314" max="2314" width="7.140625" style="972" customWidth="1"/>
    <col min="2315" max="2315" width="7.85546875" style="972" customWidth="1"/>
    <col min="2316" max="2316" width="11.140625" style="972" bestFit="1" customWidth="1"/>
    <col min="2317" max="2317" width="10" style="972" bestFit="1" customWidth="1"/>
    <col min="2318" max="2318" width="10.42578125" style="972" customWidth="1"/>
    <col min="2319" max="2540" width="11.42578125" style="972"/>
    <col min="2541" max="2542" width="8" style="972" bestFit="1" customWidth="1"/>
    <col min="2543" max="2543" width="14.85546875" style="972" customWidth="1"/>
    <col min="2544" max="2544" width="6" style="972" customWidth="1"/>
    <col min="2545" max="2545" width="23.28515625" style="972" customWidth="1"/>
    <col min="2546" max="2546" width="9.85546875" style="972" bestFit="1" customWidth="1"/>
    <col min="2547" max="2547" width="13.5703125" style="972" bestFit="1" customWidth="1"/>
    <col min="2548" max="2548" width="32.7109375" style="972" bestFit="1" customWidth="1"/>
    <col min="2549" max="2549" width="12.42578125" style="972" customWidth="1"/>
    <col min="2550" max="2550" width="3.85546875" style="972" customWidth="1"/>
    <col min="2551" max="2551" width="23.42578125" style="972" bestFit="1" customWidth="1"/>
    <col min="2552" max="2552" width="19.5703125" style="972" bestFit="1" customWidth="1"/>
    <col min="2553" max="2553" width="16" style="972" bestFit="1" customWidth="1"/>
    <col min="2554" max="2554" width="13.7109375" style="972" bestFit="1" customWidth="1"/>
    <col min="2555" max="2555" width="18.28515625" style="972" customWidth="1"/>
    <col min="2556" max="2556" width="13.7109375" style="972" customWidth="1"/>
    <col min="2557" max="2557" width="14.28515625" style="972" customWidth="1"/>
    <col min="2558" max="2558" width="13.42578125" style="972" bestFit="1" customWidth="1"/>
    <col min="2559" max="2559" width="16.42578125" style="972" customWidth="1"/>
    <col min="2560" max="2560" width="21.28515625" style="972" bestFit="1" customWidth="1"/>
    <col min="2561" max="2561" width="8.85546875" style="972" customWidth="1"/>
    <col min="2562" max="2562" width="11" style="972" customWidth="1"/>
    <col min="2563" max="2563" width="8.140625" style="972" customWidth="1"/>
    <col min="2564" max="2564" width="23.28515625" style="972" customWidth="1"/>
    <col min="2565" max="2565" width="5.28515625" style="972" bestFit="1" customWidth="1"/>
    <col min="2566" max="2566" width="10" style="972" bestFit="1" customWidth="1"/>
    <col min="2567" max="2567" width="10.140625" style="972" customWidth="1"/>
    <col min="2568" max="2568" width="3" style="972" bestFit="1" customWidth="1"/>
    <col min="2569" max="2569" width="9.7109375" style="972" bestFit="1" customWidth="1"/>
    <col min="2570" max="2570" width="7.140625" style="972" customWidth="1"/>
    <col min="2571" max="2571" width="7.85546875" style="972" customWidth="1"/>
    <col min="2572" max="2572" width="11.140625" style="972" bestFit="1" customWidth="1"/>
    <col min="2573" max="2573" width="10" style="972" bestFit="1" customWidth="1"/>
    <col min="2574" max="2574" width="10.42578125" style="972" customWidth="1"/>
    <col min="2575" max="2796" width="11.42578125" style="972"/>
    <col min="2797" max="2798" width="8" style="972" bestFit="1" customWidth="1"/>
    <col min="2799" max="2799" width="14.85546875" style="972" customWidth="1"/>
    <col min="2800" max="2800" width="6" style="972" customWidth="1"/>
    <col min="2801" max="2801" width="23.28515625" style="972" customWidth="1"/>
    <col min="2802" max="2802" width="9.85546875" style="972" bestFit="1" customWidth="1"/>
    <col min="2803" max="2803" width="13.5703125" style="972" bestFit="1" customWidth="1"/>
    <col min="2804" max="2804" width="32.7109375" style="972" bestFit="1" customWidth="1"/>
    <col min="2805" max="2805" width="12.42578125" style="972" customWidth="1"/>
    <col min="2806" max="2806" width="3.85546875" style="972" customWidth="1"/>
    <col min="2807" max="2807" width="23.42578125" style="972" bestFit="1" customWidth="1"/>
    <col min="2808" max="2808" width="19.5703125" style="972" bestFit="1" customWidth="1"/>
    <col min="2809" max="2809" width="16" style="972" bestFit="1" customWidth="1"/>
    <col min="2810" max="2810" width="13.7109375" style="972" bestFit="1" customWidth="1"/>
    <col min="2811" max="2811" width="18.28515625" style="972" customWidth="1"/>
    <col min="2812" max="2812" width="13.7109375" style="972" customWidth="1"/>
    <col min="2813" max="2813" width="14.28515625" style="972" customWidth="1"/>
    <col min="2814" max="2814" width="13.42578125" style="972" bestFit="1" customWidth="1"/>
    <col min="2815" max="2815" width="16.42578125" style="972" customWidth="1"/>
    <col min="2816" max="2816" width="21.28515625" style="972" bestFit="1" customWidth="1"/>
    <col min="2817" max="2817" width="8.85546875" style="972" customWidth="1"/>
    <col min="2818" max="2818" width="11" style="972" customWidth="1"/>
    <col min="2819" max="2819" width="8.140625" style="972" customWidth="1"/>
    <col min="2820" max="2820" width="23.28515625" style="972" customWidth="1"/>
    <col min="2821" max="2821" width="5.28515625" style="972" bestFit="1" customWidth="1"/>
    <col min="2822" max="2822" width="10" style="972" bestFit="1" customWidth="1"/>
    <col min="2823" max="2823" width="10.140625" style="972" customWidth="1"/>
    <col min="2824" max="2824" width="3" style="972" bestFit="1" customWidth="1"/>
    <col min="2825" max="2825" width="9.7109375" style="972" bestFit="1" customWidth="1"/>
    <col min="2826" max="2826" width="7.140625" style="972" customWidth="1"/>
    <col min="2827" max="2827" width="7.85546875" style="972" customWidth="1"/>
    <col min="2828" max="2828" width="11.140625" style="972" bestFit="1" customWidth="1"/>
    <col min="2829" max="2829" width="10" style="972" bestFit="1" customWidth="1"/>
    <col min="2830" max="2830" width="10.42578125" style="972" customWidth="1"/>
    <col min="2831" max="3052" width="11.42578125" style="972"/>
    <col min="3053" max="3054" width="8" style="972" bestFit="1" customWidth="1"/>
    <col min="3055" max="3055" width="14.85546875" style="972" customWidth="1"/>
    <col min="3056" max="3056" width="6" style="972" customWidth="1"/>
    <col min="3057" max="3057" width="23.28515625" style="972" customWidth="1"/>
    <col min="3058" max="3058" width="9.85546875" style="972" bestFit="1" customWidth="1"/>
    <col min="3059" max="3059" width="13.5703125" style="972" bestFit="1" customWidth="1"/>
    <col min="3060" max="3060" width="32.7109375" style="972" bestFit="1" customWidth="1"/>
    <col min="3061" max="3061" width="12.42578125" style="972" customWidth="1"/>
    <col min="3062" max="3062" width="3.85546875" style="972" customWidth="1"/>
    <col min="3063" max="3063" width="23.42578125" style="972" bestFit="1" customWidth="1"/>
    <col min="3064" max="3064" width="19.5703125" style="972" bestFit="1" customWidth="1"/>
    <col min="3065" max="3065" width="16" style="972" bestFit="1" customWidth="1"/>
    <col min="3066" max="3066" width="13.7109375" style="972" bestFit="1" customWidth="1"/>
    <col min="3067" max="3067" width="18.28515625" style="972" customWidth="1"/>
    <col min="3068" max="3068" width="13.7109375" style="972" customWidth="1"/>
    <col min="3069" max="3069" width="14.28515625" style="972" customWidth="1"/>
    <col min="3070" max="3070" width="13.42578125" style="972" bestFit="1" customWidth="1"/>
    <col min="3071" max="3071" width="16.42578125" style="972" customWidth="1"/>
    <col min="3072" max="3072" width="21.28515625" style="972" bestFit="1" customWidth="1"/>
    <col min="3073" max="3073" width="8.85546875" style="972" customWidth="1"/>
    <col min="3074" max="3074" width="11" style="972" customWidth="1"/>
    <col min="3075" max="3075" width="8.140625" style="972" customWidth="1"/>
    <col min="3076" max="3076" width="23.28515625" style="972" customWidth="1"/>
    <col min="3077" max="3077" width="5.28515625" style="972" bestFit="1" customWidth="1"/>
    <col min="3078" max="3078" width="10" style="972" bestFit="1" customWidth="1"/>
    <col min="3079" max="3079" width="10.140625" style="972" customWidth="1"/>
    <col min="3080" max="3080" width="3" style="972" bestFit="1" customWidth="1"/>
    <col min="3081" max="3081" width="9.7109375" style="972" bestFit="1" customWidth="1"/>
    <col min="3082" max="3082" width="7.140625" style="972" customWidth="1"/>
    <col min="3083" max="3083" width="7.85546875" style="972" customWidth="1"/>
    <col min="3084" max="3084" width="11.140625" style="972" bestFit="1" customWidth="1"/>
    <col min="3085" max="3085" width="10" style="972" bestFit="1" customWidth="1"/>
    <col min="3086" max="3086" width="10.42578125" style="972" customWidth="1"/>
    <col min="3087" max="3308" width="11.42578125" style="972"/>
    <col min="3309" max="3310" width="8" style="972" bestFit="1" customWidth="1"/>
    <col min="3311" max="3311" width="14.85546875" style="972" customWidth="1"/>
    <col min="3312" max="3312" width="6" style="972" customWidth="1"/>
    <col min="3313" max="3313" width="23.28515625" style="972" customWidth="1"/>
    <col min="3314" max="3314" width="9.85546875" style="972" bestFit="1" customWidth="1"/>
    <col min="3315" max="3315" width="13.5703125" style="972" bestFit="1" customWidth="1"/>
    <col min="3316" max="3316" width="32.7109375" style="972" bestFit="1" customWidth="1"/>
    <col min="3317" max="3317" width="12.42578125" style="972" customWidth="1"/>
    <col min="3318" max="3318" width="3.85546875" style="972" customWidth="1"/>
    <col min="3319" max="3319" width="23.42578125" style="972" bestFit="1" customWidth="1"/>
    <col min="3320" max="3320" width="19.5703125" style="972" bestFit="1" customWidth="1"/>
    <col min="3321" max="3321" width="16" style="972" bestFit="1" customWidth="1"/>
    <col min="3322" max="3322" width="13.7109375" style="972" bestFit="1" customWidth="1"/>
    <col min="3323" max="3323" width="18.28515625" style="972" customWidth="1"/>
    <col min="3324" max="3324" width="13.7109375" style="972" customWidth="1"/>
    <col min="3325" max="3325" width="14.28515625" style="972" customWidth="1"/>
    <col min="3326" max="3326" width="13.42578125" style="972" bestFit="1" customWidth="1"/>
    <col min="3327" max="3327" width="16.42578125" style="972" customWidth="1"/>
    <col min="3328" max="3328" width="21.28515625" style="972" bestFit="1" customWidth="1"/>
    <col min="3329" max="3329" width="8.85546875" style="972" customWidth="1"/>
    <col min="3330" max="3330" width="11" style="972" customWidth="1"/>
    <col min="3331" max="3331" width="8.140625" style="972" customWidth="1"/>
    <col min="3332" max="3332" width="23.28515625" style="972" customWidth="1"/>
    <col min="3333" max="3333" width="5.28515625" style="972" bestFit="1" customWidth="1"/>
    <col min="3334" max="3334" width="10" style="972" bestFit="1" customWidth="1"/>
    <col min="3335" max="3335" width="10.140625" style="972" customWidth="1"/>
    <col min="3336" max="3336" width="3" style="972" bestFit="1" customWidth="1"/>
    <col min="3337" max="3337" width="9.7109375" style="972" bestFit="1" customWidth="1"/>
    <col min="3338" max="3338" width="7.140625" style="972" customWidth="1"/>
    <col min="3339" max="3339" width="7.85546875" style="972" customWidth="1"/>
    <col min="3340" max="3340" width="11.140625" style="972" bestFit="1" customWidth="1"/>
    <col min="3341" max="3341" width="10" style="972" bestFit="1" customWidth="1"/>
    <col min="3342" max="3342" width="10.42578125" style="972" customWidth="1"/>
    <col min="3343" max="3564" width="11.42578125" style="972"/>
    <col min="3565" max="3566" width="8" style="972" bestFit="1" customWidth="1"/>
    <col min="3567" max="3567" width="14.85546875" style="972" customWidth="1"/>
    <col min="3568" max="3568" width="6" style="972" customWidth="1"/>
    <col min="3569" max="3569" width="23.28515625" style="972" customWidth="1"/>
    <col min="3570" max="3570" width="9.85546875" style="972" bestFit="1" customWidth="1"/>
    <col min="3571" max="3571" width="13.5703125" style="972" bestFit="1" customWidth="1"/>
    <col min="3572" max="3572" width="32.7109375" style="972" bestFit="1" customWidth="1"/>
    <col min="3573" max="3573" width="12.42578125" style="972" customWidth="1"/>
    <col min="3574" max="3574" width="3.85546875" style="972" customWidth="1"/>
    <col min="3575" max="3575" width="23.42578125" style="972" bestFit="1" customWidth="1"/>
    <col min="3576" max="3576" width="19.5703125" style="972" bestFit="1" customWidth="1"/>
    <col min="3577" max="3577" width="16" style="972" bestFit="1" customWidth="1"/>
    <col min="3578" max="3578" width="13.7109375" style="972" bestFit="1" customWidth="1"/>
    <col min="3579" max="3579" width="18.28515625" style="972" customWidth="1"/>
    <col min="3580" max="3580" width="13.7109375" style="972" customWidth="1"/>
    <col min="3581" max="3581" width="14.28515625" style="972" customWidth="1"/>
    <col min="3582" max="3582" width="13.42578125" style="972" bestFit="1" customWidth="1"/>
    <col min="3583" max="3583" width="16.42578125" style="972" customWidth="1"/>
    <col min="3584" max="3584" width="21.28515625" style="972" bestFit="1" customWidth="1"/>
    <col min="3585" max="3585" width="8.85546875" style="972" customWidth="1"/>
    <col min="3586" max="3586" width="11" style="972" customWidth="1"/>
    <col min="3587" max="3587" width="8.140625" style="972" customWidth="1"/>
    <col min="3588" max="3588" width="23.28515625" style="972" customWidth="1"/>
    <col min="3589" max="3589" width="5.28515625" style="972" bestFit="1" customWidth="1"/>
    <col min="3590" max="3590" width="10" style="972" bestFit="1" customWidth="1"/>
    <col min="3591" max="3591" width="10.140625" style="972" customWidth="1"/>
    <col min="3592" max="3592" width="3" style="972" bestFit="1" customWidth="1"/>
    <col min="3593" max="3593" width="9.7109375" style="972" bestFit="1" customWidth="1"/>
    <col min="3594" max="3594" width="7.140625" style="972" customWidth="1"/>
    <col min="3595" max="3595" width="7.85546875" style="972" customWidth="1"/>
    <col min="3596" max="3596" width="11.140625" style="972" bestFit="1" customWidth="1"/>
    <col min="3597" max="3597" width="10" style="972" bestFit="1" customWidth="1"/>
    <col min="3598" max="3598" width="10.42578125" style="972" customWidth="1"/>
    <col min="3599" max="3820" width="11.42578125" style="972"/>
    <col min="3821" max="3822" width="8" style="972" bestFit="1" customWidth="1"/>
    <col min="3823" max="3823" width="14.85546875" style="972" customWidth="1"/>
    <col min="3824" max="3824" width="6" style="972" customWidth="1"/>
    <col min="3825" max="3825" width="23.28515625" style="972" customWidth="1"/>
    <col min="3826" max="3826" width="9.85546875" style="972" bestFit="1" customWidth="1"/>
    <col min="3827" max="3827" width="13.5703125" style="972" bestFit="1" customWidth="1"/>
    <col min="3828" max="3828" width="32.7109375" style="972" bestFit="1" customWidth="1"/>
    <col min="3829" max="3829" width="12.42578125" style="972" customWidth="1"/>
    <col min="3830" max="3830" width="3.85546875" style="972" customWidth="1"/>
    <col min="3831" max="3831" width="23.42578125" style="972" bestFit="1" customWidth="1"/>
    <col min="3832" max="3832" width="19.5703125" style="972" bestFit="1" customWidth="1"/>
    <col min="3833" max="3833" width="16" style="972" bestFit="1" customWidth="1"/>
    <col min="3834" max="3834" width="13.7109375" style="972" bestFit="1" customWidth="1"/>
    <col min="3835" max="3835" width="18.28515625" style="972" customWidth="1"/>
    <col min="3836" max="3836" width="13.7109375" style="972" customWidth="1"/>
    <col min="3837" max="3837" width="14.28515625" style="972" customWidth="1"/>
    <col min="3838" max="3838" width="13.42578125" style="972" bestFit="1" customWidth="1"/>
    <col min="3839" max="3839" width="16.42578125" style="972" customWidth="1"/>
    <col min="3840" max="3840" width="21.28515625" style="972" bestFit="1" customWidth="1"/>
    <col min="3841" max="3841" width="8.85546875" style="972" customWidth="1"/>
    <col min="3842" max="3842" width="11" style="972" customWidth="1"/>
    <col min="3843" max="3843" width="8.140625" style="972" customWidth="1"/>
    <col min="3844" max="3844" width="23.28515625" style="972" customWidth="1"/>
    <col min="3845" max="3845" width="5.28515625" style="972" bestFit="1" customWidth="1"/>
    <col min="3846" max="3846" width="10" style="972" bestFit="1" customWidth="1"/>
    <col min="3847" max="3847" width="10.140625" style="972" customWidth="1"/>
    <col min="3848" max="3848" width="3" style="972" bestFit="1" customWidth="1"/>
    <col min="3849" max="3849" width="9.7109375" style="972" bestFit="1" customWidth="1"/>
    <col min="3850" max="3850" width="7.140625" style="972" customWidth="1"/>
    <col min="3851" max="3851" width="7.85546875" style="972" customWidth="1"/>
    <col min="3852" max="3852" width="11.140625" style="972" bestFit="1" customWidth="1"/>
    <col min="3853" max="3853" width="10" style="972" bestFit="1" customWidth="1"/>
    <col min="3854" max="3854" width="10.42578125" style="972" customWidth="1"/>
    <col min="3855" max="4076" width="11.42578125" style="972"/>
    <col min="4077" max="4078" width="8" style="972" bestFit="1" customWidth="1"/>
    <col min="4079" max="4079" width="14.85546875" style="972" customWidth="1"/>
    <col min="4080" max="4080" width="6" style="972" customWidth="1"/>
    <col min="4081" max="4081" width="23.28515625" style="972" customWidth="1"/>
    <col min="4082" max="4082" width="9.85546875" style="972" bestFit="1" customWidth="1"/>
    <col min="4083" max="4083" width="13.5703125" style="972" bestFit="1" customWidth="1"/>
    <col min="4084" max="4084" width="32.7109375" style="972" bestFit="1" customWidth="1"/>
    <col min="4085" max="4085" width="12.42578125" style="972" customWidth="1"/>
    <col min="4086" max="4086" width="3.85546875" style="972" customWidth="1"/>
    <col min="4087" max="4087" width="23.42578125" style="972" bestFit="1" customWidth="1"/>
    <col min="4088" max="4088" width="19.5703125" style="972" bestFit="1" customWidth="1"/>
    <col min="4089" max="4089" width="16" style="972" bestFit="1" customWidth="1"/>
    <col min="4090" max="4090" width="13.7109375" style="972" bestFit="1" customWidth="1"/>
    <col min="4091" max="4091" width="18.28515625" style="972" customWidth="1"/>
    <col min="4092" max="4092" width="13.7109375" style="972" customWidth="1"/>
    <col min="4093" max="4093" width="14.28515625" style="972" customWidth="1"/>
    <col min="4094" max="4094" width="13.42578125" style="972" bestFit="1" customWidth="1"/>
    <col min="4095" max="4095" width="16.42578125" style="972" customWidth="1"/>
    <col min="4096" max="4096" width="21.28515625" style="972" bestFit="1" customWidth="1"/>
    <col min="4097" max="4097" width="8.85546875" style="972" customWidth="1"/>
    <col min="4098" max="4098" width="11" style="972" customWidth="1"/>
    <col min="4099" max="4099" width="8.140625" style="972" customWidth="1"/>
    <col min="4100" max="4100" width="23.28515625" style="972" customWidth="1"/>
    <col min="4101" max="4101" width="5.28515625" style="972" bestFit="1" customWidth="1"/>
    <col min="4102" max="4102" width="10" style="972" bestFit="1" customWidth="1"/>
    <col min="4103" max="4103" width="10.140625" style="972" customWidth="1"/>
    <col min="4104" max="4104" width="3" style="972" bestFit="1" customWidth="1"/>
    <col min="4105" max="4105" width="9.7109375" style="972" bestFit="1" customWidth="1"/>
    <col min="4106" max="4106" width="7.140625" style="972" customWidth="1"/>
    <col min="4107" max="4107" width="7.85546875" style="972" customWidth="1"/>
    <col min="4108" max="4108" width="11.140625" style="972" bestFit="1" customWidth="1"/>
    <col min="4109" max="4109" width="10" style="972" bestFit="1" customWidth="1"/>
    <col min="4110" max="4110" width="10.42578125" style="972" customWidth="1"/>
    <col min="4111" max="4332" width="11.42578125" style="972"/>
    <col min="4333" max="4334" width="8" style="972" bestFit="1" customWidth="1"/>
    <col min="4335" max="4335" width="14.85546875" style="972" customWidth="1"/>
    <col min="4336" max="4336" width="6" style="972" customWidth="1"/>
    <col min="4337" max="4337" width="23.28515625" style="972" customWidth="1"/>
    <col min="4338" max="4338" width="9.85546875" style="972" bestFit="1" customWidth="1"/>
    <col min="4339" max="4339" width="13.5703125" style="972" bestFit="1" customWidth="1"/>
    <col min="4340" max="4340" width="32.7109375" style="972" bestFit="1" customWidth="1"/>
    <col min="4341" max="4341" width="12.42578125" style="972" customWidth="1"/>
    <col min="4342" max="4342" width="3.85546875" style="972" customWidth="1"/>
    <col min="4343" max="4343" width="23.42578125" style="972" bestFit="1" customWidth="1"/>
    <col min="4344" max="4344" width="19.5703125" style="972" bestFit="1" customWidth="1"/>
    <col min="4345" max="4345" width="16" style="972" bestFit="1" customWidth="1"/>
    <col min="4346" max="4346" width="13.7109375" style="972" bestFit="1" customWidth="1"/>
    <col min="4347" max="4347" width="18.28515625" style="972" customWidth="1"/>
    <col min="4348" max="4348" width="13.7109375" style="972" customWidth="1"/>
    <col min="4349" max="4349" width="14.28515625" style="972" customWidth="1"/>
    <col min="4350" max="4350" width="13.42578125" style="972" bestFit="1" customWidth="1"/>
    <col min="4351" max="4351" width="16.42578125" style="972" customWidth="1"/>
    <col min="4352" max="4352" width="21.28515625" style="972" bestFit="1" customWidth="1"/>
    <col min="4353" max="4353" width="8.85546875" style="972" customWidth="1"/>
    <col min="4354" max="4354" width="11" style="972" customWidth="1"/>
    <col min="4355" max="4355" width="8.140625" style="972" customWidth="1"/>
    <col min="4356" max="4356" width="23.28515625" style="972" customWidth="1"/>
    <col min="4357" max="4357" width="5.28515625" style="972" bestFit="1" customWidth="1"/>
    <col min="4358" max="4358" width="10" style="972" bestFit="1" customWidth="1"/>
    <col min="4359" max="4359" width="10.140625" style="972" customWidth="1"/>
    <col min="4360" max="4360" width="3" style="972" bestFit="1" customWidth="1"/>
    <col min="4361" max="4361" width="9.7109375" style="972" bestFit="1" customWidth="1"/>
    <col min="4362" max="4362" width="7.140625" style="972" customWidth="1"/>
    <col min="4363" max="4363" width="7.85546875" style="972" customWidth="1"/>
    <col min="4364" max="4364" width="11.140625" style="972" bestFit="1" customWidth="1"/>
    <col min="4365" max="4365" width="10" style="972" bestFit="1" customWidth="1"/>
    <col min="4366" max="4366" width="10.42578125" style="972" customWidth="1"/>
    <col min="4367" max="4588" width="11.42578125" style="972"/>
    <col min="4589" max="4590" width="8" style="972" bestFit="1" customWidth="1"/>
    <col min="4591" max="4591" width="14.85546875" style="972" customWidth="1"/>
    <col min="4592" max="4592" width="6" style="972" customWidth="1"/>
    <col min="4593" max="4593" width="23.28515625" style="972" customWidth="1"/>
    <col min="4594" max="4594" width="9.85546875" style="972" bestFit="1" customWidth="1"/>
    <col min="4595" max="4595" width="13.5703125" style="972" bestFit="1" customWidth="1"/>
    <col min="4596" max="4596" width="32.7109375" style="972" bestFit="1" customWidth="1"/>
    <col min="4597" max="4597" width="12.42578125" style="972" customWidth="1"/>
    <col min="4598" max="4598" width="3.85546875" style="972" customWidth="1"/>
    <col min="4599" max="4599" width="23.42578125" style="972" bestFit="1" customWidth="1"/>
    <col min="4600" max="4600" width="19.5703125" style="972" bestFit="1" customWidth="1"/>
    <col min="4601" max="4601" width="16" style="972" bestFit="1" customWidth="1"/>
    <col min="4602" max="4602" width="13.7109375" style="972" bestFit="1" customWidth="1"/>
    <col min="4603" max="4603" width="18.28515625" style="972" customWidth="1"/>
    <col min="4604" max="4604" width="13.7109375" style="972" customWidth="1"/>
    <col min="4605" max="4605" width="14.28515625" style="972" customWidth="1"/>
    <col min="4606" max="4606" width="13.42578125" style="972" bestFit="1" customWidth="1"/>
    <col min="4607" max="4607" width="16.42578125" style="972" customWidth="1"/>
    <col min="4608" max="4608" width="21.28515625" style="972" bestFit="1" customWidth="1"/>
    <col min="4609" max="4609" width="8.85546875" style="972" customWidth="1"/>
    <col min="4610" max="4610" width="11" style="972" customWidth="1"/>
    <col min="4611" max="4611" width="8.140625" style="972" customWidth="1"/>
    <col min="4612" max="4612" width="23.28515625" style="972" customWidth="1"/>
    <col min="4613" max="4613" width="5.28515625" style="972" bestFit="1" customWidth="1"/>
    <col min="4614" max="4614" width="10" style="972" bestFit="1" customWidth="1"/>
    <col min="4615" max="4615" width="10.140625" style="972" customWidth="1"/>
    <col min="4616" max="4616" width="3" style="972" bestFit="1" customWidth="1"/>
    <col min="4617" max="4617" width="9.7109375" style="972" bestFit="1" customWidth="1"/>
    <col min="4618" max="4618" width="7.140625" style="972" customWidth="1"/>
    <col min="4619" max="4619" width="7.85546875" style="972" customWidth="1"/>
    <col min="4620" max="4620" width="11.140625" style="972" bestFit="1" customWidth="1"/>
    <col min="4621" max="4621" width="10" style="972" bestFit="1" customWidth="1"/>
    <col min="4622" max="4622" width="10.42578125" style="972" customWidth="1"/>
    <col min="4623" max="4844" width="11.42578125" style="972"/>
    <col min="4845" max="4846" width="8" style="972" bestFit="1" customWidth="1"/>
    <col min="4847" max="4847" width="14.85546875" style="972" customWidth="1"/>
    <col min="4848" max="4848" width="6" style="972" customWidth="1"/>
    <col min="4849" max="4849" width="23.28515625" style="972" customWidth="1"/>
    <col min="4850" max="4850" width="9.85546875" style="972" bestFit="1" customWidth="1"/>
    <col min="4851" max="4851" width="13.5703125" style="972" bestFit="1" customWidth="1"/>
    <col min="4852" max="4852" width="32.7109375" style="972" bestFit="1" customWidth="1"/>
    <col min="4853" max="4853" width="12.42578125" style="972" customWidth="1"/>
    <col min="4854" max="4854" width="3.85546875" style="972" customWidth="1"/>
    <col min="4855" max="4855" width="23.42578125" style="972" bestFit="1" customWidth="1"/>
    <col min="4856" max="4856" width="19.5703125" style="972" bestFit="1" customWidth="1"/>
    <col min="4857" max="4857" width="16" style="972" bestFit="1" customWidth="1"/>
    <col min="4858" max="4858" width="13.7109375" style="972" bestFit="1" customWidth="1"/>
    <col min="4859" max="4859" width="18.28515625" style="972" customWidth="1"/>
    <col min="4860" max="4860" width="13.7109375" style="972" customWidth="1"/>
    <col min="4861" max="4861" width="14.28515625" style="972" customWidth="1"/>
    <col min="4862" max="4862" width="13.42578125" style="972" bestFit="1" customWidth="1"/>
    <col min="4863" max="4863" width="16.42578125" style="972" customWidth="1"/>
    <col min="4864" max="4864" width="21.28515625" style="972" bestFit="1" customWidth="1"/>
    <col min="4865" max="4865" width="8.85546875" style="972" customWidth="1"/>
    <col min="4866" max="4866" width="11" style="972" customWidth="1"/>
    <col min="4867" max="4867" width="8.140625" style="972" customWidth="1"/>
    <col min="4868" max="4868" width="23.28515625" style="972" customWidth="1"/>
    <col min="4869" max="4869" width="5.28515625" style="972" bestFit="1" customWidth="1"/>
    <col min="4870" max="4870" width="10" style="972" bestFit="1" customWidth="1"/>
    <col min="4871" max="4871" width="10.140625" style="972" customWidth="1"/>
    <col min="4872" max="4872" width="3" style="972" bestFit="1" customWidth="1"/>
    <col min="4873" max="4873" width="9.7109375" style="972" bestFit="1" customWidth="1"/>
    <col min="4874" max="4874" width="7.140625" style="972" customWidth="1"/>
    <col min="4875" max="4875" width="7.85546875" style="972" customWidth="1"/>
    <col min="4876" max="4876" width="11.140625" style="972" bestFit="1" customWidth="1"/>
    <col min="4877" max="4877" width="10" style="972" bestFit="1" customWidth="1"/>
    <col min="4878" max="4878" width="10.42578125" style="972" customWidth="1"/>
    <col min="4879" max="5100" width="11.42578125" style="972"/>
    <col min="5101" max="5102" width="8" style="972" bestFit="1" customWidth="1"/>
    <col min="5103" max="5103" width="14.85546875" style="972" customWidth="1"/>
    <col min="5104" max="5104" width="6" style="972" customWidth="1"/>
    <col min="5105" max="5105" width="23.28515625" style="972" customWidth="1"/>
    <col min="5106" max="5106" width="9.85546875" style="972" bestFit="1" customWidth="1"/>
    <col min="5107" max="5107" width="13.5703125" style="972" bestFit="1" customWidth="1"/>
    <col min="5108" max="5108" width="32.7109375" style="972" bestFit="1" customWidth="1"/>
    <col min="5109" max="5109" width="12.42578125" style="972" customWidth="1"/>
    <col min="5110" max="5110" width="3.85546875" style="972" customWidth="1"/>
    <col min="5111" max="5111" width="23.42578125" style="972" bestFit="1" customWidth="1"/>
    <col min="5112" max="5112" width="19.5703125" style="972" bestFit="1" customWidth="1"/>
    <col min="5113" max="5113" width="16" style="972" bestFit="1" customWidth="1"/>
    <col min="5114" max="5114" width="13.7109375" style="972" bestFit="1" customWidth="1"/>
    <col min="5115" max="5115" width="18.28515625" style="972" customWidth="1"/>
    <col min="5116" max="5116" width="13.7109375" style="972" customWidth="1"/>
    <col min="5117" max="5117" width="14.28515625" style="972" customWidth="1"/>
    <col min="5118" max="5118" width="13.42578125" style="972" bestFit="1" customWidth="1"/>
    <col min="5119" max="5119" width="16.42578125" style="972" customWidth="1"/>
    <col min="5120" max="5120" width="21.28515625" style="972" bestFit="1" customWidth="1"/>
    <col min="5121" max="5121" width="8.85546875" style="972" customWidth="1"/>
    <col min="5122" max="5122" width="11" style="972" customWidth="1"/>
    <col min="5123" max="5123" width="8.140625" style="972" customWidth="1"/>
    <col min="5124" max="5124" width="23.28515625" style="972" customWidth="1"/>
    <col min="5125" max="5125" width="5.28515625" style="972" bestFit="1" customWidth="1"/>
    <col min="5126" max="5126" width="10" style="972" bestFit="1" customWidth="1"/>
    <col min="5127" max="5127" width="10.140625" style="972" customWidth="1"/>
    <col min="5128" max="5128" width="3" style="972" bestFit="1" customWidth="1"/>
    <col min="5129" max="5129" width="9.7109375" style="972" bestFit="1" customWidth="1"/>
    <col min="5130" max="5130" width="7.140625" style="972" customWidth="1"/>
    <col min="5131" max="5131" width="7.85546875" style="972" customWidth="1"/>
    <col min="5132" max="5132" width="11.140625" style="972" bestFit="1" customWidth="1"/>
    <col min="5133" max="5133" width="10" style="972" bestFit="1" customWidth="1"/>
    <col min="5134" max="5134" width="10.42578125" style="972" customWidth="1"/>
    <col min="5135" max="5356" width="11.42578125" style="972"/>
    <col min="5357" max="5358" width="8" style="972" bestFit="1" customWidth="1"/>
    <col min="5359" max="5359" width="14.85546875" style="972" customWidth="1"/>
    <col min="5360" max="5360" width="6" style="972" customWidth="1"/>
    <col min="5361" max="5361" width="23.28515625" style="972" customWidth="1"/>
    <col min="5362" max="5362" width="9.85546875" style="972" bestFit="1" customWidth="1"/>
    <col min="5363" max="5363" width="13.5703125" style="972" bestFit="1" customWidth="1"/>
    <col min="5364" max="5364" width="32.7109375" style="972" bestFit="1" customWidth="1"/>
    <col min="5365" max="5365" width="12.42578125" style="972" customWidth="1"/>
    <col min="5366" max="5366" width="3.85546875" style="972" customWidth="1"/>
    <col min="5367" max="5367" width="23.42578125" style="972" bestFit="1" customWidth="1"/>
    <col min="5368" max="5368" width="19.5703125" style="972" bestFit="1" customWidth="1"/>
    <col min="5369" max="5369" width="16" style="972" bestFit="1" customWidth="1"/>
    <col min="5370" max="5370" width="13.7109375" style="972" bestFit="1" customWidth="1"/>
    <col min="5371" max="5371" width="18.28515625" style="972" customWidth="1"/>
    <col min="5372" max="5372" width="13.7109375" style="972" customWidth="1"/>
    <col min="5373" max="5373" width="14.28515625" style="972" customWidth="1"/>
    <col min="5374" max="5374" width="13.42578125" style="972" bestFit="1" customWidth="1"/>
    <col min="5375" max="5375" width="16.42578125" style="972" customWidth="1"/>
    <col min="5376" max="5376" width="21.28515625" style="972" bestFit="1" customWidth="1"/>
    <col min="5377" max="5377" width="8.85546875" style="972" customWidth="1"/>
    <col min="5378" max="5378" width="11" style="972" customWidth="1"/>
    <col min="5379" max="5379" width="8.140625" style="972" customWidth="1"/>
    <col min="5380" max="5380" width="23.28515625" style="972" customWidth="1"/>
    <col min="5381" max="5381" width="5.28515625" style="972" bestFit="1" customWidth="1"/>
    <col min="5382" max="5382" width="10" style="972" bestFit="1" customWidth="1"/>
    <col min="5383" max="5383" width="10.140625" style="972" customWidth="1"/>
    <col min="5384" max="5384" width="3" style="972" bestFit="1" customWidth="1"/>
    <col min="5385" max="5385" width="9.7109375" style="972" bestFit="1" customWidth="1"/>
    <col min="5386" max="5386" width="7.140625" style="972" customWidth="1"/>
    <col min="5387" max="5387" width="7.85546875" style="972" customWidth="1"/>
    <col min="5388" max="5388" width="11.140625" style="972" bestFit="1" customWidth="1"/>
    <col min="5389" max="5389" width="10" style="972" bestFit="1" customWidth="1"/>
    <col min="5390" max="5390" width="10.42578125" style="972" customWidth="1"/>
    <col min="5391" max="5612" width="11.42578125" style="972"/>
    <col min="5613" max="5614" width="8" style="972" bestFit="1" customWidth="1"/>
    <col min="5615" max="5615" width="14.85546875" style="972" customWidth="1"/>
    <col min="5616" max="5616" width="6" style="972" customWidth="1"/>
    <col min="5617" max="5617" width="23.28515625" style="972" customWidth="1"/>
    <col min="5618" max="5618" width="9.85546875" style="972" bestFit="1" customWidth="1"/>
    <col min="5619" max="5619" width="13.5703125" style="972" bestFit="1" customWidth="1"/>
    <col min="5620" max="5620" width="32.7109375" style="972" bestFit="1" customWidth="1"/>
    <col min="5621" max="5621" width="12.42578125" style="972" customWidth="1"/>
    <col min="5622" max="5622" width="3.85546875" style="972" customWidth="1"/>
    <col min="5623" max="5623" width="23.42578125" style="972" bestFit="1" customWidth="1"/>
    <col min="5624" max="5624" width="19.5703125" style="972" bestFit="1" customWidth="1"/>
    <col min="5625" max="5625" width="16" style="972" bestFit="1" customWidth="1"/>
    <col min="5626" max="5626" width="13.7109375" style="972" bestFit="1" customWidth="1"/>
    <col min="5627" max="5627" width="18.28515625" style="972" customWidth="1"/>
    <col min="5628" max="5628" width="13.7109375" style="972" customWidth="1"/>
    <col min="5629" max="5629" width="14.28515625" style="972" customWidth="1"/>
    <col min="5630" max="5630" width="13.42578125" style="972" bestFit="1" customWidth="1"/>
    <col min="5631" max="5631" width="16.42578125" style="972" customWidth="1"/>
    <col min="5632" max="5632" width="21.28515625" style="972" bestFit="1" customWidth="1"/>
    <col min="5633" max="5633" width="8.85546875" style="972" customWidth="1"/>
    <col min="5634" max="5634" width="11" style="972" customWidth="1"/>
    <col min="5635" max="5635" width="8.140625" style="972" customWidth="1"/>
    <col min="5636" max="5636" width="23.28515625" style="972" customWidth="1"/>
    <col min="5637" max="5637" width="5.28515625" style="972" bestFit="1" customWidth="1"/>
    <col min="5638" max="5638" width="10" style="972" bestFit="1" customWidth="1"/>
    <col min="5639" max="5639" width="10.140625" style="972" customWidth="1"/>
    <col min="5640" max="5640" width="3" style="972" bestFit="1" customWidth="1"/>
    <col min="5641" max="5641" width="9.7109375" style="972" bestFit="1" customWidth="1"/>
    <col min="5642" max="5642" width="7.140625" style="972" customWidth="1"/>
    <col min="5643" max="5643" width="7.85546875" style="972" customWidth="1"/>
    <col min="5644" max="5644" width="11.140625" style="972" bestFit="1" customWidth="1"/>
    <col min="5645" max="5645" width="10" style="972" bestFit="1" customWidth="1"/>
    <col min="5646" max="5646" width="10.42578125" style="972" customWidth="1"/>
    <col min="5647" max="5868" width="11.42578125" style="972"/>
    <col min="5869" max="5870" width="8" style="972" bestFit="1" customWidth="1"/>
    <col min="5871" max="5871" width="14.85546875" style="972" customWidth="1"/>
    <col min="5872" max="5872" width="6" style="972" customWidth="1"/>
    <col min="5873" max="5873" width="23.28515625" style="972" customWidth="1"/>
    <col min="5874" max="5874" width="9.85546875" style="972" bestFit="1" customWidth="1"/>
    <col min="5875" max="5875" width="13.5703125" style="972" bestFit="1" customWidth="1"/>
    <col min="5876" max="5876" width="32.7109375" style="972" bestFit="1" customWidth="1"/>
    <col min="5877" max="5877" width="12.42578125" style="972" customWidth="1"/>
    <col min="5878" max="5878" width="3.85546875" style="972" customWidth="1"/>
    <col min="5879" max="5879" width="23.42578125" style="972" bestFit="1" customWidth="1"/>
    <col min="5880" max="5880" width="19.5703125" style="972" bestFit="1" customWidth="1"/>
    <col min="5881" max="5881" width="16" style="972" bestFit="1" customWidth="1"/>
    <col min="5882" max="5882" width="13.7109375" style="972" bestFit="1" customWidth="1"/>
    <col min="5883" max="5883" width="18.28515625" style="972" customWidth="1"/>
    <col min="5884" max="5884" width="13.7109375" style="972" customWidth="1"/>
    <col min="5885" max="5885" width="14.28515625" style="972" customWidth="1"/>
    <col min="5886" max="5886" width="13.42578125" style="972" bestFit="1" customWidth="1"/>
    <col min="5887" max="5887" width="16.42578125" style="972" customWidth="1"/>
    <col min="5888" max="5888" width="21.28515625" style="972" bestFit="1" customWidth="1"/>
    <col min="5889" max="5889" width="8.85546875" style="972" customWidth="1"/>
    <col min="5890" max="5890" width="11" style="972" customWidth="1"/>
    <col min="5891" max="5891" width="8.140625" style="972" customWidth="1"/>
    <col min="5892" max="5892" width="23.28515625" style="972" customWidth="1"/>
    <col min="5893" max="5893" width="5.28515625" style="972" bestFit="1" customWidth="1"/>
    <col min="5894" max="5894" width="10" style="972" bestFit="1" customWidth="1"/>
    <col min="5895" max="5895" width="10.140625" style="972" customWidth="1"/>
    <col min="5896" max="5896" width="3" style="972" bestFit="1" customWidth="1"/>
    <col min="5897" max="5897" width="9.7109375" style="972" bestFit="1" customWidth="1"/>
    <col min="5898" max="5898" width="7.140625" style="972" customWidth="1"/>
    <col min="5899" max="5899" width="7.85546875" style="972" customWidth="1"/>
    <col min="5900" max="5900" width="11.140625" style="972" bestFit="1" customWidth="1"/>
    <col min="5901" max="5901" width="10" style="972" bestFit="1" customWidth="1"/>
    <col min="5902" max="5902" width="10.42578125" style="972" customWidth="1"/>
    <col min="5903" max="6124" width="11.42578125" style="972"/>
    <col min="6125" max="6126" width="8" style="972" bestFit="1" customWidth="1"/>
    <col min="6127" max="6127" width="14.85546875" style="972" customWidth="1"/>
    <col min="6128" max="6128" width="6" style="972" customWidth="1"/>
    <col min="6129" max="6129" width="23.28515625" style="972" customWidth="1"/>
    <col min="6130" max="6130" width="9.85546875" style="972" bestFit="1" customWidth="1"/>
    <col min="6131" max="6131" width="13.5703125" style="972" bestFit="1" customWidth="1"/>
    <col min="6132" max="6132" width="32.7109375" style="972" bestFit="1" customWidth="1"/>
    <col min="6133" max="6133" width="12.42578125" style="972" customWidth="1"/>
    <col min="6134" max="6134" width="3.85546875" style="972" customWidth="1"/>
    <col min="6135" max="6135" width="23.42578125" style="972" bestFit="1" customWidth="1"/>
    <col min="6136" max="6136" width="19.5703125" style="972" bestFit="1" customWidth="1"/>
    <col min="6137" max="6137" width="16" style="972" bestFit="1" customWidth="1"/>
    <col min="6138" max="6138" width="13.7109375" style="972" bestFit="1" customWidth="1"/>
    <col min="6139" max="6139" width="18.28515625" style="972" customWidth="1"/>
    <col min="6140" max="6140" width="13.7109375" style="972" customWidth="1"/>
    <col min="6141" max="6141" width="14.28515625" style="972" customWidth="1"/>
    <col min="6142" max="6142" width="13.42578125" style="972" bestFit="1" customWidth="1"/>
    <col min="6143" max="6143" width="16.42578125" style="972" customWidth="1"/>
    <col min="6144" max="6144" width="21.28515625" style="972" bestFit="1" customWidth="1"/>
    <col min="6145" max="6145" width="8.85546875" style="972" customWidth="1"/>
    <col min="6146" max="6146" width="11" style="972" customWidth="1"/>
    <col min="6147" max="6147" width="8.140625" style="972" customWidth="1"/>
    <col min="6148" max="6148" width="23.28515625" style="972" customWidth="1"/>
    <col min="6149" max="6149" width="5.28515625" style="972" bestFit="1" customWidth="1"/>
    <col min="6150" max="6150" width="10" style="972" bestFit="1" customWidth="1"/>
    <col min="6151" max="6151" width="10.140625" style="972" customWidth="1"/>
    <col min="6152" max="6152" width="3" style="972" bestFit="1" customWidth="1"/>
    <col min="6153" max="6153" width="9.7109375" style="972" bestFit="1" customWidth="1"/>
    <col min="6154" max="6154" width="7.140625" style="972" customWidth="1"/>
    <col min="6155" max="6155" width="7.85546875" style="972" customWidth="1"/>
    <col min="6156" max="6156" width="11.140625" style="972" bestFit="1" customWidth="1"/>
    <col min="6157" max="6157" width="10" style="972" bestFit="1" customWidth="1"/>
    <col min="6158" max="6158" width="10.42578125" style="972" customWidth="1"/>
    <col min="6159" max="6380" width="11.42578125" style="972"/>
    <col min="6381" max="6382" width="8" style="972" bestFit="1" customWidth="1"/>
    <col min="6383" max="6383" width="14.85546875" style="972" customWidth="1"/>
    <col min="6384" max="6384" width="6" style="972" customWidth="1"/>
    <col min="6385" max="6385" width="23.28515625" style="972" customWidth="1"/>
    <col min="6386" max="6386" width="9.85546875" style="972" bestFit="1" customWidth="1"/>
    <col min="6387" max="6387" width="13.5703125" style="972" bestFit="1" customWidth="1"/>
    <col min="6388" max="6388" width="32.7109375" style="972" bestFit="1" customWidth="1"/>
    <col min="6389" max="6389" width="12.42578125" style="972" customWidth="1"/>
    <col min="6390" max="6390" width="3.85546875" style="972" customWidth="1"/>
    <col min="6391" max="6391" width="23.42578125" style="972" bestFit="1" customWidth="1"/>
    <col min="6392" max="6392" width="19.5703125" style="972" bestFit="1" customWidth="1"/>
    <col min="6393" max="6393" width="16" style="972" bestFit="1" customWidth="1"/>
    <col min="6394" max="6394" width="13.7109375" style="972" bestFit="1" customWidth="1"/>
    <col min="6395" max="6395" width="18.28515625" style="972" customWidth="1"/>
    <col min="6396" max="6396" width="13.7109375" style="972" customWidth="1"/>
    <col min="6397" max="6397" width="14.28515625" style="972" customWidth="1"/>
    <col min="6398" max="6398" width="13.42578125" style="972" bestFit="1" customWidth="1"/>
    <col min="6399" max="6399" width="16.42578125" style="972" customWidth="1"/>
    <col min="6400" max="6400" width="21.28515625" style="972" bestFit="1" customWidth="1"/>
    <col min="6401" max="6401" width="8.85546875" style="972" customWidth="1"/>
    <col min="6402" max="6402" width="11" style="972" customWidth="1"/>
    <col min="6403" max="6403" width="8.140625" style="972" customWidth="1"/>
    <col min="6404" max="6404" width="23.28515625" style="972" customWidth="1"/>
    <col min="6405" max="6405" width="5.28515625" style="972" bestFit="1" customWidth="1"/>
    <col min="6406" max="6406" width="10" style="972" bestFit="1" customWidth="1"/>
    <col min="6407" max="6407" width="10.140625" style="972" customWidth="1"/>
    <col min="6408" max="6408" width="3" style="972" bestFit="1" customWidth="1"/>
    <col min="6409" max="6409" width="9.7109375" style="972" bestFit="1" customWidth="1"/>
    <col min="6410" max="6410" width="7.140625" style="972" customWidth="1"/>
    <col min="6411" max="6411" width="7.85546875" style="972" customWidth="1"/>
    <col min="6412" max="6412" width="11.140625" style="972" bestFit="1" customWidth="1"/>
    <col min="6413" max="6413" width="10" style="972" bestFit="1" customWidth="1"/>
    <col min="6414" max="6414" width="10.42578125" style="972" customWidth="1"/>
    <col min="6415" max="6636" width="11.42578125" style="972"/>
    <col min="6637" max="6638" width="8" style="972" bestFit="1" customWidth="1"/>
    <col min="6639" max="6639" width="14.85546875" style="972" customWidth="1"/>
    <col min="6640" max="6640" width="6" style="972" customWidth="1"/>
    <col min="6641" max="6641" width="23.28515625" style="972" customWidth="1"/>
    <col min="6642" max="6642" width="9.85546875" style="972" bestFit="1" customWidth="1"/>
    <col min="6643" max="6643" width="13.5703125" style="972" bestFit="1" customWidth="1"/>
    <col min="6644" max="6644" width="32.7109375" style="972" bestFit="1" customWidth="1"/>
    <col min="6645" max="6645" width="12.42578125" style="972" customWidth="1"/>
    <col min="6646" max="6646" width="3.85546875" style="972" customWidth="1"/>
    <col min="6647" max="6647" width="23.42578125" style="972" bestFit="1" customWidth="1"/>
    <col min="6648" max="6648" width="19.5703125" style="972" bestFit="1" customWidth="1"/>
    <col min="6649" max="6649" width="16" style="972" bestFit="1" customWidth="1"/>
    <col min="6650" max="6650" width="13.7109375" style="972" bestFit="1" customWidth="1"/>
    <col min="6651" max="6651" width="18.28515625" style="972" customWidth="1"/>
    <col min="6652" max="6652" width="13.7109375" style="972" customWidth="1"/>
    <col min="6653" max="6653" width="14.28515625" style="972" customWidth="1"/>
    <col min="6654" max="6654" width="13.42578125" style="972" bestFit="1" customWidth="1"/>
    <col min="6655" max="6655" width="16.42578125" style="972" customWidth="1"/>
    <col min="6656" max="6656" width="21.28515625" style="972" bestFit="1" customWidth="1"/>
    <col min="6657" max="6657" width="8.85546875" style="972" customWidth="1"/>
    <col min="6658" max="6658" width="11" style="972" customWidth="1"/>
    <col min="6659" max="6659" width="8.140625" style="972" customWidth="1"/>
    <col min="6660" max="6660" width="23.28515625" style="972" customWidth="1"/>
    <col min="6661" max="6661" width="5.28515625" style="972" bestFit="1" customWidth="1"/>
    <col min="6662" max="6662" width="10" style="972" bestFit="1" customWidth="1"/>
    <col min="6663" max="6663" width="10.140625" style="972" customWidth="1"/>
    <col min="6664" max="6664" width="3" style="972" bestFit="1" customWidth="1"/>
    <col min="6665" max="6665" width="9.7109375" style="972" bestFit="1" customWidth="1"/>
    <col min="6666" max="6666" width="7.140625" style="972" customWidth="1"/>
    <col min="6667" max="6667" width="7.85546875" style="972" customWidth="1"/>
    <col min="6668" max="6668" width="11.140625" style="972" bestFit="1" customWidth="1"/>
    <col min="6669" max="6669" width="10" style="972" bestFit="1" customWidth="1"/>
    <col min="6670" max="6670" width="10.42578125" style="972" customWidth="1"/>
    <col min="6671" max="6892" width="11.42578125" style="972"/>
    <col min="6893" max="6894" width="8" style="972" bestFit="1" customWidth="1"/>
    <col min="6895" max="6895" width="14.85546875" style="972" customWidth="1"/>
    <col min="6896" max="6896" width="6" style="972" customWidth="1"/>
    <col min="6897" max="6897" width="23.28515625" style="972" customWidth="1"/>
    <col min="6898" max="6898" width="9.85546875" style="972" bestFit="1" customWidth="1"/>
    <col min="6899" max="6899" width="13.5703125" style="972" bestFit="1" customWidth="1"/>
    <col min="6900" max="6900" width="32.7109375" style="972" bestFit="1" customWidth="1"/>
    <col min="6901" max="6901" width="12.42578125" style="972" customWidth="1"/>
    <col min="6902" max="6902" width="3.85546875" style="972" customWidth="1"/>
    <col min="6903" max="6903" width="23.42578125" style="972" bestFit="1" customWidth="1"/>
    <col min="6904" max="6904" width="19.5703125" style="972" bestFit="1" customWidth="1"/>
    <col min="6905" max="6905" width="16" style="972" bestFit="1" customWidth="1"/>
    <col min="6906" max="6906" width="13.7109375" style="972" bestFit="1" customWidth="1"/>
    <col min="6907" max="6907" width="18.28515625" style="972" customWidth="1"/>
    <col min="6908" max="6908" width="13.7109375" style="972" customWidth="1"/>
    <col min="6909" max="6909" width="14.28515625" style="972" customWidth="1"/>
    <col min="6910" max="6910" width="13.42578125" style="972" bestFit="1" customWidth="1"/>
    <col min="6911" max="6911" width="16.42578125" style="972" customWidth="1"/>
    <col min="6912" max="6912" width="21.28515625" style="972" bestFit="1" customWidth="1"/>
    <col min="6913" max="6913" width="8.85546875" style="972" customWidth="1"/>
    <col min="6914" max="6914" width="11" style="972" customWidth="1"/>
    <col min="6915" max="6915" width="8.140625" style="972" customWidth="1"/>
    <col min="6916" max="6916" width="23.28515625" style="972" customWidth="1"/>
    <col min="6917" max="6917" width="5.28515625" style="972" bestFit="1" customWidth="1"/>
    <col min="6918" max="6918" width="10" style="972" bestFit="1" customWidth="1"/>
    <col min="6919" max="6919" width="10.140625" style="972" customWidth="1"/>
    <col min="6920" max="6920" width="3" style="972" bestFit="1" customWidth="1"/>
    <col min="6921" max="6921" width="9.7109375" style="972" bestFit="1" customWidth="1"/>
    <col min="6922" max="6922" width="7.140625" style="972" customWidth="1"/>
    <col min="6923" max="6923" width="7.85546875" style="972" customWidth="1"/>
    <col min="6924" max="6924" width="11.140625" style="972" bestFit="1" customWidth="1"/>
    <col min="6925" max="6925" width="10" style="972" bestFit="1" customWidth="1"/>
    <col min="6926" max="6926" width="10.42578125" style="972" customWidth="1"/>
    <col min="6927" max="7148" width="11.42578125" style="972"/>
    <col min="7149" max="7150" width="8" style="972" bestFit="1" customWidth="1"/>
    <col min="7151" max="7151" width="14.85546875" style="972" customWidth="1"/>
    <col min="7152" max="7152" width="6" style="972" customWidth="1"/>
    <col min="7153" max="7153" width="23.28515625" style="972" customWidth="1"/>
    <col min="7154" max="7154" width="9.85546875" style="972" bestFit="1" customWidth="1"/>
    <col min="7155" max="7155" width="13.5703125" style="972" bestFit="1" customWidth="1"/>
    <col min="7156" max="7156" width="32.7109375" style="972" bestFit="1" customWidth="1"/>
    <col min="7157" max="7157" width="12.42578125" style="972" customWidth="1"/>
    <col min="7158" max="7158" width="3.85546875" style="972" customWidth="1"/>
    <col min="7159" max="7159" width="23.42578125" style="972" bestFit="1" customWidth="1"/>
    <col min="7160" max="7160" width="19.5703125" style="972" bestFit="1" customWidth="1"/>
    <col min="7161" max="7161" width="16" style="972" bestFit="1" customWidth="1"/>
    <col min="7162" max="7162" width="13.7109375" style="972" bestFit="1" customWidth="1"/>
    <col min="7163" max="7163" width="18.28515625" style="972" customWidth="1"/>
    <col min="7164" max="7164" width="13.7109375" style="972" customWidth="1"/>
    <col min="7165" max="7165" width="14.28515625" style="972" customWidth="1"/>
    <col min="7166" max="7166" width="13.42578125" style="972" bestFit="1" customWidth="1"/>
    <col min="7167" max="7167" width="16.42578125" style="972" customWidth="1"/>
    <col min="7168" max="7168" width="21.28515625" style="972" bestFit="1" customWidth="1"/>
    <col min="7169" max="7169" width="8.85546875" style="972" customWidth="1"/>
    <col min="7170" max="7170" width="11" style="972" customWidth="1"/>
    <col min="7171" max="7171" width="8.140625" style="972" customWidth="1"/>
    <col min="7172" max="7172" width="23.28515625" style="972" customWidth="1"/>
    <col min="7173" max="7173" width="5.28515625" style="972" bestFit="1" customWidth="1"/>
    <col min="7174" max="7174" width="10" style="972" bestFit="1" customWidth="1"/>
    <col min="7175" max="7175" width="10.140625" style="972" customWidth="1"/>
    <col min="7176" max="7176" width="3" style="972" bestFit="1" customWidth="1"/>
    <col min="7177" max="7177" width="9.7109375" style="972" bestFit="1" customWidth="1"/>
    <col min="7178" max="7178" width="7.140625" style="972" customWidth="1"/>
    <col min="7179" max="7179" width="7.85546875" style="972" customWidth="1"/>
    <col min="7180" max="7180" width="11.140625" style="972" bestFit="1" customWidth="1"/>
    <col min="7181" max="7181" width="10" style="972" bestFit="1" customWidth="1"/>
    <col min="7182" max="7182" width="10.42578125" style="972" customWidth="1"/>
    <col min="7183" max="7404" width="11.42578125" style="972"/>
    <col min="7405" max="7406" width="8" style="972" bestFit="1" customWidth="1"/>
    <col min="7407" max="7407" width="14.85546875" style="972" customWidth="1"/>
    <col min="7408" max="7408" width="6" style="972" customWidth="1"/>
    <col min="7409" max="7409" width="23.28515625" style="972" customWidth="1"/>
    <col min="7410" max="7410" width="9.85546875" style="972" bestFit="1" customWidth="1"/>
    <col min="7411" max="7411" width="13.5703125" style="972" bestFit="1" customWidth="1"/>
    <col min="7412" max="7412" width="32.7109375" style="972" bestFit="1" customWidth="1"/>
    <col min="7413" max="7413" width="12.42578125" style="972" customWidth="1"/>
    <col min="7414" max="7414" width="3.85546875" style="972" customWidth="1"/>
    <col min="7415" max="7415" width="23.42578125" style="972" bestFit="1" customWidth="1"/>
    <col min="7416" max="7416" width="19.5703125" style="972" bestFit="1" customWidth="1"/>
    <col min="7417" max="7417" width="16" style="972" bestFit="1" customWidth="1"/>
    <col min="7418" max="7418" width="13.7109375" style="972" bestFit="1" customWidth="1"/>
    <col min="7419" max="7419" width="18.28515625" style="972" customWidth="1"/>
    <col min="7420" max="7420" width="13.7109375" style="972" customWidth="1"/>
    <col min="7421" max="7421" width="14.28515625" style="972" customWidth="1"/>
    <col min="7422" max="7422" width="13.42578125" style="972" bestFit="1" customWidth="1"/>
    <col min="7423" max="7423" width="16.42578125" style="972" customWidth="1"/>
    <col min="7424" max="7424" width="21.28515625" style="972" bestFit="1" customWidth="1"/>
    <col min="7425" max="7425" width="8.85546875" style="972" customWidth="1"/>
    <col min="7426" max="7426" width="11" style="972" customWidth="1"/>
    <col min="7427" max="7427" width="8.140625" style="972" customWidth="1"/>
    <col min="7428" max="7428" width="23.28515625" style="972" customWidth="1"/>
    <col min="7429" max="7429" width="5.28515625" style="972" bestFit="1" customWidth="1"/>
    <col min="7430" max="7430" width="10" style="972" bestFit="1" customWidth="1"/>
    <col min="7431" max="7431" width="10.140625" style="972" customWidth="1"/>
    <col min="7432" max="7432" width="3" style="972" bestFit="1" customWidth="1"/>
    <col min="7433" max="7433" width="9.7109375" style="972" bestFit="1" customWidth="1"/>
    <col min="7434" max="7434" width="7.140625" style="972" customWidth="1"/>
    <col min="7435" max="7435" width="7.85546875" style="972" customWidth="1"/>
    <col min="7436" max="7436" width="11.140625" style="972" bestFit="1" customWidth="1"/>
    <col min="7437" max="7437" width="10" style="972" bestFit="1" customWidth="1"/>
    <col min="7438" max="7438" width="10.42578125" style="972" customWidth="1"/>
    <col min="7439" max="7660" width="11.42578125" style="972"/>
    <col min="7661" max="7662" width="8" style="972" bestFit="1" customWidth="1"/>
    <col min="7663" max="7663" width="14.85546875" style="972" customWidth="1"/>
    <col min="7664" max="7664" width="6" style="972" customWidth="1"/>
    <col min="7665" max="7665" width="23.28515625" style="972" customWidth="1"/>
    <col min="7666" max="7666" width="9.85546875" style="972" bestFit="1" customWidth="1"/>
    <col min="7667" max="7667" width="13.5703125" style="972" bestFit="1" customWidth="1"/>
    <col min="7668" max="7668" width="32.7109375" style="972" bestFit="1" customWidth="1"/>
    <col min="7669" max="7669" width="12.42578125" style="972" customWidth="1"/>
    <col min="7670" max="7670" width="3.85546875" style="972" customWidth="1"/>
    <col min="7671" max="7671" width="23.42578125" style="972" bestFit="1" customWidth="1"/>
    <col min="7672" max="7672" width="19.5703125" style="972" bestFit="1" customWidth="1"/>
    <col min="7673" max="7673" width="16" style="972" bestFit="1" customWidth="1"/>
    <col min="7674" max="7674" width="13.7109375" style="972" bestFit="1" customWidth="1"/>
    <col min="7675" max="7675" width="18.28515625" style="972" customWidth="1"/>
    <col min="7676" max="7676" width="13.7109375" style="972" customWidth="1"/>
    <col min="7677" max="7677" width="14.28515625" style="972" customWidth="1"/>
    <col min="7678" max="7678" width="13.42578125" style="972" bestFit="1" customWidth="1"/>
    <col min="7679" max="7679" width="16.42578125" style="972" customWidth="1"/>
    <col min="7680" max="7680" width="21.28515625" style="972" bestFit="1" customWidth="1"/>
    <col min="7681" max="7681" width="8.85546875" style="972" customWidth="1"/>
    <col min="7682" max="7682" width="11" style="972" customWidth="1"/>
    <col min="7683" max="7683" width="8.140625" style="972" customWidth="1"/>
    <col min="7684" max="7684" width="23.28515625" style="972" customWidth="1"/>
    <col min="7685" max="7685" width="5.28515625" style="972" bestFit="1" customWidth="1"/>
    <col min="7686" max="7686" width="10" style="972" bestFit="1" customWidth="1"/>
    <col min="7687" max="7687" width="10.140625" style="972" customWidth="1"/>
    <col min="7688" max="7688" width="3" style="972" bestFit="1" customWidth="1"/>
    <col min="7689" max="7689" width="9.7109375" style="972" bestFit="1" customWidth="1"/>
    <col min="7690" max="7690" width="7.140625" style="972" customWidth="1"/>
    <col min="7691" max="7691" width="7.85546875" style="972" customWidth="1"/>
    <col min="7692" max="7692" width="11.140625" style="972" bestFit="1" customWidth="1"/>
    <col min="7693" max="7693" width="10" style="972" bestFit="1" customWidth="1"/>
    <col min="7694" max="7694" width="10.42578125" style="972" customWidth="1"/>
    <col min="7695" max="7916" width="11.42578125" style="972"/>
    <col min="7917" max="7918" width="8" style="972" bestFit="1" customWidth="1"/>
    <col min="7919" max="7919" width="14.85546875" style="972" customWidth="1"/>
    <col min="7920" max="7920" width="6" style="972" customWidth="1"/>
    <col min="7921" max="7921" width="23.28515625" style="972" customWidth="1"/>
    <col min="7922" max="7922" width="9.85546875" style="972" bestFit="1" customWidth="1"/>
    <col min="7923" max="7923" width="13.5703125" style="972" bestFit="1" customWidth="1"/>
    <col min="7924" max="7924" width="32.7109375" style="972" bestFit="1" customWidth="1"/>
    <col min="7925" max="7925" width="12.42578125" style="972" customWidth="1"/>
    <col min="7926" max="7926" width="3.85546875" style="972" customWidth="1"/>
    <col min="7927" max="7927" width="23.42578125" style="972" bestFit="1" customWidth="1"/>
    <col min="7928" max="7928" width="19.5703125" style="972" bestFit="1" customWidth="1"/>
    <col min="7929" max="7929" width="16" style="972" bestFit="1" customWidth="1"/>
    <col min="7930" max="7930" width="13.7109375" style="972" bestFit="1" customWidth="1"/>
    <col min="7931" max="7931" width="18.28515625" style="972" customWidth="1"/>
    <col min="7932" max="7932" width="13.7109375" style="972" customWidth="1"/>
    <col min="7933" max="7933" width="14.28515625" style="972" customWidth="1"/>
    <col min="7934" max="7934" width="13.42578125" style="972" bestFit="1" customWidth="1"/>
    <col min="7935" max="7935" width="16.42578125" style="972" customWidth="1"/>
    <col min="7936" max="7936" width="21.28515625" style="972" bestFit="1" customWidth="1"/>
    <col min="7937" max="7937" width="8.85546875" style="972" customWidth="1"/>
    <col min="7938" max="7938" width="11" style="972" customWidth="1"/>
    <col min="7939" max="7939" width="8.140625" style="972" customWidth="1"/>
    <col min="7940" max="7940" width="23.28515625" style="972" customWidth="1"/>
    <col min="7941" max="7941" width="5.28515625" style="972" bestFit="1" customWidth="1"/>
    <col min="7942" max="7942" width="10" style="972" bestFit="1" customWidth="1"/>
    <col min="7943" max="7943" width="10.140625" style="972" customWidth="1"/>
    <col min="7944" max="7944" width="3" style="972" bestFit="1" customWidth="1"/>
    <col min="7945" max="7945" width="9.7109375" style="972" bestFit="1" customWidth="1"/>
    <col min="7946" max="7946" width="7.140625" style="972" customWidth="1"/>
    <col min="7947" max="7947" width="7.85546875" style="972" customWidth="1"/>
    <col min="7948" max="7948" width="11.140625" style="972" bestFit="1" customWidth="1"/>
    <col min="7949" max="7949" width="10" style="972" bestFit="1" customWidth="1"/>
    <col min="7950" max="7950" width="10.42578125" style="972" customWidth="1"/>
    <col min="7951" max="8172" width="11.42578125" style="972"/>
    <col min="8173" max="8174" width="8" style="972" bestFit="1" customWidth="1"/>
    <col min="8175" max="8175" width="14.85546875" style="972" customWidth="1"/>
    <col min="8176" max="8176" width="6" style="972" customWidth="1"/>
    <col min="8177" max="8177" width="23.28515625" style="972" customWidth="1"/>
    <col min="8178" max="8178" width="9.85546875" style="972" bestFit="1" customWidth="1"/>
    <col min="8179" max="8179" width="13.5703125" style="972" bestFit="1" customWidth="1"/>
    <col min="8180" max="8180" width="32.7109375" style="972" bestFit="1" customWidth="1"/>
    <col min="8181" max="8181" width="12.42578125" style="972" customWidth="1"/>
    <col min="8182" max="8182" width="3.85546875" style="972" customWidth="1"/>
    <col min="8183" max="8183" width="23.42578125" style="972" bestFit="1" customWidth="1"/>
    <col min="8184" max="8184" width="19.5703125" style="972" bestFit="1" customWidth="1"/>
    <col min="8185" max="8185" width="16" style="972" bestFit="1" customWidth="1"/>
    <col min="8186" max="8186" width="13.7109375" style="972" bestFit="1" customWidth="1"/>
    <col min="8187" max="8187" width="18.28515625" style="972" customWidth="1"/>
    <col min="8188" max="8188" width="13.7109375" style="972" customWidth="1"/>
    <col min="8189" max="8189" width="14.28515625" style="972" customWidth="1"/>
    <col min="8190" max="8190" width="13.42578125" style="972" bestFit="1" customWidth="1"/>
    <col min="8191" max="8191" width="16.42578125" style="972" customWidth="1"/>
    <col min="8192" max="8192" width="21.28515625" style="972" bestFit="1" customWidth="1"/>
    <col min="8193" max="8193" width="8.85546875" style="972" customWidth="1"/>
    <col min="8194" max="8194" width="11" style="972" customWidth="1"/>
    <col min="8195" max="8195" width="8.140625" style="972" customWidth="1"/>
    <col min="8196" max="8196" width="23.28515625" style="972" customWidth="1"/>
    <col min="8197" max="8197" width="5.28515625" style="972" bestFit="1" customWidth="1"/>
    <col min="8198" max="8198" width="10" style="972" bestFit="1" customWidth="1"/>
    <col min="8199" max="8199" width="10.140625" style="972" customWidth="1"/>
    <col min="8200" max="8200" width="3" style="972" bestFit="1" customWidth="1"/>
    <col min="8201" max="8201" width="9.7109375" style="972" bestFit="1" customWidth="1"/>
    <col min="8202" max="8202" width="7.140625" style="972" customWidth="1"/>
    <col min="8203" max="8203" width="7.85546875" style="972" customWidth="1"/>
    <col min="8204" max="8204" width="11.140625" style="972" bestFit="1" customWidth="1"/>
    <col min="8205" max="8205" width="10" style="972" bestFit="1" customWidth="1"/>
    <col min="8206" max="8206" width="10.42578125" style="972" customWidth="1"/>
    <col min="8207" max="8428" width="11.42578125" style="972"/>
    <col min="8429" max="8430" width="8" style="972" bestFit="1" customWidth="1"/>
    <col min="8431" max="8431" width="14.85546875" style="972" customWidth="1"/>
    <col min="8432" max="8432" width="6" style="972" customWidth="1"/>
    <col min="8433" max="8433" width="23.28515625" style="972" customWidth="1"/>
    <col min="8434" max="8434" width="9.85546875" style="972" bestFit="1" customWidth="1"/>
    <col min="8435" max="8435" width="13.5703125" style="972" bestFit="1" customWidth="1"/>
    <col min="8436" max="8436" width="32.7109375" style="972" bestFit="1" customWidth="1"/>
    <col min="8437" max="8437" width="12.42578125" style="972" customWidth="1"/>
    <col min="8438" max="8438" width="3.85546875" style="972" customWidth="1"/>
    <col min="8439" max="8439" width="23.42578125" style="972" bestFit="1" customWidth="1"/>
    <col min="8440" max="8440" width="19.5703125" style="972" bestFit="1" customWidth="1"/>
    <col min="8441" max="8441" width="16" style="972" bestFit="1" customWidth="1"/>
    <col min="8442" max="8442" width="13.7109375" style="972" bestFit="1" customWidth="1"/>
    <col min="8443" max="8443" width="18.28515625" style="972" customWidth="1"/>
    <col min="8444" max="8444" width="13.7109375" style="972" customWidth="1"/>
    <col min="8445" max="8445" width="14.28515625" style="972" customWidth="1"/>
    <col min="8446" max="8446" width="13.42578125" style="972" bestFit="1" customWidth="1"/>
    <col min="8447" max="8447" width="16.42578125" style="972" customWidth="1"/>
    <col min="8448" max="8448" width="21.28515625" style="972" bestFit="1" customWidth="1"/>
    <col min="8449" max="8449" width="8.85546875" style="972" customWidth="1"/>
    <col min="8450" max="8450" width="11" style="972" customWidth="1"/>
    <col min="8451" max="8451" width="8.140625" style="972" customWidth="1"/>
    <col min="8452" max="8452" width="23.28515625" style="972" customWidth="1"/>
    <col min="8453" max="8453" width="5.28515625" style="972" bestFit="1" customWidth="1"/>
    <col min="8454" max="8454" width="10" style="972" bestFit="1" customWidth="1"/>
    <col min="8455" max="8455" width="10.140625" style="972" customWidth="1"/>
    <col min="8456" max="8456" width="3" style="972" bestFit="1" customWidth="1"/>
    <col min="8457" max="8457" width="9.7109375" style="972" bestFit="1" customWidth="1"/>
    <col min="8458" max="8458" width="7.140625" style="972" customWidth="1"/>
    <col min="8459" max="8459" width="7.85546875" style="972" customWidth="1"/>
    <col min="8460" max="8460" width="11.140625" style="972" bestFit="1" customWidth="1"/>
    <col min="8461" max="8461" width="10" style="972" bestFit="1" customWidth="1"/>
    <col min="8462" max="8462" width="10.42578125" style="972" customWidth="1"/>
    <col min="8463" max="8684" width="11.42578125" style="972"/>
    <col min="8685" max="8686" width="8" style="972" bestFit="1" customWidth="1"/>
    <col min="8687" max="8687" width="14.85546875" style="972" customWidth="1"/>
    <col min="8688" max="8688" width="6" style="972" customWidth="1"/>
    <col min="8689" max="8689" width="23.28515625" style="972" customWidth="1"/>
    <col min="8690" max="8690" width="9.85546875" style="972" bestFit="1" customWidth="1"/>
    <col min="8691" max="8691" width="13.5703125" style="972" bestFit="1" customWidth="1"/>
    <col min="8692" max="8692" width="32.7109375" style="972" bestFit="1" customWidth="1"/>
    <col min="8693" max="8693" width="12.42578125" style="972" customWidth="1"/>
    <col min="8694" max="8694" width="3.85546875" style="972" customWidth="1"/>
    <col min="8695" max="8695" width="23.42578125" style="972" bestFit="1" customWidth="1"/>
    <col min="8696" max="8696" width="19.5703125" style="972" bestFit="1" customWidth="1"/>
    <col min="8697" max="8697" width="16" style="972" bestFit="1" customWidth="1"/>
    <col min="8698" max="8698" width="13.7109375" style="972" bestFit="1" customWidth="1"/>
    <col min="8699" max="8699" width="18.28515625" style="972" customWidth="1"/>
    <col min="8700" max="8700" width="13.7109375" style="972" customWidth="1"/>
    <col min="8701" max="8701" width="14.28515625" style="972" customWidth="1"/>
    <col min="8702" max="8702" width="13.42578125" style="972" bestFit="1" customWidth="1"/>
    <col min="8703" max="8703" width="16.42578125" style="972" customWidth="1"/>
    <col min="8704" max="8704" width="21.28515625" style="972" bestFit="1" customWidth="1"/>
    <col min="8705" max="8705" width="8.85546875" style="972" customWidth="1"/>
    <col min="8706" max="8706" width="11" style="972" customWidth="1"/>
    <col min="8707" max="8707" width="8.140625" style="972" customWidth="1"/>
    <col min="8708" max="8708" width="23.28515625" style="972" customWidth="1"/>
    <col min="8709" max="8709" width="5.28515625" style="972" bestFit="1" customWidth="1"/>
    <col min="8710" max="8710" width="10" style="972" bestFit="1" customWidth="1"/>
    <col min="8711" max="8711" width="10.140625" style="972" customWidth="1"/>
    <col min="8712" max="8712" width="3" style="972" bestFit="1" customWidth="1"/>
    <col min="8713" max="8713" width="9.7109375" style="972" bestFit="1" customWidth="1"/>
    <col min="8714" max="8714" width="7.140625" style="972" customWidth="1"/>
    <col min="8715" max="8715" width="7.85546875" style="972" customWidth="1"/>
    <col min="8716" max="8716" width="11.140625" style="972" bestFit="1" customWidth="1"/>
    <col min="8717" max="8717" width="10" style="972" bestFit="1" customWidth="1"/>
    <col min="8718" max="8718" width="10.42578125" style="972" customWidth="1"/>
    <col min="8719" max="8940" width="11.42578125" style="972"/>
    <col min="8941" max="8942" width="8" style="972" bestFit="1" customWidth="1"/>
    <col min="8943" max="8943" width="14.85546875" style="972" customWidth="1"/>
    <col min="8944" max="8944" width="6" style="972" customWidth="1"/>
    <col min="8945" max="8945" width="23.28515625" style="972" customWidth="1"/>
    <col min="8946" max="8946" width="9.85546875" style="972" bestFit="1" customWidth="1"/>
    <col min="8947" max="8947" width="13.5703125" style="972" bestFit="1" customWidth="1"/>
    <col min="8948" max="8948" width="32.7109375" style="972" bestFit="1" customWidth="1"/>
    <col min="8949" max="8949" width="12.42578125" style="972" customWidth="1"/>
    <col min="8950" max="8950" width="3.85546875" style="972" customWidth="1"/>
    <col min="8951" max="8951" width="23.42578125" style="972" bestFit="1" customWidth="1"/>
    <col min="8952" max="8952" width="19.5703125" style="972" bestFit="1" customWidth="1"/>
    <col min="8953" max="8953" width="16" style="972" bestFit="1" customWidth="1"/>
    <col min="8954" max="8954" width="13.7109375" style="972" bestFit="1" customWidth="1"/>
    <col min="8955" max="8955" width="18.28515625" style="972" customWidth="1"/>
    <col min="8956" max="8956" width="13.7109375" style="972" customWidth="1"/>
    <col min="8957" max="8957" width="14.28515625" style="972" customWidth="1"/>
    <col min="8958" max="8958" width="13.42578125" style="972" bestFit="1" customWidth="1"/>
    <col min="8959" max="8959" width="16.42578125" style="972" customWidth="1"/>
    <col min="8960" max="8960" width="21.28515625" style="972" bestFit="1" customWidth="1"/>
    <col min="8961" max="8961" width="8.85546875" style="972" customWidth="1"/>
    <col min="8962" max="8962" width="11" style="972" customWidth="1"/>
    <col min="8963" max="8963" width="8.140625" style="972" customWidth="1"/>
    <col min="8964" max="8964" width="23.28515625" style="972" customWidth="1"/>
    <col min="8965" max="8965" width="5.28515625" style="972" bestFit="1" customWidth="1"/>
    <col min="8966" max="8966" width="10" style="972" bestFit="1" customWidth="1"/>
    <col min="8967" max="8967" width="10.140625" style="972" customWidth="1"/>
    <col min="8968" max="8968" width="3" style="972" bestFit="1" customWidth="1"/>
    <col min="8969" max="8969" width="9.7109375" style="972" bestFit="1" customWidth="1"/>
    <col min="8970" max="8970" width="7.140625" style="972" customWidth="1"/>
    <col min="8971" max="8971" width="7.85546875" style="972" customWidth="1"/>
    <col min="8972" max="8972" width="11.140625" style="972" bestFit="1" customWidth="1"/>
    <col min="8973" max="8973" width="10" style="972" bestFit="1" customWidth="1"/>
    <col min="8974" max="8974" width="10.42578125" style="972" customWidth="1"/>
    <col min="8975" max="9196" width="11.42578125" style="972"/>
    <col min="9197" max="9198" width="8" style="972" bestFit="1" customWidth="1"/>
    <col min="9199" max="9199" width="14.85546875" style="972" customWidth="1"/>
    <col min="9200" max="9200" width="6" style="972" customWidth="1"/>
    <col min="9201" max="9201" width="23.28515625" style="972" customWidth="1"/>
    <col min="9202" max="9202" width="9.85546875" style="972" bestFit="1" customWidth="1"/>
    <col min="9203" max="9203" width="13.5703125" style="972" bestFit="1" customWidth="1"/>
    <col min="9204" max="9204" width="32.7109375" style="972" bestFit="1" customWidth="1"/>
    <col min="9205" max="9205" width="12.42578125" style="972" customWidth="1"/>
    <col min="9206" max="9206" width="3.85546875" style="972" customWidth="1"/>
    <col min="9207" max="9207" width="23.42578125" style="972" bestFit="1" customWidth="1"/>
    <col min="9208" max="9208" width="19.5703125" style="972" bestFit="1" customWidth="1"/>
    <col min="9209" max="9209" width="16" style="972" bestFit="1" customWidth="1"/>
    <col min="9210" max="9210" width="13.7109375" style="972" bestFit="1" customWidth="1"/>
    <col min="9211" max="9211" width="18.28515625" style="972" customWidth="1"/>
    <col min="9212" max="9212" width="13.7109375" style="972" customWidth="1"/>
    <col min="9213" max="9213" width="14.28515625" style="972" customWidth="1"/>
    <col min="9214" max="9214" width="13.42578125" style="972" bestFit="1" customWidth="1"/>
    <col min="9215" max="9215" width="16.42578125" style="972" customWidth="1"/>
    <col min="9216" max="9216" width="21.28515625" style="972" bestFit="1" customWidth="1"/>
    <col min="9217" max="9217" width="8.85546875" style="972" customWidth="1"/>
    <col min="9218" max="9218" width="11" style="972" customWidth="1"/>
    <col min="9219" max="9219" width="8.140625" style="972" customWidth="1"/>
    <col min="9220" max="9220" width="23.28515625" style="972" customWidth="1"/>
    <col min="9221" max="9221" width="5.28515625" style="972" bestFit="1" customWidth="1"/>
    <col min="9222" max="9222" width="10" style="972" bestFit="1" customWidth="1"/>
    <col min="9223" max="9223" width="10.140625" style="972" customWidth="1"/>
    <col min="9224" max="9224" width="3" style="972" bestFit="1" customWidth="1"/>
    <col min="9225" max="9225" width="9.7109375" style="972" bestFit="1" customWidth="1"/>
    <col min="9226" max="9226" width="7.140625" style="972" customWidth="1"/>
    <col min="9227" max="9227" width="7.85546875" style="972" customWidth="1"/>
    <col min="9228" max="9228" width="11.140625" style="972" bestFit="1" customWidth="1"/>
    <col min="9229" max="9229" width="10" style="972" bestFit="1" customWidth="1"/>
    <col min="9230" max="9230" width="10.42578125" style="972" customWidth="1"/>
    <col min="9231" max="9452" width="11.42578125" style="972"/>
    <col min="9453" max="9454" width="8" style="972" bestFit="1" customWidth="1"/>
    <col min="9455" max="9455" width="14.85546875" style="972" customWidth="1"/>
    <col min="9456" max="9456" width="6" style="972" customWidth="1"/>
    <col min="9457" max="9457" width="23.28515625" style="972" customWidth="1"/>
    <col min="9458" max="9458" width="9.85546875" style="972" bestFit="1" customWidth="1"/>
    <col min="9459" max="9459" width="13.5703125" style="972" bestFit="1" customWidth="1"/>
    <col min="9460" max="9460" width="32.7109375" style="972" bestFit="1" customWidth="1"/>
    <col min="9461" max="9461" width="12.42578125" style="972" customWidth="1"/>
    <col min="9462" max="9462" width="3.85546875" style="972" customWidth="1"/>
    <col min="9463" max="9463" width="23.42578125" style="972" bestFit="1" customWidth="1"/>
    <col min="9464" max="9464" width="19.5703125" style="972" bestFit="1" customWidth="1"/>
    <col min="9465" max="9465" width="16" style="972" bestFit="1" customWidth="1"/>
    <col min="9466" max="9466" width="13.7109375" style="972" bestFit="1" customWidth="1"/>
    <col min="9467" max="9467" width="18.28515625" style="972" customWidth="1"/>
    <col min="9468" max="9468" width="13.7109375" style="972" customWidth="1"/>
    <col min="9469" max="9469" width="14.28515625" style="972" customWidth="1"/>
    <col min="9470" max="9470" width="13.42578125" style="972" bestFit="1" customWidth="1"/>
    <col min="9471" max="9471" width="16.42578125" style="972" customWidth="1"/>
    <col min="9472" max="9472" width="21.28515625" style="972" bestFit="1" customWidth="1"/>
    <col min="9473" max="9473" width="8.85546875" style="972" customWidth="1"/>
    <col min="9474" max="9474" width="11" style="972" customWidth="1"/>
    <col min="9475" max="9475" width="8.140625" style="972" customWidth="1"/>
    <col min="9476" max="9476" width="23.28515625" style="972" customWidth="1"/>
    <col min="9477" max="9477" width="5.28515625" style="972" bestFit="1" customWidth="1"/>
    <col min="9478" max="9478" width="10" style="972" bestFit="1" customWidth="1"/>
    <col min="9479" max="9479" width="10.140625" style="972" customWidth="1"/>
    <col min="9480" max="9480" width="3" style="972" bestFit="1" customWidth="1"/>
    <col min="9481" max="9481" width="9.7109375" style="972" bestFit="1" customWidth="1"/>
    <col min="9482" max="9482" width="7.140625" style="972" customWidth="1"/>
    <col min="9483" max="9483" width="7.85546875" style="972" customWidth="1"/>
    <col min="9484" max="9484" width="11.140625" style="972" bestFit="1" customWidth="1"/>
    <col min="9485" max="9485" width="10" style="972" bestFit="1" customWidth="1"/>
    <col min="9486" max="9486" width="10.42578125" style="972" customWidth="1"/>
    <col min="9487" max="9708" width="11.42578125" style="972"/>
    <col min="9709" max="9710" width="8" style="972" bestFit="1" customWidth="1"/>
    <col min="9711" max="9711" width="14.85546875" style="972" customWidth="1"/>
    <col min="9712" max="9712" width="6" style="972" customWidth="1"/>
    <col min="9713" max="9713" width="23.28515625" style="972" customWidth="1"/>
    <col min="9714" max="9714" width="9.85546875" style="972" bestFit="1" customWidth="1"/>
    <col min="9715" max="9715" width="13.5703125" style="972" bestFit="1" customWidth="1"/>
    <col min="9716" max="9716" width="32.7109375" style="972" bestFit="1" customWidth="1"/>
    <col min="9717" max="9717" width="12.42578125" style="972" customWidth="1"/>
    <col min="9718" max="9718" width="3.85546875" style="972" customWidth="1"/>
    <col min="9719" max="9719" width="23.42578125" style="972" bestFit="1" customWidth="1"/>
    <col min="9720" max="9720" width="19.5703125" style="972" bestFit="1" customWidth="1"/>
    <col min="9721" max="9721" width="16" style="972" bestFit="1" customWidth="1"/>
    <col min="9722" max="9722" width="13.7109375" style="972" bestFit="1" customWidth="1"/>
    <col min="9723" max="9723" width="18.28515625" style="972" customWidth="1"/>
    <col min="9724" max="9724" width="13.7109375" style="972" customWidth="1"/>
    <col min="9725" max="9725" width="14.28515625" style="972" customWidth="1"/>
    <col min="9726" max="9726" width="13.42578125" style="972" bestFit="1" customWidth="1"/>
    <col min="9727" max="9727" width="16.42578125" style="972" customWidth="1"/>
    <col min="9728" max="9728" width="21.28515625" style="972" bestFit="1" customWidth="1"/>
    <col min="9729" max="9729" width="8.85546875" style="972" customWidth="1"/>
    <col min="9730" max="9730" width="11" style="972" customWidth="1"/>
    <col min="9731" max="9731" width="8.140625" style="972" customWidth="1"/>
    <col min="9732" max="9732" width="23.28515625" style="972" customWidth="1"/>
    <col min="9733" max="9733" width="5.28515625" style="972" bestFit="1" customWidth="1"/>
    <col min="9734" max="9734" width="10" style="972" bestFit="1" customWidth="1"/>
    <col min="9735" max="9735" width="10.140625" style="972" customWidth="1"/>
    <col min="9736" max="9736" width="3" style="972" bestFit="1" customWidth="1"/>
    <col min="9737" max="9737" width="9.7109375" style="972" bestFit="1" customWidth="1"/>
    <col min="9738" max="9738" width="7.140625" style="972" customWidth="1"/>
    <col min="9739" max="9739" width="7.85546875" style="972" customWidth="1"/>
    <col min="9740" max="9740" width="11.140625" style="972" bestFit="1" customWidth="1"/>
    <col min="9741" max="9741" width="10" style="972" bestFit="1" customWidth="1"/>
    <col min="9742" max="9742" width="10.42578125" style="972" customWidth="1"/>
    <col min="9743" max="9964" width="11.42578125" style="972"/>
    <col min="9965" max="9966" width="8" style="972" bestFit="1" customWidth="1"/>
    <col min="9967" max="9967" width="14.85546875" style="972" customWidth="1"/>
    <col min="9968" max="9968" width="6" style="972" customWidth="1"/>
    <col min="9969" max="9969" width="23.28515625" style="972" customWidth="1"/>
    <col min="9970" max="9970" width="9.85546875" style="972" bestFit="1" customWidth="1"/>
    <col min="9971" max="9971" width="13.5703125" style="972" bestFit="1" customWidth="1"/>
    <col min="9972" max="9972" width="32.7109375" style="972" bestFit="1" customWidth="1"/>
    <col min="9973" max="9973" width="12.42578125" style="972" customWidth="1"/>
    <col min="9974" max="9974" width="3.85546875" style="972" customWidth="1"/>
    <col min="9975" max="9975" width="23.42578125" style="972" bestFit="1" customWidth="1"/>
    <col min="9976" max="9976" width="19.5703125" style="972" bestFit="1" customWidth="1"/>
    <col min="9977" max="9977" width="16" style="972" bestFit="1" customWidth="1"/>
    <col min="9978" max="9978" width="13.7109375" style="972" bestFit="1" customWidth="1"/>
    <col min="9979" max="9979" width="18.28515625" style="972" customWidth="1"/>
    <col min="9980" max="9980" width="13.7109375" style="972" customWidth="1"/>
    <col min="9981" max="9981" width="14.28515625" style="972" customWidth="1"/>
    <col min="9982" max="9982" width="13.42578125" style="972" bestFit="1" customWidth="1"/>
    <col min="9983" max="9983" width="16.42578125" style="972" customWidth="1"/>
    <col min="9984" max="9984" width="21.28515625" style="972" bestFit="1" customWidth="1"/>
    <col min="9985" max="9985" width="8.85546875" style="972" customWidth="1"/>
    <col min="9986" max="9986" width="11" style="972" customWidth="1"/>
    <col min="9987" max="9987" width="8.140625" style="972" customWidth="1"/>
    <col min="9988" max="9988" width="23.28515625" style="972" customWidth="1"/>
    <col min="9989" max="9989" width="5.28515625" style="972" bestFit="1" customWidth="1"/>
    <col min="9990" max="9990" width="10" style="972" bestFit="1" customWidth="1"/>
    <col min="9991" max="9991" width="10.140625" style="972" customWidth="1"/>
    <col min="9992" max="9992" width="3" style="972" bestFit="1" customWidth="1"/>
    <col min="9993" max="9993" width="9.7109375" style="972" bestFit="1" customWidth="1"/>
    <col min="9994" max="9994" width="7.140625" style="972" customWidth="1"/>
    <col min="9995" max="9995" width="7.85546875" style="972" customWidth="1"/>
    <col min="9996" max="9996" width="11.140625" style="972" bestFit="1" customWidth="1"/>
    <col min="9997" max="9997" width="10" style="972" bestFit="1" customWidth="1"/>
    <col min="9998" max="9998" width="10.42578125" style="972" customWidth="1"/>
    <col min="9999" max="10220" width="11.42578125" style="972"/>
    <col min="10221" max="10222" width="8" style="972" bestFit="1" customWidth="1"/>
    <col min="10223" max="10223" width="14.85546875" style="972" customWidth="1"/>
    <col min="10224" max="10224" width="6" style="972" customWidth="1"/>
    <col min="10225" max="10225" width="23.28515625" style="972" customWidth="1"/>
    <col min="10226" max="10226" width="9.85546875" style="972" bestFit="1" customWidth="1"/>
    <col min="10227" max="10227" width="13.5703125" style="972" bestFit="1" customWidth="1"/>
    <col min="10228" max="10228" width="32.7109375" style="972" bestFit="1" customWidth="1"/>
    <col min="10229" max="10229" width="12.42578125" style="972" customWidth="1"/>
    <col min="10230" max="10230" width="3.85546875" style="972" customWidth="1"/>
    <col min="10231" max="10231" width="23.42578125" style="972" bestFit="1" customWidth="1"/>
    <col min="10232" max="10232" width="19.5703125" style="972" bestFit="1" customWidth="1"/>
    <col min="10233" max="10233" width="16" style="972" bestFit="1" customWidth="1"/>
    <col min="10234" max="10234" width="13.7109375" style="972" bestFit="1" customWidth="1"/>
    <col min="10235" max="10235" width="18.28515625" style="972" customWidth="1"/>
    <col min="10236" max="10236" width="13.7109375" style="972" customWidth="1"/>
    <col min="10237" max="10237" width="14.28515625" style="972" customWidth="1"/>
    <col min="10238" max="10238" width="13.42578125" style="972" bestFit="1" customWidth="1"/>
    <col min="10239" max="10239" width="16.42578125" style="972" customWidth="1"/>
    <col min="10240" max="10240" width="21.28515625" style="972" bestFit="1" customWidth="1"/>
    <col min="10241" max="10241" width="8.85546875" style="972" customWidth="1"/>
    <col min="10242" max="10242" width="11" style="972" customWidth="1"/>
    <col min="10243" max="10243" width="8.140625" style="972" customWidth="1"/>
    <col min="10244" max="10244" width="23.28515625" style="972" customWidth="1"/>
    <col min="10245" max="10245" width="5.28515625" style="972" bestFit="1" customWidth="1"/>
    <col min="10246" max="10246" width="10" style="972" bestFit="1" customWidth="1"/>
    <col min="10247" max="10247" width="10.140625" style="972" customWidth="1"/>
    <col min="10248" max="10248" width="3" style="972" bestFit="1" customWidth="1"/>
    <col min="10249" max="10249" width="9.7109375" style="972" bestFit="1" customWidth="1"/>
    <col min="10250" max="10250" width="7.140625" style="972" customWidth="1"/>
    <col min="10251" max="10251" width="7.85546875" style="972" customWidth="1"/>
    <col min="10252" max="10252" width="11.140625" style="972" bestFit="1" customWidth="1"/>
    <col min="10253" max="10253" width="10" style="972" bestFit="1" customWidth="1"/>
    <col min="10254" max="10254" width="10.42578125" style="972" customWidth="1"/>
    <col min="10255" max="10476" width="11.42578125" style="972"/>
    <col min="10477" max="10478" width="8" style="972" bestFit="1" customWidth="1"/>
    <col min="10479" max="10479" width="14.85546875" style="972" customWidth="1"/>
    <col min="10480" max="10480" width="6" style="972" customWidth="1"/>
    <col min="10481" max="10481" width="23.28515625" style="972" customWidth="1"/>
    <col min="10482" max="10482" width="9.85546875" style="972" bestFit="1" customWidth="1"/>
    <col min="10483" max="10483" width="13.5703125" style="972" bestFit="1" customWidth="1"/>
    <col min="10484" max="10484" width="32.7109375" style="972" bestFit="1" customWidth="1"/>
    <col min="10485" max="10485" width="12.42578125" style="972" customWidth="1"/>
    <col min="10486" max="10486" width="3.85546875" style="972" customWidth="1"/>
    <col min="10487" max="10487" width="23.42578125" style="972" bestFit="1" customWidth="1"/>
    <col min="10488" max="10488" width="19.5703125" style="972" bestFit="1" customWidth="1"/>
    <col min="10489" max="10489" width="16" style="972" bestFit="1" customWidth="1"/>
    <col min="10490" max="10490" width="13.7109375" style="972" bestFit="1" customWidth="1"/>
    <col min="10491" max="10491" width="18.28515625" style="972" customWidth="1"/>
    <col min="10492" max="10492" width="13.7109375" style="972" customWidth="1"/>
    <col min="10493" max="10493" width="14.28515625" style="972" customWidth="1"/>
    <col min="10494" max="10494" width="13.42578125" style="972" bestFit="1" customWidth="1"/>
    <col min="10495" max="10495" width="16.42578125" style="972" customWidth="1"/>
    <col min="10496" max="10496" width="21.28515625" style="972" bestFit="1" customWidth="1"/>
    <col min="10497" max="10497" width="8.85546875" style="972" customWidth="1"/>
    <col min="10498" max="10498" width="11" style="972" customWidth="1"/>
    <col min="10499" max="10499" width="8.140625" style="972" customWidth="1"/>
    <col min="10500" max="10500" width="23.28515625" style="972" customWidth="1"/>
    <col min="10501" max="10501" width="5.28515625" style="972" bestFit="1" customWidth="1"/>
    <col min="10502" max="10502" width="10" style="972" bestFit="1" customWidth="1"/>
    <col min="10503" max="10503" width="10.140625" style="972" customWidth="1"/>
    <col min="10504" max="10504" width="3" style="972" bestFit="1" customWidth="1"/>
    <col min="10505" max="10505" width="9.7109375" style="972" bestFit="1" customWidth="1"/>
    <col min="10506" max="10506" width="7.140625" style="972" customWidth="1"/>
    <col min="10507" max="10507" width="7.85546875" style="972" customWidth="1"/>
    <col min="10508" max="10508" width="11.140625" style="972" bestFit="1" customWidth="1"/>
    <col min="10509" max="10509" width="10" style="972" bestFit="1" customWidth="1"/>
    <col min="10510" max="10510" width="10.42578125" style="972" customWidth="1"/>
    <col min="10511" max="10732" width="11.42578125" style="972"/>
    <col min="10733" max="10734" width="8" style="972" bestFit="1" customWidth="1"/>
    <col min="10735" max="10735" width="14.85546875" style="972" customWidth="1"/>
    <col min="10736" max="10736" width="6" style="972" customWidth="1"/>
    <col min="10737" max="10737" width="23.28515625" style="972" customWidth="1"/>
    <col min="10738" max="10738" width="9.85546875" style="972" bestFit="1" customWidth="1"/>
    <col min="10739" max="10739" width="13.5703125" style="972" bestFit="1" customWidth="1"/>
    <col min="10740" max="10740" width="32.7109375" style="972" bestFit="1" customWidth="1"/>
    <col min="10741" max="10741" width="12.42578125" style="972" customWidth="1"/>
    <col min="10742" max="10742" width="3.85546875" style="972" customWidth="1"/>
    <col min="10743" max="10743" width="23.42578125" style="972" bestFit="1" customWidth="1"/>
    <col min="10744" max="10744" width="19.5703125" style="972" bestFit="1" customWidth="1"/>
    <col min="10745" max="10745" width="16" style="972" bestFit="1" customWidth="1"/>
    <col min="10746" max="10746" width="13.7109375" style="972" bestFit="1" customWidth="1"/>
    <col min="10747" max="10747" width="18.28515625" style="972" customWidth="1"/>
    <col min="10748" max="10748" width="13.7109375" style="972" customWidth="1"/>
    <col min="10749" max="10749" width="14.28515625" style="972" customWidth="1"/>
    <col min="10750" max="10750" width="13.42578125" style="972" bestFit="1" customWidth="1"/>
    <col min="10751" max="10751" width="16.42578125" style="972" customWidth="1"/>
    <col min="10752" max="10752" width="21.28515625" style="972" bestFit="1" customWidth="1"/>
    <col min="10753" max="10753" width="8.85546875" style="972" customWidth="1"/>
    <col min="10754" max="10754" width="11" style="972" customWidth="1"/>
    <col min="10755" max="10755" width="8.140625" style="972" customWidth="1"/>
    <col min="10756" max="10756" width="23.28515625" style="972" customWidth="1"/>
    <col min="10757" max="10757" width="5.28515625" style="972" bestFit="1" customWidth="1"/>
    <col min="10758" max="10758" width="10" style="972" bestFit="1" customWidth="1"/>
    <col min="10759" max="10759" width="10.140625" style="972" customWidth="1"/>
    <col min="10760" max="10760" width="3" style="972" bestFit="1" customWidth="1"/>
    <col min="10761" max="10761" width="9.7109375" style="972" bestFit="1" customWidth="1"/>
    <col min="10762" max="10762" width="7.140625" style="972" customWidth="1"/>
    <col min="10763" max="10763" width="7.85546875" style="972" customWidth="1"/>
    <col min="10764" max="10764" width="11.140625" style="972" bestFit="1" customWidth="1"/>
    <col min="10765" max="10765" width="10" style="972" bestFit="1" customWidth="1"/>
    <col min="10766" max="10766" width="10.42578125" style="972" customWidth="1"/>
    <col min="10767" max="10988" width="11.42578125" style="972"/>
    <col min="10989" max="10990" width="8" style="972" bestFit="1" customWidth="1"/>
    <col min="10991" max="10991" width="14.85546875" style="972" customWidth="1"/>
    <col min="10992" max="10992" width="6" style="972" customWidth="1"/>
    <col min="10993" max="10993" width="23.28515625" style="972" customWidth="1"/>
    <col min="10994" max="10994" width="9.85546875" style="972" bestFit="1" customWidth="1"/>
    <col min="10995" max="10995" width="13.5703125" style="972" bestFit="1" customWidth="1"/>
    <col min="10996" max="10996" width="32.7109375" style="972" bestFit="1" customWidth="1"/>
    <col min="10997" max="10997" width="12.42578125" style="972" customWidth="1"/>
    <col min="10998" max="10998" width="3.85546875" style="972" customWidth="1"/>
    <col min="10999" max="10999" width="23.42578125" style="972" bestFit="1" customWidth="1"/>
    <col min="11000" max="11000" width="19.5703125" style="972" bestFit="1" customWidth="1"/>
    <col min="11001" max="11001" width="16" style="972" bestFit="1" customWidth="1"/>
    <col min="11002" max="11002" width="13.7109375" style="972" bestFit="1" customWidth="1"/>
    <col min="11003" max="11003" width="18.28515625" style="972" customWidth="1"/>
    <col min="11004" max="11004" width="13.7109375" style="972" customWidth="1"/>
    <col min="11005" max="11005" width="14.28515625" style="972" customWidth="1"/>
    <col min="11006" max="11006" width="13.42578125" style="972" bestFit="1" customWidth="1"/>
    <col min="11007" max="11007" width="16.42578125" style="972" customWidth="1"/>
    <col min="11008" max="11008" width="21.28515625" style="972" bestFit="1" customWidth="1"/>
    <col min="11009" max="11009" width="8.85546875" style="972" customWidth="1"/>
    <col min="11010" max="11010" width="11" style="972" customWidth="1"/>
    <col min="11011" max="11011" width="8.140625" style="972" customWidth="1"/>
    <col min="11012" max="11012" width="23.28515625" style="972" customWidth="1"/>
    <col min="11013" max="11013" width="5.28515625" style="972" bestFit="1" customWidth="1"/>
    <col min="11014" max="11014" width="10" style="972" bestFit="1" customWidth="1"/>
    <col min="11015" max="11015" width="10.140625" style="972" customWidth="1"/>
    <col min="11016" max="11016" width="3" style="972" bestFit="1" customWidth="1"/>
    <col min="11017" max="11017" width="9.7109375" style="972" bestFit="1" customWidth="1"/>
    <col min="11018" max="11018" width="7.140625" style="972" customWidth="1"/>
    <col min="11019" max="11019" width="7.85546875" style="972" customWidth="1"/>
    <col min="11020" max="11020" width="11.140625" style="972" bestFit="1" customWidth="1"/>
    <col min="11021" max="11021" width="10" style="972" bestFit="1" customWidth="1"/>
    <col min="11022" max="11022" width="10.42578125" style="972" customWidth="1"/>
    <col min="11023" max="11244" width="11.42578125" style="972"/>
    <col min="11245" max="11246" width="8" style="972" bestFit="1" customWidth="1"/>
    <col min="11247" max="11247" width="14.85546875" style="972" customWidth="1"/>
    <col min="11248" max="11248" width="6" style="972" customWidth="1"/>
    <col min="11249" max="11249" width="23.28515625" style="972" customWidth="1"/>
    <col min="11250" max="11250" width="9.85546875" style="972" bestFit="1" customWidth="1"/>
    <col min="11251" max="11251" width="13.5703125" style="972" bestFit="1" customWidth="1"/>
    <col min="11252" max="11252" width="32.7109375" style="972" bestFit="1" customWidth="1"/>
    <col min="11253" max="11253" width="12.42578125" style="972" customWidth="1"/>
    <col min="11254" max="11254" width="3.85546875" style="972" customWidth="1"/>
    <col min="11255" max="11255" width="23.42578125" style="972" bestFit="1" customWidth="1"/>
    <col min="11256" max="11256" width="19.5703125" style="972" bestFit="1" customWidth="1"/>
    <col min="11257" max="11257" width="16" style="972" bestFit="1" customWidth="1"/>
    <col min="11258" max="11258" width="13.7109375" style="972" bestFit="1" customWidth="1"/>
    <col min="11259" max="11259" width="18.28515625" style="972" customWidth="1"/>
    <col min="11260" max="11260" width="13.7109375" style="972" customWidth="1"/>
    <col min="11261" max="11261" width="14.28515625" style="972" customWidth="1"/>
    <col min="11262" max="11262" width="13.42578125" style="972" bestFit="1" customWidth="1"/>
    <col min="11263" max="11263" width="16.42578125" style="972" customWidth="1"/>
    <col min="11264" max="11264" width="21.28515625" style="972" bestFit="1" customWidth="1"/>
    <col min="11265" max="11265" width="8.85546875" style="972" customWidth="1"/>
    <col min="11266" max="11266" width="11" style="972" customWidth="1"/>
    <col min="11267" max="11267" width="8.140625" style="972" customWidth="1"/>
    <col min="11268" max="11268" width="23.28515625" style="972" customWidth="1"/>
    <col min="11269" max="11269" width="5.28515625" style="972" bestFit="1" customWidth="1"/>
    <col min="11270" max="11270" width="10" style="972" bestFit="1" customWidth="1"/>
    <col min="11271" max="11271" width="10.140625" style="972" customWidth="1"/>
    <col min="11272" max="11272" width="3" style="972" bestFit="1" customWidth="1"/>
    <col min="11273" max="11273" width="9.7109375" style="972" bestFit="1" customWidth="1"/>
    <col min="11274" max="11274" width="7.140625" style="972" customWidth="1"/>
    <col min="11275" max="11275" width="7.85546875" style="972" customWidth="1"/>
    <col min="11276" max="11276" width="11.140625" style="972" bestFit="1" customWidth="1"/>
    <col min="11277" max="11277" width="10" style="972" bestFit="1" customWidth="1"/>
    <col min="11278" max="11278" width="10.42578125" style="972" customWidth="1"/>
    <col min="11279" max="11500" width="11.42578125" style="972"/>
    <col min="11501" max="11502" width="8" style="972" bestFit="1" customWidth="1"/>
    <col min="11503" max="11503" width="14.85546875" style="972" customWidth="1"/>
    <col min="11504" max="11504" width="6" style="972" customWidth="1"/>
    <col min="11505" max="11505" width="23.28515625" style="972" customWidth="1"/>
    <col min="11506" max="11506" width="9.85546875" style="972" bestFit="1" customWidth="1"/>
    <col min="11507" max="11507" width="13.5703125" style="972" bestFit="1" customWidth="1"/>
    <col min="11508" max="11508" width="32.7109375" style="972" bestFit="1" customWidth="1"/>
    <col min="11509" max="11509" width="12.42578125" style="972" customWidth="1"/>
    <col min="11510" max="11510" width="3.85546875" style="972" customWidth="1"/>
    <col min="11511" max="11511" width="23.42578125" style="972" bestFit="1" customWidth="1"/>
    <col min="11512" max="11512" width="19.5703125" style="972" bestFit="1" customWidth="1"/>
    <col min="11513" max="11513" width="16" style="972" bestFit="1" customWidth="1"/>
    <col min="11514" max="11514" width="13.7109375" style="972" bestFit="1" customWidth="1"/>
    <col min="11515" max="11515" width="18.28515625" style="972" customWidth="1"/>
    <col min="11516" max="11516" width="13.7109375" style="972" customWidth="1"/>
    <col min="11517" max="11517" width="14.28515625" style="972" customWidth="1"/>
    <col min="11518" max="11518" width="13.42578125" style="972" bestFit="1" customWidth="1"/>
    <col min="11519" max="11519" width="16.42578125" style="972" customWidth="1"/>
    <col min="11520" max="11520" width="21.28515625" style="972" bestFit="1" customWidth="1"/>
    <col min="11521" max="11521" width="8.85546875" style="972" customWidth="1"/>
    <col min="11522" max="11522" width="11" style="972" customWidth="1"/>
    <col min="11523" max="11523" width="8.140625" style="972" customWidth="1"/>
    <col min="11524" max="11524" width="23.28515625" style="972" customWidth="1"/>
    <col min="11525" max="11525" width="5.28515625" style="972" bestFit="1" customWidth="1"/>
    <col min="11526" max="11526" width="10" style="972" bestFit="1" customWidth="1"/>
    <col min="11527" max="11527" width="10.140625" style="972" customWidth="1"/>
    <col min="11528" max="11528" width="3" style="972" bestFit="1" customWidth="1"/>
    <col min="11529" max="11529" width="9.7109375" style="972" bestFit="1" customWidth="1"/>
    <col min="11530" max="11530" width="7.140625" style="972" customWidth="1"/>
    <col min="11531" max="11531" width="7.85546875" style="972" customWidth="1"/>
    <col min="11532" max="11532" width="11.140625" style="972" bestFit="1" customWidth="1"/>
    <col min="11533" max="11533" width="10" style="972" bestFit="1" customWidth="1"/>
    <col min="11534" max="11534" width="10.42578125" style="972" customWidth="1"/>
    <col min="11535" max="11756" width="11.42578125" style="972"/>
    <col min="11757" max="11758" width="8" style="972" bestFit="1" customWidth="1"/>
    <col min="11759" max="11759" width="14.85546875" style="972" customWidth="1"/>
    <col min="11760" max="11760" width="6" style="972" customWidth="1"/>
    <col min="11761" max="11761" width="23.28515625" style="972" customWidth="1"/>
    <col min="11762" max="11762" width="9.85546875" style="972" bestFit="1" customWidth="1"/>
    <col min="11763" max="11763" width="13.5703125" style="972" bestFit="1" customWidth="1"/>
    <col min="11764" max="11764" width="32.7109375" style="972" bestFit="1" customWidth="1"/>
    <col min="11765" max="11765" width="12.42578125" style="972" customWidth="1"/>
    <col min="11766" max="11766" width="3.85546875" style="972" customWidth="1"/>
    <col min="11767" max="11767" width="23.42578125" style="972" bestFit="1" customWidth="1"/>
    <col min="11768" max="11768" width="19.5703125" style="972" bestFit="1" customWidth="1"/>
    <col min="11769" max="11769" width="16" style="972" bestFit="1" customWidth="1"/>
    <col min="11770" max="11770" width="13.7109375" style="972" bestFit="1" customWidth="1"/>
    <col min="11771" max="11771" width="18.28515625" style="972" customWidth="1"/>
    <col min="11772" max="11772" width="13.7109375" style="972" customWidth="1"/>
    <col min="11773" max="11773" width="14.28515625" style="972" customWidth="1"/>
    <col min="11774" max="11774" width="13.42578125" style="972" bestFit="1" customWidth="1"/>
    <col min="11775" max="11775" width="16.42578125" style="972" customWidth="1"/>
    <col min="11776" max="11776" width="21.28515625" style="972" bestFit="1" customWidth="1"/>
    <col min="11777" max="11777" width="8.85546875" style="972" customWidth="1"/>
    <col min="11778" max="11778" width="11" style="972" customWidth="1"/>
    <col min="11779" max="11779" width="8.140625" style="972" customWidth="1"/>
    <col min="11780" max="11780" width="23.28515625" style="972" customWidth="1"/>
    <col min="11781" max="11781" width="5.28515625" style="972" bestFit="1" customWidth="1"/>
    <col min="11782" max="11782" width="10" style="972" bestFit="1" customWidth="1"/>
    <col min="11783" max="11783" width="10.140625" style="972" customWidth="1"/>
    <col min="11784" max="11784" width="3" style="972" bestFit="1" customWidth="1"/>
    <col min="11785" max="11785" width="9.7109375" style="972" bestFit="1" customWidth="1"/>
    <col min="11786" max="11786" width="7.140625" style="972" customWidth="1"/>
    <col min="11787" max="11787" width="7.85546875" style="972" customWidth="1"/>
    <col min="11788" max="11788" width="11.140625" style="972" bestFit="1" customWidth="1"/>
    <col min="11789" max="11789" width="10" style="972" bestFit="1" customWidth="1"/>
    <col min="11790" max="11790" width="10.42578125" style="972" customWidth="1"/>
    <col min="11791" max="12012" width="11.42578125" style="972"/>
    <col min="12013" max="12014" width="8" style="972" bestFit="1" customWidth="1"/>
    <col min="12015" max="12015" width="14.85546875" style="972" customWidth="1"/>
    <col min="12016" max="12016" width="6" style="972" customWidth="1"/>
    <col min="12017" max="12017" width="23.28515625" style="972" customWidth="1"/>
    <col min="12018" max="12018" width="9.85546875" style="972" bestFit="1" customWidth="1"/>
    <col min="12019" max="12019" width="13.5703125" style="972" bestFit="1" customWidth="1"/>
    <col min="12020" max="12020" width="32.7109375" style="972" bestFit="1" customWidth="1"/>
    <col min="12021" max="12021" width="12.42578125" style="972" customWidth="1"/>
    <col min="12022" max="12022" width="3.85546875" style="972" customWidth="1"/>
    <col min="12023" max="12023" width="23.42578125" style="972" bestFit="1" customWidth="1"/>
    <col min="12024" max="12024" width="19.5703125" style="972" bestFit="1" customWidth="1"/>
    <col min="12025" max="12025" width="16" style="972" bestFit="1" customWidth="1"/>
    <col min="12026" max="12026" width="13.7109375" style="972" bestFit="1" customWidth="1"/>
    <col min="12027" max="12027" width="18.28515625" style="972" customWidth="1"/>
    <col min="12028" max="12028" width="13.7109375" style="972" customWidth="1"/>
    <col min="12029" max="12029" width="14.28515625" style="972" customWidth="1"/>
    <col min="12030" max="12030" width="13.42578125" style="972" bestFit="1" customWidth="1"/>
    <col min="12031" max="12031" width="16.42578125" style="972" customWidth="1"/>
    <col min="12032" max="12032" width="21.28515625" style="972" bestFit="1" customWidth="1"/>
    <col min="12033" max="12033" width="8.85546875" style="972" customWidth="1"/>
    <col min="12034" max="12034" width="11" style="972" customWidth="1"/>
    <col min="12035" max="12035" width="8.140625" style="972" customWidth="1"/>
    <col min="12036" max="12036" width="23.28515625" style="972" customWidth="1"/>
    <col min="12037" max="12037" width="5.28515625" style="972" bestFit="1" customWidth="1"/>
    <col min="12038" max="12038" width="10" style="972" bestFit="1" customWidth="1"/>
    <col min="12039" max="12039" width="10.140625" style="972" customWidth="1"/>
    <col min="12040" max="12040" width="3" style="972" bestFit="1" customWidth="1"/>
    <col min="12041" max="12041" width="9.7109375" style="972" bestFit="1" customWidth="1"/>
    <col min="12042" max="12042" width="7.140625" style="972" customWidth="1"/>
    <col min="12043" max="12043" width="7.85546875" style="972" customWidth="1"/>
    <col min="12044" max="12044" width="11.140625" style="972" bestFit="1" customWidth="1"/>
    <col min="12045" max="12045" width="10" style="972" bestFit="1" customWidth="1"/>
    <col min="12046" max="12046" width="10.42578125" style="972" customWidth="1"/>
    <col min="12047" max="12268" width="11.42578125" style="972"/>
    <col min="12269" max="12270" width="8" style="972" bestFit="1" customWidth="1"/>
    <col min="12271" max="12271" width="14.85546875" style="972" customWidth="1"/>
    <col min="12272" max="12272" width="6" style="972" customWidth="1"/>
    <col min="12273" max="12273" width="23.28515625" style="972" customWidth="1"/>
    <col min="12274" max="12274" width="9.85546875" style="972" bestFit="1" customWidth="1"/>
    <col min="12275" max="12275" width="13.5703125" style="972" bestFit="1" customWidth="1"/>
    <col min="12276" max="12276" width="32.7109375" style="972" bestFit="1" customWidth="1"/>
    <col min="12277" max="12277" width="12.42578125" style="972" customWidth="1"/>
    <col min="12278" max="12278" width="3.85546875" style="972" customWidth="1"/>
    <col min="12279" max="12279" width="23.42578125" style="972" bestFit="1" customWidth="1"/>
    <col min="12280" max="12280" width="19.5703125" style="972" bestFit="1" customWidth="1"/>
    <col min="12281" max="12281" width="16" style="972" bestFit="1" customWidth="1"/>
    <col min="12282" max="12282" width="13.7109375" style="972" bestFit="1" customWidth="1"/>
    <col min="12283" max="12283" width="18.28515625" style="972" customWidth="1"/>
    <col min="12284" max="12284" width="13.7109375" style="972" customWidth="1"/>
    <col min="12285" max="12285" width="14.28515625" style="972" customWidth="1"/>
    <col min="12286" max="12286" width="13.42578125" style="972" bestFit="1" customWidth="1"/>
    <col min="12287" max="12287" width="16.42578125" style="972" customWidth="1"/>
    <col min="12288" max="12288" width="21.28515625" style="972" bestFit="1" customWidth="1"/>
    <col min="12289" max="12289" width="8.85546875" style="972" customWidth="1"/>
    <col min="12290" max="12290" width="11" style="972" customWidth="1"/>
    <col min="12291" max="12291" width="8.140625" style="972" customWidth="1"/>
    <col min="12292" max="12292" width="23.28515625" style="972" customWidth="1"/>
    <col min="12293" max="12293" width="5.28515625" style="972" bestFit="1" customWidth="1"/>
    <col min="12294" max="12294" width="10" style="972" bestFit="1" customWidth="1"/>
    <col min="12295" max="12295" width="10.140625" style="972" customWidth="1"/>
    <col min="12296" max="12296" width="3" style="972" bestFit="1" customWidth="1"/>
    <col min="12297" max="12297" width="9.7109375" style="972" bestFit="1" customWidth="1"/>
    <col min="12298" max="12298" width="7.140625" style="972" customWidth="1"/>
    <col min="12299" max="12299" width="7.85546875" style="972" customWidth="1"/>
    <col min="12300" max="12300" width="11.140625" style="972" bestFit="1" customWidth="1"/>
    <col min="12301" max="12301" width="10" style="972" bestFit="1" customWidth="1"/>
    <col min="12302" max="12302" width="10.42578125" style="972" customWidth="1"/>
    <col min="12303" max="12524" width="11.42578125" style="972"/>
    <col min="12525" max="12526" width="8" style="972" bestFit="1" customWidth="1"/>
    <col min="12527" max="12527" width="14.85546875" style="972" customWidth="1"/>
    <col min="12528" max="12528" width="6" style="972" customWidth="1"/>
    <col min="12529" max="12529" width="23.28515625" style="972" customWidth="1"/>
    <col min="12530" max="12530" width="9.85546875" style="972" bestFit="1" customWidth="1"/>
    <col min="12531" max="12531" width="13.5703125" style="972" bestFit="1" customWidth="1"/>
    <col min="12532" max="12532" width="32.7109375" style="972" bestFit="1" customWidth="1"/>
    <col min="12533" max="12533" width="12.42578125" style="972" customWidth="1"/>
    <col min="12534" max="12534" width="3.85546875" style="972" customWidth="1"/>
    <col min="12535" max="12535" width="23.42578125" style="972" bestFit="1" customWidth="1"/>
    <col min="12536" max="12536" width="19.5703125" style="972" bestFit="1" customWidth="1"/>
    <col min="12537" max="12537" width="16" style="972" bestFit="1" customWidth="1"/>
    <col min="12538" max="12538" width="13.7109375" style="972" bestFit="1" customWidth="1"/>
    <col min="12539" max="12539" width="18.28515625" style="972" customWidth="1"/>
    <col min="12540" max="12540" width="13.7109375" style="972" customWidth="1"/>
    <col min="12541" max="12541" width="14.28515625" style="972" customWidth="1"/>
    <col min="12542" max="12542" width="13.42578125" style="972" bestFit="1" customWidth="1"/>
    <col min="12543" max="12543" width="16.42578125" style="972" customWidth="1"/>
    <col min="12544" max="12544" width="21.28515625" style="972" bestFit="1" customWidth="1"/>
    <col min="12545" max="12545" width="8.85546875" style="972" customWidth="1"/>
    <col min="12546" max="12546" width="11" style="972" customWidth="1"/>
    <col min="12547" max="12547" width="8.140625" style="972" customWidth="1"/>
    <col min="12548" max="12548" width="23.28515625" style="972" customWidth="1"/>
    <col min="12549" max="12549" width="5.28515625" style="972" bestFit="1" customWidth="1"/>
    <col min="12550" max="12550" width="10" style="972" bestFit="1" customWidth="1"/>
    <col min="12551" max="12551" width="10.140625" style="972" customWidth="1"/>
    <col min="12552" max="12552" width="3" style="972" bestFit="1" customWidth="1"/>
    <col min="12553" max="12553" width="9.7109375" style="972" bestFit="1" customWidth="1"/>
    <col min="12554" max="12554" width="7.140625" style="972" customWidth="1"/>
    <col min="12555" max="12555" width="7.85546875" style="972" customWidth="1"/>
    <col min="12556" max="12556" width="11.140625" style="972" bestFit="1" customWidth="1"/>
    <col min="12557" max="12557" width="10" style="972" bestFit="1" customWidth="1"/>
    <col min="12558" max="12558" width="10.42578125" style="972" customWidth="1"/>
    <col min="12559" max="12780" width="11.42578125" style="972"/>
    <col min="12781" max="12782" width="8" style="972" bestFit="1" customWidth="1"/>
    <col min="12783" max="12783" width="14.85546875" style="972" customWidth="1"/>
    <col min="12784" max="12784" width="6" style="972" customWidth="1"/>
    <col min="12785" max="12785" width="23.28515625" style="972" customWidth="1"/>
    <col min="12786" max="12786" width="9.85546875" style="972" bestFit="1" customWidth="1"/>
    <col min="12787" max="12787" width="13.5703125" style="972" bestFit="1" customWidth="1"/>
    <col min="12788" max="12788" width="32.7109375" style="972" bestFit="1" customWidth="1"/>
    <col min="12789" max="12789" width="12.42578125" style="972" customWidth="1"/>
    <col min="12790" max="12790" width="3.85546875" style="972" customWidth="1"/>
    <col min="12791" max="12791" width="23.42578125" style="972" bestFit="1" customWidth="1"/>
    <col min="12792" max="12792" width="19.5703125" style="972" bestFit="1" customWidth="1"/>
    <col min="12793" max="12793" width="16" style="972" bestFit="1" customWidth="1"/>
    <col min="12794" max="12794" width="13.7109375" style="972" bestFit="1" customWidth="1"/>
    <col min="12795" max="12795" width="18.28515625" style="972" customWidth="1"/>
    <col min="12796" max="12796" width="13.7109375" style="972" customWidth="1"/>
    <col min="12797" max="12797" width="14.28515625" style="972" customWidth="1"/>
    <col min="12798" max="12798" width="13.42578125" style="972" bestFit="1" customWidth="1"/>
    <col min="12799" max="12799" width="16.42578125" style="972" customWidth="1"/>
    <col min="12800" max="12800" width="21.28515625" style="972" bestFit="1" customWidth="1"/>
    <col min="12801" max="12801" width="8.85546875" style="972" customWidth="1"/>
    <col min="12802" max="12802" width="11" style="972" customWidth="1"/>
    <col min="12803" max="12803" width="8.140625" style="972" customWidth="1"/>
    <col min="12804" max="12804" width="23.28515625" style="972" customWidth="1"/>
    <col min="12805" max="12805" width="5.28515625" style="972" bestFit="1" customWidth="1"/>
    <col min="12806" max="12806" width="10" style="972" bestFit="1" customWidth="1"/>
    <col min="12807" max="12807" width="10.140625" style="972" customWidth="1"/>
    <col min="12808" max="12808" width="3" style="972" bestFit="1" customWidth="1"/>
    <col min="12809" max="12809" width="9.7109375" style="972" bestFit="1" customWidth="1"/>
    <col min="12810" max="12810" width="7.140625" style="972" customWidth="1"/>
    <col min="12811" max="12811" width="7.85546875" style="972" customWidth="1"/>
    <col min="12812" max="12812" width="11.140625" style="972" bestFit="1" customWidth="1"/>
    <col min="12813" max="12813" width="10" style="972" bestFit="1" customWidth="1"/>
    <col min="12814" max="12814" width="10.42578125" style="972" customWidth="1"/>
    <col min="12815" max="13036" width="11.42578125" style="972"/>
    <col min="13037" max="13038" width="8" style="972" bestFit="1" customWidth="1"/>
    <col min="13039" max="13039" width="14.85546875" style="972" customWidth="1"/>
    <col min="13040" max="13040" width="6" style="972" customWidth="1"/>
    <col min="13041" max="13041" width="23.28515625" style="972" customWidth="1"/>
    <col min="13042" max="13042" width="9.85546875" style="972" bestFit="1" customWidth="1"/>
    <col min="13043" max="13043" width="13.5703125" style="972" bestFit="1" customWidth="1"/>
    <col min="13044" max="13044" width="32.7109375" style="972" bestFit="1" customWidth="1"/>
    <col min="13045" max="13045" width="12.42578125" style="972" customWidth="1"/>
    <col min="13046" max="13046" width="3.85546875" style="972" customWidth="1"/>
    <col min="13047" max="13047" width="23.42578125" style="972" bestFit="1" customWidth="1"/>
    <col min="13048" max="13048" width="19.5703125" style="972" bestFit="1" customWidth="1"/>
    <col min="13049" max="13049" width="16" style="972" bestFit="1" customWidth="1"/>
    <col min="13050" max="13050" width="13.7109375" style="972" bestFit="1" customWidth="1"/>
    <col min="13051" max="13051" width="18.28515625" style="972" customWidth="1"/>
    <col min="13052" max="13052" width="13.7109375" style="972" customWidth="1"/>
    <col min="13053" max="13053" width="14.28515625" style="972" customWidth="1"/>
    <col min="13054" max="13054" width="13.42578125" style="972" bestFit="1" customWidth="1"/>
    <col min="13055" max="13055" width="16.42578125" style="972" customWidth="1"/>
    <col min="13056" max="13056" width="21.28515625" style="972" bestFit="1" customWidth="1"/>
    <col min="13057" max="13057" width="8.85546875" style="972" customWidth="1"/>
    <col min="13058" max="13058" width="11" style="972" customWidth="1"/>
    <col min="13059" max="13059" width="8.140625" style="972" customWidth="1"/>
    <col min="13060" max="13060" width="23.28515625" style="972" customWidth="1"/>
    <col min="13061" max="13061" width="5.28515625" style="972" bestFit="1" customWidth="1"/>
    <col min="13062" max="13062" width="10" style="972" bestFit="1" customWidth="1"/>
    <col min="13063" max="13063" width="10.140625" style="972" customWidth="1"/>
    <col min="13064" max="13064" width="3" style="972" bestFit="1" customWidth="1"/>
    <col min="13065" max="13065" width="9.7109375" style="972" bestFit="1" customWidth="1"/>
    <col min="13066" max="13066" width="7.140625" style="972" customWidth="1"/>
    <col min="13067" max="13067" width="7.85546875" style="972" customWidth="1"/>
    <col min="13068" max="13068" width="11.140625" style="972" bestFit="1" customWidth="1"/>
    <col min="13069" max="13069" width="10" style="972" bestFit="1" customWidth="1"/>
    <col min="13070" max="13070" width="10.42578125" style="972" customWidth="1"/>
    <col min="13071" max="13292" width="11.42578125" style="972"/>
    <col min="13293" max="13294" width="8" style="972" bestFit="1" customWidth="1"/>
    <col min="13295" max="13295" width="14.85546875" style="972" customWidth="1"/>
    <col min="13296" max="13296" width="6" style="972" customWidth="1"/>
    <col min="13297" max="13297" width="23.28515625" style="972" customWidth="1"/>
    <col min="13298" max="13298" width="9.85546875" style="972" bestFit="1" customWidth="1"/>
    <col min="13299" max="13299" width="13.5703125" style="972" bestFit="1" customWidth="1"/>
    <col min="13300" max="13300" width="32.7109375" style="972" bestFit="1" customWidth="1"/>
    <col min="13301" max="13301" width="12.42578125" style="972" customWidth="1"/>
    <col min="13302" max="13302" width="3.85546875" style="972" customWidth="1"/>
    <col min="13303" max="13303" width="23.42578125" style="972" bestFit="1" customWidth="1"/>
    <col min="13304" max="13304" width="19.5703125" style="972" bestFit="1" customWidth="1"/>
    <col min="13305" max="13305" width="16" style="972" bestFit="1" customWidth="1"/>
    <col min="13306" max="13306" width="13.7109375" style="972" bestFit="1" customWidth="1"/>
    <col min="13307" max="13307" width="18.28515625" style="972" customWidth="1"/>
    <col min="13308" max="13308" width="13.7109375" style="972" customWidth="1"/>
    <col min="13309" max="13309" width="14.28515625" style="972" customWidth="1"/>
    <col min="13310" max="13310" width="13.42578125" style="972" bestFit="1" customWidth="1"/>
    <col min="13311" max="13311" width="16.42578125" style="972" customWidth="1"/>
    <col min="13312" max="13312" width="21.28515625" style="972" bestFit="1" customWidth="1"/>
    <col min="13313" max="13313" width="8.85546875" style="972" customWidth="1"/>
    <col min="13314" max="13314" width="11" style="972" customWidth="1"/>
    <col min="13315" max="13315" width="8.140625" style="972" customWidth="1"/>
    <col min="13316" max="13316" width="23.28515625" style="972" customWidth="1"/>
    <col min="13317" max="13317" width="5.28515625" style="972" bestFit="1" customWidth="1"/>
    <col min="13318" max="13318" width="10" style="972" bestFit="1" customWidth="1"/>
    <col min="13319" max="13319" width="10.140625" style="972" customWidth="1"/>
    <col min="13320" max="13320" width="3" style="972" bestFit="1" customWidth="1"/>
    <col min="13321" max="13321" width="9.7109375" style="972" bestFit="1" customWidth="1"/>
    <col min="13322" max="13322" width="7.140625" style="972" customWidth="1"/>
    <col min="13323" max="13323" width="7.85546875" style="972" customWidth="1"/>
    <col min="13324" max="13324" width="11.140625" style="972" bestFit="1" customWidth="1"/>
    <col min="13325" max="13325" width="10" style="972" bestFit="1" customWidth="1"/>
    <col min="13326" max="13326" width="10.42578125" style="972" customWidth="1"/>
    <col min="13327" max="13548" width="11.42578125" style="972"/>
    <col min="13549" max="13550" width="8" style="972" bestFit="1" customWidth="1"/>
    <col min="13551" max="13551" width="14.85546875" style="972" customWidth="1"/>
    <col min="13552" max="13552" width="6" style="972" customWidth="1"/>
    <col min="13553" max="13553" width="23.28515625" style="972" customWidth="1"/>
    <col min="13554" max="13554" width="9.85546875" style="972" bestFit="1" customWidth="1"/>
    <col min="13555" max="13555" width="13.5703125" style="972" bestFit="1" customWidth="1"/>
    <col min="13556" max="13556" width="32.7109375" style="972" bestFit="1" customWidth="1"/>
    <col min="13557" max="13557" width="12.42578125" style="972" customWidth="1"/>
    <col min="13558" max="13558" width="3.85546875" style="972" customWidth="1"/>
    <col min="13559" max="13559" width="23.42578125" style="972" bestFit="1" customWidth="1"/>
    <col min="13560" max="13560" width="19.5703125" style="972" bestFit="1" customWidth="1"/>
    <col min="13561" max="13561" width="16" style="972" bestFit="1" customWidth="1"/>
    <col min="13562" max="13562" width="13.7109375" style="972" bestFit="1" customWidth="1"/>
    <col min="13563" max="13563" width="18.28515625" style="972" customWidth="1"/>
    <col min="13564" max="13564" width="13.7109375" style="972" customWidth="1"/>
    <col min="13565" max="13565" width="14.28515625" style="972" customWidth="1"/>
    <col min="13566" max="13566" width="13.42578125" style="972" bestFit="1" customWidth="1"/>
    <col min="13567" max="13567" width="16.42578125" style="972" customWidth="1"/>
    <col min="13568" max="13568" width="21.28515625" style="972" bestFit="1" customWidth="1"/>
    <col min="13569" max="13569" width="8.85546875" style="972" customWidth="1"/>
    <col min="13570" max="13570" width="11" style="972" customWidth="1"/>
    <col min="13571" max="13571" width="8.140625" style="972" customWidth="1"/>
    <col min="13572" max="13572" width="23.28515625" style="972" customWidth="1"/>
    <col min="13573" max="13573" width="5.28515625" style="972" bestFit="1" customWidth="1"/>
    <col min="13574" max="13574" width="10" style="972" bestFit="1" customWidth="1"/>
    <col min="13575" max="13575" width="10.140625" style="972" customWidth="1"/>
    <col min="13576" max="13576" width="3" style="972" bestFit="1" customWidth="1"/>
    <col min="13577" max="13577" width="9.7109375" style="972" bestFit="1" customWidth="1"/>
    <col min="13578" max="13578" width="7.140625" style="972" customWidth="1"/>
    <col min="13579" max="13579" width="7.85546875" style="972" customWidth="1"/>
    <col min="13580" max="13580" width="11.140625" style="972" bestFit="1" customWidth="1"/>
    <col min="13581" max="13581" width="10" style="972" bestFit="1" customWidth="1"/>
    <col min="13582" max="13582" width="10.42578125" style="972" customWidth="1"/>
    <col min="13583" max="13804" width="11.42578125" style="972"/>
    <col min="13805" max="13806" width="8" style="972" bestFit="1" customWidth="1"/>
    <col min="13807" max="13807" width="14.85546875" style="972" customWidth="1"/>
    <col min="13808" max="13808" width="6" style="972" customWidth="1"/>
    <col min="13809" max="13809" width="23.28515625" style="972" customWidth="1"/>
    <col min="13810" max="13810" width="9.85546875" style="972" bestFit="1" customWidth="1"/>
    <col min="13811" max="13811" width="13.5703125" style="972" bestFit="1" customWidth="1"/>
    <col min="13812" max="13812" width="32.7109375" style="972" bestFit="1" customWidth="1"/>
    <col min="13813" max="13813" width="12.42578125" style="972" customWidth="1"/>
    <col min="13814" max="13814" width="3.85546875" style="972" customWidth="1"/>
    <col min="13815" max="13815" width="23.42578125" style="972" bestFit="1" customWidth="1"/>
    <col min="13816" max="13816" width="19.5703125" style="972" bestFit="1" customWidth="1"/>
    <col min="13817" max="13817" width="16" style="972" bestFit="1" customWidth="1"/>
    <col min="13818" max="13818" width="13.7109375" style="972" bestFit="1" customWidth="1"/>
    <col min="13819" max="13819" width="18.28515625" style="972" customWidth="1"/>
    <col min="13820" max="13820" width="13.7109375" style="972" customWidth="1"/>
    <col min="13821" max="13821" width="14.28515625" style="972" customWidth="1"/>
    <col min="13822" max="13822" width="13.42578125" style="972" bestFit="1" customWidth="1"/>
    <col min="13823" max="13823" width="16.42578125" style="972" customWidth="1"/>
    <col min="13824" max="13824" width="21.28515625" style="972" bestFit="1" customWidth="1"/>
    <col min="13825" max="13825" width="8.85546875" style="972" customWidth="1"/>
    <col min="13826" max="13826" width="11" style="972" customWidth="1"/>
    <col min="13827" max="13827" width="8.140625" style="972" customWidth="1"/>
    <col min="13828" max="13828" width="23.28515625" style="972" customWidth="1"/>
    <col min="13829" max="13829" width="5.28515625" style="972" bestFit="1" customWidth="1"/>
    <col min="13830" max="13830" width="10" style="972" bestFit="1" customWidth="1"/>
    <col min="13831" max="13831" width="10.140625" style="972" customWidth="1"/>
    <col min="13832" max="13832" width="3" style="972" bestFit="1" customWidth="1"/>
    <col min="13833" max="13833" width="9.7109375" style="972" bestFit="1" customWidth="1"/>
    <col min="13834" max="13834" width="7.140625" style="972" customWidth="1"/>
    <col min="13835" max="13835" width="7.85546875" style="972" customWidth="1"/>
    <col min="13836" max="13836" width="11.140625" style="972" bestFit="1" customWidth="1"/>
    <col min="13837" max="13837" width="10" style="972" bestFit="1" customWidth="1"/>
    <col min="13838" max="13838" width="10.42578125" style="972" customWidth="1"/>
    <col min="13839" max="14060" width="11.42578125" style="972"/>
    <col min="14061" max="14062" width="8" style="972" bestFit="1" customWidth="1"/>
    <col min="14063" max="14063" width="14.85546875" style="972" customWidth="1"/>
    <col min="14064" max="14064" width="6" style="972" customWidth="1"/>
    <col min="14065" max="14065" width="23.28515625" style="972" customWidth="1"/>
    <col min="14066" max="14066" width="9.85546875" style="972" bestFit="1" customWidth="1"/>
    <col min="14067" max="14067" width="13.5703125" style="972" bestFit="1" customWidth="1"/>
    <col min="14068" max="14068" width="32.7109375" style="972" bestFit="1" customWidth="1"/>
    <col min="14069" max="14069" width="12.42578125" style="972" customWidth="1"/>
    <col min="14070" max="14070" width="3.85546875" style="972" customWidth="1"/>
    <col min="14071" max="14071" width="23.42578125" style="972" bestFit="1" customWidth="1"/>
    <col min="14072" max="14072" width="19.5703125" style="972" bestFit="1" customWidth="1"/>
    <col min="14073" max="14073" width="16" style="972" bestFit="1" customWidth="1"/>
    <col min="14074" max="14074" width="13.7109375" style="972" bestFit="1" customWidth="1"/>
    <col min="14075" max="14075" width="18.28515625" style="972" customWidth="1"/>
    <col min="14076" max="14076" width="13.7109375" style="972" customWidth="1"/>
    <col min="14077" max="14077" width="14.28515625" style="972" customWidth="1"/>
    <col min="14078" max="14078" width="13.42578125" style="972" bestFit="1" customWidth="1"/>
    <col min="14079" max="14079" width="16.42578125" style="972" customWidth="1"/>
    <col min="14080" max="14080" width="21.28515625" style="972" bestFit="1" customWidth="1"/>
    <col min="14081" max="14081" width="8.85546875" style="972" customWidth="1"/>
    <col min="14082" max="14082" width="11" style="972" customWidth="1"/>
    <col min="14083" max="14083" width="8.140625" style="972" customWidth="1"/>
    <col min="14084" max="14084" width="23.28515625" style="972" customWidth="1"/>
    <col min="14085" max="14085" width="5.28515625" style="972" bestFit="1" customWidth="1"/>
    <col min="14086" max="14086" width="10" style="972" bestFit="1" customWidth="1"/>
    <col min="14087" max="14087" width="10.140625" style="972" customWidth="1"/>
    <col min="14088" max="14088" width="3" style="972" bestFit="1" customWidth="1"/>
    <col min="14089" max="14089" width="9.7109375" style="972" bestFit="1" customWidth="1"/>
    <col min="14090" max="14090" width="7.140625" style="972" customWidth="1"/>
    <col min="14091" max="14091" width="7.85546875" style="972" customWidth="1"/>
    <col min="14092" max="14092" width="11.140625" style="972" bestFit="1" customWidth="1"/>
    <col min="14093" max="14093" width="10" style="972" bestFit="1" customWidth="1"/>
    <col min="14094" max="14094" width="10.42578125" style="972" customWidth="1"/>
    <col min="14095" max="14316" width="11.42578125" style="972"/>
    <col min="14317" max="14318" width="8" style="972" bestFit="1" customWidth="1"/>
    <col min="14319" max="14319" width="14.85546875" style="972" customWidth="1"/>
    <col min="14320" max="14320" width="6" style="972" customWidth="1"/>
    <col min="14321" max="14321" width="23.28515625" style="972" customWidth="1"/>
    <col min="14322" max="14322" width="9.85546875" style="972" bestFit="1" customWidth="1"/>
    <col min="14323" max="14323" width="13.5703125" style="972" bestFit="1" customWidth="1"/>
    <col min="14324" max="14324" width="32.7109375" style="972" bestFit="1" customWidth="1"/>
    <col min="14325" max="14325" width="12.42578125" style="972" customWidth="1"/>
    <col min="14326" max="14326" width="3.85546875" style="972" customWidth="1"/>
    <col min="14327" max="14327" width="23.42578125" style="972" bestFit="1" customWidth="1"/>
    <col min="14328" max="14328" width="19.5703125" style="972" bestFit="1" customWidth="1"/>
    <col min="14329" max="14329" width="16" style="972" bestFit="1" customWidth="1"/>
    <col min="14330" max="14330" width="13.7109375" style="972" bestFit="1" customWidth="1"/>
    <col min="14331" max="14331" width="18.28515625" style="972" customWidth="1"/>
    <col min="14332" max="14332" width="13.7109375" style="972" customWidth="1"/>
    <col min="14333" max="14333" width="14.28515625" style="972" customWidth="1"/>
    <col min="14334" max="14334" width="13.42578125" style="972" bestFit="1" customWidth="1"/>
    <col min="14335" max="14335" width="16.42578125" style="972" customWidth="1"/>
    <col min="14336" max="14336" width="21.28515625" style="972" bestFit="1" customWidth="1"/>
    <col min="14337" max="14337" width="8.85546875" style="972" customWidth="1"/>
    <col min="14338" max="14338" width="11" style="972" customWidth="1"/>
    <col min="14339" max="14339" width="8.140625" style="972" customWidth="1"/>
    <col min="14340" max="14340" width="23.28515625" style="972" customWidth="1"/>
    <col min="14341" max="14341" width="5.28515625" style="972" bestFit="1" customWidth="1"/>
    <col min="14342" max="14342" width="10" style="972" bestFit="1" customWidth="1"/>
    <col min="14343" max="14343" width="10.140625" style="972" customWidth="1"/>
    <col min="14344" max="14344" width="3" style="972" bestFit="1" customWidth="1"/>
    <col min="14345" max="14345" width="9.7109375" style="972" bestFit="1" customWidth="1"/>
    <col min="14346" max="14346" width="7.140625" style="972" customWidth="1"/>
    <col min="14347" max="14347" width="7.85546875" style="972" customWidth="1"/>
    <col min="14348" max="14348" width="11.140625" style="972" bestFit="1" customWidth="1"/>
    <col min="14349" max="14349" width="10" style="972" bestFit="1" customWidth="1"/>
    <col min="14350" max="14350" width="10.42578125" style="972" customWidth="1"/>
    <col min="14351" max="14572" width="11.42578125" style="972"/>
    <col min="14573" max="14574" width="8" style="972" bestFit="1" customWidth="1"/>
    <col min="14575" max="14575" width="14.85546875" style="972" customWidth="1"/>
    <col min="14576" max="14576" width="6" style="972" customWidth="1"/>
    <col min="14577" max="14577" width="23.28515625" style="972" customWidth="1"/>
    <col min="14578" max="14578" width="9.85546875" style="972" bestFit="1" customWidth="1"/>
    <col min="14579" max="14579" width="13.5703125" style="972" bestFit="1" customWidth="1"/>
    <col min="14580" max="14580" width="32.7109375" style="972" bestFit="1" customWidth="1"/>
    <col min="14581" max="14581" width="12.42578125" style="972" customWidth="1"/>
    <col min="14582" max="14582" width="3.85546875" style="972" customWidth="1"/>
    <col min="14583" max="14583" width="23.42578125" style="972" bestFit="1" customWidth="1"/>
    <col min="14584" max="14584" width="19.5703125" style="972" bestFit="1" customWidth="1"/>
    <col min="14585" max="14585" width="16" style="972" bestFit="1" customWidth="1"/>
    <col min="14586" max="14586" width="13.7109375" style="972" bestFit="1" customWidth="1"/>
    <col min="14587" max="14587" width="18.28515625" style="972" customWidth="1"/>
    <col min="14588" max="14588" width="13.7109375" style="972" customWidth="1"/>
    <col min="14589" max="14589" width="14.28515625" style="972" customWidth="1"/>
    <col min="14590" max="14590" width="13.42578125" style="972" bestFit="1" customWidth="1"/>
    <col min="14591" max="14591" width="16.42578125" style="972" customWidth="1"/>
    <col min="14592" max="14592" width="21.28515625" style="972" bestFit="1" customWidth="1"/>
    <col min="14593" max="14593" width="8.85546875" style="972" customWidth="1"/>
    <col min="14594" max="14594" width="11" style="972" customWidth="1"/>
    <col min="14595" max="14595" width="8.140625" style="972" customWidth="1"/>
    <col min="14596" max="14596" width="23.28515625" style="972" customWidth="1"/>
    <col min="14597" max="14597" width="5.28515625" style="972" bestFit="1" customWidth="1"/>
    <col min="14598" max="14598" width="10" style="972" bestFit="1" customWidth="1"/>
    <col min="14599" max="14599" width="10.140625" style="972" customWidth="1"/>
    <col min="14600" max="14600" width="3" style="972" bestFit="1" customWidth="1"/>
    <col min="14601" max="14601" width="9.7109375" style="972" bestFit="1" customWidth="1"/>
    <col min="14602" max="14602" width="7.140625" style="972" customWidth="1"/>
    <col min="14603" max="14603" width="7.85546875" style="972" customWidth="1"/>
    <col min="14604" max="14604" width="11.140625" style="972" bestFit="1" customWidth="1"/>
    <col min="14605" max="14605" width="10" style="972" bestFit="1" customWidth="1"/>
    <col min="14606" max="14606" width="10.42578125" style="972" customWidth="1"/>
    <col min="14607" max="14828" width="11.42578125" style="972"/>
    <col min="14829" max="14830" width="8" style="972" bestFit="1" customWidth="1"/>
    <col min="14831" max="14831" width="14.85546875" style="972" customWidth="1"/>
    <col min="14832" max="14832" width="6" style="972" customWidth="1"/>
    <col min="14833" max="14833" width="23.28515625" style="972" customWidth="1"/>
    <col min="14834" max="14834" width="9.85546875" style="972" bestFit="1" customWidth="1"/>
    <col min="14835" max="14835" width="13.5703125" style="972" bestFit="1" customWidth="1"/>
    <col min="14836" max="14836" width="32.7109375" style="972" bestFit="1" customWidth="1"/>
    <col min="14837" max="14837" width="12.42578125" style="972" customWidth="1"/>
    <col min="14838" max="14838" width="3.85546875" style="972" customWidth="1"/>
    <col min="14839" max="14839" width="23.42578125" style="972" bestFit="1" customWidth="1"/>
    <col min="14840" max="14840" width="19.5703125" style="972" bestFit="1" customWidth="1"/>
    <col min="14841" max="14841" width="16" style="972" bestFit="1" customWidth="1"/>
    <col min="14842" max="14842" width="13.7109375" style="972" bestFit="1" customWidth="1"/>
    <col min="14843" max="14843" width="18.28515625" style="972" customWidth="1"/>
    <col min="14844" max="14844" width="13.7109375" style="972" customWidth="1"/>
    <col min="14845" max="14845" width="14.28515625" style="972" customWidth="1"/>
    <col min="14846" max="14846" width="13.42578125" style="972" bestFit="1" customWidth="1"/>
    <col min="14847" max="14847" width="16.42578125" style="972" customWidth="1"/>
    <col min="14848" max="14848" width="21.28515625" style="972" bestFit="1" customWidth="1"/>
    <col min="14849" max="14849" width="8.85546875" style="972" customWidth="1"/>
    <col min="14850" max="14850" width="11" style="972" customWidth="1"/>
    <col min="14851" max="14851" width="8.140625" style="972" customWidth="1"/>
    <col min="14852" max="14852" width="23.28515625" style="972" customWidth="1"/>
    <col min="14853" max="14853" width="5.28515625" style="972" bestFit="1" customWidth="1"/>
    <col min="14854" max="14854" width="10" style="972" bestFit="1" customWidth="1"/>
    <col min="14855" max="14855" width="10.140625" style="972" customWidth="1"/>
    <col min="14856" max="14856" width="3" style="972" bestFit="1" customWidth="1"/>
    <col min="14857" max="14857" width="9.7109375" style="972" bestFit="1" customWidth="1"/>
    <col min="14858" max="14858" width="7.140625" style="972" customWidth="1"/>
    <col min="14859" max="14859" width="7.85546875" style="972" customWidth="1"/>
    <col min="14860" max="14860" width="11.140625" style="972" bestFit="1" customWidth="1"/>
    <col min="14861" max="14861" width="10" style="972" bestFit="1" customWidth="1"/>
    <col min="14862" max="14862" width="10.42578125" style="972" customWidth="1"/>
    <col min="14863" max="15084" width="11.42578125" style="972"/>
    <col min="15085" max="15086" width="8" style="972" bestFit="1" customWidth="1"/>
    <col min="15087" max="15087" width="14.85546875" style="972" customWidth="1"/>
    <col min="15088" max="15088" width="6" style="972" customWidth="1"/>
    <col min="15089" max="15089" width="23.28515625" style="972" customWidth="1"/>
    <col min="15090" max="15090" width="9.85546875" style="972" bestFit="1" customWidth="1"/>
    <col min="15091" max="15091" width="13.5703125" style="972" bestFit="1" customWidth="1"/>
    <col min="15092" max="15092" width="32.7109375" style="972" bestFit="1" customWidth="1"/>
    <col min="15093" max="15093" width="12.42578125" style="972" customWidth="1"/>
    <col min="15094" max="15094" width="3.85546875" style="972" customWidth="1"/>
    <col min="15095" max="15095" width="23.42578125" style="972" bestFit="1" customWidth="1"/>
    <col min="15096" max="15096" width="19.5703125" style="972" bestFit="1" customWidth="1"/>
    <col min="15097" max="15097" width="16" style="972" bestFit="1" customWidth="1"/>
    <col min="15098" max="15098" width="13.7109375" style="972" bestFit="1" customWidth="1"/>
    <col min="15099" max="15099" width="18.28515625" style="972" customWidth="1"/>
    <col min="15100" max="15100" width="13.7109375" style="972" customWidth="1"/>
    <col min="15101" max="15101" width="14.28515625" style="972" customWidth="1"/>
    <col min="15102" max="15102" width="13.42578125" style="972" bestFit="1" customWidth="1"/>
    <col min="15103" max="15103" width="16.42578125" style="972" customWidth="1"/>
    <col min="15104" max="15104" width="21.28515625" style="972" bestFit="1" customWidth="1"/>
    <col min="15105" max="15105" width="8.85546875" style="972" customWidth="1"/>
    <col min="15106" max="15106" width="11" style="972" customWidth="1"/>
    <col min="15107" max="15107" width="8.140625" style="972" customWidth="1"/>
    <col min="15108" max="15108" width="23.28515625" style="972" customWidth="1"/>
    <col min="15109" max="15109" width="5.28515625" style="972" bestFit="1" customWidth="1"/>
    <col min="15110" max="15110" width="10" style="972" bestFit="1" customWidth="1"/>
    <col min="15111" max="15111" width="10.140625" style="972" customWidth="1"/>
    <col min="15112" max="15112" width="3" style="972" bestFit="1" customWidth="1"/>
    <col min="15113" max="15113" width="9.7109375" style="972" bestFit="1" customWidth="1"/>
    <col min="15114" max="15114" width="7.140625" style="972" customWidth="1"/>
    <col min="15115" max="15115" width="7.85546875" style="972" customWidth="1"/>
    <col min="15116" max="15116" width="11.140625" style="972" bestFit="1" customWidth="1"/>
    <col min="15117" max="15117" width="10" style="972" bestFit="1" customWidth="1"/>
    <col min="15118" max="15118" width="10.42578125" style="972" customWidth="1"/>
    <col min="15119" max="15340" width="11.42578125" style="972"/>
    <col min="15341" max="15342" width="8" style="972" bestFit="1" customWidth="1"/>
    <col min="15343" max="15343" width="14.85546875" style="972" customWidth="1"/>
    <col min="15344" max="15344" width="6" style="972" customWidth="1"/>
    <col min="15345" max="15345" width="23.28515625" style="972" customWidth="1"/>
    <col min="15346" max="15346" width="9.85546875" style="972" bestFit="1" customWidth="1"/>
    <col min="15347" max="15347" width="13.5703125" style="972" bestFit="1" customWidth="1"/>
    <col min="15348" max="15348" width="32.7109375" style="972" bestFit="1" customWidth="1"/>
    <col min="15349" max="15349" width="12.42578125" style="972" customWidth="1"/>
    <col min="15350" max="15350" width="3.85546875" style="972" customWidth="1"/>
    <col min="15351" max="15351" width="23.42578125" style="972" bestFit="1" customWidth="1"/>
    <col min="15352" max="15352" width="19.5703125" style="972" bestFit="1" customWidth="1"/>
    <col min="15353" max="15353" width="16" style="972" bestFit="1" customWidth="1"/>
    <col min="15354" max="15354" width="13.7109375" style="972" bestFit="1" customWidth="1"/>
    <col min="15355" max="15355" width="18.28515625" style="972" customWidth="1"/>
    <col min="15356" max="15356" width="13.7109375" style="972" customWidth="1"/>
    <col min="15357" max="15357" width="14.28515625" style="972" customWidth="1"/>
    <col min="15358" max="15358" width="13.42578125" style="972" bestFit="1" customWidth="1"/>
    <col min="15359" max="15359" width="16.42578125" style="972" customWidth="1"/>
    <col min="15360" max="15360" width="21.28515625" style="972" bestFit="1" customWidth="1"/>
    <col min="15361" max="15361" width="8.85546875" style="972" customWidth="1"/>
    <col min="15362" max="15362" width="11" style="972" customWidth="1"/>
    <col min="15363" max="15363" width="8.140625" style="972" customWidth="1"/>
    <col min="15364" max="15364" width="23.28515625" style="972" customWidth="1"/>
    <col min="15365" max="15365" width="5.28515625" style="972" bestFit="1" customWidth="1"/>
    <col min="15366" max="15366" width="10" style="972" bestFit="1" customWidth="1"/>
    <col min="15367" max="15367" width="10.140625" style="972" customWidth="1"/>
    <col min="15368" max="15368" width="3" style="972" bestFit="1" customWidth="1"/>
    <col min="15369" max="15369" width="9.7109375" style="972" bestFit="1" customWidth="1"/>
    <col min="15370" max="15370" width="7.140625" style="972" customWidth="1"/>
    <col min="15371" max="15371" width="7.85546875" style="972" customWidth="1"/>
    <col min="15372" max="15372" width="11.140625" style="972" bestFit="1" customWidth="1"/>
    <col min="15373" max="15373" width="10" style="972" bestFit="1" customWidth="1"/>
    <col min="15374" max="15374" width="10.42578125" style="972" customWidth="1"/>
    <col min="15375" max="15596" width="11.42578125" style="972"/>
    <col min="15597" max="15598" width="8" style="972" bestFit="1" customWidth="1"/>
    <col min="15599" max="15599" width="14.85546875" style="972" customWidth="1"/>
    <col min="15600" max="15600" width="6" style="972" customWidth="1"/>
    <col min="15601" max="15601" width="23.28515625" style="972" customWidth="1"/>
    <col min="15602" max="15602" width="9.85546875" style="972" bestFit="1" customWidth="1"/>
    <col min="15603" max="15603" width="13.5703125" style="972" bestFit="1" customWidth="1"/>
    <col min="15604" max="15604" width="32.7109375" style="972" bestFit="1" customWidth="1"/>
    <col min="15605" max="15605" width="12.42578125" style="972" customWidth="1"/>
    <col min="15606" max="15606" width="3.85546875" style="972" customWidth="1"/>
    <col min="15607" max="15607" width="23.42578125" style="972" bestFit="1" customWidth="1"/>
    <col min="15608" max="15608" width="19.5703125" style="972" bestFit="1" customWidth="1"/>
    <col min="15609" max="15609" width="16" style="972" bestFit="1" customWidth="1"/>
    <col min="15610" max="15610" width="13.7109375" style="972" bestFit="1" customWidth="1"/>
    <col min="15611" max="15611" width="18.28515625" style="972" customWidth="1"/>
    <col min="15612" max="15612" width="13.7109375" style="972" customWidth="1"/>
    <col min="15613" max="15613" width="14.28515625" style="972" customWidth="1"/>
    <col min="15614" max="15614" width="13.42578125" style="972" bestFit="1" customWidth="1"/>
    <col min="15615" max="15615" width="16.42578125" style="972" customWidth="1"/>
    <col min="15616" max="15616" width="21.28515625" style="972" bestFit="1" customWidth="1"/>
    <col min="15617" max="15617" width="8.85546875" style="972" customWidth="1"/>
    <col min="15618" max="15618" width="11" style="972" customWidth="1"/>
    <col min="15619" max="15619" width="8.140625" style="972" customWidth="1"/>
    <col min="15620" max="15620" width="23.28515625" style="972" customWidth="1"/>
    <col min="15621" max="15621" width="5.28515625" style="972" bestFit="1" customWidth="1"/>
    <col min="15622" max="15622" width="10" style="972" bestFit="1" customWidth="1"/>
    <col min="15623" max="15623" width="10.140625" style="972" customWidth="1"/>
    <col min="15624" max="15624" width="3" style="972" bestFit="1" customWidth="1"/>
    <col min="15625" max="15625" width="9.7109375" style="972" bestFit="1" customWidth="1"/>
    <col min="15626" max="15626" width="7.140625" style="972" customWidth="1"/>
    <col min="15627" max="15627" width="7.85546875" style="972" customWidth="1"/>
    <col min="15628" max="15628" width="11.140625" style="972" bestFit="1" customWidth="1"/>
    <col min="15629" max="15629" width="10" style="972" bestFit="1" customWidth="1"/>
    <col min="15630" max="15630" width="10.42578125" style="972" customWidth="1"/>
    <col min="15631" max="15852" width="11.42578125" style="972"/>
    <col min="15853" max="15854" width="8" style="972" bestFit="1" customWidth="1"/>
    <col min="15855" max="15855" width="14.85546875" style="972" customWidth="1"/>
    <col min="15856" max="15856" width="6" style="972" customWidth="1"/>
    <col min="15857" max="15857" width="23.28515625" style="972" customWidth="1"/>
    <col min="15858" max="15858" width="9.85546875" style="972" bestFit="1" customWidth="1"/>
    <col min="15859" max="15859" width="13.5703125" style="972" bestFit="1" customWidth="1"/>
    <col min="15860" max="15860" width="32.7109375" style="972" bestFit="1" customWidth="1"/>
    <col min="15861" max="15861" width="12.42578125" style="972" customWidth="1"/>
    <col min="15862" max="15862" width="3.85546875" style="972" customWidth="1"/>
    <col min="15863" max="15863" width="23.42578125" style="972" bestFit="1" customWidth="1"/>
    <col min="15864" max="15864" width="19.5703125" style="972" bestFit="1" customWidth="1"/>
    <col min="15865" max="15865" width="16" style="972" bestFit="1" customWidth="1"/>
    <col min="15866" max="15866" width="13.7109375" style="972" bestFit="1" customWidth="1"/>
    <col min="15867" max="15867" width="18.28515625" style="972" customWidth="1"/>
    <col min="15868" max="15868" width="13.7109375" style="972" customWidth="1"/>
    <col min="15869" max="15869" width="14.28515625" style="972" customWidth="1"/>
    <col min="15870" max="15870" width="13.42578125" style="972" bestFit="1" customWidth="1"/>
    <col min="15871" max="15871" width="16.42578125" style="972" customWidth="1"/>
    <col min="15872" max="15872" width="21.28515625" style="972" bestFit="1" customWidth="1"/>
    <col min="15873" max="15873" width="8.85546875" style="972" customWidth="1"/>
    <col min="15874" max="15874" width="11" style="972" customWidth="1"/>
    <col min="15875" max="15875" width="8.140625" style="972" customWidth="1"/>
    <col min="15876" max="15876" width="23.28515625" style="972" customWidth="1"/>
    <col min="15877" max="15877" width="5.28515625" style="972" bestFit="1" customWidth="1"/>
    <col min="15878" max="15878" width="10" style="972" bestFit="1" customWidth="1"/>
    <col min="15879" max="15879" width="10.140625" style="972" customWidth="1"/>
    <col min="15880" max="15880" width="3" style="972" bestFit="1" customWidth="1"/>
    <col min="15881" max="15881" width="9.7109375" style="972" bestFit="1" customWidth="1"/>
    <col min="15882" max="15882" width="7.140625" style="972" customWidth="1"/>
    <col min="15883" max="15883" width="7.85546875" style="972" customWidth="1"/>
    <col min="15884" max="15884" width="11.140625" style="972" bestFit="1" customWidth="1"/>
    <col min="15885" max="15885" width="10" style="972" bestFit="1" customWidth="1"/>
    <col min="15886" max="15886" width="10.42578125" style="972" customWidth="1"/>
    <col min="15887" max="16108" width="11.42578125" style="972"/>
    <col min="16109" max="16110" width="8" style="972" bestFit="1" customWidth="1"/>
    <col min="16111" max="16111" width="14.85546875" style="972" customWidth="1"/>
    <col min="16112" max="16112" width="6" style="972" customWidth="1"/>
    <col min="16113" max="16113" width="23.28515625" style="972" customWidth="1"/>
    <col min="16114" max="16114" width="9.85546875" style="972" bestFit="1" customWidth="1"/>
    <col min="16115" max="16115" width="13.5703125" style="972" bestFit="1" customWidth="1"/>
    <col min="16116" max="16116" width="32.7109375" style="972" bestFit="1" customWidth="1"/>
    <col min="16117" max="16117" width="12.42578125" style="972" customWidth="1"/>
    <col min="16118" max="16118" width="3.85546875" style="972" customWidth="1"/>
    <col min="16119" max="16119" width="23.42578125" style="972" bestFit="1" customWidth="1"/>
    <col min="16120" max="16120" width="19.5703125" style="972" bestFit="1" customWidth="1"/>
    <col min="16121" max="16121" width="16" style="972" bestFit="1" customWidth="1"/>
    <col min="16122" max="16122" width="13.7109375" style="972" bestFit="1" customWidth="1"/>
    <col min="16123" max="16123" width="18.28515625" style="972" customWidth="1"/>
    <col min="16124" max="16124" width="13.7109375" style="972" customWidth="1"/>
    <col min="16125" max="16125" width="14.28515625" style="972" customWidth="1"/>
    <col min="16126" max="16126" width="13.42578125" style="972" bestFit="1" customWidth="1"/>
    <col min="16127" max="16127" width="16.42578125" style="972" customWidth="1"/>
    <col min="16128" max="16128" width="21.28515625" style="972" bestFit="1" customWidth="1"/>
    <col min="16129" max="16129" width="8.85546875" style="972" customWidth="1"/>
    <col min="16130" max="16130" width="11" style="972" customWidth="1"/>
    <col min="16131" max="16131" width="8.140625" style="972" customWidth="1"/>
    <col min="16132" max="16132" width="23.28515625" style="972" customWidth="1"/>
    <col min="16133" max="16133" width="5.28515625" style="972" bestFit="1" customWidth="1"/>
    <col min="16134" max="16134" width="10" style="972" bestFit="1" customWidth="1"/>
    <col min="16135" max="16135" width="10.140625" style="972" customWidth="1"/>
    <col min="16136" max="16136" width="3" style="972" bestFit="1" customWidth="1"/>
    <col min="16137" max="16137" width="9.7109375" style="972" bestFit="1" customWidth="1"/>
    <col min="16138" max="16138" width="7.140625" style="972" customWidth="1"/>
    <col min="16139" max="16139" width="7.85546875" style="972" customWidth="1"/>
    <col min="16140" max="16140" width="11.140625" style="972" bestFit="1" customWidth="1"/>
    <col min="16141" max="16141" width="10" style="972" bestFit="1" customWidth="1"/>
    <col min="16142" max="16142" width="10.42578125" style="972" customWidth="1"/>
    <col min="16143" max="16384" width="11.42578125" style="972"/>
  </cols>
  <sheetData>
    <row r="1" spans="1:24" s="970" customFormat="1" ht="12.75" customHeight="1" x14ac:dyDescent="0.2">
      <c r="A1" s="672" t="s">
        <v>0</v>
      </c>
      <c r="B1" s="673"/>
      <c r="C1" s="674" t="s">
        <v>1591</v>
      </c>
      <c r="D1" s="675"/>
      <c r="E1" s="674"/>
      <c r="F1" s="676"/>
      <c r="G1" s="676"/>
      <c r="H1" s="674"/>
      <c r="I1" s="677"/>
      <c r="J1" s="676"/>
      <c r="K1" s="676"/>
      <c r="L1" s="678"/>
      <c r="M1" s="812" t="s">
        <v>2</v>
      </c>
      <c r="N1" s="813" t="s">
        <v>3</v>
      </c>
      <c r="O1" s="814"/>
      <c r="P1" s="814"/>
      <c r="R1" s="672"/>
      <c r="U1" s="991"/>
    </row>
    <row r="2" spans="1:24" s="970" customFormat="1" x14ac:dyDescent="0.2">
      <c r="A2" s="672"/>
      <c r="B2" s="673"/>
      <c r="C2" s="680" t="s">
        <v>4</v>
      </c>
      <c r="D2" s="681"/>
      <c r="E2" s="680"/>
      <c r="F2" s="682"/>
      <c r="G2" s="682"/>
      <c r="H2" s="680"/>
      <c r="I2" s="683"/>
      <c r="J2" s="682"/>
      <c r="K2" s="682"/>
      <c r="L2" s="682"/>
      <c r="M2" s="816"/>
      <c r="N2" s="817">
        <v>0.5</v>
      </c>
      <c r="O2" s="1040"/>
      <c r="P2" s="1040"/>
      <c r="Q2" s="971"/>
      <c r="R2" s="672"/>
      <c r="U2" s="991"/>
    </row>
    <row r="3" spans="1:24" s="970" customFormat="1" ht="13.5" customHeight="1" x14ac:dyDescent="0.2">
      <c r="A3" s="672"/>
      <c r="B3" s="673"/>
      <c r="C3" s="685" t="s">
        <v>2905</v>
      </c>
      <c r="D3" s="686"/>
      <c r="E3" s="685"/>
      <c r="F3" s="687"/>
      <c r="G3" s="687"/>
      <c r="H3" s="685"/>
      <c r="I3" s="683"/>
      <c r="J3" s="687"/>
      <c r="K3" s="687"/>
      <c r="L3" s="687"/>
      <c r="M3" s="1041"/>
      <c r="N3" s="819" t="s">
        <v>6</v>
      </c>
      <c r="O3" s="820"/>
      <c r="P3" s="820"/>
      <c r="Q3" s="971"/>
      <c r="R3" s="672"/>
      <c r="U3" s="991"/>
    </row>
    <row r="4" spans="1:24" ht="13.5" thickBot="1" x14ac:dyDescent="0.25">
      <c r="B4" s="689"/>
      <c r="C4" s="690"/>
      <c r="D4" s="691"/>
      <c r="E4" s="692"/>
      <c r="F4" s="693"/>
      <c r="G4" s="694"/>
      <c r="H4" s="695"/>
      <c r="I4" s="696"/>
      <c r="J4" s="697"/>
      <c r="K4" s="698" t="s">
        <v>7</v>
      </c>
      <c r="L4" s="699"/>
      <c r="M4" s="821" t="s">
        <v>6</v>
      </c>
      <c r="N4" s="822" t="s">
        <v>8</v>
      </c>
      <c r="O4" s="823" t="s">
        <v>9</v>
      </c>
      <c r="P4" s="824"/>
      <c r="Q4" s="972"/>
    </row>
    <row r="5" spans="1:24" s="1031" customFormat="1" ht="32.25" customHeight="1" thickBot="1" x14ac:dyDescent="0.3">
      <c r="A5" s="1065" t="s">
        <v>556</v>
      </c>
      <c r="B5" s="1072" t="s">
        <v>10</v>
      </c>
      <c r="C5" s="1024" t="s">
        <v>11</v>
      </c>
      <c r="D5" s="1091" t="s">
        <v>12</v>
      </c>
      <c r="E5" s="1092"/>
      <c r="F5" s="1025" t="s">
        <v>13</v>
      </c>
      <c r="G5" s="1026" t="s">
        <v>14</v>
      </c>
      <c r="H5" s="1026" t="s">
        <v>15</v>
      </c>
      <c r="I5" s="1027" t="s">
        <v>16</v>
      </c>
      <c r="J5" s="1025" t="s">
        <v>17</v>
      </c>
      <c r="K5" s="1025" t="s">
        <v>18</v>
      </c>
      <c r="L5" s="1025" t="s">
        <v>19</v>
      </c>
      <c r="M5" s="1066" t="s">
        <v>20</v>
      </c>
      <c r="N5" s="1067" t="s">
        <v>21</v>
      </c>
      <c r="O5" s="1066" t="s">
        <v>22</v>
      </c>
      <c r="P5" s="1068" t="s">
        <v>23</v>
      </c>
      <c r="Q5" s="669" t="s">
        <v>25</v>
      </c>
      <c r="R5" s="669" t="s">
        <v>557</v>
      </c>
      <c r="S5" s="669" t="s">
        <v>558</v>
      </c>
      <c r="T5" s="669" t="s">
        <v>559</v>
      </c>
      <c r="U5" s="670" t="s">
        <v>560</v>
      </c>
      <c r="V5" s="669" t="s">
        <v>561</v>
      </c>
      <c r="W5" s="669" t="s">
        <v>562</v>
      </c>
      <c r="X5" s="669" t="s">
        <v>563</v>
      </c>
    </row>
    <row r="6" spans="1:24" x14ac:dyDescent="0.2">
      <c r="A6" s="1074" t="s">
        <v>3419</v>
      </c>
      <c r="B6" s="1071" t="s">
        <v>2939</v>
      </c>
      <c r="C6" s="1070">
        <v>520224</v>
      </c>
      <c r="D6" s="1002">
        <v>1781</v>
      </c>
      <c r="E6" s="1003" t="s">
        <v>663</v>
      </c>
      <c r="F6" s="829">
        <v>2016</v>
      </c>
      <c r="G6" s="1004">
        <v>42605</v>
      </c>
      <c r="H6" s="1005" t="s">
        <v>2896</v>
      </c>
      <c r="I6" s="1006" t="s">
        <v>2940</v>
      </c>
      <c r="J6" s="1007" t="s">
        <v>241</v>
      </c>
      <c r="K6" s="1008" t="s">
        <v>2941</v>
      </c>
      <c r="L6" s="1009" t="s">
        <v>2942</v>
      </c>
      <c r="M6" s="1010">
        <v>242103.04000000001</v>
      </c>
      <c r="N6" s="1010">
        <v>2465.9299999999998</v>
      </c>
      <c r="O6" s="1010">
        <v>39131.03</v>
      </c>
      <c r="P6" s="1011">
        <v>283700</v>
      </c>
      <c r="Q6" s="974" t="s">
        <v>33</v>
      </c>
      <c r="R6" s="1069" t="s">
        <v>559</v>
      </c>
      <c r="S6" s="975"/>
      <c r="T6" s="972" t="s">
        <v>573</v>
      </c>
      <c r="U6" s="992">
        <v>19500</v>
      </c>
      <c r="V6" s="990">
        <v>42607</v>
      </c>
      <c r="X6" s="972" t="s">
        <v>570</v>
      </c>
    </row>
    <row r="7" spans="1:24" x14ac:dyDescent="0.2">
      <c r="A7" s="1075" t="s">
        <v>3419</v>
      </c>
      <c r="B7" s="1071" t="s">
        <v>2939</v>
      </c>
      <c r="C7" s="1070"/>
      <c r="D7" s="1002"/>
      <c r="E7" s="1003"/>
      <c r="F7" s="899"/>
      <c r="G7" s="1004"/>
      <c r="H7" s="1005"/>
      <c r="I7" s="1006" t="s">
        <v>2940</v>
      </c>
      <c r="J7" s="1007"/>
      <c r="K7" s="1008"/>
      <c r="L7" s="1009"/>
      <c r="M7" s="1010"/>
      <c r="N7" s="1010"/>
      <c r="O7" s="1010"/>
      <c r="P7" s="1011"/>
      <c r="Q7" s="974"/>
      <c r="R7" s="1069" t="s">
        <v>559</v>
      </c>
      <c r="S7" s="975"/>
      <c r="T7" s="972" t="s">
        <v>575</v>
      </c>
      <c r="U7" s="992">
        <v>5000</v>
      </c>
      <c r="V7" s="990">
        <v>42604</v>
      </c>
      <c r="X7" s="972" t="s">
        <v>570</v>
      </c>
    </row>
    <row r="8" spans="1:24" x14ac:dyDescent="0.2">
      <c r="A8" s="1075" t="s">
        <v>3419</v>
      </c>
      <c r="B8" s="1071" t="s">
        <v>2939</v>
      </c>
      <c r="C8" s="1070"/>
      <c r="D8" s="1002"/>
      <c r="E8" s="1003"/>
      <c r="F8" s="899"/>
      <c r="G8" s="1004"/>
      <c r="H8" s="1005"/>
      <c r="I8" s="1006" t="s">
        <v>2940</v>
      </c>
      <c r="J8" s="1007"/>
      <c r="K8" s="1008"/>
      <c r="L8" s="1009"/>
      <c r="M8" s="1010"/>
      <c r="N8" s="1010"/>
      <c r="O8" s="1010"/>
      <c r="P8" s="1011"/>
      <c r="Q8" s="974"/>
      <c r="R8" s="1069" t="s">
        <v>559</v>
      </c>
      <c r="S8" s="975"/>
      <c r="T8" s="972" t="s">
        <v>575</v>
      </c>
      <c r="U8" s="992">
        <v>55000</v>
      </c>
      <c r="V8" s="990">
        <v>42608</v>
      </c>
      <c r="X8" s="972" t="s">
        <v>570</v>
      </c>
    </row>
    <row r="9" spans="1:24" x14ac:dyDescent="0.2">
      <c r="A9" s="1075" t="s">
        <v>3419</v>
      </c>
      <c r="B9" s="1071" t="s">
        <v>2939</v>
      </c>
      <c r="C9" s="1070"/>
      <c r="D9" s="1002"/>
      <c r="E9" s="1003"/>
      <c r="F9" s="899"/>
      <c r="G9" s="1004"/>
      <c r="H9" s="1005"/>
      <c r="I9" s="1006" t="s">
        <v>2940</v>
      </c>
      <c r="J9" s="1007"/>
      <c r="K9" s="1008"/>
      <c r="L9" s="1009"/>
      <c r="M9" s="1010"/>
      <c r="N9" s="1010"/>
      <c r="O9" s="1010"/>
      <c r="P9" s="1011"/>
      <c r="Q9" s="974"/>
      <c r="R9" s="1069" t="s">
        <v>559</v>
      </c>
      <c r="S9" s="975"/>
      <c r="T9" s="972" t="s">
        <v>575</v>
      </c>
      <c r="U9" s="992">
        <v>4212</v>
      </c>
      <c r="V9" s="990">
        <v>42608</v>
      </c>
      <c r="X9" s="972" t="s">
        <v>570</v>
      </c>
    </row>
    <row r="10" spans="1:24" x14ac:dyDescent="0.2">
      <c r="A10" s="1075" t="s">
        <v>3419</v>
      </c>
      <c r="B10" s="1071" t="s">
        <v>2939</v>
      </c>
      <c r="C10" s="1070"/>
      <c r="D10" s="1002"/>
      <c r="E10" s="1003"/>
      <c r="F10" s="899"/>
      <c r="G10" s="1004"/>
      <c r="H10" s="1005"/>
      <c r="I10" s="1006" t="s">
        <v>2940</v>
      </c>
      <c r="J10" s="1007"/>
      <c r="K10" s="1008"/>
      <c r="L10" s="1009"/>
      <c r="M10" s="1010"/>
      <c r="N10" s="1010"/>
      <c r="O10" s="1010"/>
      <c r="P10" s="1011"/>
      <c r="Q10" s="974"/>
      <c r="R10" s="1069" t="s">
        <v>559</v>
      </c>
      <c r="S10" s="975"/>
      <c r="T10" s="972" t="s">
        <v>581</v>
      </c>
      <c r="U10" s="992">
        <v>50000</v>
      </c>
      <c r="V10" s="990">
        <v>42607</v>
      </c>
      <c r="X10" s="972" t="s">
        <v>570</v>
      </c>
    </row>
    <row r="11" spans="1:24" x14ac:dyDescent="0.2">
      <c r="A11" s="1075" t="s">
        <v>3419</v>
      </c>
      <c r="B11" s="1071" t="s">
        <v>2939</v>
      </c>
      <c r="C11" s="1070"/>
      <c r="D11" s="1002"/>
      <c r="E11" s="1003"/>
      <c r="F11" s="899"/>
      <c r="G11" s="1004"/>
      <c r="H11" s="1005"/>
      <c r="I11" s="1006" t="s">
        <v>2940</v>
      </c>
      <c r="J11" s="1007"/>
      <c r="K11" s="1008"/>
      <c r="L11" s="1009"/>
      <c r="M11" s="1010"/>
      <c r="N11" s="1010"/>
      <c r="O11" s="1010"/>
      <c r="P11" s="1011"/>
      <c r="Q11" s="974"/>
      <c r="R11" s="1069" t="s">
        <v>559</v>
      </c>
      <c r="S11" s="975"/>
      <c r="T11" s="972" t="s">
        <v>579</v>
      </c>
      <c r="U11" s="992">
        <v>99988.07</v>
      </c>
      <c r="V11" s="990">
        <v>42609</v>
      </c>
      <c r="X11" s="972" t="s">
        <v>570</v>
      </c>
    </row>
    <row r="12" spans="1:24" x14ac:dyDescent="0.2">
      <c r="A12" s="1075" t="s">
        <v>3419</v>
      </c>
      <c r="B12" s="1073" t="s">
        <v>2939</v>
      </c>
      <c r="C12" s="1001"/>
      <c r="D12" s="1002"/>
      <c r="E12" s="1003"/>
      <c r="F12" s="899"/>
      <c r="G12" s="1004"/>
      <c r="H12" s="1005"/>
      <c r="I12" s="1006" t="s">
        <v>2940</v>
      </c>
      <c r="J12" s="1007"/>
      <c r="K12" s="1008"/>
      <c r="L12" s="1009"/>
      <c r="M12" s="1010"/>
      <c r="N12" s="1010"/>
      <c r="O12" s="1010"/>
      <c r="P12" s="1011"/>
      <c r="Q12" s="974"/>
      <c r="R12" s="1069" t="s">
        <v>559</v>
      </c>
      <c r="S12" s="975"/>
      <c r="T12" s="972" t="s">
        <v>575</v>
      </c>
      <c r="U12" s="992">
        <v>50000</v>
      </c>
      <c r="V12" s="990">
        <v>42607</v>
      </c>
      <c r="X12" s="972" t="s">
        <v>570</v>
      </c>
    </row>
    <row r="13" spans="1:24" x14ac:dyDescent="0.2">
      <c r="A13" s="1075" t="s">
        <v>3419</v>
      </c>
      <c r="B13" s="1073" t="s">
        <v>3213</v>
      </c>
      <c r="C13" s="1001">
        <v>1520604</v>
      </c>
      <c r="D13" s="1002">
        <v>7495</v>
      </c>
      <c r="E13" s="1003" t="s">
        <v>333</v>
      </c>
      <c r="F13" s="712">
        <v>2016</v>
      </c>
      <c r="G13" s="1004">
        <v>42612</v>
      </c>
      <c r="H13" s="1005" t="s">
        <v>121</v>
      </c>
      <c r="I13" s="1006" t="s">
        <v>3214</v>
      </c>
      <c r="J13" s="1007" t="s">
        <v>30</v>
      </c>
      <c r="K13" s="1008" t="s">
        <v>3215</v>
      </c>
      <c r="L13" s="1009" t="s">
        <v>3216</v>
      </c>
      <c r="M13" s="1010">
        <v>271921.18</v>
      </c>
      <c r="N13" s="1010">
        <v>13596.06</v>
      </c>
      <c r="O13" s="1010">
        <v>45682.76</v>
      </c>
      <c r="P13" s="1011">
        <v>331200</v>
      </c>
      <c r="Q13" s="974" t="s">
        <v>33</v>
      </c>
      <c r="R13" s="1069" t="s">
        <v>559</v>
      </c>
      <c r="T13" s="972" t="s">
        <v>575</v>
      </c>
      <c r="U13" s="992">
        <v>11376.6</v>
      </c>
      <c r="V13" s="990">
        <v>42612</v>
      </c>
      <c r="X13" s="972" t="s">
        <v>570</v>
      </c>
    </row>
    <row r="14" spans="1:24" x14ac:dyDescent="0.2">
      <c r="A14" s="1075" t="s">
        <v>3419</v>
      </c>
      <c r="B14" s="1073" t="s">
        <v>3213</v>
      </c>
      <c r="C14" s="1001"/>
      <c r="D14" s="1002"/>
      <c r="E14" s="1003"/>
      <c r="F14" s="712"/>
      <c r="G14" s="1004"/>
      <c r="H14" s="1005"/>
      <c r="I14" s="1006" t="s">
        <v>3214</v>
      </c>
      <c r="J14" s="1007"/>
      <c r="K14" s="1034"/>
      <c r="L14" s="1009"/>
      <c r="M14" s="1010"/>
      <c r="N14" s="1010"/>
      <c r="O14" s="1010"/>
      <c r="P14" s="1011"/>
      <c r="Q14" s="974"/>
      <c r="R14" s="1069" t="s">
        <v>559</v>
      </c>
      <c r="T14" s="972" t="s">
        <v>581</v>
      </c>
      <c r="U14" s="992">
        <v>10000</v>
      </c>
      <c r="V14" s="990">
        <v>42612</v>
      </c>
      <c r="X14" s="972" t="s">
        <v>570</v>
      </c>
    </row>
    <row r="15" spans="1:24" x14ac:dyDescent="0.2">
      <c r="A15" s="1075" t="s">
        <v>3419</v>
      </c>
      <c r="B15" s="1073" t="s">
        <v>3213</v>
      </c>
      <c r="C15" s="1001"/>
      <c r="D15" s="1002"/>
      <c r="E15" s="1003"/>
      <c r="F15" s="712"/>
      <c r="G15" s="1004"/>
      <c r="H15" s="1005"/>
      <c r="I15" s="1006" t="s">
        <v>3214</v>
      </c>
      <c r="J15" s="1007"/>
      <c r="K15" s="1034"/>
      <c r="L15" s="1009"/>
      <c r="M15" s="1010"/>
      <c r="N15" s="1010"/>
      <c r="O15" s="1010"/>
      <c r="P15" s="1011"/>
      <c r="Q15" s="974"/>
      <c r="R15" s="1069" t="s">
        <v>559</v>
      </c>
      <c r="T15" s="972" t="s">
        <v>581</v>
      </c>
      <c r="U15" s="992">
        <v>10000</v>
      </c>
      <c r="V15" s="990">
        <v>42520</v>
      </c>
      <c r="X15" s="972" t="s">
        <v>570</v>
      </c>
    </row>
    <row r="16" spans="1:24" x14ac:dyDescent="0.2">
      <c r="A16" s="1075" t="s">
        <v>3419</v>
      </c>
      <c r="B16" s="1073" t="s">
        <v>3213</v>
      </c>
      <c r="C16" s="1001"/>
      <c r="D16" s="1002"/>
      <c r="E16" s="1003"/>
      <c r="F16" s="712"/>
      <c r="G16" s="1004"/>
      <c r="H16" s="1005"/>
      <c r="I16" s="1006" t="s">
        <v>3214</v>
      </c>
      <c r="J16" s="1007"/>
      <c r="K16" s="1034"/>
      <c r="L16" s="1009"/>
      <c r="M16" s="1010"/>
      <c r="N16" s="1010"/>
      <c r="O16" s="1010"/>
      <c r="P16" s="1011"/>
      <c r="Q16" s="974"/>
      <c r="R16" s="1069" t="s">
        <v>559</v>
      </c>
      <c r="T16" s="972" t="s">
        <v>581</v>
      </c>
      <c r="U16" s="992">
        <v>10000</v>
      </c>
      <c r="V16" s="990">
        <v>42513</v>
      </c>
      <c r="X16" s="972" t="s">
        <v>570</v>
      </c>
    </row>
    <row r="17" spans="1:42" x14ac:dyDescent="0.2">
      <c r="A17" s="1075" t="s">
        <v>3419</v>
      </c>
      <c r="B17" s="1073" t="s">
        <v>3213</v>
      </c>
      <c r="C17" s="1001"/>
      <c r="D17" s="1002"/>
      <c r="E17" s="1003"/>
      <c r="F17" s="712"/>
      <c r="G17" s="1004"/>
      <c r="H17" s="1005"/>
      <c r="I17" s="1006" t="s">
        <v>3214</v>
      </c>
      <c r="J17" s="1007"/>
      <c r="K17" s="1034"/>
      <c r="L17" s="1009"/>
      <c r="M17" s="1010"/>
      <c r="N17" s="1010"/>
      <c r="O17" s="1010"/>
      <c r="P17" s="1011"/>
      <c r="Q17" s="974"/>
      <c r="R17" s="1069" t="s">
        <v>559</v>
      </c>
      <c r="T17" s="972" t="s">
        <v>579</v>
      </c>
      <c r="U17" s="992">
        <v>289823.40000000002</v>
      </c>
      <c r="V17" s="990">
        <v>42613</v>
      </c>
      <c r="X17" s="972" t="s">
        <v>570</v>
      </c>
    </row>
    <row r="18" spans="1:42" x14ac:dyDescent="0.2">
      <c r="A18" s="1064" t="s">
        <v>3419</v>
      </c>
      <c r="B18" s="1012" t="s">
        <v>3177</v>
      </c>
      <c r="C18" s="1001">
        <v>1520604</v>
      </c>
      <c r="D18" s="1002">
        <v>7495</v>
      </c>
      <c r="E18" s="1003" t="s">
        <v>333</v>
      </c>
      <c r="F18" s="712">
        <v>2016</v>
      </c>
      <c r="G18" s="1004">
        <v>42591</v>
      </c>
      <c r="H18" s="1005" t="s">
        <v>39</v>
      </c>
      <c r="I18" s="1006" t="s">
        <v>3178</v>
      </c>
      <c r="J18" s="1007" t="s">
        <v>241</v>
      </c>
      <c r="K18" s="1034" t="s">
        <v>3179</v>
      </c>
      <c r="L18" s="1009" t="s">
        <v>3180</v>
      </c>
      <c r="M18" s="1010">
        <v>271921.18</v>
      </c>
      <c r="N18" s="1010">
        <v>13596.06</v>
      </c>
      <c r="O18" s="1010">
        <v>45682.76</v>
      </c>
      <c r="P18" s="1011">
        <v>331200</v>
      </c>
      <c r="Q18" s="976" t="s">
        <v>33</v>
      </c>
      <c r="R18" s="1069" t="s">
        <v>559</v>
      </c>
      <c r="T18" s="972" t="s">
        <v>576</v>
      </c>
      <c r="U18" s="995">
        <v>10000</v>
      </c>
      <c r="V18" s="997">
        <v>42586</v>
      </c>
      <c r="X18" s="972" t="s">
        <v>570</v>
      </c>
    </row>
    <row r="19" spans="1:42" x14ac:dyDescent="0.2">
      <c r="A19" s="1064" t="s">
        <v>3419</v>
      </c>
      <c r="B19" s="1012" t="s">
        <v>3177</v>
      </c>
      <c r="C19" s="1001"/>
      <c r="D19" s="1002"/>
      <c r="E19" s="1003"/>
      <c r="F19" s="712"/>
      <c r="G19" s="1004"/>
      <c r="H19" s="1005"/>
      <c r="I19" s="1006" t="s">
        <v>3178</v>
      </c>
      <c r="J19" s="1032"/>
      <c r="K19" s="1076"/>
      <c r="L19" s="1033"/>
      <c r="M19" s="1010"/>
      <c r="N19" s="1010"/>
      <c r="O19" s="1010"/>
      <c r="P19" s="1011"/>
      <c r="Q19" s="976"/>
      <c r="R19" s="1069" t="s">
        <v>559</v>
      </c>
      <c r="T19" s="972" t="s">
        <v>576</v>
      </c>
      <c r="U19" s="995">
        <v>240000</v>
      </c>
      <c r="V19" s="997">
        <v>42591</v>
      </c>
      <c r="X19" s="972" t="s">
        <v>570</v>
      </c>
    </row>
    <row r="20" spans="1:42" ht="13.5" thickBot="1" x14ac:dyDescent="0.25">
      <c r="A20" s="1064" t="s">
        <v>3419</v>
      </c>
      <c r="B20" s="1012" t="s">
        <v>3177</v>
      </c>
      <c r="C20" s="1001"/>
      <c r="D20" s="1002"/>
      <c r="E20" s="1003"/>
      <c r="F20" s="712"/>
      <c r="G20" s="1004"/>
      <c r="H20" s="1005"/>
      <c r="I20" s="1006" t="s">
        <v>3178</v>
      </c>
      <c r="J20" s="1032"/>
      <c r="K20" s="1076"/>
      <c r="L20" s="1033"/>
      <c r="M20" s="1010"/>
      <c r="N20" s="1010"/>
      <c r="O20" s="1010"/>
      <c r="P20" s="1011"/>
      <c r="Q20" s="976"/>
      <c r="R20" s="1069" t="s">
        <v>559</v>
      </c>
      <c r="T20" s="972" t="s">
        <v>579</v>
      </c>
      <c r="U20" s="995">
        <v>81200</v>
      </c>
      <c r="V20" s="997">
        <v>42592</v>
      </c>
      <c r="X20" s="972" t="s">
        <v>570</v>
      </c>
    </row>
    <row r="21" spans="1:42" s="977" customFormat="1" x14ac:dyDescent="0.2">
      <c r="A21" s="1064" t="s">
        <v>3419</v>
      </c>
      <c r="B21" s="1012" t="s">
        <v>3289</v>
      </c>
      <c r="C21" s="1001">
        <v>520815</v>
      </c>
      <c r="D21" s="1002">
        <v>4492</v>
      </c>
      <c r="E21" s="1003" t="s">
        <v>92</v>
      </c>
      <c r="F21" s="712"/>
      <c r="G21" s="1004">
        <v>42607</v>
      </c>
      <c r="H21" s="1005"/>
      <c r="I21" s="1006" t="s">
        <v>3290</v>
      </c>
      <c r="J21" s="1032" t="s">
        <v>241</v>
      </c>
      <c r="K21" s="1036" t="s">
        <v>1885</v>
      </c>
      <c r="L21" s="1033" t="s">
        <v>3291</v>
      </c>
      <c r="M21" s="1010">
        <v>288406.14</v>
      </c>
      <c r="N21" s="1010">
        <v>0</v>
      </c>
      <c r="O21" s="1010">
        <v>46144.98</v>
      </c>
      <c r="P21" s="1011">
        <v>334551.12</v>
      </c>
      <c r="Q21" s="976" t="s">
        <v>3229</v>
      </c>
      <c r="R21" s="1061" t="s">
        <v>3418</v>
      </c>
      <c r="S21" s="974"/>
      <c r="T21" s="972"/>
      <c r="U21" s="992"/>
      <c r="V21" s="972"/>
      <c r="W21" s="972" t="s">
        <v>566</v>
      </c>
      <c r="X21" s="972"/>
      <c r="Y21" s="972"/>
      <c r="Z21" s="972"/>
      <c r="AA21" s="972"/>
      <c r="AB21" s="972"/>
      <c r="AC21" s="972"/>
      <c r="AD21" s="972"/>
      <c r="AE21" s="972"/>
      <c r="AF21" s="972"/>
      <c r="AG21" s="972"/>
      <c r="AH21" s="972"/>
      <c r="AI21" s="972"/>
      <c r="AJ21" s="972"/>
      <c r="AK21" s="972"/>
      <c r="AL21" s="972"/>
      <c r="AM21" s="972"/>
      <c r="AN21" s="972"/>
      <c r="AO21" s="972"/>
      <c r="AP21" s="972"/>
    </row>
    <row r="22" spans="1:42" ht="13.5" thickBot="1" x14ac:dyDescent="0.25">
      <c r="A22" s="1064" t="s">
        <v>3419</v>
      </c>
      <c r="B22" s="1012" t="s">
        <v>3308</v>
      </c>
      <c r="C22" s="1001">
        <v>520515</v>
      </c>
      <c r="D22" s="1002">
        <v>5399</v>
      </c>
      <c r="E22" s="1003" t="s">
        <v>81</v>
      </c>
      <c r="F22" s="712"/>
      <c r="G22" s="1004">
        <v>42598</v>
      </c>
      <c r="H22" s="1005"/>
      <c r="I22" s="1006" t="s">
        <v>3309</v>
      </c>
      <c r="J22" s="1032" t="s">
        <v>241</v>
      </c>
      <c r="K22" s="1038" t="s">
        <v>1885</v>
      </c>
      <c r="L22" s="1033" t="s">
        <v>3310</v>
      </c>
      <c r="M22" s="1010">
        <v>506509.44</v>
      </c>
      <c r="N22" s="1010">
        <v>0</v>
      </c>
      <c r="O22" s="1010">
        <v>81041.509999999995</v>
      </c>
      <c r="P22" s="1011">
        <v>587550.94999999995</v>
      </c>
      <c r="Q22" s="976" t="s">
        <v>3229</v>
      </c>
      <c r="R22" s="1061" t="s">
        <v>3418</v>
      </c>
      <c r="S22" s="975"/>
      <c r="W22" s="972" t="s">
        <v>566</v>
      </c>
      <c r="X22" s="972" t="s">
        <v>570</v>
      </c>
    </row>
    <row r="23" spans="1:42" x14ac:dyDescent="0.2">
      <c r="A23" s="1064" t="s">
        <v>3419</v>
      </c>
      <c r="B23" s="1012" t="s">
        <v>3007</v>
      </c>
      <c r="C23" s="1001">
        <v>520907</v>
      </c>
      <c r="D23" s="1002">
        <v>1081</v>
      </c>
      <c r="E23" s="1003" t="s">
        <v>139</v>
      </c>
      <c r="F23" s="712">
        <v>2016</v>
      </c>
      <c r="G23" s="1004">
        <v>42604</v>
      </c>
      <c r="H23" s="1005" t="s">
        <v>157</v>
      </c>
      <c r="I23" s="1006" t="s">
        <v>3008</v>
      </c>
      <c r="J23" s="1007" t="s">
        <v>30</v>
      </c>
      <c r="K23" s="1035" t="s">
        <v>3009</v>
      </c>
      <c r="L23" s="1009" t="s">
        <v>3010</v>
      </c>
      <c r="M23" s="1010">
        <v>191724.14</v>
      </c>
      <c r="N23" s="1010">
        <v>0</v>
      </c>
      <c r="O23" s="1010">
        <v>30675.86</v>
      </c>
      <c r="P23" s="1011">
        <v>222400</v>
      </c>
      <c r="Q23" s="976" t="s">
        <v>33</v>
      </c>
      <c r="R23" s="1062" t="s">
        <v>565</v>
      </c>
      <c r="S23" s="1013"/>
      <c r="T23" s="977" t="s">
        <v>572</v>
      </c>
      <c r="U23" s="993">
        <v>12000</v>
      </c>
      <c r="V23" s="996">
        <v>42604</v>
      </c>
      <c r="X23" s="972" t="s">
        <v>570</v>
      </c>
    </row>
    <row r="24" spans="1:42" x14ac:dyDescent="0.2">
      <c r="A24" s="1064" t="s">
        <v>3419</v>
      </c>
      <c r="B24" s="1012" t="s">
        <v>3007</v>
      </c>
      <c r="C24" s="1001"/>
      <c r="D24" s="1002"/>
      <c r="E24" s="1003"/>
      <c r="F24" s="712"/>
      <c r="G24" s="1004"/>
      <c r="H24" s="1005"/>
      <c r="I24" s="1006" t="s">
        <v>3008</v>
      </c>
      <c r="J24" s="1007"/>
      <c r="K24" s="1035"/>
      <c r="L24" s="1009"/>
      <c r="M24" s="1010"/>
      <c r="N24" s="1010"/>
      <c r="O24" s="1010"/>
      <c r="P24" s="1011"/>
      <c r="Q24" s="976"/>
      <c r="R24" s="1062" t="s">
        <v>565</v>
      </c>
      <c r="S24" s="1013"/>
      <c r="T24" s="977" t="s">
        <v>575</v>
      </c>
      <c r="U24" s="993">
        <v>17500</v>
      </c>
      <c r="V24" s="996">
        <v>42604</v>
      </c>
      <c r="X24" s="972" t="s">
        <v>570</v>
      </c>
    </row>
    <row r="25" spans="1:42" x14ac:dyDescent="0.2">
      <c r="A25" s="1064" t="s">
        <v>3419</v>
      </c>
      <c r="B25" s="1012" t="s">
        <v>3007</v>
      </c>
      <c r="C25" s="1001"/>
      <c r="D25" s="1002"/>
      <c r="E25" s="1003"/>
      <c r="F25" s="712"/>
      <c r="G25" s="1004"/>
      <c r="H25" s="1005"/>
      <c r="I25" s="1006" t="s">
        <v>3008</v>
      </c>
      <c r="J25" s="1007"/>
      <c r="K25" s="1035"/>
      <c r="L25" s="1009"/>
      <c r="M25" s="1010"/>
      <c r="N25" s="1010"/>
      <c r="O25" s="1010"/>
      <c r="P25" s="1011"/>
      <c r="Q25" s="976"/>
      <c r="R25" s="1062" t="s">
        <v>565</v>
      </c>
      <c r="S25" s="1013"/>
      <c r="T25" s="977" t="s">
        <v>581</v>
      </c>
      <c r="U25" s="993">
        <v>188000</v>
      </c>
      <c r="V25" s="996">
        <v>42615</v>
      </c>
      <c r="X25" s="972" t="s">
        <v>570</v>
      </c>
    </row>
    <row r="26" spans="1:42" x14ac:dyDescent="0.2">
      <c r="A26" s="1064" t="s">
        <v>3419</v>
      </c>
      <c r="B26" s="1012" t="s">
        <v>3007</v>
      </c>
      <c r="C26" s="1001"/>
      <c r="D26" s="1002"/>
      <c r="E26" s="1003"/>
      <c r="F26" s="712"/>
      <c r="G26" s="1004"/>
      <c r="H26" s="1005"/>
      <c r="I26" s="1006" t="s">
        <v>3008</v>
      </c>
      <c r="J26" s="1007"/>
      <c r="K26" s="1035"/>
      <c r="L26" s="1009"/>
      <c r="M26" s="1010"/>
      <c r="N26" s="1010"/>
      <c r="O26" s="1010"/>
      <c r="P26" s="1011"/>
      <c r="Q26" s="976"/>
      <c r="R26" s="1062" t="s">
        <v>565</v>
      </c>
      <c r="S26" s="1013"/>
      <c r="T26" s="977" t="s">
        <v>572</v>
      </c>
      <c r="U26" s="993">
        <v>5000</v>
      </c>
      <c r="V26" s="996">
        <v>42602</v>
      </c>
      <c r="X26" s="972" t="s">
        <v>570</v>
      </c>
    </row>
    <row r="27" spans="1:42" s="976" customFormat="1" x14ac:dyDescent="0.2">
      <c r="A27" s="1064" t="s">
        <v>3419</v>
      </c>
      <c r="B27" s="1012" t="s">
        <v>2970</v>
      </c>
      <c r="C27" s="1001">
        <v>520815</v>
      </c>
      <c r="D27" s="1002">
        <v>4492</v>
      </c>
      <c r="E27" s="1003" t="s">
        <v>92</v>
      </c>
      <c r="F27" s="712">
        <v>2016</v>
      </c>
      <c r="G27" s="1004">
        <v>42604</v>
      </c>
      <c r="H27" s="1005" t="s">
        <v>2896</v>
      </c>
      <c r="I27" s="1006" t="s">
        <v>2971</v>
      </c>
      <c r="J27" s="1007" t="s">
        <v>241</v>
      </c>
      <c r="K27" s="1008" t="s">
        <v>2972</v>
      </c>
      <c r="L27" s="1009" t="s">
        <v>2973</v>
      </c>
      <c r="M27" s="1010">
        <v>318622.83</v>
      </c>
      <c r="N27" s="1010">
        <v>10342.69</v>
      </c>
      <c r="O27" s="1010">
        <v>52634.48</v>
      </c>
      <c r="P27" s="1011">
        <v>381600</v>
      </c>
      <c r="Q27" s="976" t="s">
        <v>33</v>
      </c>
      <c r="R27" s="1069" t="s">
        <v>559</v>
      </c>
      <c r="S27" s="972"/>
      <c r="T27" s="972" t="s">
        <v>581</v>
      </c>
      <c r="U27" s="994">
        <v>126800</v>
      </c>
      <c r="V27" s="1077">
        <v>42605</v>
      </c>
      <c r="W27" s="972"/>
      <c r="X27" s="972" t="s">
        <v>570</v>
      </c>
      <c r="Y27" s="972"/>
      <c r="Z27" s="972"/>
      <c r="AA27" s="972"/>
      <c r="AB27" s="972"/>
      <c r="AC27" s="972"/>
      <c r="AD27" s="972"/>
      <c r="AE27" s="972"/>
      <c r="AF27" s="972"/>
      <c r="AG27" s="972"/>
      <c r="AH27" s="972"/>
      <c r="AI27" s="972"/>
      <c r="AJ27" s="972"/>
      <c r="AK27" s="972"/>
      <c r="AL27" s="972"/>
      <c r="AM27" s="972"/>
      <c r="AN27" s="972"/>
      <c r="AO27" s="972"/>
      <c r="AP27" s="972"/>
    </row>
    <row r="28" spans="1:42" s="976" customFormat="1" x14ac:dyDescent="0.2">
      <c r="A28" s="1064" t="s">
        <v>3419</v>
      </c>
      <c r="B28" s="1012" t="s">
        <v>2970</v>
      </c>
      <c r="C28" s="1001"/>
      <c r="D28" s="1002"/>
      <c r="E28" s="1003"/>
      <c r="F28" s="712"/>
      <c r="G28" s="1004"/>
      <c r="H28" s="1005"/>
      <c r="I28" s="1006" t="s">
        <v>2971</v>
      </c>
      <c r="J28" s="1007"/>
      <c r="K28" s="1008"/>
      <c r="L28" s="1009"/>
      <c r="M28" s="1010"/>
      <c r="N28" s="1010"/>
      <c r="O28" s="1010"/>
      <c r="P28" s="1011"/>
      <c r="R28" s="1069" t="s">
        <v>559</v>
      </c>
      <c r="S28" s="972"/>
      <c r="T28" s="972" t="s">
        <v>575</v>
      </c>
      <c r="U28" s="994">
        <v>5000</v>
      </c>
      <c r="V28" s="1077">
        <v>42593</v>
      </c>
      <c r="W28" s="972"/>
      <c r="X28" s="972" t="s">
        <v>570</v>
      </c>
      <c r="Y28" s="972"/>
      <c r="Z28" s="972"/>
      <c r="AA28" s="972"/>
      <c r="AB28" s="972"/>
      <c r="AC28" s="972"/>
      <c r="AD28" s="972"/>
      <c r="AE28" s="972"/>
      <c r="AF28" s="972"/>
      <c r="AG28" s="972"/>
      <c r="AH28" s="972"/>
      <c r="AI28" s="972"/>
      <c r="AJ28" s="972"/>
      <c r="AK28" s="972"/>
      <c r="AL28" s="972"/>
      <c r="AM28" s="972"/>
      <c r="AN28" s="972"/>
      <c r="AO28" s="972"/>
      <c r="AP28" s="972"/>
    </row>
    <row r="29" spans="1:42" s="976" customFormat="1" x14ac:dyDescent="0.2">
      <c r="A29" s="1064" t="s">
        <v>3419</v>
      </c>
      <c r="B29" s="1012" t="s">
        <v>2970</v>
      </c>
      <c r="C29" s="1001"/>
      <c r="D29" s="1002"/>
      <c r="E29" s="1003"/>
      <c r="F29" s="712"/>
      <c r="G29" s="1004"/>
      <c r="H29" s="1005"/>
      <c r="I29" s="1006" t="s">
        <v>2971</v>
      </c>
      <c r="J29" s="1007"/>
      <c r="K29" s="1008"/>
      <c r="L29" s="1009"/>
      <c r="M29" s="1010"/>
      <c r="N29" s="1010"/>
      <c r="O29" s="1010"/>
      <c r="P29" s="1011"/>
      <c r="R29" s="1069" t="s">
        <v>559</v>
      </c>
      <c r="S29" s="972"/>
      <c r="T29" s="972" t="s">
        <v>573</v>
      </c>
      <c r="U29" s="994">
        <v>800</v>
      </c>
      <c r="V29" s="1077">
        <v>42605</v>
      </c>
      <c r="W29" s="972"/>
      <c r="X29" s="972" t="s">
        <v>570</v>
      </c>
      <c r="Y29" s="972"/>
      <c r="Z29" s="972"/>
      <c r="AA29" s="972"/>
      <c r="AB29" s="972"/>
      <c r="AC29" s="972"/>
      <c r="AD29" s="972"/>
      <c r="AE29" s="972"/>
      <c r="AF29" s="972"/>
      <c r="AG29" s="972"/>
      <c r="AH29" s="972"/>
      <c r="AI29" s="972"/>
      <c r="AJ29" s="972"/>
      <c r="AK29" s="972"/>
      <c r="AL29" s="972"/>
      <c r="AM29" s="972"/>
      <c r="AN29" s="972"/>
      <c r="AO29" s="972"/>
      <c r="AP29" s="972"/>
    </row>
    <row r="30" spans="1:42" s="976" customFormat="1" x14ac:dyDescent="0.2">
      <c r="A30" s="1064" t="s">
        <v>3419</v>
      </c>
      <c r="B30" s="1012" t="s">
        <v>2970</v>
      </c>
      <c r="C30" s="1001"/>
      <c r="D30" s="1002"/>
      <c r="E30" s="1003"/>
      <c r="F30" s="712"/>
      <c r="G30" s="1004"/>
      <c r="H30" s="1005"/>
      <c r="I30" s="1006" t="s">
        <v>2971</v>
      </c>
      <c r="J30" s="1007"/>
      <c r="K30" s="1008"/>
      <c r="L30" s="1009"/>
      <c r="M30" s="1010"/>
      <c r="N30" s="1010"/>
      <c r="O30" s="1010"/>
      <c r="P30" s="1011"/>
      <c r="R30" s="1069" t="s">
        <v>559</v>
      </c>
      <c r="S30" s="972"/>
      <c r="T30" s="972" t="s">
        <v>575</v>
      </c>
      <c r="U30" s="994">
        <v>229000</v>
      </c>
      <c r="V30" s="1077">
        <v>42605</v>
      </c>
      <c r="W30" s="972"/>
      <c r="X30" s="972" t="s">
        <v>570</v>
      </c>
      <c r="Y30" s="972"/>
      <c r="Z30" s="972"/>
      <c r="AA30" s="972"/>
      <c r="AB30" s="972"/>
      <c r="AC30" s="972"/>
      <c r="AD30" s="972"/>
      <c r="AE30" s="972"/>
      <c r="AF30" s="972"/>
      <c r="AG30" s="972"/>
      <c r="AH30" s="972"/>
      <c r="AI30" s="972"/>
      <c r="AJ30" s="972"/>
      <c r="AK30" s="972"/>
      <c r="AL30" s="972"/>
      <c r="AM30" s="972"/>
      <c r="AN30" s="972"/>
      <c r="AO30" s="972"/>
      <c r="AP30" s="972"/>
    </row>
    <row r="31" spans="1:42" s="976" customFormat="1" x14ac:dyDescent="0.2">
      <c r="A31" s="1064" t="s">
        <v>3419</v>
      </c>
      <c r="B31" s="1012" t="s">
        <v>2970</v>
      </c>
      <c r="C31" s="1001"/>
      <c r="D31" s="1002"/>
      <c r="E31" s="1003"/>
      <c r="F31" s="712"/>
      <c r="G31" s="1004"/>
      <c r="H31" s="1005"/>
      <c r="I31" s="1006" t="s">
        <v>2971</v>
      </c>
      <c r="J31" s="1007"/>
      <c r="K31" s="1008"/>
      <c r="L31" s="1009"/>
      <c r="M31" s="1010"/>
      <c r="N31" s="1010"/>
      <c r="O31" s="1010"/>
      <c r="P31" s="1011"/>
      <c r="R31" s="1069" t="s">
        <v>559</v>
      </c>
      <c r="S31" s="972"/>
      <c r="T31" s="972" t="s">
        <v>572</v>
      </c>
      <c r="U31" s="994">
        <v>20000</v>
      </c>
      <c r="V31" s="1077">
        <v>42602</v>
      </c>
      <c r="W31" s="972"/>
      <c r="X31" s="972" t="s">
        <v>570</v>
      </c>
      <c r="Y31" s="972"/>
      <c r="Z31" s="972"/>
      <c r="AA31" s="972"/>
      <c r="AB31" s="972"/>
      <c r="AC31" s="972"/>
      <c r="AD31" s="972"/>
      <c r="AE31" s="972"/>
      <c r="AF31" s="972"/>
      <c r="AG31" s="972"/>
      <c r="AH31" s="972"/>
      <c r="AI31" s="972"/>
      <c r="AJ31" s="972"/>
      <c r="AK31" s="972"/>
      <c r="AL31" s="972"/>
      <c r="AM31" s="972"/>
      <c r="AN31" s="972"/>
      <c r="AO31" s="972"/>
      <c r="AP31" s="972"/>
    </row>
    <row r="32" spans="1:42" x14ac:dyDescent="0.2">
      <c r="A32" s="1064" t="s">
        <v>3419</v>
      </c>
      <c r="B32" s="1012" t="s">
        <v>3050</v>
      </c>
      <c r="C32" s="1001">
        <v>521502</v>
      </c>
      <c r="D32" s="1002">
        <v>5611</v>
      </c>
      <c r="E32" s="1003" t="s">
        <v>3038</v>
      </c>
      <c r="F32" s="712">
        <v>2017</v>
      </c>
      <c r="G32" s="1004">
        <v>42611</v>
      </c>
      <c r="H32" s="1005" t="s">
        <v>55</v>
      </c>
      <c r="I32" s="1006" t="s">
        <v>3051</v>
      </c>
      <c r="J32" s="1007" t="s">
        <v>241</v>
      </c>
      <c r="K32" s="1008" t="s">
        <v>3052</v>
      </c>
      <c r="L32" s="1009" t="s">
        <v>3053</v>
      </c>
      <c r="M32" s="1010">
        <v>370598.38</v>
      </c>
      <c r="N32" s="1010">
        <v>17332.650000000001</v>
      </c>
      <c r="O32" s="1010">
        <v>62068.97</v>
      </c>
      <c r="P32" s="1011">
        <v>450000</v>
      </c>
      <c r="Q32" s="974" t="s">
        <v>33</v>
      </c>
      <c r="R32" s="1069" t="s">
        <v>559</v>
      </c>
      <c r="S32" s="975"/>
      <c r="T32" s="972" t="s">
        <v>580</v>
      </c>
      <c r="U32" s="992">
        <v>225000</v>
      </c>
      <c r="V32" s="990">
        <v>42612</v>
      </c>
      <c r="X32" s="972" t="s">
        <v>570</v>
      </c>
    </row>
    <row r="33" spans="1:42" x14ac:dyDescent="0.2">
      <c r="A33" s="1064" t="s">
        <v>3419</v>
      </c>
      <c r="B33" s="1012" t="s">
        <v>3050</v>
      </c>
      <c r="C33" s="1001"/>
      <c r="D33" s="1002"/>
      <c r="E33" s="1003"/>
      <c r="F33" s="712"/>
      <c r="G33" s="1004"/>
      <c r="H33" s="1005"/>
      <c r="I33" s="1006" t="s">
        <v>3051</v>
      </c>
      <c r="J33" s="1007"/>
      <c r="K33" s="1008"/>
      <c r="L33" s="1009"/>
      <c r="M33" s="1010"/>
      <c r="N33" s="1010"/>
      <c r="O33" s="1010"/>
      <c r="P33" s="1011"/>
      <c r="Q33" s="974"/>
      <c r="R33" s="1069" t="s">
        <v>559</v>
      </c>
      <c r="S33" s="975"/>
      <c r="T33" s="972" t="s">
        <v>580</v>
      </c>
      <c r="U33" s="992">
        <v>5000</v>
      </c>
      <c r="V33" s="990">
        <v>42611</v>
      </c>
      <c r="X33" s="972" t="s">
        <v>570</v>
      </c>
    </row>
    <row r="34" spans="1:42" x14ac:dyDescent="0.2">
      <c r="A34" s="1064" t="s">
        <v>3419</v>
      </c>
      <c r="B34" s="1012" t="s">
        <v>3050</v>
      </c>
      <c r="C34" s="1001"/>
      <c r="D34" s="1002"/>
      <c r="E34" s="1003"/>
      <c r="F34" s="712"/>
      <c r="G34" s="1004"/>
      <c r="H34" s="1005"/>
      <c r="I34" s="1006" t="s">
        <v>3051</v>
      </c>
      <c r="J34" s="1007"/>
      <c r="K34" s="1008"/>
      <c r="L34" s="1009"/>
      <c r="M34" s="1010"/>
      <c r="N34" s="1010"/>
      <c r="O34" s="1010"/>
      <c r="P34" s="1011"/>
      <c r="Q34" s="974"/>
      <c r="R34" s="1069" t="s">
        <v>559</v>
      </c>
      <c r="S34" s="975"/>
      <c r="T34" s="972" t="s">
        <v>580</v>
      </c>
      <c r="U34" s="992">
        <v>150000</v>
      </c>
      <c r="V34" s="990">
        <v>42613</v>
      </c>
      <c r="X34" s="972" t="s">
        <v>570</v>
      </c>
    </row>
    <row r="35" spans="1:42" x14ac:dyDescent="0.2">
      <c r="A35" s="1064" t="s">
        <v>3419</v>
      </c>
      <c r="B35" s="1012" t="s">
        <v>3050</v>
      </c>
      <c r="C35" s="1001"/>
      <c r="D35" s="1002"/>
      <c r="E35" s="1003"/>
      <c r="F35" s="712"/>
      <c r="G35" s="1004"/>
      <c r="H35" s="1005"/>
      <c r="I35" s="1006" t="s">
        <v>3051</v>
      </c>
      <c r="J35" s="1007"/>
      <c r="K35" s="1008"/>
      <c r="L35" s="1009"/>
      <c r="M35" s="1010"/>
      <c r="N35" s="1010"/>
      <c r="O35" s="1010"/>
      <c r="P35" s="1011"/>
      <c r="Q35" s="974"/>
      <c r="R35" s="1069" t="s">
        <v>559</v>
      </c>
      <c r="S35" s="975"/>
      <c r="T35" s="972" t="s">
        <v>580</v>
      </c>
      <c r="U35" s="992">
        <v>70000</v>
      </c>
      <c r="V35" s="990">
        <v>42613</v>
      </c>
      <c r="X35" s="972" t="s">
        <v>570</v>
      </c>
    </row>
    <row r="36" spans="1:42" x14ac:dyDescent="0.2">
      <c r="A36" s="1064" t="s">
        <v>3419</v>
      </c>
      <c r="B36" s="1012" t="s">
        <v>3221</v>
      </c>
      <c r="C36" s="1001">
        <v>1520701</v>
      </c>
      <c r="D36" s="1002">
        <v>2203</v>
      </c>
      <c r="E36" s="1003" t="s">
        <v>2898</v>
      </c>
      <c r="F36" s="712">
        <v>2016</v>
      </c>
      <c r="G36" s="1004">
        <v>42613</v>
      </c>
      <c r="H36" s="1005" t="s">
        <v>28</v>
      </c>
      <c r="I36" s="1006" t="s">
        <v>2899</v>
      </c>
      <c r="J36" s="1007" t="s">
        <v>241</v>
      </c>
      <c r="K36" s="1008" t="s">
        <v>3222</v>
      </c>
      <c r="L36" s="1009" t="s">
        <v>2903</v>
      </c>
      <c r="M36" s="1010">
        <v>167068.97</v>
      </c>
      <c r="N36" s="1010">
        <v>0</v>
      </c>
      <c r="O36" s="1010">
        <v>26731.03</v>
      </c>
      <c r="P36" s="1011">
        <v>193800</v>
      </c>
      <c r="Q36" s="976" t="s">
        <v>33</v>
      </c>
      <c r="R36" s="1062" t="s">
        <v>565</v>
      </c>
    </row>
    <row r="37" spans="1:42" x14ac:dyDescent="0.2">
      <c r="A37" s="1064" t="s">
        <v>3419</v>
      </c>
      <c r="B37" s="1012" t="s">
        <v>3351</v>
      </c>
      <c r="C37" s="1001">
        <v>496105</v>
      </c>
      <c r="D37" s="1002" t="s">
        <v>472</v>
      </c>
      <c r="E37" s="1003" t="s">
        <v>3330</v>
      </c>
      <c r="F37" s="712">
        <v>2016</v>
      </c>
      <c r="G37" s="1004">
        <v>42592</v>
      </c>
      <c r="H37" s="1005" t="s">
        <v>532</v>
      </c>
      <c r="I37" s="1006" t="s">
        <v>3349</v>
      </c>
      <c r="J37" s="1007" t="s">
        <v>30</v>
      </c>
      <c r="K37" s="1008" t="s">
        <v>1538</v>
      </c>
      <c r="L37" s="1009" t="s">
        <v>3350</v>
      </c>
      <c r="M37" s="1010">
        <v>170965.52</v>
      </c>
      <c r="N37" s="1010">
        <v>0</v>
      </c>
      <c r="O37" s="1010">
        <v>3034.48</v>
      </c>
      <c r="P37" s="1011">
        <v>174000</v>
      </c>
      <c r="Q37" s="974" t="s">
        <v>478</v>
      </c>
      <c r="R37" s="1062" t="s">
        <v>565</v>
      </c>
      <c r="S37" s="975"/>
      <c r="T37" s="972" t="s">
        <v>580</v>
      </c>
      <c r="U37" s="992">
        <v>40767.43</v>
      </c>
      <c r="V37" s="990">
        <v>42591</v>
      </c>
      <c r="W37" s="977"/>
      <c r="X37" s="977" t="s">
        <v>570</v>
      </c>
      <c r="Y37" s="977"/>
      <c r="Z37" s="977"/>
      <c r="AA37" s="977"/>
      <c r="AB37" s="977"/>
      <c r="AC37" s="977"/>
      <c r="AD37" s="977"/>
      <c r="AE37" s="977"/>
      <c r="AF37" s="977"/>
      <c r="AG37" s="977"/>
      <c r="AH37" s="977"/>
      <c r="AI37" s="977"/>
      <c r="AJ37" s="977"/>
      <c r="AK37" s="977"/>
      <c r="AL37" s="977"/>
      <c r="AM37" s="977"/>
      <c r="AN37" s="977"/>
      <c r="AO37" s="977"/>
      <c r="AP37" s="977"/>
    </row>
    <row r="38" spans="1:42" x14ac:dyDescent="0.2">
      <c r="A38" s="1064" t="s">
        <v>3419</v>
      </c>
      <c r="B38" s="1012" t="s">
        <v>3351</v>
      </c>
      <c r="C38" s="1001"/>
      <c r="D38" s="1002"/>
      <c r="E38" s="1003"/>
      <c r="F38" s="712"/>
      <c r="G38" s="1004"/>
      <c r="H38" s="1005"/>
      <c r="I38" s="1006" t="s">
        <v>3349</v>
      </c>
      <c r="J38" s="1007"/>
      <c r="K38" s="1008"/>
      <c r="L38" s="1009"/>
      <c r="M38" s="1010"/>
      <c r="N38" s="1010"/>
      <c r="O38" s="1010"/>
      <c r="P38" s="1011"/>
      <c r="Q38" s="974"/>
      <c r="R38" s="1062" t="s">
        <v>565</v>
      </c>
      <c r="S38" s="975"/>
      <c r="T38" s="972" t="s">
        <v>579</v>
      </c>
      <c r="U38" s="992">
        <v>133428.76999999999</v>
      </c>
      <c r="V38" s="990">
        <v>42593</v>
      </c>
      <c r="W38" s="977"/>
      <c r="X38" s="977" t="s">
        <v>570</v>
      </c>
      <c r="Y38" s="977"/>
      <c r="Z38" s="977"/>
      <c r="AA38" s="977"/>
      <c r="AB38" s="977"/>
      <c r="AC38" s="977"/>
      <c r="AD38" s="977"/>
      <c r="AE38" s="977"/>
      <c r="AF38" s="977"/>
      <c r="AG38" s="977"/>
      <c r="AH38" s="977"/>
      <c r="AI38" s="977"/>
      <c r="AJ38" s="977"/>
      <c r="AK38" s="977"/>
      <c r="AL38" s="977"/>
      <c r="AM38" s="977"/>
      <c r="AN38" s="977"/>
      <c r="AO38" s="977"/>
      <c r="AP38" s="977"/>
    </row>
    <row r="39" spans="1:42" x14ac:dyDescent="0.2">
      <c r="A39" s="1064" t="s">
        <v>3419</v>
      </c>
      <c r="B39" s="1012" t="s">
        <v>3171</v>
      </c>
      <c r="C39" s="1001">
        <v>1520603</v>
      </c>
      <c r="D39" s="1002">
        <v>7497</v>
      </c>
      <c r="E39" s="1003" t="s">
        <v>305</v>
      </c>
      <c r="F39" s="712">
        <v>2016</v>
      </c>
      <c r="G39" s="1004">
        <v>42608</v>
      </c>
      <c r="H39" s="1005" t="s">
        <v>28</v>
      </c>
      <c r="I39" s="1006" t="s">
        <v>3172</v>
      </c>
      <c r="J39" s="1007" t="s">
        <v>30</v>
      </c>
      <c r="K39" s="1008" t="s">
        <v>159</v>
      </c>
      <c r="L39" s="1009" t="s">
        <v>3173</v>
      </c>
      <c r="M39" s="1010">
        <v>260016.42</v>
      </c>
      <c r="N39" s="1010">
        <v>13000.82</v>
      </c>
      <c r="O39" s="1010">
        <v>43682.76</v>
      </c>
      <c r="P39" s="1011">
        <v>316700</v>
      </c>
      <c r="Q39" s="974" t="s">
        <v>33</v>
      </c>
      <c r="R39" s="1069" t="s">
        <v>559</v>
      </c>
      <c r="T39" s="972" t="s">
        <v>580</v>
      </c>
      <c r="U39" s="992">
        <v>316700</v>
      </c>
      <c r="V39" s="990">
        <v>42614</v>
      </c>
      <c r="X39" s="972" t="s">
        <v>570</v>
      </c>
    </row>
    <row r="40" spans="1:42" x14ac:dyDescent="0.2">
      <c r="A40" s="1064" t="s">
        <v>3419</v>
      </c>
      <c r="B40" s="1012" t="s">
        <v>3125</v>
      </c>
      <c r="C40" s="1001">
        <v>521908</v>
      </c>
      <c r="D40" s="1002">
        <v>6980</v>
      </c>
      <c r="E40" s="1003" t="s">
        <v>227</v>
      </c>
      <c r="F40" s="712">
        <v>2016</v>
      </c>
      <c r="G40" s="1004">
        <v>42607</v>
      </c>
      <c r="H40" s="1005" t="s">
        <v>28</v>
      </c>
      <c r="I40" s="1006" t="s">
        <v>3126</v>
      </c>
      <c r="J40" s="1007" t="s">
        <v>30</v>
      </c>
      <c r="K40" s="1008" t="s">
        <v>3127</v>
      </c>
      <c r="L40" s="1009" t="s">
        <v>3128</v>
      </c>
      <c r="M40" s="1010">
        <v>456501.17</v>
      </c>
      <c r="N40" s="1010">
        <v>30740.21</v>
      </c>
      <c r="O40" s="1010">
        <v>77958.62</v>
      </c>
      <c r="P40" s="1011">
        <v>565200</v>
      </c>
      <c r="Q40" s="974" t="s">
        <v>33</v>
      </c>
      <c r="R40" s="1061" t="s">
        <v>3418</v>
      </c>
      <c r="S40" s="975"/>
      <c r="T40" s="972" t="s">
        <v>581</v>
      </c>
      <c r="U40" s="992">
        <v>565200</v>
      </c>
      <c r="V40" s="990">
        <v>42611</v>
      </c>
      <c r="W40" s="972" t="s">
        <v>566</v>
      </c>
      <c r="X40" s="972" t="s">
        <v>570</v>
      </c>
    </row>
    <row r="41" spans="1:42" x14ac:dyDescent="0.2">
      <c r="A41" s="1064" t="s">
        <v>3419</v>
      </c>
      <c r="B41" s="1012" t="s">
        <v>3054</v>
      </c>
      <c r="C41" s="1001">
        <v>521502</v>
      </c>
      <c r="D41" s="1002">
        <v>5611</v>
      </c>
      <c r="E41" s="1003" t="s">
        <v>3038</v>
      </c>
      <c r="F41" s="712">
        <v>2017</v>
      </c>
      <c r="G41" s="1004">
        <v>42613</v>
      </c>
      <c r="H41" s="1005" t="s">
        <v>3003</v>
      </c>
      <c r="I41" s="1006" t="s">
        <v>3055</v>
      </c>
      <c r="J41" s="1007" t="s">
        <v>30</v>
      </c>
      <c r="K41" s="1008" t="s">
        <v>3056</v>
      </c>
      <c r="L41" s="1009" t="s">
        <v>3057</v>
      </c>
      <c r="M41" s="1010">
        <v>370598.38</v>
      </c>
      <c r="N41" s="1010">
        <v>17332.650000000001</v>
      </c>
      <c r="O41" s="1010">
        <v>62068.97</v>
      </c>
      <c r="P41" s="1011">
        <v>450000</v>
      </c>
      <c r="Q41" s="974" t="s">
        <v>33</v>
      </c>
      <c r="R41" s="1069" t="s">
        <v>559</v>
      </c>
      <c r="S41" s="974"/>
      <c r="T41" s="972" t="s">
        <v>581</v>
      </c>
      <c r="U41" s="992">
        <v>450000</v>
      </c>
      <c r="V41" s="990">
        <v>42613</v>
      </c>
      <c r="X41" s="972" t="s">
        <v>570</v>
      </c>
    </row>
    <row r="42" spans="1:42" ht="13.5" thickBot="1" x14ac:dyDescent="0.25">
      <c r="A42" s="1064" t="s">
        <v>3419</v>
      </c>
      <c r="B42" s="1012" t="s">
        <v>3296</v>
      </c>
      <c r="C42" s="1001">
        <v>520814</v>
      </c>
      <c r="D42" s="1002">
        <v>4493</v>
      </c>
      <c r="E42" s="1003" t="s">
        <v>87</v>
      </c>
      <c r="F42" s="712"/>
      <c r="G42" s="1004">
        <v>42599</v>
      </c>
      <c r="H42" s="1005"/>
      <c r="I42" s="1006" t="s">
        <v>3297</v>
      </c>
      <c r="J42" s="1007" t="s">
        <v>241</v>
      </c>
      <c r="K42" s="1034" t="s">
        <v>980</v>
      </c>
      <c r="L42" s="1009" t="s">
        <v>3298</v>
      </c>
      <c r="M42" s="1010">
        <v>255747.05</v>
      </c>
      <c r="N42" s="1010">
        <v>0</v>
      </c>
      <c r="O42" s="1010">
        <v>40919.53</v>
      </c>
      <c r="P42" s="1011">
        <v>296666.58</v>
      </c>
      <c r="Q42" s="976" t="s">
        <v>3229</v>
      </c>
      <c r="R42" s="1061" t="s">
        <v>3418</v>
      </c>
      <c r="S42" s="975"/>
      <c r="W42" s="972" t="s">
        <v>566</v>
      </c>
    </row>
    <row r="43" spans="1:42" x14ac:dyDescent="0.2">
      <c r="A43" s="1064" t="s">
        <v>3419</v>
      </c>
      <c r="B43" s="1012" t="s">
        <v>3273</v>
      </c>
      <c r="C43" s="1001">
        <v>520112</v>
      </c>
      <c r="D43" s="1002">
        <v>2593</v>
      </c>
      <c r="E43" s="1003" t="s">
        <v>627</v>
      </c>
      <c r="F43" s="712"/>
      <c r="G43" s="1004">
        <v>42605</v>
      </c>
      <c r="H43" s="1005"/>
      <c r="I43" s="1006" t="s">
        <v>3274</v>
      </c>
      <c r="J43" s="1032" t="s">
        <v>241</v>
      </c>
      <c r="K43" s="1036" t="s">
        <v>459</v>
      </c>
      <c r="L43" s="1033" t="s">
        <v>3275</v>
      </c>
      <c r="M43" s="1010">
        <v>278220.25</v>
      </c>
      <c r="N43" s="1010">
        <v>0</v>
      </c>
      <c r="O43" s="1010">
        <v>44515.24</v>
      </c>
      <c r="P43" s="1011">
        <v>322735.49</v>
      </c>
      <c r="Q43" s="976" t="s">
        <v>3229</v>
      </c>
      <c r="R43" s="1061" t="s">
        <v>3418</v>
      </c>
      <c r="S43" s="975"/>
      <c r="W43" s="972" t="s">
        <v>566</v>
      </c>
    </row>
    <row r="44" spans="1:42" x14ac:dyDescent="0.2">
      <c r="A44" s="1064" t="s">
        <v>3419</v>
      </c>
      <c r="B44" s="1012" t="s">
        <v>3314</v>
      </c>
      <c r="C44" s="1001">
        <v>521902</v>
      </c>
      <c r="D44" s="1002">
        <v>6980</v>
      </c>
      <c r="E44" s="1003" t="s">
        <v>227</v>
      </c>
      <c r="F44" s="712"/>
      <c r="G44" s="1004">
        <v>42587</v>
      </c>
      <c r="H44" s="1005"/>
      <c r="I44" s="1006" t="s">
        <v>3315</v>
      </c>
      <c r="J44" s="1032" t="s">
        <v>241</v>
      </c>
      <c r="K44" s="1037" t="s">
        <v>459</v>
      </c>
      <c r="L44" s="1033" t="s">
        <v>3316</v>
      </c>
      <c r="M44" s="1010">
        <v>404517.09</v>
      </c>
      <c r="N44" s="1010">
        <v>0</v>
      </c>
      <c r="O44" s="1010">
        <v>64722.74</v>
      </c>
      <c r="P44" s="1011">
        <v>469239.83</v>
      </c>
      <c r="Q44" s="976" t="s">
        <v>3229</v>
      </c>
      <c r="R44" s="1061" t="s">
        <v>3418</v>
      </c>
      <c r="S44" s="975"/>
      <c r="W44" s="972" t="s">
        <v>566</v>
      </c>
    </row>
    <row r="45" spans="1:42" x14ac:dyDescent="0.2">
      <c r="A45" s="1064" t="s">
        <v>3419</v>
      </c>
      <c r="B45" s="1012" t="s">
        <v>3245</v>
      </c>
      <c r="C45" s="1001">
        <v>521101</v>
      </c>
      <c r="D45" s="1002">
        <v>1251</v>
      </c>
      <c r="E45" s="1003" t="s">
        <v>1739</v>
      </c>
      <c r="F45" s="712"/>
      <c r="G45" s="1004">
        <v>42583</v>
      </c>
      <c r="H45" s="1005"/>
      <c r="I45" s="1006" t="s">
        <v>3246</v>
      </c>
      <c r="J45" s="1032" t="s">
        <v>241</v>
      </c>
      <c r="K45" s="1037" t="s">
        <v>459</v>
      </c>
      <c r="L45" s="1033" t="s">
        <v>3247</v>
      </c>
      <c r="M45" s="1010">
        <v>266407.65999999997</v>
      </c>
      <c r="N45" s="1010">
        <v>0</v>
      </c>
      <c r="O45" s="1010">
        <v>42625.22</v>
      </c>
      <c r="P45" s="1011">
        <v>309032.88</v>
      </c>
      <c r="Q45" s="976" t="s">
        <v>3229</v>
      </c>
      <c r="R45" s="1061" t="s">
        <v>3418</v>
      </c>
      <c r="S45" s="974"/>
      <c r="W45" s="972" t="s">
        <v>566</v>
      </c>
    </row>
    <row r="46" spans="1:42" x14ac:dyDescent="0.2">
      <c r="A46" s="1064" t="s">
        <v>3419</v>
      </c>
      <c r="B46" s="1012" t="s">
        <v>3267</v>
      </c>
      <c r="C46" s="1001">
        <v>521802</v>
      </c>
      <c r="D46" s="1002">
        <v>2202</v>
      </c>
      <c r="E46" s="1003" t="s">
        <v>206</v>
      </c>
      <c r="F46" s="712"/>
      <c r="G46" s="1004">
        <v>42600</v>
      </c>
      <c r="H46" s="1005"/>
      <c r="I46" s="1006" t="s">
        <v>3268</v>
      </c>
      <c r="J46" s="1032" t="s">
        <v>241</v>
      </c>
      <c r="K46" s="1037" t="s">
        <v>459</v>
      </c>
      <c r="L46" s="1033" t="s">
        <v>3266</v>
      </c>
      <c r="M46" s="1010">
        <v>174519.72</v>
      </c>
      <c r="N46" s="1010">
        <v>0</v>
      </c>
      <c r="O46" s="1010">
        <v>27923.16</v>
      </c>
      <c r="P46" s="1011">
        <v>202442.88</v>
      </c>
      <c r="Q46" s="976" t="s">
        <v>3229</v>
      </c>
      <c r="R46" s="1061" t="s">
        <v>3418</v>
      </c>
      <c r="S46" s="974"/>
      <c r="W46" s="972" t="s">
        <v>566</v>
      </c>
    </row>
    <row r="47" spans="1:42" ht="13.5" thickBot="1" x14ac:dyDescent="0.25">
      <c r="A47" s="1064" t="s">
        <v>3419</v>
      </c>
      <c r="B47" s="1012" t="s">
        <v>3317</v>
      </c>
      <c r="C47" s="1001">
        <v>1520104</v>
      </c>
      <c r="D47" s="1002">
        <v>7493</v>
      </c>
      <c r="E47" s="1003" t="s">
        <v>3155</v>
      </c>
      <c r="F47" s="712"/>
      <c r="G47" s="1004">
        <v>42607</v>
      </c>
      <c r="H47" s="1005"/>
      <c r="I47" s="1006" t="s">
        <v>3318</v>
      </c>
      <c r="J47" s="1032" t="s">
        <v>30</v>
      </c>
      <c r="K47" s="1038" t="s">
        <v>459</v>
      </c>
      <c r="L47" s="1033" t="s">
        <v>3223</v>
      </c>
      <c r="M47" s="1010">
        <v>209748.22</v>
      </c>
      <c r="N47" s="1010">
        <v>0</v>
      </c>
      <c r="O47" s="1010">
        <v>33559.72</v>
      </c>
      <c r="P47" s="1011">
        <v>243307.94</v>
      </c>
      <c r="Q47" s="976" t="s">
        <v>3229</v>
      </c>
      <c r="R47" s="1061" t="s">
        <v>3418</v>
      </c>
      <c r="S47" s="975"/>
      <c r="W47" s="972" t="s">
        <v>566</v>
      </c>
    </row>
    <row r="48" spans="1:42" x14ac:dyDescent="0.2">
      <c r="A48" s="1064" t="s">
        <v>3419</v>
      </c>
      <c r="B48" s="1012" t="s">
        <v>2986</v>
      </c>
      <c r="C48" s="1001">
        <v>520819</v>
      </c>
      <c r="D48" s="1002">
        <v>4498</v>
      </c>
      <c r="E48" s="1003" t="s">
        <v>120</v>
      </c>
      <c r="F48" s="712">
        <v>2016</v>
      </c>
      <c r="G48" s="1004">
        <v>42583</v>
      </c>
      <c r="H48" s="1005" t="s">
        <v>39</v>
      </c>
      <c r="I48" s="1006" t="s">
        <v>2987</v>
      </c>
      <c r="J48" s="1007" t="s">
        <v>30</v>
      </c>
      <c r="K48" s="1035" t="s">
        <v>2988</v>
      </c>
      <c r="L48" s="1009" t="s">
        <v>2989</v>
      </c>
      <c r="M48" s="1010">
        <v>349084.15</v>
      </c>
      <c r="N48" s="1010">
        <v>14105.51</v>
      </c>
      <c r="O48" s="1010">
        <v>58110.34</v>
      </c>
      <c r="P48" s="1011">
        <v>421300</v>
      </c>
      <c r="Q48" s="974" t="s">
        <v>33</v>
      </c>
      <c r="R48" s="1069" t="s">
        <v>559</v>
      </c>
      <c r="T48" s="972" t="s">
        <v>580</v>
      </c>
      <c r="U48" s="992">
        <v>1000</v>
      </c>
      <c r="V48" s="990">
        <v>42583</v>
      </c>
      <c r="X48" s="972" t="s">
        <v>570</v>
      </c>
    </row>
    <row r="49" spans="1:42" x14ac:dyDescent="0.2">
      <c r="A49" s="1064" t="s">
        <v>3419</v>
      </c>
      <c r="B49" s="1012" t="s">
        <v>2986</v>
      </c>
      <c r="C49" s="1001"/>
      <c r="D49" s="1002"/>
      <c r="E49" s="1003"/>
      <c r="F49" s="712"/>
      <c r="G49" s="1004"/>
      <c r="H49" s="1005"/>
      <c r="I49" s="1006" t="s">
        <v>2987</v>
      </c>
      <c r="J49" s="1007"/>
      <c r="K49" s="1035"/>
      <c r="L49" s="1009"/>
      <c r="M49" s="1010"/>
      <c r="N49" s="1010"/>
      <c r="O49" s="1010"/>
      <c r="P49" s="1011"/>
      <c r="Q49" s="974"/>
      <c r="R49" s="1069" t="s">
        <v>559</v>
      </c>
      <c r="T49" s="972" t="s">
        <v>580</v>
      </c>
      <c r="U49" s="992">
        <v>209650</v>
      </c>
      <c r="V49" s="990">
        <v>42583</v>
      </c>
      <c r="X49" s="972" t="s">
        <v>570</v>
      </c>
    </row>
    <row r="50" spans="1:42" x14ac:dyDescent="0.2">
      <c r="A50" s="1064" t="s">
        <v>3419</v>
      </c>
      <c r="B50" s="1012" t="s">
        <v>2986</v>
      </c>
      <c r="C50" s="1001"/>
      <c r="D50" s="1002"/>
      <c r="E50" s="1003"/>
      <c r="F50" s="712"/>
      <c r="G50" s="1004"/>
      <c r="H50" s="1005"/>
      <c r="I50" s="1006" t="s">
        <v>2987</v>
      </c>
      <c r="J50" s="1007"/>
      <c r="K50" s="1035"/>
      <c r="L50" s="1009"/>
      <c r="M50" s="1010"/>
      <c r="N50" s="1010"/>
      <c r="O50" s="1010"/>
      <c r="P50" s="1011"/>
      <c r="Q50" s="974"/>
      <c r="R50" s="1069" t="s">
        <v>559</v>
      </c>
      <c r="T50" s="972" t="s">
        <v>579</v>
      </c>
      <c r="U50" s="992">
        <v>207820.27</v>
      </c>
      <c r="V50" s="990">
        <v>42584</v>
      </c>
      <c r="X50" s="972" t="s">
        <v>570</v>
      </c>
    </row>
    <row r="51" spans="1:42" x14ac:dyDescent="0.2">
      <c r="A51" s="1064" t="s">
        <v>3419</v>
      </c>
      <c r="B51" s="1012" t="s">
        <v>2986</v>
      </c>
      <c r="C51" s="1001"/>
      <c r="D51" s="1002"/>
      <c r="E51" s="1003"/>
      <c r="F51" s="712"/>
      <c r="G51" s="1004"/>
      <c r="H51" s="1005"/>
      <c r="I51" s="1006" t="s">
        <v>2987</v>
      </c>
      <c r="J51" s="1007"/>
      <c r="K51" s="1035"/>
      <c r="L51" s="1009"/>
      <c r="M51" s="1010"/>
      <c r="N51" s="1010"/>
      <c r="O51" s="1010"/>
      <c r="P51" s="1011"/>
      <c r="Q51" s="974"/>
      <c r="R51" s="1069" t="s">
        <v>559</v>
      </c>
      <c r="T51" s="972" t="s">
        <v>1067</v>
      </c>
      <c r="U51" s="992">
        <v>2829.73</v>
      </c>
      <c r="V51" s="990">
        <v>42584</v>
      </c>
      <c r="X51" s="972" t="s">
        <v>570</v>
      </c>
    </row>
    <row r="52" spans="1:42" s="977" customFormat="1" x14ac:dyDescent="0.2">
      <c r="A52" s="1064" t="s">
        <v>3419</v>
      </c>
      <c r="B52" s="1012" t="s">
        <v>3329</v>
      </c>
      <c r="C52" s="1001">
        <v>38110</v>
      </c>
      <c r="D52" s="1002" t="s">
        <v>472</v>
      </c>
      <c r="E52" s="1003" t="s">
        <v>3330</v>
      </c>
      <c r="F52" s="712">
        <v>2016</v>
      </c>
      <c r="G52" s="1004">
        <v>42585</v>
      </c>
      <c r="H52" s="1005" t="s">
        <v>532</v>
      </c>
      <c r="I52" s="1006" t="s">
        <v>3331</v>
      </c>
      <c r="J52" s="1007" t="s">
        <v>30</v>
      </c>
      <c r="K52" s="1008" t="s">
        <v>3332</v>
      </c>
      <c r="L52" s="1009" t="s">
        <v>3333</v>
      </c>
      <c r="M52" s="1010">
        <v>106724.14</v>
      </c>
      <c r="N52" s="1010">
        <v>0</v>
      </c>
      <c r="O52" s="1010">
        <v>4275.8599999999997</v>
      </c>
      <c r="P52" s="1011">
        <v>111000</v>
      </c>
      <c r="Q52" s="974" t="s">
        <v>478</v>
      </c>
      <c r="R52" s="1062" t="s">
        <v>565</v>
      </c>
      <c r="S52" s="975"/>
      <c r="T52" s="972" t="s">
        <v>575</v>
      </c>
      <c r="U52" s="992">
        <v>111000</v>
      </c>
      <c r="V52" s="990">
        <v>42584</v>
      </c>
      <c r="W52" s="972"/>
      <c r="X52" s="972" t="s">
        <v>570</v>
      </c>
      <c r="Y52" s="972"/>
      <c r="Z52" s="972"/>
      <c r="AA52" s="972"/>
      <c r="AB52" s="972"/>
      <c r="AC52" s="972"/>
      <c r="AD52" s="972"/>
      <c r="AE52" s="972"/>
      <c r="AF52" s="972"/>
      <c r="AG52" s="972"/>
      <c r="AH52" s="972"/>
      <c r="AI52" s="972"/>
      <c r="AJ52" s="972"/>
      <c r="AK52" s="972"/>
      <c r="AL52" s="972"/>
      <c r="AM52" s="972"/>
      <c r="AN52" s="972"/>
      <c r="AO52" s="972"/>
      <c r="AP52" s="972"/>
    </row>
    <row r="53" spans="1:42" x14ac:dyDescent="0.2">
      <c r="A53" s="1064" t="s">
        <v>3419</v>
      </c>
      <c r="B53" s="1012" t="s">
        <v>3025</v>
      </c>
      <c r="C53" s="1001">
        <v>521101</v>
      </c>
      <c r="D53" s="1002">
        <v>1251</v>
      </c>
      <c r="E53" s="1003" t="s">
        <v>1739</v>
      </c>
      <c r="F53" s="712">
        <v>2016</v>
      </c>
      <c r="G53" s="1004">
        <v>42605</v>
      </c>
      <c r="H53" s="1005" t="s">
        <v>157</v>
      </c>
      <c r="I53" s="1006" t="s">
        <v>3026</v>
      </c>
      <c r="J53" s="1007" t="s">
        <v>241</v>
      </c>
      <c r="K53" s="1008" t="s">
        <v>3027</v>
      </c>
      <c r="L53" s="1009" t="s">
        <v>3028</v>
      </c>
      <c r="M53" s="1010">
        <v>292844.83</v>
      </c>
      <c r="N53" s="1010">
        <v>0</v>
      </c>
      <c r="O53" s="1010">
        <v>46855.17</v>
      </c>
      <c r="P53" s="1011">
        <v>339700</v>
      </c>
      <c r="Q53" s="976" t="s">
        <v>33</v>
      </c>
      <c r="R53" s="1069" t="s">
        <v>559</v>
      </c>
      <c r="S53" s="974"/>
      <c r="T53" s="975" t="s">
        <v>581</v>
      </c>
      <c r="U53" s="992">
        <v>107000</v>
      </c>
      <c r="V53" s="990">
        <v>42604</v>
      </c>
      <c r="X53" s="972" t="s">
        <v>570</v>
      </c>
    </row>
    <row r="54" spans="1:42" x14ac:dyDescent="0.2">
      <c r="A54" s="1064" t="s">
        <v>3419</v>
      </c>
      <c r="B54" s="1012" t="s">
        <v>3025</v>
      </c>
      <c r="C54" s="1001"/>
      <c r="D54" s="1002"/>
      <c r="E54" s="1003"/>
      <c r="F54" s="712"/>
      <c r="G54" s="1004"/>
      <c r="H54" s="1005"/>
      <c r="I54" s="1006" t="s">
        <v>3026</v>
      </c>
      <c r="J54" s="1007"/>
      <c r="K54" s="1008"/>
      <c r="L54" s="1009"/>
      <c r="M54" s="1010"/>
      <c r="N54" s="1010"/>
      <c r="O54" s="1010"/>
      <c r="P54" s="1011"/>
      <c r="Q54" s="976"/>
      <c r="R54" s="1069" t="s">
        <v>559</v>
      </c>
      <c r="S54" s="974"/>
      <c r="T54" s="975" t="s">
        <v>572</v>
      </c>
      <c r="U54" s="992">
        <v>5000</v>
      </c>
      <c r="V54" s="990">
        <v>42602</v>
      </c>
      <c r="X54" s="972" t="s">
        <v>570</v>
      </c>
    </row>
    <row r="55" spans="1:42" x14ac:dyDescent="0.2">
      <c r="A55" s="1064" t="s">
        <v>3419</v>
      </c>
      <c r="B55" s="1012" t="s">
        <v>3025</v>
      </c>
      <c r="C55" s="1001"/>
      <c r="D55" s="1002"/>
      <c r="E55" s="1003"/>
      <c r="F55" s="712"/>
      <c r="G55" s="1004"/>
      <c r="H55" s="1005"/>
      <c r="I55" s="1006" t="s">
        <v>3026</v>
      </c>
      <c r="J55" s="1007"/>
      <c r="K55" s="1008"/>
      <c r="L55" s="1009"/>
      <c r="M55" s="1010"/>
      <c r="N55" s="1010"/>
      <c r="O55" s="1010"/>
      <c r="P55" s="1011"/>
      <c r="Q55" s="976"/>
      <c r="R55" s="1069" t="s">
        <v>559</v>
      </c>
      <c r="S55" s="974"/>
      <c r="T55" s="975" t="s">
        <v>571</v>
      </c>
      <c r="U55" s="992">
        <v>104895.25</v>
      </c>
      <c r="V55" s="990">
        <v>42604</v>
      </c>
      <c r="X55" s="972" t="s">
        <v>570</v>
      </c>
    </row>
    <row r="56" spans="1:42" x14ac:dyDescent="0.2">
      <c r="A56" s="1064" t="s">
        <v>3419</v>
      </c>
      <c r="B56" s="1012" t="s">
        <v>3025</v>
      </c>
      <c r="C56" s="1001"/>
      <c r="D56" s="1002"/>
      <c r="E56" s="1003"/>
      <c r="F56" s="712"/>
      <c r="G56" s="1004"/>
      <c r="H56" s="1005"/>
      <c r="I56" s="1006" t="s">
        <v>3026</v>
      </c>
      <c r="J56" s="1007"/>
      <c r="K56" s="1008"/>
      <c r="L56" s="1009"/>
      <c r="M56" s="1010"/>
      <c r="N56" s="1010"/>
      <c r="O56" s="1010"/>
      <c r="P56" s="1011"/>
      <c r="Q56" s="976"/>
      <c r="R56" s="1069" t="s">
        <v>559</v>
      </c>
      <c r="S56" s="974"/>
      <c r="T56" s="975" t="s">
        <v>572</v>
      </c>
      <c r="U56" s="992">
        <v>3000</v>
      </c>
      <c r="V56" s="990">
        <v>42604</v>
      </c>
      <c r="X56" s="972" t="s">
        <v>570</v>
      </c>
    </row>
    <row r="57" spans="1:42" x14ac:dyDescent="0.2">
      <c r="A57" s="1064" t="s">
        <v>3419</v>
      </c>
      <c r="B57" s="1012" t="s">
        <v>3025</v>
      </c>
      <c r="C57" s="1001"/>
      <c r="D57" s="1002"/>
      <c r="E57" s="1003"/>
      <c r="F57" s="712"/>
      <c r="G57" s="1004"/>
      <c r="H57" s="1005"/>
      <c r="I57" s="1006" t="s">
        <v>3026</v>
      </c>
      <c r="J57" s="1007"/>
      <c r="K57" s="1008"/>
      <c r="L57" s="1009"/>
      <c r="M57" s="1010"/>
      <c r="N57" s="1010"/>
      <c r="O57" s="1010"/>
      <c r="P57" s="1011"/>
      <c r="Q57" s="976"/>
      <c r="R57" s="1069" t="s">
        <v>559</v>
      </c>
      <c r="S57" s="974"/>
      <c r="T57" s="975" t="s">
        <v>579</v>
      </c>
      <c r="U57" s="992">
        <v>146573.01</v>
      </c>
      <c r="V57" s="990">
        <v>42606</v>
      </c>
      <c r="X57" s="972" t="s">
        <v>570</v>
      </c>
    </row>
    <row r="58" spans="1:42" x14ac:dyDescent="0.2">
      <c r="A58" s="1064" t="s">
        <v>3419</v>
      </c>
      <c r="B58" s="1012" t="s">
        <v>2990</v>
      </c>
      <c r="C58" s="1001">
        <v>520819</v>
      </c>
      <c r="D58" s="1002">
        <v>4498</v>
      </c>
      <c r="E58" s="1003" t="s">
        <v>120</v>
      </c>
      <c r="F58" s="712">
        <v>2016</v>
      </c>
      <c r="G58" s="1004">
        <v>42591</v>
      </c>
      <c r="H58" s="1005" t="s">
        <v>55</v>
      </c>
      <c r="I58" s="1006" t="s">
        <v>2991</v>
      </c>
      <c r="J58" s="1007" t="s">
        <v>241</v>
      </c>
      <c r="K58" s="1008" t="s">
        <v>2992</v>
      </c>
      <c r="L58" s="1009" t="s">
        <v>2993</v>
      </c>
      <c r="M58" s="1010">
        <v>343087.14</v>
      </c>
      <c r="N58" s="1010">
        <v>13205.96</v>
      </c>
      <c r="O58" s="1010">
        <v>57006.9</v>
      </c>
      <c r="P58" s="1011">
        <v>413300</v>
      </c>
      <c r="Q58" s="976" t="s">
        <v>33</v>
      </c>
      <c r="R58" s="1069" t="s">
        <v>559</v>
      </c>
      <c r="T58" s="972" t="s">
        <v>571</v>
      </c>
      <c r="U58" s="992">
        <v>150000</v>
      </c>
      <c r="V58" s="990">
        <v>42593</v>
      </c>
      <c r="X58" s="972" t="s">
        <v>570</v>
      </c>
    </row>
    <row r="59" spans="1:42" x14ac:dyDescent="0.2">
      <c r="A59" s="1064" t="s">
        <v>3419</v>
      </c>
      <c r="B59" s="1012" t="s">
        <v>2990</v>
      </c>
      <c r="C59" s="1001"/>
      <c r="D59" s="1002"/>
      <c r="E59" s="1003"/>
      <c r="F59" s="712"/>
      <c r="G59" s="1004"/>
      <c r="H59" s="1005"/>
      <c r="I59" s="1006" t="s">
        <v>2991</v>
      </c>
      <c r="J59" s="1007"/>
      <c r="K59" s="1008"/>
      <c r="L59" s="1009"/>
      <c r="M59" s="1010"/>
      <c r="N59" s="1010"/>
      <c r="O59" s="1010"/>
      <c r="P59" s="1011"/>
      <c r="Q59" s="976"/>
      <c r="R59" s="1069" t="s">
        <v>559</v>
      </c>
      <c r="T59" s="972" t="s">
        <v>575</v>
      </c>
      <c r="U59" s="992">
        <v>75</v>
      </c>
      <c r="V59" s="990">
        <v>42592</v>
      </c>
      <c r="X59" s="972" t="s">
        <v>570</v>
      </c>
    </row>
    <row r="60" spans="1:42" x14ac:dyDescent="0.2">
      <c r="A60" s="1064" t="s">
        <v>3419</v>
      </c>
      <c r="B60" s="1012" t="s">
        <v>2990</v>
      </c>
      <c r="C60" s="1001"/>
      <c r="D60" s="1002"/>
      <c r="E60" s="1003"/>
      <c r="F60" s="712"/>
      <c r="G60" s="1004"/>
      <c r="H60" s="1005"/>
      <c r="I60" s="1006" t="s">
        <v>2991</v>
      </c>
      <c r="J60" s="1007"/>
      <c r="K60" s="1008"/>
      <c r="L60" s="1009"/>
      <c r="M60" s="1010"/>
      <c r="N60" s="1010"/>
      <c r="O60" s="1010"/>
      <c r="P60" s="1011"/>
      <c r="Q60" s="976"/>
      <c r="R60" s="1069" t="s">
        <v>559</v>
      </c>
      <c r="T60" s="972" t="s">
        <v>579</v>
      </c>
      <c r="U60" s="992">
        <v>281356.75</v>
      </c>
      <c r="V60" s="990">
        <v>42592</v>
      </c>
      <c r="X60" s="972" t="s">
        <v>570</v>
      </c>
    </row>
    <row r="61" spans="1:42" x14ac:dyDescent="0.2">
      <c r="A61" s="1064" t="s">
        <v>3419</v>
      </c>
      <c r="B61" s="1012" t="s">
        <v>3069</v>
      </c>
      <c r="C61" s="1001">
        <v>521707</v>
      </c>
      <c r="D61" s="1002">
        <v>2006</v>
      </c>
      <c r="E61" s="1003" t="s">
        <v>2897</v>
      </c>
      <c r="F61" s="712">
        <v>2017</v>
      </c>
      <c r="G61" s="1004">
        <v>42595</v>
      </c>
      <c r="H61" s="1005" t="s">
        <v>2896</v>
      </c>
      <c r="I61" s="1006" t="s">
        <v>3070</v>
      </c>
      <c r="J61" s="1007" t="s">
        <v>30</v>
      </c>
      <c r="K61" s="1008" t="s">
        <v>3071</v>
      </c>
      <c r="L61" s="1009" t="s">
        <v>3072</v>
      </c>
      <c r="M61" s="1010">
        <v>189568.97</v>
      </c>
      <c r="N61" s="1010">
        <v>0</v>
      </c>
      <c r="O61" s="1010">
        <v>30331.03</v>
      </c>
      <c r="P61" s="1011">
        <v>219900</v>
      </c>
      <c r="Q61" s="976" t="s">
        <v>33</v>
      </c>
      <c r="R61" s="1062" t="s">
        <v>565</v>
      </c>
      <c r="S61" s="975"/>
    </row>
    <row r="62" spans="1:42" x14ac:dyDescent="0.2">
      <c r="A62" s="1064" t="s">
        <v>3419</v>
      </c>
      <c r="B62" s="1012" t="s">
        <v>3085</v>
      </c>
      <c r="C62" s="1001">
        <v>521801</v>
      </c>
      <c r="D62" s="1002">
        <v>2201</v>
      </c>
      <c r="E62" s="1003" t="s">
        <v>191</v>
      </c>
      <c r="F62" s="712">
        <v>2016</v>
      </c>
      <c r="G62" s="1004">
        <v>42599</v>
      </c>
      <c r="H62" s="1005" t="s">
        <v>1222</v>
      </c>
      <c r="I62" s="1006" t="s">
        <v>3086</v>
      </c>
      <c r="J62" s="1007" t="s">
        <v>241</v>
      </c>
      <c r="K62" s="1008" t="s">
        <v>3087</v>
      </c>
      <c r="L62" s="1009" t="s">
        <v>3088</v>
      </c>
      <c r="M62" s="1010">
        <v>186379.31</v>
      </c>
      <c r="N62" s="1010">
        <v>0</v>
      </c>
      <c r="O62" s="1010">
        <v>29820.69</v>
      </c>
      <c r="P62" s="1011">
        <v>216200</v>
      </c>
      <c r="Q62" s="976" t="s">
        <v>33</v>
      </c>
      <c r="R62" s="1062" t="s">
        <v>565</v>
      </c>
      <c r="T62" s="972" t="s">
        <v>575</v>
      </c>
      <c r="U62" s="992">
        <v>8035</v>
      </c>
      <c r="V62" s="990">
        <v>42600</v>
      </c>
      <c r="X62" s="972" t="s">
        <v>570</v>
      </c>
    </row>
    <row r="63" spans="1:42" x14ac:dyDescent="0.2">
      <c r="A63" s="1064" t="s">
        <v>3419</v>
      </c>
      <c r="B63" s="1012" t="s">
        <v>3085</v>
      </c>
      <c r="C63" s="1001"/>
      <c r="D63" s="1002"/>
      <c r="E63" s="1003"/>
      <c r="F63" s="712"/>
      <c r="G63" s="1004"/>
      <c r="H63" s="1005"/>
      <c r="I63" s="1006" t="s">
        <v>3086</v>
      </c>
      <c r="J63" s="1007"/>
      <c r="K63" s="1034"/>
      <c r="L63" s="1009"/>
      <c r="M63" s="1010"/>
      <c r="N63" s="1010"/>
      <c r="O63" s="1010"/>
      <c r="P63" s="1011"/>
      <c r="Q63" s="976"/>
      <c r="R63" s="1062" t="s">
        <v>565</v>
      </c>
      <c r="T63" s="972" t="s">
        <v>3420</v>
      </c>
      <c r="U63" s="992">
        <v>188843.29</v>
      </c>
      <c r="V63" s="990">
        <v>42600</v>
      </c>
      <c r="X63" s="972" t="s">
        <v>570</v>
      </c>
    </row>
    <row r="64" spans="1:42" x14ac:dyDescent="0.2">
      <c r="A64" s="1064" t="s">
        <v>3419</v>
      </c>
      <c r="B64" s="1012" t="s">
        <v>3085</v>
      </c>
      <c r="C64" s="1001"/>
      <c r="D64" s="1002"/>
      <c r="E64" s="1003"/>
      <c r="F64" s="712"/>
      <c r="G64" s="1004"/>
      <c r="H64" s="1005"/>
      <c r="I64" s="1006" t="s">
        <v>3086</v>
      </c>
      <c r="J64" s="1007"/>
      <c r="K64" s="1034"/>
      <c r="L64" s="1009"/>
      <c r="M64" s="1010"/>
      <c r="N64" s="1010"/>
      <c r="O64" s="1010"/>
      <c r="P64" s="1011"/>
      <c r="Q64" s="976"/>
      <c r="R64" s="1062" t="s">
        <v>565</v>
      </c>
      <c r="T64" s="972" t="s">
        <v>571</v>
      </c>
      <c r="U64" s="992">
        <v>19321.8</v>
      </c>
      <c r="V64" s="990">
        <v>42600</v>
      </c>
      <c r="X64" s="972" t="s">
        <v>570</v>
      </c>
    </row>
    <row r="65" spans="1:42" x14ac:dyDescent="0.2">
      <c r="A65" s="1064" t="s">
        <v>3419</v>
      </c>
      <c r="B65" s="1012" t="s">
        <v>3205</v>
      </c>
      <c r="C65" s="1001">
        <v>1520604</v>
      </c>
      <c r="D65" s="1002">
        <v>7495</v>
      </c>
      <c r="E65" s="1003" t="s">
        <v>333</v>
      </c>
      <c r="F65" s="712">
        <v>2016</v>
      </c>
      <c r="G65" s="1004">
        <v>42600</v>
      </c>
      <c r="H65" s="1005" t="s">
        <v>2896</v>
      </c>
      <c r="I65" s="1006" t="s">
        <v>3206</v>
      </c>
      <c r="J65" s="1007" t="s">
        <v>241</v>
      </c>
      <c r="K65" s="1034" t="s">
        <v>3207</v>
      </c>
      <c r="L65" s="1009" t="s">
        <v>3208</v>
      </c>
      <c r="M65" s="1010">
        <v>271921.18</v>
      </c>
      <c r="N65" s="1010">
        <v>13596.06</v>
      </c>
      <c r="O65" s="1010">
        <v>45682.76</v>
      </c>
      <c r="P65" s="1011">
        <v>331200</v>
      </c>
      <c r="Q65" s="976" t="s">
        <v>33</v>
      </c>
      <c r="R65" s="1069" t="s">
        <v>559</v>
      </c>
      <c r="S65" s="975"/>
      <c r="T65" s="972" t="s">
        <v>580</v>
      </c>
      <c r="U65" s="992">
        <v>311200</v>
      </c>
      <c r="V65" s="990">
        <v>42601</v>
      </c>
      <c r="X65" s="972" t="s">
        <v>570</v>
      </c>
    </row>
    <row r="66" spans="1:42" x14ac:dyDescent="0.2">
      <c r="A66" s="1064" t="s">
        <v>3419</v>
      </c>
      <c r="B66" s="1012" t="s">
        <v>3205</v>
      </c>
      <c r="C66" s="1001"/>
      <c r="D66" s="1002"/>
      <c r="E66" s="1003"/>
      <c r="F66" s="712"/>
      <c r="G66" s="1004"/>
      <c r="H66" s="1005"/>
      <c r="I66" s="1006" t="s">
        <v>3206</v>
      </c>
      <c r="J66" s="1032"/>
      <c r="K66" s="1076"/>
      <c r="L66" s="1033"/>
      <c r="M66" s="1010"/>
      <c r="N66" s="1010"/>
      <c r="O66" s="1010"/>
      <c r="P66" s="1011"/>
      <c r="Q66" s="976"/>
      <c r="R66" s="1069" t="s">
        <v>559</v>
      </c>
      <c r="S66" s="975"/>
      <c r="T66" s="972" t="s">
        <v>575</v>
      </c>
      <c r="U66" s="992">
        <v>15000</v>
      </c>
      <c r="V66" s="990">
        <v>42590</v>
      </c>
      <c r="X66" s="972" t="s">
        <v>570</v>
      </c>
    </row>
    <row r="67" spans="1:42" ht="13.5" thickBot="1" x14ac:dyDescent="0.25">
      <c r="A67" s="1064" t="s">
        <v>3419</v>
      </c>
      <c r="B67" s="1012" t="s">
        <v>3205</v>
      </c>
      <c r="C67" s="1001"/>
      <c r="D67" s="1002"/>
      <c r="E67" s="1003"/>
      <c r="F67" s="712"/>
      <c r="G67" s="1004"/>
      <c r="H67" s="1005"/>
      <c r="I67" s="1006" t="s">
        <v>3206</v>
      </c>
      <c r="J67" s="1032"/>
      <c r="K67" s="1076"/>
      <c r="L67" s="1033"/>
      <c r="M67" s="1010"/>
      <c r="N67" s="1010"/>
      <c r="O67" s="1010"/>
      <c r="P67" s="1011"/>
      <c r="Q67" s="976"/>
      <c r="R67" s="1069" t="s">
        <v>559</v>
      </c>
      <c r="S67" s="975"/>
      <c r="T67" s="972" t="s">
        <v>575</v>
      </c>
      <c r="U67" s="992">
        <v>5000</v>
      </c>
      <c r="V67" s="990">
        <v>42587</v>
      </c>
      <c r="X67" s="972" t="s">
        <v>570</v>
      </c>
    </row>
    <row r="68" spans="1:42" x14ac:dyDescent="0.2">
      <c r="A68" s="1064" t="s">
        <v>3419</v>
      </c>
      <c r="B68" s="1012" t="s">
        <v>3285</v>
      </c>
      <c r="C68" s="1001">
        <v>520815</v>
      </c>
      <c r="D68" s="1002">
        <v>4492</v>
      </c>
      <c r="E68" s="1003" t="s">
        <v>92</v>
      </c>
      <c r="F68" s="712"/>
      <c r="G68" s="1004">
        <v>42597</v>
      </c>
      <c r="H68" s="1005"/>
      <c r="I68" s="1006" t="s">
        <v>3286</v>
      </c>
      <c r="J68" s="1032" t="s">
        <v>241</v>
      </c>
      <c r="K68" s="1036" t="s">
        <v>363</v>
      </c>
      <c r="L68" s="1033" t="s">
        <v>3287</v>
      </c>
      <c r="M68" s="1010">
        <v>288407</v>
      </c>
      <c r="N68" s="1010">
        <v>0</v>
      </c>
      <c r="O68" s="1010">
        <v>46145.120000000003</v>
      </c>
      <c r="P68" s="1011">
        <v>334552.12</v>
      </c>
      <c r="Q68" s="976" t="s">
        <v>3229</v>
      </c>
      <c r="R68" s="1061" t="s">
        <v>3418</v>
      </c>
      <c r="S68" s="974"/>
      <c r="W68" s="972" t="s">
        <v>566</v>
      </c>
    </row>
    <row r="69" spans="1:42" s="977" customFormat="1" ht="13.5" thickBot="1" x14ac:dyDescent="0.25">
      <c r="A69" s="1064" t="s">
        <v>3419</v>
      </c>
      <c r="B69" s="1012" t="s">
        <v>3320</v>
      </c>
      <c r="C69" s="1001">
        <v>1520604</v>
      </c>
      <c r="D69" s="1002">
        <v>7495</v>
      </c>
      <c r="E69" s="1003" t="s">
        <v>333</v>
      </c>
      <c r="F69" s="712"/>
      <c r="G69" s="1004">
        <v>42613</v>
      </c>
      <c r="H69" s="1005"/>
      <c r="I69" s="1006" t="s">
        <v>3321</v>
      </c>
      <c r="J69" s="1032" t="s">
        <v>30</v>
      </c>
      <c r="K69" s="1038" t="s">
        <v>363</v>
      </c>
      <c r="L69" s="1033" t="s">
        <v>3322</v>
      </c>
      <c r="M69" s="1010">
        <v>247591.53</v>
      </c>
      <c r="N69" s="1010">
        <v>0</v>
      </c>
      <c r="O69" s="1010">
        <v>39614.639999999999</v>
      </c>
      <c r="P69" s="1011">
        <v>287206.17</v>
      </c>
      <c r="Q69" s="976" t="s">
        <v>3229</v>
      </c>
      <c r="R69" s="1061" t="s">
        <v>3418</v>
      </c>
      <c r="S69" s="975"/>
      <c r="T69" s="972"/>
      <c r="U69" s="992"/>
      <c r="V69" s="972"/>
      <c r="W69" s="972" t="s">
        <v>566</v>
      </c>
      <c r="X69" s="972"/>
      <c r="Y69" s="972"/>
      <c r="Z69" s="972"/>
      <c r="AA69" s="972"/>
      <c r="AB69" s="972"/>
      <c r="AC69" s="972"/>
      <c r="AD69" s="972"/>
      <c r="AE69" s="972"/>
      <c r="AF69" s="972"/>
      <c r="AG69" s="972"/>
      <c r="AH69" s="972"/>
      <c r="AI69" s="972"/>
      <c r="AJ69" s="972"/>
      <c r="AK69" s="972"/>
      <c r="AL69" s="972"/>
      <c r="AM69" s="972"/>
      <c r="AN69" s="972"/>
      <c r="AO69" s="972"/>
      <c r="AP69" s="972"/>
    </row>
    <row r="70" spans="1:42" x14ac:dyDescent="0.2">
      <c r="A70" s="1064" t="s">
        <v>3419</v>
      </c>
      <c r="B70" s="1012" t="s">
        <v>3037</v>
      </c>
      <c r="C70" s="1001">
        <v>521502</v>
      </c>
      <c r="D70" s="1002">
        <v>5611</v>
      </c>
      <c r="E70" s="1003" t="s">
        <v>3038</v>
      </c>
      <c r="F70" s="712">
        <v>2017</v>
      </c>
      <c r="G70" s="1004">
        <v>42600</v>
      </c>
      <c r="H70" s="1005" t="s">
        <v>82</v>
      </c>
      <c r="I70" s="1006" t="s">
        <v>3039</v>
      </c>
      <c r="J70" s="1007" t="s">
        <v>241</v>
      </c>
      <c r="K70" s="1035" t="s">
        <v>3040</v>
      </c>
      <c r="L70" s="1009" t="s">
        <v>3041</v>
      </c>
      <c r="M70" s="1010">
        <v>370598.38</v>
      </c>
      <c r="N70" s="1010">
        <v>17332.650000000001</v>
      </c>
      <c r="O70" s="1010">
        <v>62068.97</v>
      </c>
      <c r="P70" s="1011">
        <v>450000</v>
      </c>
      <c r="Q70" s="974" t="s">
        <v>33</v>
      </c>
      <c r="R70" s="1069" t="s">
        <v>559</v>
      </c>
      <c r="S70" s="975"/>
    </row>
    <row r="71" spans="1:42" x14ac:dyDescent="0.2">
      <c r="A71" s="1064" t="s">
        <v>3419</v>
      </c>
      <c r="B71" s="1012" t="s">
        <v>3121</v>
      </c>
      <c r="C71" s="1001">
        <v>521908</v>
      </c>
      <c r="D71" s="1002">
        <v>6980</v>
      </c>
      <c r="E71" s="1003" t="s">
        <v>227</v>
      </c>
      <c r="F71" s="712">
        <v>2016</v>
      </c>
      <c r="G71" s="1004">
        <v>42583</v>
      </c>
      <c r="H71" s="1005" t="s">
        <v>55</v>
      </c>
      <c r="I71" s="1006" t="s">
        <v>3122</v>
      </c>
      <c r="J71" s="1007" t="s">
        <v>30</v>
      </c>
      <c r="K71" s="1008" t="s">
        <v>3123</v>
      </c>
      <c r="L71" s="1009" t="s">
        <v>3124</v>
      </c>
      <c r="M71" s="1010">
        <v>456501.17</v>
      </c>
      <c r="N71" s="1010">
        <v>30740.21</v>
      </c>
      <c r="O71" s="1010">
        <v>77958.62</v>
      </c>
      <c r="P71" s="1011">
        <v>565200</v>
      </c>
      <c r="Q71" s="974" t="s">
        <v>33</v>
      </c>
      <c r="R71" s="1061" t="s">
        <v>3418</v>
      </c>
      <c r="S71" s="975"/>
      <c r="T71" s="972" t="s">
        <v>580</v>
      </c>
      <c r="U71" s="992">
        <v>106</v>
      </c>
      <c r="V71" s="990">
        <v>42592</v>
      </c>
      <c r="W71" s="972" t="s">
        <v>566</v>
      </c>
      <c r="X71" s="972" t="s">
        <v>570</v>
      </c>
    </row>
    <row r="72" spans="1:42" x14ac:dyDescent="0.2">
      <c r="A72" s="1064" t="s">
        <v>3419</v>
      </c>
      <c r="B72" s="1012" t="s">
        <v>3121</v>
      </c>
      <c r="C72" s="1001"/>
      <c r="D72" s="1002"/>
      <c r="E72" s="1003"/>
      <c r="F72" s="712"/>
      <c r="G72" s="1004"/>
      <c r="H72" s="1005"/>
      <c r="I72" s="1006" t="s">
        <v>3122</v>
      </c>
      <c r="J72" s="1007"/>
      <c r="K72" s="1008"/>
      <c r="L72" s="1009"/>
      <c r="M72" s="1010"/>
      <c r="N72" s="1010"/>
      <c r="O72" s="1010"/>
      <c r="P72" s="1011"/>
      <c r="Q72" s="974"/>
      <c r="R72" s="1061" t="s">
        <v>3418</v>
      </c>
      <c r="S72" s="975"/>
      <c r="T72" s="972" t="s">
        <v>576</v>
      </c>
      <c r="U72" s="992">
        <v>265094</v>
      </c>
      <c r="V72" s="990">
        <v>42591</v>
      </c>
      <c r="X72" s="972" t="s">
        <v>570</v>
      </c>
    </row>
    <row r="73" spans="1:42" x14ac:dyDescent="0.2">
      <c r="A73" s="1064" t="s">
        <v>3419</v>
      </c>
      <c r="B73" s="1012" t="s">
        <v>3121</v>
      </c>
      <c r="C73" s="1001"/>
      <c r="D73" s="1002"/>
      <c r="E73" s="1003"/>
      <c r="F73" s="712"/>
      <c r="G73" s="1004"/>
      <c r="H73" s="1005"/>
      <c r="I73" s="1006" t="s">
        <v>3122</v>
      </c>
      <c r="J73" s="1007"/>
      <c r="K73" s="1008"/>
      <c r="L73" s="1009"/>
      <c r="M73" s="1010"/>
      <c r="N73" s="1010"/>
      <c r="O73" s="1010"/>
      <c r="P73" s="1011"/>
      <c r="Q73" s="974"/>
      <c r="R73" s="1061" t="s">
        <v>3418</v>
      </c>
      <c r="S73" s="975"/>
      <c r="T73" s="972" t="s">
        <v>580</v>
      </c>
      <c r="U73" s="992">
        <v>5000.01</v>
      </c>
      <c r="V73" s="990">
        <v>42583</v>
      </c>
      <c r="X73" s="972" t="s">
        <v>570</v>
      </c>
    </row>
    <row r="74" spans="1:42" x14ac:dyDescent="0.2">
      <c r="A74" s="1064" t="s">
        <v>3419</v>
      </c>
      <c r="B74" s="1012" t="s">
        <v>3121</v>
      </c>
      <c r="C74" s="1001"/>
      <c r="D74" s="1002"/>
      <c r="E74" s="1003"/>
      <c r="F74" s="712"/>
      <c r="G74" s="1004"/>
      <c r="H74" s="1005"/>
      <c r="I74" s="1006" t="s">
        <v>3122</v>
      </c>
      <c r="J74" s="1007"/>
      <c r="K74" s="1008"/>
      <c r="L74" s="1009"/>
      <c r="M74" s="1010"/>
      <c r="N74" s="1010"/>
      <c r="O74" s="1010"/>
      <c r="P74" s="1011"/>
      <c r="Q74" s="974"/>
      <c r="R74" s="1061" t="s">
        <v>3418</v>
      </c>
      <c r="S74" s="975"/>
      <c r="T74" s="972" t="s">
        <v>580</v>
      </c>
      <c r="U74" s="992">
        <v>15000</v>
      </c>
      <c r="V74" s="990">
        <v>42583</v>
      </c>
      <c r="X74" s="972" t="s">
        <v>570</v>
      </c>
    </row>
    <row r="75" spans="1:42" x14ac:dyDescent="0.2">
      <c r="A75" s="1064" t="s">
        <v>3419</v>
      </c>
      <c r="B75" s="1012" t="s">
        <v>3121</v>
      </c>
      <c r="C75" s="1001"/>
      <c r="D75" s="1002"/>
      <c r="E75" s="1003"/>
      <c r="F75" s="712"/>
      <c r="G75" s="1004"/>
      <c r="H75" s="1005"/>
      <c r="I75" s="1006" t="s">
        <v>3122</v>
      </c>
      <c r="J75" s="1007"/>
      <c r="K75" s="1008"/>
      <c r="L75" s="1009"/>
      <c r="M75" s="1010"/>
      <c r="N75" s="1010"/>
      <c r="O75" s="1010"/>
      <c r="P75" s="1011"/>
      <c r="Q75" s="974"/>
      <c r="R75" s="1061" t="s">
        <v>3418</v>
      </c>
      <c r="S75" s="975"/>
      <c r="T75" s="972" t="s">
        <v>581</v>
      </c>
      <c r="U75" s="992">
        <v>280000</v>
      </c>
      <c r="V75" s="990">
        <v>42590</v>
      </c>
      <c r="X75" s="972" t="s">
        <v>570</v>
      </c>
    </row>
    <row r="76" spans="1:42" x14ac:dyDescent="0.2">
      <c r="A76" s="1064" t="s">
        <v>3419</v>
      </c>
      <c r="B76" s="1012" t="s">
        <v>3288</v>
      </c>
      <c r="C76" s="1001">
        <v>520815</v>
      </c>
      <c r="D76" s="1002">
        <v>4492</v>
      </c>
      <c r="E76" s="1003" t="s">
        <v>92</v>
      </c>
      <c r="F76" s="712"/>
      <c r="G76" s="1004">
        <v>42599</v>
      </c>
      <c r="H76" s="1005"/>
      <c r="I76" s="1006" t="s">
        <v>3282</v>
      </c>
      <c r="J76" s="1007" t="s">
        <v>241</v>
      </c>
      <c r="K76" s="1008" t="s">
        <v>403</v>
      </c>
      <c r="L76" s="1009" t="s">
        <v>3283</v>
      </c>
      <c r="M76" s="1010">
        <v>288407</v>
      </c>
      <c r="N76" s="1010">
        <v>0</v>
      </c>
      <c r="O76" s="1010">
        <v>46145.120000000003</v>
      </c>
      <c r="P76" s="1011">
        <v>334552.12</v>
      </c>
      <c r="Q76" s="976" t="s">
        <v>3229</v>
      </c>
      <c r="R76" s="1061" t="s">
        <v>3418</v>
      </c>
      <c r="S76" s="974"/>
      <c r="W76" s="972" t="s">
        <v>566</v>
      </c>
    </row>
    <row r="77" spans="1:42" x14ac:dyDescent="0.2">
      <c r="A77" s="1064" t="s">
        <v>3419</v>
      </c>
      <c r="B77" s="1012" t="s">
        <v>3410</v>
      </c>
      <c r="C77" s="1001">
        <v>520514</v>
      </c>
      <c r="D77" s="1002" t="s">
        <v>518</v>
      </c>
      <c r="E77" s="1003" t="s">
        <v>3395</v>
      </c>
      <c r="F77" s="712">
        <v>2016</v>
      </c>
      <c r="G77" s="1004">
        <v>42609</v>
      </c>
      <c r="H77" s="1005" t="s">
        <v>2900</v>
      </c>
      <c r="I77" s="1006" t="s">
        <v>3411</v>
      </c>
      <c r="J77" s="1007" t="s">
        <v>30</v>
      </c>
      <c r="K77" s="1008" t="s">
        <v>3412</v>
      </c>
      <c r="L77" s="1009" t="s">
        <v>3413</v>
      </c>
      <c r="M77" s="1010">
        <v>375620.69</v>
      </c>
      <c r="N77" s="1010">
        <v>0</v>
      </c>
      <c r="O77" s="1010">
        <v>9379.31</v>
      </c>
      <c r="P77" s="1011">
        <v>385000</v>
      </c>
      <c r="Q77" s="974" t="s">
        <v>478</v>
      </c>
      <c r="R77" s="1069" t="s">
        <v>559</v>
      </c>
      <c r="S77" s="975"/>
      <c r="T77" s="972" t="s">
        <v>581</v>
      </c>
      <c r="U77" s="992">
        <v>385000</v>
      </c>
      <c r="V77" s="990">
        <v>42611</v>
      </c>
      <c r="X77" s="972" t="s">
        <v>570</v>
      </c>
    </row>
    <row r="78" spans="1:42" ht="13.5" thickBot="1" x14ac:dyDescent="0.25">
      <c r="A78" s="1064" t="s">
        <v>3419</v>
      </c>
      <c r="B78" s="1012" t="s">
        <v>2922</v>
      </c>
      <c r="C78" s="1001">
        <v>520223</v>
      </c>
      <c r="D78" s="1002">
        <v>1796</v>
      </c>
      <c r="E78" s="1003" t="s">
        <v>50</v>
      </c>
      <c r="F78" s="712">
        <v>2016</v>
      </c>
      <c r="G78" s="1004">
        <v>42607</v>
      </c>
      <c r="H78" s="1005" t="s">
        <v>61</v>
      </c>
      <c r="I78" s="1006" t="s">
        <v>2923</v>
      </c>
      <c r="J78" s="1007" t="s">
        <v>30</v>
      </c>
      <c r="K78" s="1034" t="s">
        <v>2924</v>
      </c>
      <c r="L78" s="1009" t="s">
        <v>2925</v>
      </c>
      <c r="M78" s="1010">
        <v>215689.66</v>
      </c>
      <c r="N78" s="1010">
        <v>0</v>
      </c>
      <c r="O78" s="1010">
        <v>34510.339999999997</v>
      </c>
      <c r="P78" s="1011">
        <v>250200</v>
      </c>
      <c r="Q78" s="976" t="s">
        <v>33</v>
      </c>
      <c r="R78" s="1069" t="s">
        <v>559</v>
      </c>
      <c r="S78" s="975"/>
    </row>
    <row r="79" spans="1:42" x14ac:dyDescent="0.2">
      <c r="A79" s="1064" t="s">
        <v>3419</v>
      </c>
      <c r="B79" s="1012" t="s">
        <v>3302</v>
      </c>
      <c r="C79" s="1001">
        <v>520816</v>
      </c>
      <c r="D79" s="1002">
        <v>4497</v>
      </c>
      <c r="E79" s="1003" t="s">
        <v>1314</v>
      </c>
      <c r="F79" s="712"/>
      <c r="G79" s="1004">
        <v>42601</v>
      </c>
      <c r="H79" s="1005"/>
      <c r="I79" s="1006" t="s">
        <v>3303</v>
      </c>
      <c r="J79" s="1032" t="s">
        <v>241</v>
      </c>
      <c r="K79" s="1036" t="s">
        <v>880</v>
      </c>
      <c r="L79" s="1033" t="s">
        <v>3304</v>
      </c>
      <c r="M79" s="1010">
        <v>349348.2</v>
      </c>
      <c r="N79" s="1010">
        <v>0</v>
      </c>
      <c r="O79" s="1010">
        <v>55895.71</v>
      </c>
      <c r="P79" s="1011">
        <v>405243.91</v>
      </c>
      <c r="Q79" s="976" t="s">
        <v>3229</v>
      </c>
      <c r="R79" s="1061" t="s">
        <v>3418</v>
      </c>
      <c r="S79" s="975"/>
      <c r="W79" s="977" t="s">
        <v>566</v>
      </c>
      <c r="X79" s="977"/>
      <c r="Y79" s="977"/>
      <c r="Z79" s="977"/>
      <c r="AA79" s="977"/>
      <c r="AB79" s="977"/>
      <c r="AC79" s="977"/>
      <c r="AD79" s="977"/>
      <c r="AE79" s="977"/>
      <c r="AF79" s="977"/>
      <c r="AG79" s="977"/>
      <c r="AH79" s="977"/>
      <c r="AI79" s="977"/>
      <c r="AJ79" s="977"/>
      <c r="AK79" s="977"/>
      <c r="AL79" s="977"/>
      <c r="AM79" s="977"/>
      <c r="AN79" s="977"/>
      <c r="AO79" s="977"/>
      <c r="AP79" s="977"/>
    </row>
    <row r="80" spans="1:42" x14ac:dyDescent="0.2">
      <c r="A80" s="1064" t="s">
        <v>3419</v>
      </c>
      <c r="B80" s="1012" t="s">
        <v>3305</v>
      </c>
      <c r="C80" s="1001">
        <v>520513</v>
      </c>
      <c r="D80" s="1002">
        <v>5396</v>
      </c>
      <c r="E80" s="1003" t="s">
        <v>72</v>
      </c>
      <c r="F80" s="712"/>
      <c r="G80" s="1004">
        <v>42605</v>
      </c>
      <c r="H80" s="1005"/>
      <c r="I80" s="1006" t="s">
        <v>3306</v>
      </c>
      <c r="J80" s="1032" t="s">
        <v>241</v>
      </c>
      <c r="K80" s="1037" t="s">
        <v>880</v>
      </c>
      <c r="L80" s="1033" t="s">
        <v>3307</v>
      </c>
      <c r="M80" s="1010">
        <v>387853.38</v>
      </c>
      <c r="N80" s="1010">
        <v>0</v>
      </c>
      <c r="O80" s="1010">
        <v>62056.54</v>
      </c>
      <c r="P80" s="1011">
        <v>449909.92</v>
      </c>
      <c r="Q80" s="976" t="s">
        <v>3229</v>
      </c>
      <c r="R80" s="1061" t="s">
        <v>3418</v>
      </c>
      <c r="S80" s="975"/>
      <c r="W80" s="972" t="s">
        <v>566</v>
      </c>
    </row>
    <row r="81" spans="1:24" ht="13.5" thickBot="1" x14ac:dyDescent="0.25">
      <c r="A81" s="1064" t="s">
        <v>3419</v>
      </c>
      <c r="B81" s="1012" t="s">
        <v>3260</v>
      </c>
      <c r="C81" s="1001">
        <v>520222</v>
      </c>
      <c r="D81" s="1002">
        <v>1797</v>
      </c>
      <c r="E81" s="1003" t="s">
        <v>44</v>
      </c>
      <c r="F81" s="712"/>
      <c r="G81" s="1004">
        <v>42613</v>
      </c>
      <c r="H81" s="1005"/>
      <c r="I81" s="1006" t="s">
        <v>3261</v>
      </c>
      <c r="J81" s="1032" t="s">
        <v>30</v>
      </c>
      <c r="K81" s="1038" t="s">
        <v>880</v>
      </c>
      <c r="L81" s="1033" t="s">
        <v>3262</v>
      </c>
      <c r="M81" s="1010">
        <v>194044.65</v>
      </c>
      <c r="N81" s="1010">
        <v>0</v>
      </c>
      <c r="O81" s="1010">
        <v>31047.14</v>
      </c>
      <c r="P81" s="1011">
        <v>225091.79</v>
      </c>
      <c r="Q81" s="976" t="s">
        <v>3229</v>
      </c>
      <c r="R81" s="1061" t="s">
        <v>3418</v>
      </c>
      <c r="S81" s="975"/>
      <c r="W81" s="972" t="s">
        <v>566</v>
      </c>
    </row>
    <row r="82" spans="1:24" x14ac:dyDescent="0.2">
      <c r="A82" s="1064" t="s">
        <v>3419</v>
      </c>
      <c r="B82" s="1012" t="s">
        <v>3197</v>
      </c>
      <c r="C82" s="1001">
        <v>1520604</v>
      </c>
      <c r="D82" s="1002">
        <v>7495</v>
      </c>
      <c r="E82" s="1003" t="s">
        <v>333</v>
      </c>
      <c r="F82" s="712">
        <v>2016</v>
      </c>
      <c r="G82" s="1004">
        <v>42607</v>
      </c>
      <c r="H82" s="1005" t="s">
        <v>611</v>
      </c>
      <c r="I82" s="1006" t="s">
        <v>3198</v>
      </c>
      <c r="J82" s="1007" t="s">
        <v>241</v>
      </c>
      <c r="K82" s="1035" t="s">
        <v>3199</v>
      </c>
      <c r="L82" s="1009" t="s">
        <v>3200</v>
      </c>
      <c r="M82" s="1010">
        <v>271921.18</v>
      </c>
      <c r="N82" s="1010">
        <v>13596.06</v>
      </c>
      <c r="O82" s="1010">
        <v>45682.76</v>
      </c>
      <c r="P82" s="1011">
        <v>331200</v>
      </c>
      <c r="Q82" s="976" t="s">
        <v>33</v>
      </c>
      <c r="R82" s="1069" t="s">
        <v>559</v>
      </c>
      <c r="T82" s="972" t="s">
        <v>581</v>
      </c>
      <c r="U82" s="992">
        <v>20000</v>
      </c>
      <c r="V82" s="990">
        <v>42602</v>
      </c>
      <c r="X82" s="972" t="s">
        <v>570</v>
      </c>
    </row>
    <row r="83" spans="1:24" x14ac:dyDescent="0.2">
      <c r="A83" s="1064" t="s">
        <v>3419</v>
      </c>
      <c r="B83" s="1012" t="s">
        <v>3197</v>
      </c>
      <c r="C83" s="1001"/>
      <c r="D83" s="1002"/>
      <c r="E83" s="1003"/>
      <c r="F83" s="712"/>
      <c r="G83" s="1004"/>
      <c r="H83" s="1005"/>
      <c r="I83" s="1006" t="s">
        <v>3198</v>
      </c>
      <c r="J83" s="1007"/>
      <c r="K83" s="1035"/>
      <c r="L83" s="1009"/>
      <c r="M83" s="1010"/>
      <c r="N83" s="1010"/>
      <c r="O83" s="1010"/>
      <c r="P83" s="1011"/>
      <c r="Q83" s="976"/>
      <c r="R83" s="1069" t="s">
        <v>559</v>
      </c>
      <c r="T83" s="972" t="s">
        <v>581</v>
      </c>
      <c r="U83" s="992">
        <v>311200</v>
      </c>
      <c r="V83" s="990">
        <v>42604</v>
      </c>
      <c r="X83" s="972" t="s">
        <v>570</v>
      </c>
    </row>
    <row r="84" spans="1:24" x14ac:dyDescent="0.2">
      <c r="A84" s="1064" t="s">
        <v>3419</v>
      </c>
      <c r="B84" s="1012" t="s">
        <v>3061</v>
      </c>
      <c r="C84" s="1001">
        <v>521704</v>
      </c>
      <c r="D84" s="1002">
        <v>1092</v>
      </c>
      <c r="E84" s="1003" t="s">
        <v>899</v>
      </c>
      <c r="F84" s="712">
        <v>2016</v>
      </c>
      <c r="G84" s="1004">
        <v>42592</v>
      </c>
      <c r="H84" s="1005" t="s">
        <v>82</v>
      </c>
      <c r="I84" s="1006" t="s">
        <v>3062</v>
      </c>
      <c r="J84" s="1007" t="s">
        <v>30</v>
      </c>
      <c r="K84" s="1008" t="s">
        <v>3063</v>
      </c>
      <c r="L84" s="1009" t="s">
        <v>3064</v>
      </c>
      <c r="M84" s="1010">
        <v>164741.38</v>
      </c>
      <c r="N84" s="1010">
        <v>0</v>
      </c>
      <c r="O84" s="1010">
        <v>26358.62</v>
      </c>
      <c r="P84" s="1011">
        <v>191100</v>
      </c>
      <c r="Q84" s="976" t="s">
        <v>33</v>
      </c>
      <c r="R84" s="1062" t="s">
        <v>565</v>
      </c>
      <c r="T84" s="972" t="s">
        <v>575</v>
      </c>
      <c r="U84" s="992">
        <v>16186</v>
      </c>
      <c r="V84" s="990">
        <v>42594</v>
      </c>
      <c r="X84" s="972" t="s">
        <v>570</v>
      </c>
    </row>
    <row r="85" spans="1:24" x14ac:dyDescent="0.2">
      <c r="A85" s="1064" t="s">
        <v>3419</v>
      </c>
      <c r="B85" s="1012" t="s">
        <v>3061</v>
      </c>
      <c r="C85" s="1001"/>
      <c r="D85" s="1002"/>
      <c r="E85" s="1003"/>
      <c r="F85" s="712"/>
      <c r="G85" s="1004"/>
      <c r="H85" s="1005"/>
      <c r="I85" s="1006" t="s">
        <v>3062</v>
      </c>
      <c r="J85" s="1007"/>
      <c r="K85" s="1008"/>
      <c r="L85" s="1009"/>
      <c r="M85" s="1010"/>
      <c r="N85" s="1010"/>
      <c r="O85" s="1010"/>
      <c r="P85" s="1011"/>
      <c r="Q85" s="976"/>
      <c r="R85" s="1062" t="s">
        <v>565</v>
      </c>
      <c r="T85" s="972" t="s">
        <v>575</v>
      </c>
      <c r="U85" s="992">
        <v>2000</v>
      </c>
      <c r="V85" s="990">
        <v>42590</v>
      </c>
      <c r="X85" s="972" t="s">
        <v>570</v>
      </c>
    </row>
    <row r="86" spans="1:24" x14ac:dyDescent="0.2">
      <c r="A86" s="1064" t="s">
        <v>3419</v>
      </c>
      <c r="B86" s="1012" t="s">
        <v>3061</v>
      </c>
      <c r="C86" s="1001"/>
      <c r="D86" s="1002"/>
      <c r="E86" s="1003"/>
      <c r="F86" s="712"/>
      <c r="G86" s="1004"/>
      <c r="H86" s="1005"/>
      <c r="I86" s="1006" t="s">
        <v>3062</v>
      </c>
      <c r="J86" s="1007"/>
      <c r="K86" s="1008"/>
      <c r="L86" s="1009"/>
      <c r="M86" s="1010"/>
      <c r="N86" s="1010"/>
      <c r="O86" s="1010"/>
      <c r="P86" s="1011"/>
      <c r="Q86" s="976"/>
      <c r="R86" s="1062" t="s">
        <v>565</v>
      </c>
      <c r="T86" s="972" t="s">
        <v>575</v>
      </c>
      <c r="U86" s="992">
        <v>38000</v>
      </c>
      <c r="V86" s="990">
        <v>42594</v>
      </c>
      <c r="X86" s="972" t="s">
        <v>570</v>
      </c>
    </row>
    <row r="87" spans="1:24" x14ac:dyDescent="0.2">
      <c r="A87" s="1064" t="s">
        <v>3419</v>
      </c>
      <c r="B87" s="1012" t="s">
        <v>3061</v>
      </c>
      <c r="C87" s="1001"/>
      <c r="D87" s="1002"/>
      <c r="E87" s="1003"/>
      <c r="F87" s="712"/>
      <c r="G87" s="1004"/>
      <c r="H87" s="1005"/>
      <c r="I87" s="1006" t="s">
        <v>3062</v>
      </c>
      <c r="J87" s="1007"/>
      <c r="K87" s="1008"/>
      <c r="L87" s="1009"/>
      <c r="M87" s="1010"/>
      <c r="N87" s="1010"/>
      <c r="O87" s="1010"/>
      <c r="P87" s="1011"/>
      <c r="Q87" s="976"/>
      <c r="R87" s="1062" t="s">
        <v>565</v>
      </c>
      <c r="T87" s="972" t="s">
        <v>579</v>
      </c>
      <c r="U87" s="992">
        <v>134914.65</v>
      </c>
      <c r="V87" s="990">
        <v>42594</v>
      </c>
      <c r="X87" s="972" t="s">
        <v>570</v>
      </c>
    </row>
    <row r="88" spans="1:24" x14ac:dyDescent="0.2">
      <c r="A88" s="1064" t="s">
        <v>3419</v>
      </c>
      <c r="B88" s="1012" t="s">
        <v>3189</v>
      </c>
      <c r="C88" s="1001">
        <v>1520604</v>
      </c>
      <c r="D88" s="1002">
        <v>7495</v>
      </c>
      <c r="E88" s="1003" t="s">
        <v>333</v>
      </c>
      <c r="F88" s="712">
        <v>2016</v>
      </c>
      <c r="G88" s="1004">
        <v>42599</v>
      </c>
      <c r="H88" s="1005" t="s">
        <v>82</v>
      </c>
      <c r="I88" s="1006" t="s">
        <v>3190</v>
      </c>
      <c r="J88" s="1007" t="s">
        <v>241</v>
      </c>
      <c r="K88" s="1008" t="s">
        <v>3191</v>
      </c>
      <c r="L88" s="1009" t="s">
        <v>3192</v>
      </c>
      <c r="M88" s="1010">
        <v>271921.18</v>
      </c>
      <c r="N88" s="1010">
        <v>13596.06</v>
      </c>
      <c r="O88" s="1010">
        <v>45682.76</v>
      </c>
      <c r="P88" s="1011">
        <v>331200</v>
      </c>
      <c r="Q88" s="976" t="s">
        <v>33</v>
      </c>
      <c r="R88" s="1069" t="s">
        <v>559</v>
      </c>
      <c r="S88" s="976"/>
      <c r="T88" s="976" t="s">
        <v>573</v>
      </c>
      <c r="U88" s="992">
        <v>20000</v>
      </c>
      <c r="V88" s="990">
        <v>42593</v>
      </c>
      <c r="X88" s="972" t="s">
        <v>570</v>
      </c>
    </row>
    <row r="89" spans="1:24" x14ac:dyDescent="0.2">
      <c r="A89" s="1064" t="s">
        <v>3419</v>
      </c>
      <c r="B89" s="1012" t="s">
        <v>3189</v>
      </c>
      <c r="C89" s="1001"/>
      <c r="D89" s="1002"/>
      <c r="E89" s="1003"/>
      <c r="F89" s="712"/>
      <c r="G89" s="1004"/>
      <c r="H89" s="1005"/>
      <c r="I89" s="1006" t="s">
        <v>3190</v>
      </c>
      <c r="J89" s="1007"/>
      <c r="K89" s="1008"/>
      <c r="L89" s="1009"/>
      <c r="M89" s="1010"/>
      <c r="N89" s="1010"/>
      <c r="O89" s="1010"/>
      <c r="P89" s="1011"/>
      <c r="Q89" s="976"/>
      <c r="R89" s="1069" t="s">
        <v>559</v>
      </c>
      <c r="S89" s="976"/>
      <c r="T89" s="976" t="s">
        <v>580</v>
      </c>
      <c r="U89" s="992">
        <v>311200</v>
      </c>
      <c r="V89" s="990">
        <v>42597</v>
      </c>
      <c r="X89" s="972" t="s">
        <v>570</v>
      </c>
    </row>
    <row r="90" spans="1:24" ht="15.75" customHeight="1" x14ac:dyDescent="0.2">
      <c r="A90" s="1064" t="s">
        <v>3419</v>
      </c>
      <c r="B90" s="1012" t="s">
        <v>3334</v>
      </c>
      <c r="C90" s="1001">
        <v>520111</v>
      </c>
      <c r="D90" s="1002" t="s">
        <v>472</v>
      </c>
      <c r="E90" s="1003" t="s">
        <v>3330</v>
      </c>
      <c r="F90" s="712">
        <v>2016</v>
      </c>
      <c r="G90" s="1004">
        <v>42586</v>
      </c>
      <c r="H90" s="1005" t="s">
        <v>474</v>
      </c>
      <c r="I90" s="1006" t="s">
        <v>3335</v>
      </c>
      <c r="J90" s="1007" t="s">
        <v>30</v>
      </c>
      <c r="K90" s="1008" t="s">
        <v>3336</v>
      </c>
      <c r="L90" s="1009" t="s">
        <v>3337</v>
      </c>
      <c r="M90" s="1010">
        <v>165586.21</v>
      </c>
      <c r="N90" s="1010">
        <v>0</v>
      </c>
      <c r="O90" s="1010">
        <v>4413.79</v>
      </c>
      <c r="P90" s="1011">
        <v>170000</v>
      </c>
      <c r="Q90" s="974" t="s">
        <v>478</v>
      </c>
      <c r="R90" s="1062" t="s">
        <v>565</v>
      </c>
      <c r="S90" s="975"/>
      <c r="T90" s="972" t="s">
        <v>575</v>
      </c>
      <c r="U90" s="992">
        <v>50000</v>
      </c>
      <c r="V90" s="990">
        <v>42586</v>
      </c>
      <c r="X90" s="972" t="s">
        <v>570</v>
      </c>
    </row>
    <row r="91" spans="1:24" ht="15.75" customHeight="1" x14ac:dyDescent="0.2">
      <c r="A91" s="1064" t="s">
        <v>3419</v>
      </c>
      <c r="B91" s="1012" t="s">
        <v>3334</v>
      </c>
      <c r="C91" s="1001"/>
      <c r="D91" s="1002"/>
      <c r="E91" s="1003"/>
      <c r="F91" s="712"/>
      <c r="G91" s="1004"/>
      <c r="H91" s="1005"/>
      <c r="I91" s="1006" t="s">
        <v>3335</v>
      </c>
      <c r="J91" s="1007"/>
      <c r="K91" s="1008"/>
      <c r="L91" s="1009"/>
      <c r="M91" s="1010"/>
      <c r="N91" s="1010"/>
      <c r="O91" s="1010"/>
      <c r="P91" s="1011"/>
      <c r="Q91" s="974"/>
      <c r="R91" s="1062" t="s">
        <v>565</v>
      </c>
      <c r="S91" s="975"/>
      <c r="T91" s="972" t="s">
        <v>575</v>
      </c>
      <c r="U91" s="992">
        <v>115000</v>
      </c>
      <c r="V91" s="990">
        <v>42586</v>
      </c>
      <c r="X91" s="972" t="s">
        <v>570</v>
      </c>
    </row>
    <row r="92" spans="1:24" ht="15.75" customHeight="1" x14ac:dyDescent="0.2">
      <c r="A92" s="1064" t="s">
        <v>3419</v>
      </c>
      <c r="B92" s="1012" t="s">
        <v>3334</v>
      </c>
      <c r="C92" s="1001"/>
      <c r="D92" s="1002"/>
      <c r="E92" s="1003"/>
      <c r="F92" s="712"/>
      <c r="G92" s="1004"/>
      <c r="H92" s="1005"/>
      <c r="I92" s="1006" t="s">
        <v>3335</v>
      </c>
      <c r="J92" s="1007"/>
      <c r="K92" s="1008"/>
      <c r="L92" s="1009"/>
      <c r="M92" s="1010"/>
      <c r="N92" s="1010"/>
      <c r="O92" s="1010"/>
      <c r="P92" s="1011"/>
      <c r="Q92" s="974"/>
      <c r="R92" s="1062" t="s">
        <v>565</v>
      </c>
      <c r="S92" s="975"/>
      <c r="T92" s="972" t="s">
        <v>575</v>
      </c>
      <c r="U92" s="992">
        <v>5000</v>
      </c>
      <c r="V92" s="990">
        <v>42584</v>
      </c>
      <c r="X92" s="972" t="s">
        <v>570</v>
      </c>
    </row>
    <row r="93" spans="1:24" x14ac:dyDescent="0.2">
      <c r="A93" s="1064" t="s">
        <v>3419</v>
      </c>
      <c r="B93" s="1012" t="s">
        <v>3097</v>
      </c>
      <c r="C93" s="1001">
        <v>521802</v>
      </c>
      <c r="D93" s="1002">
        <v>2202</v>
      </c>
      <c r="E93" s="1003" t="s">
        <v>206</v>
      </c>
      <c r="F93" s="712">
        <v>2016</v>
      </c>
      <c r="G93" s="1004">
        <v>42592</v>
      </c>
      <c r="H93" s="1005" t="s">
        <v>45</v>
      </c>
      <c r="I93" s="1006" t="s">
        <v>3098</v>
      </c>
      <c r="J93" s="1007" t="s">
        <v>241</v>
      </c>
      <c r="K93" s="1008" t="s">
        <v>3099</v>
      </c>
      <c r="L93" s="1009" t="s">
        <v>3100</v>
      </c>
      <c r="M93" s="1010">
        <v>192413.79</v>
      </c>
      <c r="N93" s="1010">
        <v>0</v>
      </c>
      <c r="O93" s="1010">
        <v>30786.21</v>
      </c>
      <c r="P93" s="1011">
        <v>223200</v>
      </c>
      <c r="Q93" s="976" t="s">
        <v>33</v>
      </c>
      <c r="R93" s="1062" t="s">
        <v>565</v>
      </c>
      <c r="T93" s="972" t="s">
        <v>580</v>
      </c>
      <c r="U93" s="992">
        <v>113000</v>
      </c>
      <c r="V93" s="990">
        <v>42595</v>
      </c>
      <c r="X93" s="972" t="s">
        <v>570</v>
      </c>
    </row>
    <row r="94" spans="1:24" x14ac:dyDescent="0.2">
      <c r="A94" s="1064" t="s">
        <v>3419</v>
      </c>
      <c r="B94" s="1012" t="s">
        <v>3097</v>
      </c>
      <c r="C94" s="1001"/>
      <c r="D94" s="1002"/>
      <c r="E94" s="1003"/>
      <c r="F94" s="712"/>
      <c r="G94" s="1004"/>
      <c r="H94" s="1005"/>
      <c r="I94" s="1006" t="s">
        <v>3098</v>
      </c>
      <c r="J94" s="1007"/>
      <c r="K94" s="1008"/>
      <c r="L94" s="1009"/>
      <c r="M94" s="1010"/>
      <c r="N94" s="1010"/>
      <c r="O94" s="1010"/>
      <c r="P94" s="1011"/>
      <c r="Q94" s="976"/>
      <c r="R94" s="1062" t="s">
        <v>565</v>
      </c>
      <c r="T94" s="972" t="s">
        <v>575</v>
      </c>
      <c r="U94" s="992">
        <v>2000</v>
      </c>
      <c r="V94" s="990">
        <v>42586</v>
      </c>
      <c r="X94" s="972" t="s">
        <v>570</v>
      </c>
    </row>
    <row r="95" spans="1:24" x14ac:dyDescent="0.2">
      <c r="A95" s="1064" t="s">
        <v>3419</v>
      </c>
      <c r="B95" s="1012" t="s">
        <v>3097</v>
      </c>
      <c r="C95" s="1001"/>
      <c r="D95" s="1002"/>
      <c r="E95" s="1003"/>
      <c r="F95" s="712"/>
      <c r="G95" s="1004"/>
      <c r="H95" s="1005"/>
      <c r="I95" s="1006" t="s">
        <v>3098</v>
      </c>
      <c r="J95" s="1007"/>
      <c r="K95" s="1008"/>
      <c r="L95" s="1009"/>
      <c r="M95" s="1010"/>
      <c r="N95" s="1010"/>
      <c r="O95" s="1010"/>
      <c r="P95" s="1011"/>
      <c r="Q95" s="976"/>
      <c r="R95" s="1062" t="s">
        <v>565</v>
      </c>
      <c r="T95" s="972" t="s">
        <v>579</v>
      </c>
      <c r="U95" s="992">
        <v>108200</v>
      </c>
      <c r="V95" s="990">
        <v>42595</v>
      </c>
      <c r="X95" s="972" t="s">
        <v>570</v>
      </c>
    </row>
    <row r="96" spans="1:24" x14ac:dyDescent="0.2">
      <c r="A96" s="1064" t="s">
        <v>3419</v>
      </c>
      <c r="B96" s="1012" t="s">
        <v>3406</v>
      </c>
      <c r="C96" s="1001">
        <v>520905</v>
      </c>
      <c r="D96" s="1002" t="s">
        <v>518</v>
      </c>
      <c r="E96" s="1003" t="s">
        <v>3395</v>
      </c>
      <c r="F96" s="712">
        <v>2016</v>
      </c>
      <c r="G96" s="1004">
        <v>42605</v>
      </c>
      <c r="H96" s="1005" t="s">
        <v>474</v>
      </c>
      <c r="I96" s="1006" t="s">
        <v>3407</v>
      </c>
      <c r="J96" s="1007" t="s">
        <v>30</v>
      </c>
      <c r="K96" s="1008" t="s">
        <v>3408</v>
      </c>
      <c r="L96" s="1009" t="s">
        <v>3409</v>
      </c>
      <c r="M96" s="1010">
        <v>200172.41</v>
      </c>
      <c r="N96" s="1010">
        <v>0</v>
      </c>
      <c r="O96" s="1010">
        <v>4827.59</v>
      </c>
      <c r="P96" s="1011">
        <v>205000</v>
      </c>
      <c r="Q96" s="974" t="s">
        <v>478</v>
      </c>
      <c r="R96" s="1062" t="s">
        <v>565</v>
      </c>
      <c r="S96" s="975"/>
      <c r="T96" s="972" t="s">
        <v>581</v>
      </c>
      <c r="U96" s="992">
        <v>5000</v>
      </c>
      <c r="V96" s="990">
        <v>42605</v>
      </c>
      <c r="X96" s="972" t="s">
        <v>570</v>
      </c>
    </row>
    <row r="97" spans="1:24" x14ac:dyDescent="0.2">
      <c r="A97" s="1064" t="s">
        <v>3419</v>
      </c>
      <c r="B97" s="1012" t="s">
        <v>3406</v>
      </c>
      <c r="C97" s="1001"/>
      <c r="D97" s="1002"/>
      <c r="E97" s="1003"/>
      <c r="F97" s="712"/>
      <c r="G97" s="1004"/>
      <c r="H97" s="1005"/>
      <c r="I97" s="1006" t="s">
        <v>3407</v>
      </c>
      <c r="J97" s="1007"/>
      <c r="K97" s="1008"/>
      <c r="L97" s="1009"/>
      <c r="M97" s="1010"/>
      <c r="N97" s="1010"/>
      <c r="O97" s="1010"/>
      <c r="P97" s="1011"/>
      <c r="Q97" s="974"/>
      <c r="R97" s="1062" t="s">
        <v>565</v>
      </c>
      <c r="S97" s="975"/>
      <c r="T97" s="972" t="s">
        <v>581</v>
      </c>
      <c r="U97" s="992">
        <v>75000</v>
      </c>
      <c r="V97" s="990">
        <v>42606</v>
      </c>
      <c r="X97" s="972" t="s">
        <v>570</v>
      </c>
    </row>
    <row r="98" spans="1:24" x14ac:dyDescent="0.2">
      <c r="A98" s="1064" t="s">
        <v>3419</v>
      </c>
      <c r="B98" s="1012" t="s">
        <v>3406</v>
      </c>
      <c r="C98" s="1001"/>
      <c r="D98" s="1002"/>
      <c r="E98" s="1003"/>
      <c r="F98" s="712"/>
      <c r="G98" s="1004"/>
      <c r="H98" s="1005"/>
      <c r="I98" s="1006" t="s">
        <v>3407</v>
      </c>
      <c r="J98" s="1007"/>
      <c r="K98" s="1008"/>
      <c r="L98" s="1009"/>
      <c r="M98" s="1010"/>
      <c r="N98" s="1010"/>
      <c r="O98" s="1010"/>
      <c r="P98" s="1011"/>
      <c r="Q98" s="974"/>
      <c r="R98" s="1062" t="s">
        <v>565</v>
      </c>
      <c r="S98" s="975"/>
      <c r="T98" s="972" t="s">
        <v>575</v>
      </c>
      <c r="U98" s="992">
        <v>1.17</v>
      </c>
      <c r="V98" s="990">
        <v>42606</v>
      </c>
      <c r="X98" s="972" t="s">
        <v>570</v>
      </c>
    </row>
    <row r="99" spans="1:24" x14ac:dyDescent="0.2">
      <c r="A99" s="1064" t="s">
        <v>3419</v>
      </c>
      <c r="B99" s="1012" t="s">
        <v>3406</v>
      </c>
      <c r="C99" s="1001"/>
      <c r="D99" s="1002"/>
      <c r="E99" s="1003"/>
      <c r="F99" s="712"/>
      <c r="G99" s="1004"/>
      <c r="H99" s="1005"/>
      <c r="I99" s="1006" t="s">
        <v>3407</v>
      </c>
      <c r="J99" s="1007"/>
      <c r="K99" s="1008"/>
      <c r="L99" s="1009"/>
      <c r="M99" s="1010"/>
      <c r="N99" s="1010"/>
      <c r="O99" s="1010"/>
      <c r="P99" s="1011"/>
      <c r="Q99" s="974"/>
      <c r="R99" s="1062" t="s">
        <v>565</v>
      </c>
      <c r="S99" s="975"/>
      <c r="T99" s="972" t="s">
        <v>579</v>
      </c>
      <c r="U99" s="992">
        <v>124998.83</v>
      </c>
      <c r="V99" s="990">
        <v>42609</v>
      </c>
      <c r="X99" s="972" t="s">
        <v>570</v>
      </c>
    </row>
    <row r="100" spans="1:24" x14ac:dyDescent="0.2">
      <c r="A100" s="1064" t="s">
        <v>3419</v>
      </c>
      <c r="B100" s="1012" t="s">
        <v>3345</v>
      </c>
      <c r="C100" s="1001">
        <v>1520603</v>
      </c>
      <c r="D100" s="1002" t="s">
        <v>472</v>
      </c>
      <c r="E100" s="1003" t="s">
        <v>3330</v>
      </c>
      <c r="F100" s="712">
        <v>2016</v>
      </c>
      <c r="G100" s="1004">
        <v>42591</v>
      </c>
      <c r="H100" s="1005" t="s">
        <v>505</v>
      </c>
      <c r="I100" s="1006" t="s">
        <v>3346</v>
      </c>
      <c r="J100" s="1007" t="s">
        <v>30</v>
      </c>
      <c r="K100" s="1008" t="s">
        <v>3347</v>
      </c>
      <c r="L100" s="1009" t="s">
        <v>3348</v>
      </c>
      <c r="M100" s="1010">
        <v>227413.79</v>
      </c>
      <c r="N100" s="1010">
        <v>0</v>
      </c>
      <c r="O100" s="1010">
        <v>7586.21</v>
      </c>
      <c r="P100" s="1011">
        <v>235000</v>
      </c>
      <c r="Q100" s="974" t="s">
        <v>478</v>
      </c>
      <c r="R100" s="1069" t="s">
        <v>559</v>
      </c>
      <c r="S100" s="975"/>
      <c r="T100" s="972" t="s">
        <v>575</v>
      </c>
      <c r="U100" s="992">
        <v>40795.53</v>
      </c>
      <c r="V100" s="990">
        <v>42592</v>
      </c>
      <c r="X100" s="972" t="s">
        <v>570</v>
      </c>
    </row>
    <row r="101" spans="1:24" x14ac:dyDescent="0.2">
      <c r="A101" s="1064" t="s">
        <v>3419</v>
      </c>
      <c r="B101" s="1012" t="s">
        <v>3345</v>
      </c>
      <c r="C101" s="1001"/>
      <c r="D101" s="1002"/>
      <c r="E101" s="1003"/>
      <c r="F101" s="712"/>
      <c r="G101" s="1004"/>
      <c r="H101" s="1005"/>
      <c r="I101" s="1006" t="s">
        <v>3346</v>
      </c>
      <c r="J101" s="1007"/>
      <c r="K101" s="1008"/>
      <c r="L101" s="1009"/>
      <c r="M101" s="1010"/>
      <c r="N101" s="1010"/>
      <c r="O101" s="1010"/>
      <c r="P101" s="1011"/>
      <c r="Q101" s="974"/>
      <c r="R101" s="1069" t="s">
        <v>559</v>
      </c>
      <c r="S101" s="975"/>
      <c r="T101" s="972" t="s">
        <v>581</v>
      </c>
      <c r="U101" s="992">
        <v>5000</v>
      </c>
      <c r="V101" s="990">
        <v>42586</v>
      </c>
      <c r="X101" s="972" t="s">
        <v>570</v>
      </c>
    </row>
    <row r="102" spans="1:24" x14ac:dyDescent="0.2">
      <c r="A102" s="1064" t="s">
        <v>3419</v>
      </c>
      <c r="B102" s="1012" t="s">
        <v>3345</v>
      </c>
      <c r="C102" s="1001"/>
      <c r="D102" s="1002"/>
      <c r="E102" s="1003"/>
      <c r="F102" s="712"/>
      <c r="G102" s="1004"/>
      <c r="H102" s="1005"/>
      <c r="I102" s="1006" t="s">
        <v>3346</v>
      </c>
      <c r="J102" s="1007"/>
      <c r="K102" s="1008"/>
      <c r="L102" s="1009"/>
      <c r="M102" s="1010"/>
      <c r="N102" s="1010"/>
      <c r="O102" s="1010"/>
      <c r="P102" s="1011"/>
      <c r="Q102" s="974"/>
      <c r="R102" s="1069" t="s">
        <v>559</v>
      </c>
      <c r="S102" s="975"/>
      <c r="T102" s="972" t="s">
        <v>579</v>
      </c>
      <c r="U102" s="992">
        <v>189204.47</v>
      </c>
      <c r="V102" s="990">
        <v>42592</v>
      </c>
      <c r="X102" s="972" t="s">
        <v>570</v>
      </c>
    </row>
    <row r="103" spans="1:24" x14ac:dyDescent="0.2">
      <c r="A103" s="1064" t="s">
        <v>3419</v>
      </c>
      <c r="B103" s="1012" t="s">
        <v>3129</v>
      </c>
      <c r="C103" s="1001">
        <v>521909</v>
      </c>
      <c r="D103" s="1002">
        <v>6986</v>
      </c>
      <c r="E103" s="1003" t="s">
        <v>3130</v>
      </c>
      <c r="F103" s="712">
        <v>2016</v>
      </c>
      <c r="G103" s="1004">
        <v>42597</v>
      </c>
      <c r="H103" s="1005" t="s">
        <v>1222</v>
      </c>
      <c r="I103" s="1006" t="s">
        <v>3131</v>
      </c>
      <c r="J103" s="1007" t="s">
        <v>30</v>
      </c>
      <c r="K103" s="1008" t="s">
        <v>3132</v>
      </c>
      <c r="L103" s="1009" t="s">
        <v>3133</v>
      </c>
      <c r="M103" s="1010">
        <v>523919.38</v>
      </c>
      <c r="N103" s="1010">
        <v>42201.31</v>
      </c>
      <c r="O103" s="1010">
        <v>90579.31</v>
      </c>
      <c r="P103" s="1011">
        <v>656700</v>
      </c>
      <c r="Q103" s="976" t="s">
        <v>33</v>
      </c>
      <c r="R103" s="765" t="s">
        <v>3418</v>
      </c>
      <c r="T103" s="972" t="s">
        <v>575</v>
      </c>
      <c r="U103" s="992">
        <v>160005</v>
      </c>
      <c r="V103" s="990">
        <v>42599</v>
      </c>
      <c r="W103" s="972" t="s">
        <v>566</v>
      </c>
      <c r="X103" s="972" t="s">
        <v>570</v>
      </c>
    </row>
    <row r="104" spans="1:24" x14ac:dyDescent="0.2">
      <c r="A104" s="1064" t="s">
        <v>3419</v>
      </c>
      <c r="B104" s="1012" t="s">
        <v>3129</v>
      </c>
      <c r="C104" s="1001"/>
      <c r="D104" s="1002"/>
      <c r="E104" s="1003"/>
      <c r="F104" s="712"/>
      <c r="G104" s="1004"/>
      <c r="H104" s="1005"/>
      <c r="I104" s="1006" t="s">
        <v>3131</v>
      </c>
      <c r="J104" s="1007"/>
      <c r="K104" s="1034"/>
      <c r="L104" s="1009"/>
      <c r="M104" s="1010"/>
      <c r="N104" s="1010"/>
      <c r="O104" s="1010"/>
      <c r="P104" s="1011"/>
      <c r="Q104" s="976"/>
      <c r="R104" s="765" t="s">
        <v>3418</v>
      </c>
      <c r="T104" s="972" t="s">
        <v>575</v>
      </c>
      <c r="U104" s="992">
        <v>50000</v>
      </c>
      <c r="V104" s="990">
        <v>42598</v>
      </c>
      <c r="X104" s="972" t="s">
        <v>570</v>
      </c>
    </row>
    <row r="105" spans="1:24" x14ac:dyDescent="0.2">
      <c r="A105" s="1064" t="s">
        <v>3419</v>
      </c>
      <c r="B105" s="1012" t="s">
        <v>3129</v>
      </c>
      <c r="C105" s="1001"/>
      <c r="D105" s="1002"/>
      <c r="E105" s="1003"/>
      <c r="F105" s="712"/>
      <c r="G105" s="1004"/>
      <c r="H105" s="1005"/>
      <c r="I105" s="1006" t="s">
        <v>3131</v>
      </c>
      <c r="J105" s="1007"/>
      <c r="K105" s="1034"/>
      <c r="L105" s="1009"/>
      <c r="M105" s="1010"/>
      <c r="N105" s="1010"/>
      <c r="O105" s="1010"/>
      <c r="P105" s="1011"/>
      <c r="Q105" s="976"/>
      <c r="R105" s="765" t="s">
        <v>3418</v>
      </c>
      <c r="T105" s="972" t="s">
        <v>575</v>
      </c>
      <c r="U105" s="992">
        <v>5000</v>
      </c>
      <c r="V105" s="990">
        <v>42591</v>
      </c>
      <c r="X105" s="972" t="s">
        <v>570</v>
      </c>
    </row>
    <row r="106" spans="1:24" x14ac:dyDescent="0.2">
      <c r="A106" s="1064" t="s">
        <v>3419</v>
      </c>
      <c r="B106" s="1012" t="s">
        <v>3129</v>
      </c>
      <c r="C106" s="1001"/>
      <c r="D106" s="1002"/>
      <c r="E106" s="1003"/>
      <c r="F106" s="712"/>
      <c r="G106" s="1004"/>
      <c r="H106" s="1005"/>
      <c r="I106" s="1006" t="s">
        <v>3131</v>
      </c>
      <c r="J106" s="1007"/>
      <c r="K106" s="1034"/>
      <c r="L106" s="1009"/>
      <c r="M106" s="1010"/>
      <c r="N106" s="1010"/>
      <c r="O106" s="1010"/>
      <c r="P106" s="1011"/>
      <c r="Q106" s="976"/>
      <c r="R106" s="765" t="s">
        <v>3418</v>
      </c>
      <c r="T106" s="972" t="s">
        <v>579</v>
      </c>
      <c r="U106" s="992">
        <v>441695.13</v>
      </c>
      <c r="V106" s="990">
        <v>42600</v>
      </c>
      <c r="X106" s="972" t="s">
        <v>570</v>
      </c>
    </row>
    <row r="107" spans="1:24" x14ac:dyDescent="0.2">
      <c r="A107" s="1064" t="s">
        <v>3419</v>
      </c>
      <c r="B107" s="1012" t="s">
        <v>3388</v>
      </c>
      <c r="C107" s="1001">
        <v>1032005</v>
      </c>
      <c r="D107" s="1002" t="s">
        <v>472</v>
      </c>
      <c r="E107" s="1003" t="s">
        <v>3330</v>
      </c>
      <c r="F107" s="712">
        <v>2016</v>
      </c>
      <c r="G107" s="1004">
        <v>42611</v>
      </c>
      <c r="H107" s="1005" t="s">
        <v>505</v>
      </c>
      <c r="I107" s="1006" t="s">
        <v>3389</v>
      </c>
      <c r="J107" s="1007" t="s">
        <v>30</v>
      </c>
      <c r="K107" s="1034" t="s">
        <v>1027</v>
      </c>
      <c r="L107" s="1009" t="s">
        <v>3390</v>
      </c>
      <c r="M107" s="1010">
        <v>163793.1</v>
      </c>
      <c r="N107" s="1010">
        <v>0</v>
      </c>
      <c r="O107" s="1010">
        <v>26206.9</v>
      </c>
      <c r="P107" s="1011">
        <v>190000</v>
      </c>
      <c r="Q107" s="974" t="s">
        <v>478</v>
      </c>
      <c r="R107" s="1062" t="s">
        <v>565</v>
      </c>
      <c r="S107" s="975"/>
      <c r="T107" s="972" t="s">
        <v>575</v>
      </c>
      <c r="U107" s="992">
        <v>50507.92</v>
      </c>
      <c r="V107" s="990">
        <v>42612</v>
      </c>
      <c r="X107" s="972" t="s">
        <v>570</v>
      </c>
    </row>
    <row r="108" spans="1:24" x14ac:dyDescent="0.2">
      <c r="A108" s="1064" t="s">
        <v>3419</v>
      </c>
      <c r="B108" s="1012" t="s">
        <v>3388</v>
      </c>
      <c r="C108" s="1001"/>
      <c r="D108" s="1002"/>
      <c r="E108" s="1003"/>
      <c r="F108" s="712"/>
      <c r="G108" s="1004"/>
      <c r="H108" s="1005"/>
      <c r="I108" s="1006" t="s">
        <v>3389</v>
      </c>
      <c r="J108" s="1032"/>
      <c r="K108" s="1076"/>
      <c r="L108" s="1033"/>
      <c r="M108" s="1010"/>
      <c r="N108" s="1010"/>
      <c r="O108" s="1010"/>
      <c r="P108" s="1011"/>
      <c r="Q108" s="974"/>
      <c r="R108" s="1062" t="s">
        <v>565</v>
      </c>
      <c r="S108" s="975"/>
      <c r="T108" s="972" t="s">
        <v>575</v>
      </c>
      <c r="U108" s="992">
        <v>200</v>
      </c>
      <c r="V108" s="990">
        <v>42613</v>
      </c>
      <c r="X108" s="972" t="s">
        <v>570</v>
      </c>
    </row>
    <row r="109" spans="1:24" ht="13.5" thickBot="1" x14ac:dyDescent="0.25">
      <c r="A109" s="1064" t="s">
        <v>3419</v>
      </c>
      <c r="B109" s="1012" t="s">
        <v>3388</v>
      </c>
      <c r="C109" s="1001"/>
      <c r="D109" s="1002"/>
      <c r="E109" s="1003"/>
      <c r="F109" s="712"/>
      <c r="G109" s="1004"/>
      <c r="H109" s="1005"/>
      <c r="I109" s="1006" t="s">
        <v>3389</v>
      </c>
      <c r="J109" s="1032"/>
      <c r="K109" s="1076"/>
      <c r="L109" s="1033"/>
      <c r="M109" s="1010"/>
      <c r="N109" s="1010"/>
      <c r="O109" s="1010"/>
      <c r="P109" s="1011"/>
      <c r="Q109" s="974"/>
      <c r="R109" s="1062" t="s">
        <v>565</v>
      </c>
      <c r="S109" s="975"/>
      <c r="T109" s="972" t="s">
        <v>579</v>
      </c>
      <c r="U109" s="992">
        <v>139292.09</v>
      </c>
      <c r="V109" s="990">
        <v>42613</v>
      </c>
      <c r="X109" s="972" t="s">
        <v>570</v>
      </c>
    </row>
    <row r="110" spans="1:24" x14ac:dyDescent="0.2">
      <c r="A110" s="1064" t="s">
        <v>3419</v>
      </c>
      <c r="B110" s="1012" t="s">
        <v>3242</v>
      </c>
      <c r="C110" s="1001">
        <v>521101</v>
      </c>
      <c r="D110" s="1002">
        <v>1251</v>
      </c>
      <c r="E110" s="1003" t="s">
        <v>1739</v>
      </c>
      <c r="F110" s="712"/>
      <c r="G110" s="1004">
        <v>42583</v>
      </c>
      <c r="H110" s="1005"/>
      <c r="I110" s="1006" t="s">
        <v>3243</v>
      </c>
      <c r="J110" s="1032" t="s">
        <v>241</v>
      </c>
      <c r="K110" s="1036" t="s">
        <v>451</v>
      </c>
      <c r="L110" s="1033" t="s">
        <v>3244</v>
      </c>
      <c r="M110" s="1010">
        <v>266407.65999999997</v>
      </c>
      <c r="N110" s="1010">
        <v>0</v>
      </c>
      <c r="O110" s="1010">
        <v>42625.22</v>
      </c>
      <c r="P110" s="1011">
        <v>309032.88</v>
      </c>
      <c r="Q110" s="976" t="s">
        <v>3229</v>
      </c>
      <c r="R110" s="1061" t="s">
        <v>3418</v>
      </c>
      <c r="S110" s="974"/>
      <c r="W110" s="972" t="s">
        <v>566</v>
      </c>
    </row>
    <row r="111" spans="1:24" ht="13.5" thickBot="1" x14ac:dyDescent="0.25">
      <c r="A111" s="1064" t="s">
        <v>3419</v>
      </c>
      <c r="B111" s="1012" t="s">
        <v>3311</v>
      </c>
      <c r="C111" s="1001">
        <v>1520204</v>
      </c>
      <c r="D111" s="1002">
        <v>5603</v>
      </c>
      <c r="E111" s="1003" t="s">
        <v>418</v>
      </c>
      <c r="F111" s="712"/>
      <c r="G111" s="1004">
        <v>42599</v>
      </c>
      <c r="H111" s="1005"/>
      <c r="I111" s="1006" t="s">
        <v>3312</v>
      </c>
      <c r="J111" s="1032" t="s">
        <v>241</v>
      </c>
      <c r="K111" s="1038" t="s">
        <v>451</v>
      </c>
      <c r="L111" s="1033" t="s">
        <v>3313</v>
      </c>
      <c r="M111" s="1010">
        <v>271522.01</v>
      </c>
      <c r="N111" s="1010">
        <v>0</v>
      </c>
      <c r="O111" s="1010">
        <v>43443.519999999997</v>
      </c>
      <c r="P111" s="1011">
        <v>314965.53000000003</v>
      </c>
      <c r="Q111" s="976" t="s">
        <v>3229</v>
      </c>
      <c r="R111" s="1061" t="s">
        <v>3418</v>
      </c>
      <c r="S111" s="975"/>
      <c r="W111" s="972" t="s">
        <v>566</v>
      </c>
    </row>
    <row r="112" spans="1:24" x14ac:dyDescent="0.2">
      <c r="A112" s="1064" t="s">
        <v>3419</v>
      </c>
      <c r="B112" s="1012" t="s">
        <v>2974</v>
      </c>
      <c r="C112" s="1001">
        <v>520815</v>
      </c>
      <c r="D112" s="1002">
        <v>4492</v>
      </c>
      <c r="E112" s="1003" t="s">
        <v>92</v>
      </c>
      <c r="F112" s="712">
        <v>2016</v>
      </c>
      <c r="G112" s="1004">
        <v>42609</v>
      </c>
      <c r="H112" s="1005" t="s">
        <v>157</v>
      </c>
      <c r="I112" s="1006" t="s">
        <v>2975</v>
      </c>
      <c r="J112" s="1007" t="s">
        <v>241</v>
      </c>
      <c r="K112" s="1035" t="s">
        <v>2976</v>
      </c>
      <c r="L112" s="1009" t="s">
        <v>2977</v>
      </c>
      <c r="M112" s="1010">
        <v>318622.83</v>
      </c>
      <c r="N112" s="1010">
        <v>10342.69</v>
      </c>
      <c r="O112" s="1010">
        <v>52634.48</v>
      </c>
      <c r="P112" s="1011">
        <v>381600</v>
      </c>
      <c r="Q112" s="974" t="s">
        <v>33</v>
      </c>
      <c r="R112" s="1069" t="s">
        <v>559</v>
      </c>
      <c r="S112" s="1013"/>
      <c r="T112" s="977" t="s">
        <v>575</v>
      </c>
      <c r="U112" s="993">
        <v>2600</v>
      </c>
      <c r="V112" s="996">
        <v>42593</v>
      </c>
      <c r="X112" s="972" t="s">
        <v>570</v>
      </c>
    </row>
    <row r="113" spans="1:24" x14ac:dyDescent="0.2">
      <c r="A113" s="1064" t="s">
        <v>3419</v>
      </c>
      <c r="B113" s="1012" t="s">
        <v>2974</v>
      </c>
      <c r="C113" s="1001"/>
      <c r="D113" s="1002"/>
      <c r="E113" s="1003"/>
      <c r="F113" s="712"/>
      <c r="G113" s="1004"/>
      <c r="H113" s="1005"/>
      <c r="I113" s="1006" t="s">
        <v>2975</v>
      </c>
      <c r="J113" s="1007"/>
      <c r="K113" s="1035"/>
      <c r="L113" s="1009"/>
      <c r="M113" s="1010"/>
      <c r="N113" s="1010"/>
      <c r="O113" s="1010"/>
      <c r="P113" s="1011"/>
      <c r="Q113" s="974"/>
      <c r="R113" s="1069" t="s">
        <v>559</v>
      </c>
      <c r="S113" s="1013"/>
      <c r="T113" s="977" t="s">
        <v>580</v>
      </c>
      <c r="U113" s="993">
        <v>80000</v>
      </c>
      <c r="V113" s="996">
        <v>42609</v>
      </c>
      <c r="X113" s="972" t="s">
        <v>570</v>
      </c>
    </row>
    <row r="114" spans="1:24" x14ac:dyDescent="0.2">
      <c r="A114" s="1064" t="s">
        <v>3419</v>
      </c>
      <c r="B114" s="1012" t="s">
        <v>2974</v>
      </c>
      <c r="C114" s="1001"/>
      <c r="D114" s="1002"/>
      <c r="E114" s="1003"/>
      <c r="F114" s="712"/>
      <c r="G114" s="1004"/>
      <c r="H114" s="1005"/>
      <c r="I114" s="1006" t="s">
        <v>2975</v>
      </c>
      <c r="J114" s="1007"/>
      <c r="K114" s="1035"/>
      <c r="L114" s="1009"/>
      <c r="M114" s="1010"/>
      <c r="N114" s="1010"/>
      <c r="O114" s="1010"/>
      <c r="P114" s="1011"/>
      <c r="Q114" s="974"/>
      <c r="R114" s="1069" t="s">
        <v>559</v>
      </c>
      <c r="S114" s="1013"/>
      <c r="T114" s="977" t="s">
        <v>571</v>
      </c>
      <c r="U114" s="993">
        <v>200000</v>
      </c>
      <c r="V114" s="996">
        <v>42611</v>
      </c>
      <c r="X114" s="972" t="s">
        <v>570</v>
      </c>
    </row>
    <row r="115" spans="1:24" x14ac:dyDescent="0.2">
      <c r="A115" s="1064" t="s">
        <v>3419</v>
      </c>
      <c r="B115" s="1012" t="s">
        <v>2974</v>
      </c>
      <c r="C115" s="1001"/>
      <c r="D115" s="1002"/>
      <c r="E115" s="1003"/>
      <c r="F115" s="712"/>
      <c r="G115" s="1004"/>
      <c r="H115" s="1005"/>
      <c r="I115" s="1006" t="s">
        <v>2975</v>
      </c>
      <c r="J115" s="1007"/>
      <c r="K115" s="1035"/>
      <c r="L115" s="1009"/>
      <c r="M115" s="1010"/>
      <c r="N115" s="1010"/>
      <c r="O115" s="1010"/>
      <c r="P115" s="1011"/>
      <c r="Q115" s="974"/>
      <c r="R115" s="1069" t="s">
        <v>559</v>
      </c>
      <c r="S115" s="1013"/>
      <c r="T115" s="977" t="s">
        <v>579</v>
      </c>
      <c r="U115" s="993">
        <v>101600</v>
      </c>
      <c r="V115" s="996">
        <v>42611</v>
      </c>
      <c r="X115" s="972" t="s">
        <v>570</v>
      </c>
    </row>
    <row r="116" spans="1:24" x14ac:dyDescent="0.2">
      <c r="A116" s="1064" t="s">
        <v>3419</v>
      </c>
      <c r="B116" s="1012" t="s">
        <v>3033</v>
      </c>
      <c r="C116" s="1001">
        <v>521101</v>
      </c>
      <c r="D116" s="1002">
        <v>1253</v>
      </c>
      <c r="E116" s="1003" t="s">
        <v>144</v>
      </c>
      <c r="F116" s="712">
        <v>2016</v>
      </c>
      <c r="G116" s="1004">
        <v>42613</v>
      </c>
      <c r="H116" s="1005" t="s">
        <v>28</v>
      </c>
      <c r="I116" s="1006" t="s">
        <v>3034</v>
      </c>
      <c r="J116" s="1007" t="s">
        <v>241</v>
      </c>
      <c r="K116" s="1008" t="s">
        <v>3035</v>
      </c>
      <c r="L116" s="1009" t="s">
        <v>3036</v>
      </c>
      <c r="M116" s="1010">
        <v>344568.97</v>
      </c>
      <c r="N116" s="1010">
        <v>0</v>
      </c>
      <c r="O116" s="1010">
        <v>55131.03</v>
      </c>
      <c r="P116" s="1011">
        <v>399700</v>
      </c>
      <c r="Q116" s="974" t="s">
        <v>33</v>
      </c>
      <c r="R116" s="1069" t="s">
        <v>559</v>
      </c>
      <c r="S116" s="974"/>
      <c r="T116" s="972" t="s">
        <v>573</v>
      </c>
      <c r="U116" s="992">
        <v>20000</v>
      </c>
      <c r="V116" s="990">
        <v>42613</v>
      </c>
      <c r="X116" s="972" t="s">
        <v>570</v>
      </c>
    </row>
    <row r="117" spans="1:24" x14ac:dyDescent="0.2">
      <c r="A117" s="1064" t="s">
        <v>3419</v>
      </c>
      <c r="B117" s="1012" t="s">
        <v>3033</v>
      </c>
      <c r="C117" s="1001"/>
      <c r="D117" s="1002"/>
      <c r="E117" s="1003"/>
      <c r="F117" s="712"/>
      <c r="G117" s="1004"/>
      <c r="H117" s="1005"/>
      <c r="I117" s="1006" t="s">
        <v>3034</v>
      </c>
      <c r="J117" s="1007"/>
      <c r="K117" s="1008"/>
      <c r="L117" s="1009"/>
      <c r="M117" s="1010"/>
      <c r="N117" s="1010"/>
      <c r="O117" s="1010"/>
      <c r="P117" s="1011"/>
      <c r="Q117" s="974"/>
      <c r="R117" s="1069" t="s">
        <v>559</v>
      </c>
      <c r="S117" s="974"/>
      <c r="T117" s="972" t="s">
        <v>580</v>
      </c>
      <c r="U117" s="992">
        <v>160000</v>
      </c>
      <c r="V117" s="990">
        <v>42622</v>
      </c>
      <c r="X117" s="972" t="s">
        <v>570</v>
      </c>
    </row>
    <row r="118" spans="1:24" x14ac:dyDescent="0.2">
      <c r="A118" s="1064" t="s">
        <v>3419</v>
      </c>
      <c r="B118" s="1012" t="s">
        <v>3033</v>
      </c>
      <c r="C118" s="1001"/>
      <c r="D118" s="1002"/>
      <c r="E118" s="1003"/>
      <c r="F118" s="712"/>
      <c r="G118" s="1004"/>
      <c r="H118" s="1005"/>
      <c r="I118" s="1006" t="s">
        <v>3034</v>
      </c>
      <c r="J118" s="1007"/>
      <c r="K118" s="1008"/>
      <c r="L118" s="1009"/>
      <c r="M118" s="1010"/>
      <c r="N118" s="1010"/>
      <c r="O118" s="1010"/>
      <c r="P118" s="1011"/>
      <c r="Q118" s="974"/>
      <c r="R118" s="1069" t="s">
        <v>559</v>
      </c>
      <c r="S118" s="974"/>
      <c r="T118" s="972" t="s">
        <v>580</v>
      </c>
      <c r="U118" s="992">
        <v>80000</v>
      </c>
      <c r="V118" s="990">
        <v>42614</v>
      </c>
      <c r="X118" s="972" t="s">
        <v>570</v>
      </c>
    </row>
    <row r="119" spans="1:24" x14ac:dyDescent="0.2">
      <c r="A119" s="1064" t="s">
        <v>3419</v>
      </c>
      <c r="B119" s="1012" t="s">
        <v>3033</v>
      </c>
      <c r="C119" s="1001"/>
      <c r="D119" s="1002"/>
      <c r="E119" s="1003"/>
      <c r="F119" s="712"/>
      <c r="G119" s="1004"/>
      <c r="H119" s="1005"/>
      <c r="I119" s="1006" t="s">
        <v>3034</v>
      </c>
      <c r="J119" s="1007"/>
      <c r="K119" s="1008"/>
      <c r="L119" s="1009"/>
      <c r="M119" s="1010"/>
      <c r="N119" s="1010"/>
      <c r="O119" s="1010"/>
      <c r="P119" s="1011"/>
      <c r="Q119" s="974"/>
      <c r="R119" s="1069" t="s">
        <v>559</v>
      </c>
      <c r="S119" s="974"/>
      <c r="T119" s="972" t="s">
        <v>579</v>
      </c>
      <c r="U119" s="992">
        <v>139700</v>
      </c>
      <c r="V119" s="990">
        <v>42622</v>
      </c>
      <c r="X119" s="972" t="s">
        <v>570</v>
      </c>
    </row>
    <row r="120" spans="1:24" x14ac:dyDescent="0.2">
      <c r="A120" s="1064" t="s">
        <v>3419</v>
      </c>
      <c r="B120" s="1012" t="s">
        <v>2947</v>
      </c>
      <c r="C120" s="1001">
        <v>520227</v>
      </c>
      <c r="D120" s="1002">
        <v>1782</v>
      </c>
      <c r="E120" s="1003" t="s">
        <v>657</v>
      </c>
      <c r="F120" s="712">
        <v>2016</v>
      </c>
      <c r="G120" s="1004">
        <v>42605</v>
      </c>
      <c r="H120" s="1005" t="s">
        <v>55</v>
      </c>
      <c r="I120" s="1006" t="s">
        <v>2948</v>
      </c>
      <c r="J120" s="1007" t="s">
        <v>241</v>
      </c>
      <c r="K120" s="1008" t="s">
        <v>2949</v>
      </c>
      <c r="L120" s="1009" t="s">
        <v>2950</v>
      </c>
      <c r="M120" s="1010">
        <v>256905.39</v>
      </c>
      <c r="N120" s="1010">
        <v>2835.99</v>
      </c>
      <c r="O120" s="1010">
        <v>41558.620000000003</v>
      </c>
      <c r="P120" s="1011">
        <v>301300</v>
      </c>
      <c r="Q120" s="976" t="s">
        <v>33</v>
      </c>
      <c r="R120" s="1069" t="s">
        <v>559</v>
      </c>
      <c r="S120" s="975"/>
    </row>
    <row r="121" spans="1:24" x14ac:dyDescent="0.2">
      <c r="A121" s="1064" t="s">
        <v>3419</v>
      </c>
      <c r="B121" s="1012" t="s">
        <v>3209</v>
      </c>
      <c r="C121" s="1001">
        <v>1520604</v>
      </c>
      <c r="D121" s="1002">
        <v>7495</v>
      </c>
      <c r="E121" s="1003" t="s">
        <v>333</v>
      </c>
      <c r="F121" s="712">
        <v>2016</v>
      </c>
      <c r="G121" s="1004">
        <v>42601</v>
      </c>
      <c r="H121" s="1005" t="s">
        <v>3003</v>
      </c>
      <c r="I121" s="1006" t="s">
        <v>3210</v>
      </c>
      <c r="J121" s="1007" t="s">
        <v>30</v>
      </c>
      <c r="K121" s="1008" t="s">
        <v>3211</v>
      </c>
      <c r="L121" s="1009" t="s">
        <v>3212</v>
      </c>
      <c r="M121" s="1010">
        <v>271921.18</v>
      </c>
      <c r="N121" s="1010">
        <v>13596.06</v>
      </c>
      <c r="O121" s="1010">
        <v>45682.76</v>
      </c>
      <c r="P121" s="1011">
        <v>331200</v>
      </c>
      <c r="Q121" s="976" t="s">
        <v>33</v>
      </c>
      <c r="R121" s="1069" t="s">
        <v>559</v>
      </c>
    </row>
    <row r="122" spans="1:24" x14ac:dyDescent="0.2">
      <c r="A122" s="1064" t="s">
        <v>3419</v>
      </c>
      <c r="B122" s="1012" t="s">
        <v>3185</v>
      </c>
      <c r="C122" s="1001">
        <v>1520604</v>
      </c>
      <c r="D122" s="1002">
        <v>7495</v>
      </c>
      <c r="E122" s="1003" t="s">
        <v>333</v>
      </c>
      <c r="F122" s="712">
        <v>2016</v>
      </c>
      <c r="G122" s="1004">
        <v>42588</v>
      </c>
      <c r="H122" s="1005" t="s">
        <v>61</v>
      </c>
      <c r="I122" s="1006" t="s">
        <v>3186</v>
      </c>
      <c r="J122" s="1007" t="s">
        <v>241</v>
      </c>
      <c r="K122" s="1008" t="s">
        <v>3187</v>
      </c>
      <c r="L122" s="1009" t="s">
        <v>3188</v>
      </c>
      <c r="M122" s="1010">
        <v>271921.18</v>
      </c>
      <c r="N122" s="1010">
        <v>13596.06</v>
      </c>
      <c r="O122" s="1010">
        <v>45682.76</v>
      </c>
      <c r="P122" s="1011">
        <v>331200</v>
      </c>
      <c r="Q122" s="976" t="s">
        <v>33</v>
      </c>
      <c r="R122" s="1069" t="s">
        <v>559</v>
      </c>
      <c r="S122" s="1013"/>
      <c r="T122" s="977" t="s">
        <v>580</v>
      </c>
      <c r="U122" s="993">
        <v>13486.51</v>
      </c>
      <c r="V122" s="996">
        <v>42594</v>
      </c>
      <c r="X122" s="972" t="s">
        <v>570</v>
      </c>
    </row>
    <row r="123" spans="1:24" x14ac:dyDescent="0.2">
      <c r="A123" s="1064" t="s">
        <v>3419</v>
      </c>
      <c r="B123" s="1012" t="s">
        <v>3185</v>
      </c>
      <c r="C123" s="1001"/>
      <c r="D123" s="1002"/>
      <c r="E123" s="1003"/>
      <c r="F123" s="712"/>
      <c r="G123" s="1004"/>
      <c r="H123" s="1005"/>
      <c r="I123" s="1006" t="s">
        <v>3186</v>
      </c>
      <c r="J123" s="1007"/>
      <c r="K123" s="1034"/>
      <c r="L123" s="1009"/>
      <c r="M123" s="1010"/>
      <c r="N123" s="1010"/>
      <c r="O123" s="1010"/>
      <c r="P123" s="1011"/>
      <c r="Q123" s="976"/>
      <c r="R123" s="1069" t="s">
        <v>559</v>
      </c>
      <c r="S123" s="1013"/>
      <c r="T123" s="977" t="s">
        <v>575</v>
      </c>
      <c r="U123" s="993">
        <v>20000</v>
      </c>
      <c r="V123" s="996">
        <v>42578</v>
      </c>
      <c r="X123" s="972" t="s">
        <v>570</v>
      </c>
    </row>
    <row r="124" spans="1:24" x14ac:dyDescent="0.2">
      <c r="A124" s="1064" t="s">
        <v>3419</v>
      </c>
      <c r="B124" s="1012" t="s">
        <v>3185</v>
      </c>
      <c r="C124" s="1001"/>
      <c r="D124" s="1002"/>
      <c r="E124" s="1003"/>
      <c r="F124" s="712"/>
      <c r="G124" s="1004"/>
      <c r="H124" s="1005"/>
      <c r="I124" s="1006" t="s">
        <v>3186</v>
      </c>
      <c r="J124" s="1007"/>
      <c r="K124" s="1034"/>
      <c r="L124" s="1009"/>
      <c r="M124" s="1010"/>
      <c r="N124" s="1010"/>
      <c r="O124" s="1010"/>
      <c r="P124" s="1011"/>
      <c r="Q124" s="976"/>
      <c r="R124" s="1069" t="s">
        <v>559</v>
      </c>
      <c r="S124" s="1013"/>
      <c r="T124" s="977" t="s">
        <v>575</v>
      </c>
      <c r="U124" s="993">
        <v>200000</v>
      </c>
      <c r="V124" s="996">
        <v>42588</v>
      </c>
      <c r="X124" s="972" t="s">
        <v>570</v>
      </c>
    </row>
    <row r="125" spans="1:24" x14ac:dyDescent="0.2">
      <c r="A125" s="1064" t="s">
        <v>3419</v>
      </c>
      <c r="B125" s="1012" t="s">
        <v>3185</v>
      </c>
      <c r="C125" s="1001"/>
      <c r="D125" s="1002"/>
      <c r="E125" s="1003"/>
      <c r="F125" s="712"/>
      <c r="G125" s="1004"/>
      <c r="H125" s="1005"/>
      <c r="I125" s="1006" t="s">
        <v>3186</v>
      </c>
      <c r="J125" s="1007"/>
      <c r="K125" s="1034"/>
      <c r="L125" s="1009"/>
      <c r="M125" s="1010"/>
      <c r="N125" s="1010"/>
      <c r="O125" s="1010"/>
      <c r="P125" s="1011"/>
      <c r="Q125" s="976"/>
      <c r="R125" s="1069" t="s">
        <v>559</v>
      </c>
      <c r="S125" s="1013"/>
      <c r="T125" s="977" t="s">
        <v>579</v>
      </c>
      <c r="U125" s="993">
        <v>97713.51</v>
      </c>
      <c r="V125" s="996">
        <v>42590</v>
      </c>
      <c r="X125" s="972" t="s">
        <v>570</v>
      </c>
    </row>
    <row r="126" spans="1:24" x14ac:dyDescent="0.2">
      <c r="A126" s="1064" t="s">
        <v>3419</v>
      </c>
      <c r="B126" s="1012" t="s">
        <v>3154</v>
      </c>
      <c r="C126" s="1001">
        <v>1520104</v>
      </c>
      <c r="D126" s="1002">
        <v>7493</v>
      </c>
      <c r="E126" s="1003" t="s">
        <v>3155</v>
      </c>
      <c r="F126" s="712">
        <v>2016</v>
      </c>
      <c r="G126" s="1004">
        <v>42598</v>
      </c>
      <c r="H126" s="1005" t="s">
        <v>97</v>
      </c>
      <c r="I126" s="1006" t="s">
        <v>3156</v>
      </c>
      <c r="J126" s="1007" t="s">
        <v>30</v>
      </c>
      <c r="K126" s="1034" t="s">
        <v>183</v>
      </c>
      <c r="L126" s="1009" t="s">
        <v>3157</v>
      </c>
      <c r="M126" s="1010">
        <v>227422</v>
      </c>
      <c r="N126" s="1010">
        <v>11371.1</v>
      </c>
      <c r="O126" s="1010">
        <v>38206.9</v>
      </c>
      <c r="P126" s="1011">
        <v>277000</v>
      </c>
      <c r="Q126" s="976" t="s">
        <v>33</v>
      </c>
      <c r="R126" s="1069" t="s">
        <v>559</v>
      </c>
      <c r="S126" s="975"/>
      <c r="T126" s="972" t="s">
        <v>581</v>
      </c>
      <c r="U126" s="992">
        <v>20000</v>
      </c>
      <c r="V126" s="990">
        <v>42581</v>
      </c>
      <c r="X126" s="972" t="s">
        <v>570</v>
      </c>
    </row>
    <row r="127" spans="1:24" x14ac:dyDescent="0.2">
      <c r="A127" s="1064" t="s">
        <v>3419</v>
      </c>
      <c r="B127" s="1012" t="s">
        <v>3154</v>
      </c>
      <c r="C127" s="1001"/>
      <c r="D127" s="1002"/>
      <c r="E127" s="1003"/>
      <c r="F127" s="712"/>
      <c r="G127" s="1004"/>
      <c r="H127" s="1005"/>
      <c r="I127" s="1006" t="s">
        <v>3156</v>
      </c>
      <c r="J127" s="1032"/>
      <c r="K127" s="1076"/>
      <c r="L127" s="1033"/>
      <c r="M127" s="1010"/>
      <c r="N127" s="1010"/>
      <c r="O127" s="1010"/>
      <c r="P127" s="1011"/>
      <c r="Q127" s="976"/>
      <c r="R127" s="1069" t="s">
        <v>559</v>
      </c>
      <c r="S127" s="975"/>
      <c r="T127" s="972" t="s">
        <v>581</v>
      </c>
      <c r="U127" s="992">
        <v>157000</v>
      </c>
      <c r="V127" s="990">
        <v>42611</v>
      </c>
      <c r="X127" s="972" t="s">
        <v>570</v>
      </c>
    </row>
    <row r="128" spans="1:24" ht="13.5" thickBot="1" x14ac:dyDescent="0.25">
      <c r="A128" s="1064" t="s">
        <v>3419</v>
      </c>
      <c r="B128" s="1012" t="s">
        <v>3154</v>
      </c>
      <c r="C128" s="1001"/>
      <c r="D128" s="1002"/>
      <c r="E128" s="1003"/>
      <c r="F128" s="712"/>
      <c r="G128" s="1004"/>
      <c r="H128" s="1005"/>
      <c r="I128" s="1006" t="s">
        <v>3156</v>
      </c>
      <c r="J128" s="1032"/>
      <c r="K128" s="1076"/>
      <c r="L128" s="1033"/>
      <c r="M128" s="1010"/>
      <c r="N128" s="1010"/>
      <c r="O128" s="1010"/>
      <c r="P128" s="1011"/>
      <c r="Q128" s="976"/>
      <c r="R128" s="1069" t="s">
        <v>559</v>
      </c>
      <c r="S128" s="975"/>
      <c r="T128" s="972" t="s">
        <v>581</v>
      </c>
      <c r="U128" s="992">
        <v>100000</v>
      </c>
      <c r="V128" s="990">
        <v>42598</v>
      </c>
      <c r="X128" s="972" t="s">
        <v>570</v>
      </c>
    </row>
    <row r="129" spans="1:24" x14ac:dyDescent="0.2">
      <c r="A129" s="1064" t="s">
        <v>3419</v>
      </c>
      <c r="B129" s="1012" t="s">
        <v>3134</v>
      </c>
      <c r="C129" s="1001">
        <v>521909</v>
      </c>
      <c r="D129" s="1002">
        <v>6986</v>
      </c>
      <c r="E129" s="1003" t="s">
        <v>3130</v>
      </c>
      <c r="F129" s="712">
        <v>2016</v>
      </c>
      <c r="G129" s="1004">
        <v>42611</v>
      </c>
      <c r="H129" s="1005" t="s">
        <v>28</v>
      </c>
      <c r="I129" s="1006" t="s">
        <v>3135</v>
      </c>
      <c r="J129" s="1032" t="s">
        <v>30</v>
      </c>
      <c r="K129" s="1036" t="s">
        <v>3017</v>
      </c>
      <c r="L129" s="1033" t="s">
        <v>3136</v>
      </c>
      <c r="M129" s="1010">
        <v>523919.38</v>
      </c>
      <c r="N129" s="1010">
        <v>42201.31</v>
      </c>
      <c r="O129" s="1010">
        <v>90579.31</v>
      </c>
      <c r="P129" s="1011">
        <v>656700</v>
      </c>
      <c r="Q129" s="974" t="s">
        <v>33</v>
      </c>
      <c r="R129" s="1063" t="s">
        <v>3418</v>
      </c>
      <c r="S129" s="1063" t="s">
        <v>564</v>
      </c>
      <c r="T129" s="972" t="s">
        <v>575</v>
      </c>
      <c r="U129" s="992">
        <v>152000</v>
      </c>
      <c r="V129" s="990">
        <v>42608</v>
      </c>
      <c r="W129" s="972" t="s">
        <v>566</v>
      </c>
      <c r="X129" s="972" t="s">
        <v>570</v>
      </c>
    </row>
    <row r="130" spans="1:24" x14ac:dyDescent="0.2">
      <c r="A130" s="1064" t="s">
        <v>3419</v>
      </c>
      <c r="B130" s="1012" t="s">
        <v>3134</v>
      </c>
      <c r="C130" s="1001"/>
      <c r="D130" s="1002"/>
      <c r="E130" s="1003"/>
      <c r="F130" s="712"/>
      <c r="G130" s="1004"/>
      <c r="H130" s="1005"/>
      <c r="I130" s="1006" t="s">
        <v>3135</v>
      </c>
      <c r="J130" s="1032"/>
      <c r="K130" s="1093"/>
      <c r="L130" s="1033"/>
      <c r="M130" s="1010"/>
      <c r="N130" s="1010"/>
      <c r="O130" s="1010"/>
      <c r="P130" s="1011"/>
      <c r="Q130" s="974"/>
      <c r="R130" s="1063" t="s">
        <v>3418</v>
      </c>
      <c r="S130" s="1063" t="s">
        <v>564</v>
      </c>
      <c r="T130" s="972" t="s">
        <v>580</v>
      </c>
      <c r="U130" s="992">
        <v>32000</v>
      </c>
      <c r="V130" s="990">
        <v>42585</v>
      </c>
      <c r="X130" s="972" t="s">
        <v>570</v>
      </c>
    </row>
    <row r="131" spans="1:24" x14ac:dyDescent="0.2">
      <c r="A131" s="1064" t="s">
        <v>3419</v>
      </c>
      <c r="B131" s="1012" t="s">
        <v>3134</v>
      </c>
      <c r="C131" s="1001"/>
      <c r="D131" s="1002"/>
      <c r="E131" s="1003"/>
      <c r="F131" s="712"/>
      <c r="G131" s="1004"/>
      <c r="H131" s="1005"/>
      <c r="I131" s="1006" t="s">
        <v>3135</v>
      </c>
      <c r="J131" s="1032"/>
      <c r="K131" s="1093"/>
      <c r="L131" s="1033"/>
      <c r="M131" s="1010"/>
      <c r="N131" s="1010"/>
      <c r="O131" s="1010"/>
      <c r="P131" s="1011"/>
      <c r="Q131" s="974"/>
      <c r="R131" s="1063" t="s">
        <v>3418</v>
      </c>
      <c r="S131" s="1063" t="s">
        <v>564</v>
      </c>
      <c r="T131" s="972" t="s">
        <v>575</v>
      </c>
      <c r="U131" s="992">
        <v>50000</v>
      </c>
      <c r="V131" s="990">
        <v>42607</v>
      </c>
      <c r="X131" s="972" t="s">
        <v>570</v>
      </c>
    </row>
    <row r="132" spans="1:24" x14ac:dyDescent="0.2">
      <c r="A132" s="1064" t="s">
        <v>3419</v>
      </c>
      <c r="B132" s="1012" t="s">
        <v>3134</v>
      </c>
      <c r="C132" s="1001"/>
      <c r="D132" s="1002"/>
      <c r="E132" s="1003"/>
      <c r="F132" s="712"/>
      <c r="G132" s="1004"/>
      <c r="H132" s="1005"/>
      <c r="I132" s="1006" t="s">
        <v>3135</v>
      </c>
      <c r="J132" s="1032"/>
      <c r="K132" s="1093"/>
      <c r="L132" s="1033"/>
      <c r="M132" s="1010"/>
      <c r="N132" s="1010"/>
      <c r="O132" s="1010"/>
      <c r="P132" s="1011"/>
      <c r="Q132" s="974"/>
      <c r="R132" s="1063" t="s">
        <v>3418</v>
      </c>
      <c r="S132" s="1063" t="s">
        <v>564</v>
      </c>
      <c r="T132" s="972" t="s">
        <v>571</v>
      </c>
      <c r="U132" s="992">
        <v>270000</v>
      </c>
      <c r="V132" s="990">
        <v>42608</v>
      </c>
      <c r="X132" s="972" t="s">
        <v>570</v>
      </c>
    </row>
    <row r="133" spans="1:24" x14ac:dyDescent="0.2">
      <c r="A133" s="1064" t="s">
        <v>3419</v>
      </c>
      <c r="B133" s="1012" t="s">
        <v>3134</v>
      </c>
      <c r="C133" s="1001"/>
      <c r="D133" s="1002"/>
      <c r="E133" s="1003"/>
      <c r="F133" s="712"/>
      <c r="G133" s="1004"/>
      <c r="H133" s="1005"/>
      <c r="I133" s="1006" t="s">
        <v>3135</v>
      </c>
      <c r="J133" s="1032"/>
      <c r="K133" s="1093"/>
      <c r="L133" s="1033"/>
      <c r="M133" s="1010"/>
      <c r="N133" s="1010"/>
      <c r="O133" s="1010"/>
      <c r="P133" s="1011"/>
      <c r="Q133" s="974"/>
      <c r="R133" s="1063" t="s">
        <v>3418</v>
      </c>
      <c r="S133" s="1063" t="s">
        <v>564</v>
      </c>
      <c r="T133" s="972" t="s">
        <v>579</v>
      </c>
      <c r="U133" s="992">
        <v>152700</v>
      </c>
      <c r="V133" s="990">
        <v>42612</v>
      </c>
      <c r="X133" s="972" t="s">
        <v>570</v>
      </c>
    </row>
    <row r="134" spans="1:24" ht="13.5" thickBot="1" x14ac:dyDescent="0.25">
      <c r="A134" s="1064" t="s">
        <v>3419</v>
      </c>
      <c r="B134" s="1012" t="s">
        <v>3015</v>
      </c>
      <c r="C134" s="1001">
        <v>521101</v>
      </c>
      <c r="D134" s="1002">
        <v>1253</v>
      </c>
      <c r="E134" s="1003" t="s">
        <v>144</v>
      </c>
      <c r="F134" s="712">
        <v>2016</v>
      </c>
      <c r="G134" s="1004">
        <v>42609</v>
      </c>
      <c r="H134" s="1005" t="s">
        <v>28</v>
      </c>
      <c r="I134" s="1006" t="s">
        <v>3016</v>
      </c>
      <c r="J134" s="1032" t="s">
        <v>241</v>
      </c>
      <c r="K134" s="1038" t="s">
        <v>3017</v>
      </c>
      <c r="L134" s="1033" t="s">
        <v>3018</v>
      </c>
      <c r="M134" s="1010">
        <v>344568.97</v>
      </c>
      <c r="N134" s="1010">
        <v>0</v>
      </c>
      <c r="O134" s="1010">
        <v>55131.03</v>
      </c>
      <c r="P134" s="1011">
        <v>399700</v>
      </c>
      <c r="Q134" s="976" t="s">
        <v>33</v>
      </c>
      <c r="R134" s="1069" t="s">
        <v>559</v>
      </c>
      <c r="S134" s="765" t="s">
        <v>564</v>
      </c>
    </row>
    <row r="135" spans="1:24" ht="13.5" thickBot="1" x14ac:dyDescent="0.25">
      <c r="A135" s="1064" t="s">
        <v>3419</v>
      </c>
      <c r="B135" s="1012" t="s">
        <v>2966</v>
      </c>
      <c r="C135" s="1001">
        <v>520815</v>
      </c>
      <c r="D135" s="1002">
        <v>4492</v>
      </c>
      <c r="E135" s="1003" t="s">
        <v>92</v>
      </c>
      <c r="F135" s="712">
        <v>2016</v>
      </c>
      <c r="G135" s="1004">
        <v>42611</v>
      </c>
      <c r="H135" s="1005" t="s">
        <v>61</v>
      </c>
      <c r="I135" s="1006" t="s">
        <v>2967</v>
      </c>
      <c r="J135" s="1007" t="s">
        <v>241</v>
      </c>
      <c r="K135" s="1039" t="s">
        <v>2968</v>
      </c>
      <c r="L135" s="1009" t="s">
        <v>2969</v>
      </c>
      <c r="M135" s="1010">
        <v>318622.83</v>
      </c>
      <c r="N135" s="1010">
        <v>10342.69</v>
      </c>
      <c r="O135" s="1010">
        <v>52634.48</v>
      </c>
      <c r="P135" s="1011">
        <v>381600</v>
      </c>
      <c r="Q135" s="976" t="s">
        <v>33</v>
      </c>
      <c r="R135" s="1069" t="s">
        <v>559</v>
      </c>
      <c r="S135" s="976"/>
      <c r="T135" s="976" t="s">
        <v>581</v>
      </c>
      <c r="U135" s="992">
        <v>381600</v>
      </c>
      <c r="V135" s="990">
        <v>42611</v>
      </c>
      <c r="X135" s="972" t="s">
        <v>570</v>
      </c>
    </row>
    <row r="136" spans="1:24" x14ac:dyDescent="0.2">
      <c r="A136" s="1064" t="s">
        <v>3419</v>
      </c>
      <c r="B136" s="1012" t="s">
        <v>3340</v>
      </c>
      <c r="C136" s="1001">
        <v>38110</v>
      </c>
      <c r="D136" s="1002" t="s">
        <v>472</v>
      </c>
      <c r="E136" s="1003" t="s">
        <v>3330</v>
      </c>
      <c r="F136" s="712">
        <v>2016</v>
      </c>
      <c r="G136" s="1004">
        <v>42590</v>
      </c>
      <c r="H136" s="1005" t="s">
        <v>1566</v>
      </c>
      <c r="I136" s="1006" t="s">
        <v>3338</v>
      </c>
      <c r="J136" s="1032" t="s">
        <v>30</v>
      </c>
      <c r="K136" s="1036" t="s">
        <v>3183</v>
      </c>
      <c r="L136" s="1033" t="s">
        <v>3339</v>
      </c>
      <c r="M136" s="1010">
        <v>141827.59</v>
      </c>
      <c r="N136" s="1010">
        <v>0</v>
      </c>
      <c r="O136" s="1010">
        <v>3172.41</v>
      </c>
      <c r="P136" s="1011">
        <v>145000</v>
      </c>
      <c r="Q136" s="974" t="s">
        <v>478</v>
      </c>
      <c r="R136" s="1062" t="s">
        <v>565</v>
      </c>
      <c r="S136" s="1061" t="s">
        <v>564</v>
      </c>
      <c r="T136" s="972" t="s">
        <v>576</v>
      </c>
      <c r="U136" s="992">
        <v>39503.85</v>
      </c>
      <c r="V136" s="990">
        <v>42588</v>
      </c>
      <c r="X136" s="972" t="s">
        <v>570</v>
      </c>
    </row>
    <row r="137" spans="1:24" x14ac:dyDescent="0.2">
      <c r="A137" s="1064" t="s">
        <v>3419</v>
      </c>
      <c r="B137" s="1012" t="s">
        <v>3340</v>
      </c>
      <c r="C137" s="1001"/>
      <c r="D137" s="1002"/>
      <c r="E137" s="1003"/>
      <c r="F137" s="712"/>
      <c r="G137" s="1004"/>
      <c r="H137" s="1005"/>
      <c r="I137" s="1006" t="s">
        <v>3338</v>
      </c>
      <c r="J137" s="1032"/>
      <c r="K137" s="1093"/>
      <c r="L137" s="1033"/>
      <c r="M137" s="1010"/>
      <c r="N137" s="1010"/>
      <c r="O137" s="1010"/>
      <c r="P137" s="1011"/>
      <c r="Q137" s="974"/>
      <c r="R137" s="1062" t="s">
        <v>565</v>
      </c>
      <c r="S137" s="1061" t="s">
        <v>564</v>
      </c>
      <c r="T137" s="972" t="s">
        <v>579</v>
      </c>
      <c r="U137" s="992">
        <v>105495.93</v>
      </c>
      <c r="V137" s="990">
        <v>42592</v>
      </c>
      <c r="X137" s="972" t="s">
        <v>570</v>
      </c>
    </row>
    <row r="138" spans="1:24" x14ac:dyDescent="0.2">
      <c r="A138" s="1064" t="s">
        <v>3419</v>
      </c>
      <c r="B138" s="1012" t="s">
        <v>3340</v>
      </c>
      <c r="C138" s="1001"/>
      <c r="D138" s="1002"/>
      <c r="E138" s="1003"/>
      <c r="F138" s="712"/>
      <c r="G138" s="1004"/>
      <c r="H138" s="1005"/>
      <c r="I138" s="1006" t="s">
        <v>3338</v>
      </c>
      <c r="J138" s="1032"/>
      <c r="K138" s="1093"/>
      <c r="L138" s="1033"/>
      <c r="M138" s="1010"/>
      <c r="N138" s="1010"/>
      <c r="O138" s="1010"/>
      <c r="P138" s="1011"/>
      <c r="Q138" s="974"/>
      <c r="R138" s="1062" t="s">
        <v>565</v>
      </c>
      <c r="S138" s="1061" t="s">
        <v>564</v>
      </c>
      <c r="T138" s="972" t="s">
        <v>1068</v>
      </c>
      <c r="U138" s="992">
        <v>0.22</v>
      </c>
      <c r="V138" s="990">
        <v>42613</v>
      </c>
      <c r="X138" s="972" t="s">
        <v>570</v>
      </c>
    </row>
    <row r="139" spans="1:24" ht="13.5" thickBot="1" x14ac:dyDescent="0.25">
      <c r="A139" s="1064" t="s">
        <v>3419</v>
      </c>
      <c r="B139" s="1012" t="s">
        <v>3181</v>
      </c>
      <c r="C139" s="1001">
        <v>1520604</v>
      </c>
      <c r="D139" s="1002">
        <v>7495</v>
      </c>
      <c r="E139" s="1003" t="s">
        <v>333</v>
      </c>
      <c r="F139" s="712">
        <v>2016</v>
      </c>
      <c r="G139" s="1004">
        <v>42593</v>
      </c>
      <c r="H139" s="1005" t="s">
        <v>28</v>
      </c>
      <c r="I139" s="1006" t="s">
        <v>3182</v>
      </c>
      <c r="J139" s="1032" t="s">
        <v>241</v>
      </c>
      <c r="K139" s="1038" t="s">
        <v>3183</v>
      </c>
      <c r="L139" s="1033" t="s">
        <v>3184</v>
      </c>
      <c r="M139" s="1010">
        <v>271921.18</v>
      </c>
      <c r="N139" s="1010">
        <v>13596.06</v>
      </c>
      <c r="O139" s="1010">
        <v>45682.76</v>
      </c>
      <c r="P139" s="1011">
        <v>331200</v>
      </c>
      <c r="Q139" s="974" t="s">
        <v>33</v>
      </c>
      <c r="R139" s="1069" t="s">
        <v>559</v>
      </c>
      <c r="S139" s="1061" t="s">
        <v>564</v>
      </c>
      <c r="T139" s="972" t="s">
        <v>575</v>
      </c>
      <c r="U139" s="992">
        <v>5</v>
      </c>
      <c r="V139" s="990">
        <v>42598</v>
      </c>
      <c r="X139" s="972" t="s">
        <v>570</v>
      </c>
    </row>
    <row r="140" spans="1:24" x14ac:dyDescent="0.2">
      <c r="A140" s="1064" t="s">
        <v>3419</v>
      </c>
      <c r="B140" s="1012" t="s">
        <v>3181</v>
      </c>
      <c r="C140" s="1001"/>
      <c r="D140" s="1002"/>
      <c r="E140" s="1003"/>
      <c r="F140" s="712"/>
      <c r="G140" s="1004"/>
      <c r="H140" s="1005"/>
      <c r="I140" s="1006" t="s">
        <v>3182</v>
      </c>
      <c r="J140" s="1032"/>
      <c r="K140" s="1076"/>
      <c r="L140" s="1033"/>
      <c r="M140" s="1010"/>
      <c r="N140" s="1010"/>
      <c r="O140" s="1010"/>
      <c r="P140" s="1011"/>
      <c r="Q140" s="974"/>
      <c r="R140" s="1069" t="s">
        <v>559</v>
      </c>
      <c r="S140" s="1061" t="s">
        <v>564</v>
      </c>
      <c r="T140" s="972" t="s">
        <v>575</v>
      </c>
      <c r="U140" s="992">
        <v>132.24</v>
      </c>
      <c r="V140" s="990">
        <v>42594</v>
      </c>
      <c r="X140" s="972" t="s">
        <v>570</v>
      </c>
    </row>
    <row r="141" spans="1:24" x14ac:dyDescent="0.2">
      <c r="A141" s="1064" t="s">
        <v>3419</v>
      </c>
      <c r="B141" s="1012" t="s">
        <v>3181</v>
      </c>
      <c r="C141" s="1001"/>
      <c r="D141" s="1002"/>
      <c r="E141" s="1003"/>
      <c r="F141" s="712"/>
      <c r="G141" s="1004"/>
      <c r="H141" s="1005"/>
      <c r="I141" s="1006" t="s">
        <v>3182</v>
      </c>
      <c r="J141" s="1032"/>
      <c r="K141" s="1076"/>
      <c r="L141" s="1033"/>
      <c r="M141" s="1010"/>
      <c r="N141" s="1010"/>
      <c r="O141" s="1010"/>
      <c r="P141" s="1011"/>
      <c r="Q141" s="974"/>
      <c r="R141" s="1069" t="s">
        <v>559</v>
      </c>
      <c r="S141" s="1061" t="s">
        <v>564</v>
      </c>
      <c r="T141" s="972" t="s">
        <v>571</v>
      </c>
      <c r="U141" s="992">
        <v>120000</v>
      </c>
      <c r="V141" s="990">
        <v>42598</v>
      </c>
      <c r="X141" s="972" t="s">
        <v>570</v>
      </c>
    </row>
    <row r="142" spans="1:24" x14ac:dyDescent="0.2">
      <c r="A142" s="1064" t="s">
        <v>3419</v>
      </c>
      <c r="B142" s="1012" t="s">
        <v>3181</v>
      </c>
      <c r="C142" s="1001"/>
      <c r="D142" s="1002"/>
      <c r="E142" s="1003"/>
      <c r="F142" s="712"/>
      <c r="G142" s="1004"/>
      <c r="H142" s="1005"/>
      <c r="I142" s="1006" t="s">
        <v>3182</v>
      </c>
      <c r="J142" s="1032"/>
      <c r="K142" s="1076"/>
      <c r="L142" s="1033"/>
      <c r="M142" s="1010"/>
      <c r="N142" s="1010"/>
      <c r="O142" s="1010"/>
      <c r="P142" s="1011"/>
      <c r="Q142" s="974"/>
      <c r="R142" s="1069" t="s">
        <v>559</v>
      </c>
      <c r="S142" s="1061" t="s">
        <v>564</v>
      </c>
      <c r="T142" s="972" t="s">
        <v>579</v>
      </c>
      <c r="U142" s="992">
        <v>211062.76</v>
      </c>
      <c r="V142" s="990">
        <v>42599</v>
      </c>
      <c r="X142" s="972" t="s">
        <v>570</v>
      </c>
    </row>
    <row r="143" spans="1:24" x14ac:dyDescent="0.2">
      <c r="A143" s="1064" t="s">
        <v>3419</v>
      </c>
      <c r="B143" s="1012" t="s">
        <v>3105</v>
      </c>
      <c r="C143" s="1001">
        <v>521802</v>
      </c>
      <c r="D143" s="1002">
        <v>2202</v>
      </c>
      <c r="E143" s="1003" t="s">
        <v>206</v>
      </c>
      <c r="F143" s="712">
        <v>2016</v>
      </c>
      <c r="G143" s="1004">
        <v>42594</v>
      </c>
      <c r="H143" s="1005" t="s">
        <v>39</v>
      </c>
      <c r="I143" s="1006" t="s">
        <v>3106</v>
      </c>
      <c r="J143" s="1007" t="s">
        <v>241</v>
      </c>
      <c r="K143" s="1039" t="s">
        <v>3107</v>
      </c>
      <c r="L143" s="1009" t="s">
        <v>3108</v>
      </c>
      <c r="M143" s="1010">
        <v>192413.79</v>
      </c>
      <c r="N143" s="1010">
        <v>0</v>
      </c>
      <c r="O143" s="1010">
        <v>30786.21</v>
      </c>
      <c r="P143" s="1011">
        <v>223200</v>
      </c>
      <c r="Q143" s="976" t="s">
        <v>33</v>
      </c>
      <c r="R143" s="1062" t="s">
        <v>565</v>
      </c>
      <c r="T143" s="972" t="s">
        <v>572</v>
      </c>
      <c r="U143" s="992">
        <v>9000</v>
      </c>
      <c r="V143" s="990">
        <v>42593</v>
      </c>
      <c r="X143" s="972" t="s">
        <v>570</v>
      </c>
    </row>
    <row r="144" spans="1:24" x14ac:dyDescent="0.2">
      <c r="A144" s="1064" t="s">
        <v>3419</v>
      </c>
      <c r="B144" s="1012" t="s">
        <v>3105</v>
      </c>
      <c r="C144" s="1001"/>
      <c r="D144" s="1002"/>
      <c r="E144" s="1003"/>
      <c r="F144" s="712"/>
      <c r="G144" s="1004"/>
      <c r="H144" s="1005"/>
      <c r="I144" s="1006" t="s">
        <v>3106</v>
      </c>
      <c r="J144" s="1032"/>
      <c r="K144" s="1076"/>
      <c r="L144" s="1033"/>
      <c r="M144" s="1010"/>
      <c r="N144" s="1010"/>
      <c r="O144" s="1010"/>
      <c r="P144" s="1011"/>
      <c r="Q144" s="976"/>
      <c r="R144" s="1062" t="s">
        <v>565</v>
      </c>
      <c r="T144" s="972" t="s">
        <v>580</v>
      </c>
      <c r="U144" s="992">
        <v>98200</v>
      </c>
      <c r="V144" s="990">
        <v>42594</v>
      </c>
      <c r="X144" s="972" t="s">
        <v>570</v>
      </c>
    </row>
    <row r="145" spans="1:24" ht="13.5" thickBot="1" x14ac:dyDescent="0.25">
      <c r="A145" s="1064" t="s">
        <v>3419</v>
      </c>
      <c r="B145" s="1012" t="s">
        <v>3105</v>
      </c>
      <c r="C145" s="1001"/>
      <c r="D145" s="1002"/>
      <c r="E145" s="1003"/>
      <c r="F145" s="712"/>
      <c r="G145" s="1004"/>
      <c r="H145" s="1005"/>
      <c r="I145" s="1006" t="s">
        <v>3106</v>
      </c>
      <c r="J145" s="1032"/>
      <c r="K145" s="1076"/>
      <c r="L145" s="1033"/>
      <c r="M145" s="1010"/>
      <c r="N145" s="1010"/>
      <c r="O145" s="1010"/>
      <c r="P145" s="1011"/>
      <c r="Q145" s="976"/>
      <c r="R145" s="1062" t="s">
        <v>565</v>
      </c>
      <c r="T145" s="972" t="s">
        <v>571</v>
      </c>
      <c r="U145" s="992">
        <v>116000</v>
      </c>
      <c r="V145" s="990">
        <v>42577</v>
      </c>
      <c r="X145" s="972" t="s">
        <v>570</v>
      </c>
    </row>
    <row r="146" spans="1:24" x14ac:dyDescent="0.2">
      <c r="A146" s="1064" t="s">
        <v>3419</v>
      </c>
      <c r="B146" s="1012" t="s">
        <v>3232</v>
      </c>
      <c r="C146" s="1001">
        <v>522401</v>
      </c>
      <c r="D146" s="1002">
        <v>1062</v>
      </c>
      <c r="E146" s="1003" t="s">
        <v>239</v>
      </c>
      <c r="F146" s="712"/>
      <c r="G146" s="1004">
        <v>42607</v>
      </c>
      <c r="H146" s="1005"/>
      <c r="I146" s="1006" t="s">
        <v>3230</v>
      </c>
      <c r="J146" s="1032" t="s">
        <v>241</v>
      </c>
      <c r="K146" s="1036" t="s">
        <v>928</v>
      </c>
      <c r="L146" s="1033" t="s">
        <v>3231</v>
      </c>
      <c r="M146" s="1010">
        <v>196768.54</v>
      </c>
      <c r="N146" s="1010">
        <v>0</v>
      </c>
      <c r="O146" s="1010">
        <v>31482.97</v>
      </c>
      <c r="P146" s="1011">
        <v>228251.51</v>
      </c>
      <c r="Q146" s="976" t="s">
        <v>3229</v>
      </c>
      <c r="R146" s="1061" t="s">
        <v>3418</v>
      </c>
      <c r="S146" s="974"/>
      <c r="W146" s="972" t="s">
        <v>566</v>
      </c>
    </row>
    <row r="147" spans="1:24" x14ac:dyDescent="0.2">
      <c r="A147" s="1064" t="s">
        <v>3419</v>
      </c>
      <c r="B147" s="1012" t="s">
        <v>3270</v>
      </c>
      <c r="C147" s="1001">
        <v>520113</v>
      </c>
      <c r="D147" s="1002">
        <v>2590</v>
      </c>
      <c r="E147" s="1003" t="s">
        <v>401</v>
      </c>
      <c r="F147" s="712"/>
      <c r="G147" s="1004">
        <v>42590</v>
      </c>
      <c r="H147" s="1005"/>
      <c r="I147" s="1006" t="s">
        <v>3271</v>
      </c>
      <c r="J147" s="1032" t="s">
        <v>241</v>
      </c>
      <c r="K147" s="1037" t="s">
        <v>928</v>
      </c>
      <c r="L147" s="1033" t="s">
        <v>3272</v>
      </c>
      <c r="M147" s="1010">
        <v>322969.39</v>
      </c>
      <c r="N147" s="1010">
        <v>0</v>
      </c>
      <c r="O147" s="1010">
        <v>51675.1</v>
      </c>
      <c r="P147" s="1011">
        <v>374644.49</v>
      </c>
      <c r="Q147" s="976" t="s">
        <v>3229</v>
      </c>
      <c r="R147" s="1061" t="s">
        <v>3418</v>
      </c>
      <c r="S147" s="975"/>
      <c r="W147" s="972" t="s">
        <v>566</v>
      </c>
    </row>
    <row r="148" spans="1:24" x14ac:dyDescent="0.2">
      <c r="A148" s="1064" t="s">
        <v>3419</v>
      </c>
      <c r="B148" s="1012" t="s">
        <v>3326</v>
      </c>
      <c r="C148" s="1001">
        <v>1520504</v>
      </c>
      <c r="D148" s="1002">
        <v>8127</v>
      </c>
      <c r="E148" s="1003" t="s">
        <v>3163</v>
      </c>
      <c r="F148" s="712"/>
      <c r="G148" s="1004">
        <v>42587</v>
      </c>
      <c r="H148" s="1005"/>
      <c r="I148" s="1006" t="s">
        <v>3327</v>
      </c>
      <c r="J148" s="1032" t="s">
        <v>241</v>
      </c>
      <c r="K148" s="1037" t="s">
        <v>928</v>
      </c>
      <c r="L148" s="1033" t="s">
        <v>3328</v>
      </c>
      <c r="M148" s="1010">
        <v>531952.06999999995</v>
      </c>
      <c r="N148" s="1010">
        <v>0</v>
      </c>
      <c r="O148" s="1010">
        <v>85112.33</v>
      </c>
      <c r="P148" s="1011">
        <v>617064.4</v>
      </c>
      <c r="Q148" s="976" t="s">
        <v>3229</v>
      </c>
      <c r="R148" s="1061" t="s">
        <v>3418</v>
      </c>
      <c r="S148" s="975"/>
      <c r="W148" s="972" t="s">
        <v>566</v>
      </c>
    </row>
    <row r="149" spans="1:24" x14ac:dyDescent="0.2">
      <c r="A149" s="1064" t="s">
        <v>3419</v>
      </c>
      <c r="B149" s="1012" t="s">
        <v>3233</v>
      </c>
      <c r="C149" s="1001">
        <v>520905</v>
      </c>
      <c r="D149" s="1002">
        <v>1083</v>
      </c>
      <c r="E149" s="1003" t="s">
        <v>134</v>
      </c>
      <c r="F149" s="712"/>
      <c r="G149" s="1004">
        <v>42613</v>
      </c>
      <c r="H149" s="1005"/>
      <c r="I149" s="1006" t="s">
        <v>3234</v>
      </c>
      <c r="J149" s="1032" t="s">
        <v>241</v>
      </c>
      <c r="K149" s="1037" t="s">
        <v>928</v>
      </c>
      <c r="L149" s="1033" t="s">
        <v>3235</v>
      </c>
      <c r="M149" s="1010">
        <v>183130.96</v>
      </c>
      <c r="N149" s="1010">
        <v>0</v>
      </c>
      <c r="O149" s="1010">
        <v>29300.95</v>
      </c>
      <c r="P149" s="1011">
        <v>212431.91</v>
      </c>
      <c r="Q149" s="976" t="s">
        <v>3229</v>
      </c>
      <c r="R149" s="1061" t="s">
        <v>3418</v>
      </c>
      <c r="S149" s="974"/>
      <c r="W149" s="972" t="s">
        <v>566</v>
      </c>
    </row>
    <row r="150" spans="1:24" ht="12.75" customHeight="1" thickBot="1" x14ac:dyDescent="0.25">
      <c r="A150" s="1064" t="s">
        <v>3419</v>
      </c>
      <c r="B150" s="1012" t="s">
        <v>3236</v>
      </c>
      <c r="C150" s="1001">
        <v>520905</v>
      </c>
      <c r="D150" s="1002">
        <v>1083</v>
      </c>
      <c r="E150" s="1003" t="s">
        <v>134</v>
      </c>
      <c r="F150" s="712"/>
      <c r="G150" s="1004">
        <v>42613</v>
      </c>
      <c r="H150" s="1005"/>
      <c r="I150" s="1006" t="s">
        <v>3237</v>
      </c>
      <c r="J150" s="1032" t="s">
        <v>241</v>
      </c>
      <c r="K150" s="1038" t="s">
        <v>928</v>
      </c>
      <c r="L150" s="1033" t="s">
        <v>3238</v>
      </c>
      <c r="M150" s="1010">
        <v>183130.96</v>
      </c>
      <c r="N150" s="1010">
        <v>0</v>
      </c>
      <c r="O150" s="1010">
        <v>29300.95</v>
      </c>
      <c r="P150" s="1011">
        <v>212431.91</v>
      </c>
      <c r="Q150" s="976" t="s">
        <v>3229</v>
      </c>
      <c r="R150" s="1061" t="s">
        <v>3418</v>
      </c>
      <c r="S150" s="974"/>
      <c r="W150" s="972" t="s">
        <v>566</v>
      </c>
    </row>
    <row r="151" spans="1:24" x14ac:dyDescent="0.2">
      <c r="A151" s="1064" t="s">
        <v>3419</v>
      </c>
      <c r="B151" s="1012" t="s">
        <v>3109</v>
      </c>
      <c r="C151" s="1001">
        <v>521802</v>
      </c>
      <c r="D151" s="1002">
        <v>2202</v>
      </c>
      <c r="E151" s="1003" t="s">
        <v>206</v>
      </c>
      <c r="F151" s="712">
        <v>2016</v>
      </c>
      <c r="G151" s="1004">
        <v>42602</v>
      </c>
      <c r="H151" s="1005" t="s">
        <v>39</v>
      </c>
      <c r="I151" s="1006" t="s">
        <v>3110</v>
      </c>
      <c r="J151" s="1007" t="s">
        <v>30</v>
      </c>
      <c r="K151" s="1035" t="s">
        <v>3111</v>
      </c>
      <c r="L151" s="1009" t="s">
        <v>3112</v>
      </c>
      <c r="M151" s="1010">
        <v>192413.79</v>
      </c>
      <c r="N151" s="1010">
        <v>0</v>
      </c>
      <c r="O151" s="1010">
        <v>30786.21</v>
      </c>
      <c r="P151" s="1011">
        <v>223200</v>
      </c>
      <c r="Q151" s="976" t="s">
        <v>33</v>
      </c>
      <c r="R151" s="1062" t="s">
        <v>565</v>
      </c>
      <c r="S151" s="974"/>
      <c r="T151" s="972" t="s">
        <v>575</v>
      </c>
      <c r="U151" s="994">
        <v>70000</v>
      </c>
      <c r="V151" s="1077">
        <v>42607</v>
      </c>
      <c r="X151" s="972" t="s">
        <v>570</v>
      </c>
    </row>
    <row r="152" spans="1:24" x14ac:dyDescent="0.2">
      <c r="A152" s="1064" t="s">
        <v>3419</v>
      </c>
      <c r="B152" s="1012" t="s">
        <v>3109</v>
      </c>
      <c r="C152" s="1001"/>
      <c r="D152" s="1002"/>
      <c r="E152" s="1003"/>
      <c r="F152" s="712"/>
      <c r="G152" s="1004"/>
      <c r="H152" s="1005"/>
      <c r="I152" s="1006" t="s">
        <v>3110</v>
      </c>
      <c r="J152" s="1007"/>
      <c r="K152" s="1035"/>
      <c r="L152" s="1009"/>
      <c r="M152" s="1010"/>
      <c r="N152" s="1010"/>
      <c r="O152" s="1010"/>
      <c r="P152" s="1011"/>
      <c r="Q152" s="976"/>
      <c r="R152" s="1062" t="s">
        <v>565</v>
      </c>
      <c r="S152" s="974"/>
      <c r="T152" s="972" t="s">
        <v>579</v>
      </c>
      <c r="U152" s="994">
        <v>153200.01</v>
      </c>
      <c r="V152" s="1077">
        <v>42615</v>
      </c>
      <c r="X152" s="972" t="s">
        <v>570</v>
      </c>
    </row>
    <row r="153" spans="1:24" x14ac:dyDescent="0.2">
      <c r="A153" s="1064" t="s">
        <v>3419</v>
      </c>
      <c r="B153" s="1012" t="s">
        <v>2919</v>
      </c>
      <c r="C153" s="1001">
        <v>520223</v>
      </c>
      <c r="D153" s="1002">
        <v>1796</v>
      </c>
      <c r="E153" s="1003" t="s">
        <v>50</v>
      </c>
      <c r="F153" s="712">
        <v>2016</v>
      </c>
      <c r="G153" s="1004">
        <v>42595</v>
      </c>
      <c r="H153" s="1005" t="s">
        <v>82</v>
      </c>
      <c r="I153" s="1006" t="s">
        <v>2920</v>
      </c>
      <c r="J153" s="1007" t="s">
        <v>241</v>
      </c>
      <c r="K153" s="1008" t="s">
        <v>1265</v>
      </c>
      <c r="L153" s="1009" t="s">
        <v>2921</v>
      </c>
      <c r="M153" s="1010">
        <v>215689.66</v>
      </c>
      <c r="N153" s="1010">
        <v>0</v>
      </c>
      <c r="O153" s="1010">
        <v>34510.339999999997</v>
      </c>
      <c r="P153" s="1011">
        <v>250200</v>
      </c>
      <c r="Q153" s="976" t="s">
        <v>33</v>
      </c>
      <c r="R153" s="1069" t="s">
        <v>559</v>
      </c>
      <c r="T153" s="972" t="s">
        <v>576</v>
      </c>
      <c r="U153" s="992">
        <v>250200</v>
      </c>
      <c r="V153" s="990">
        <v>42594</v>
      </c>
      <c r="X153" s="972" t="s">
        <v>570</v>
      </c>
    </row>
    <row r="154" spans="1:24" x14ac:dyDescent="0.2">
      <c r="A154" s="1064" t="s">
        <v>3419</v>
      </c>
      <c r="B154" s="1012" t="s">
        <v>3150</v>
      </c>
      <c r="C154" s="1001">
        <v>522403</v>
      </c>
      <c r="D154" s="1002">
        <v>1060</v>
      </c>
      <c r="E154" s="1003" t="s">
        <v>3146</v>
      </c>
      <c r="F154" s="712">
        <v>2016</v>
      </c>
      <c r="G154" s="1004">
        <v>42612</v>
      </c>
      <c r="H154" s="1005" t="s">
        <v>55</v>
      </c>
      <c r="I154" s="1006" t="s">
        <v>3151</v>
      </c>
      <c r="J154" s="1007" t="s">
        <v>241</v>
      </c>
      <c r="K154" s="1008" t="s">
        <v>3152</v>
      </c>
      <c r="L154" s="1009" t="s">
        <v>3153</v>
      </c>
      <c r="M154" s="1010">
        <v>198362.07</v>
      </c>
      <c r="N154" s="1010">
        <v>0</v>
      </c>
      <c r="O154" s="1010">
        <v>31737.93</v>
      </c>
      <c r="P154" s="1011">
        <v>230100</v>
      </c>
      <c r="Q154" s="976" t="s">
        <v>33</v>
      </c>
      <c r="R154" s="1062" t="s">
        <v>565</v>
      </c>
      <c r="S154" s="975"/>
      <c r="T154" s="972" t="s">
        <v>572</v>
      </c>
      <c r="U154" s="992">
        <v>25000</v>
      </c>
      <c r="V154" s="990">
        <v>42612</v>
      </c>
      <c r="X154" s="972" t="s">
        <v>570</v>
      </c>
    </row>
    <row r="155" spans="1:24" x14ac:dyDescent="0.2">
      <c r="A155" s="1064" t="s">
        <v>3419</v>
      </c>
      <c r="B155" s="1012" t="s">
        <v>3150</v>
      </c>
      <c r="C155" s="1001"/>
      <c r="D155" s="1002"/>
      <c r="E155" s="1003"/>
      <c r="F155" s="712"/>
      <c r="G155" s="1004"/>
      <c r="H155" s="1005"/>
      <c r="I155" s="1006" t="s">
        <v>3151</v>
      </c>
      <c r="J155" s="1007"/>
      <c r="K155" s="1008"/>
      <c r="L155" s="1009"/>
      <c r="M155" s="1010"/>
      <c r="N155" s="1010"/>
      <c r="O155" s="1010"/>
      <c r="P155" s="1011"/>
      <c r="Q155" s="976"/>
      <c r="R155" s="1062" t="s">
        <v>565</v>
      </c>
      <c r="S155" s="975"/>
      <c r="T155" s="972" t="s">
        <v>573</v>
      </c>
      <c r="U155" s="992">
        <v>5000</v>
      </c>
      <c r="V155" s="990">
        <v>42612</v>
      </c>
      <c r="X155" s="972" t="s">
        <v>570</v>
      </c>
    </row>
    <row r="156" spans="1:24" x14ac:dyDescent="0.2">
      <c r="A156" s="1064" t="s">
        <v>3419</v>
      </c>
      <c r="B156" s="1012" t="s">
        <v>3150</v>
      </c>
      <c r="C156" s="1001"/>
      <c r="D156" s="1002"/>
      <c r="E156" s="1003"/>
      <c r="F156" s="712"/>
      <c r="G156" s="1004"/>
      <c r="H156" s="1005"/>
      <c r="I156" s="1006" t="s">
        <v>3151</v>
      </c>
      <c r="J156" s="1007"/>
      <c r="K156" s="1008"/>
      <c r="L156" s="1009"/>
      <c r="M156" s="1010"/>
      <c r="N156" s="1010"/>
      <c r="O156" s="1010"/>
      <c r="P156" s="1011"/>
      <c r="Q156" s="976"/>
      <c r="R156" s="1062" t="s">
        <v>565</v>
      </c>
      <c r="S156" s="975"/>
      <c r="T156" s="972" t="s">
        <v>572</v>
      </c>
      <c r="U156" s="992">
        <v>10000</v>
      </c>
      <c r="V156" s="990">
        <v>42611</v>
      </c>
      <c r="X156" s="972" t="s">
        <v>570</v>
      </c>
    </row>
    <row r="157" spans="1:24" x14ac:dyDescent="0.2">
      <c r="A157" s="1064" t="s">
        <v>3419</v>
      </c>
      <c r="B157" s="1012" t="s">
        <v>3150</v>
      </c>
      <c r="C157" s="1001"/>
      <c r="D157" s="1002"/>
      <c r="E157" s="1003"/>
      <c r="F157" s="712"/>
      <c r="G157" s="1004"/>
      <c r="H157" s="1005"/>
      <c r="I157" s="1006" t="s">
        <v>3151</v>
      </c>
      <c r="J157" s="1007"/>
      <c r="K157" s="1008"/>
      <c r="L157" s="1009"/>
      <c r="M157" s="1010"/>
      <c r="N157" s="1010"/>
      <c r="O157" s="1010"/>
      <c r="P157" s="1011"/>
      <c r="Q157" s="976"/>
      <c r="R157" s="1062" t="s">
        <v>565</v>
      </c>
      <c r="S157" s="975"/>
      <c r="T157" s="972" t="s">
        <v>579</v>
      </c>
      <c r="U157" s="992">
        <v>190100</v>
      </c>
      <c r="V157" s="990">
        <v>42612</v>
      </c>
      <c r="X157" s="972" t="s">
        <v>570</v>
      </c>
    </row>
    <row r="158" spans="1:24" x14ac:dyDescent="0.2">
      <c r="A158" s="1064" t="s">
        <v>3419</v>
      </c>
      <c r="B158" s="1012" t="s">
        <v>3089</v>
      </c>
      <c r="C158" s="1001">
        <v>521801</v>
      </c>
      <c r="D158" s="1002">
        <v>2201</v>
      </c>
      <c r="E158" s="1003" t="s">
        <v>191</v>
      </c>
      <c r="F158" s="712">
        <v>2016</v>
      </c>
      <c r="G158" s="1004">
        <v>42611</v>
      </c>
      <c r="H158" s="1005" t="s">
        <v>97</v>
      </c>
      <c r="I158" s="1006" t="s">
        <v>3090</v>
      </c>
      <c r="J158" s="1007" t="s">
        <v>30</v>
      </c>
      <c r="K158" s="1008" t="s">
        <v>3091</v>
      </c>
      <c r="L158" s="1009" t="s">
        <v>3092</v>
      </c>
      <c r="M158" s="1010">
        <v>186379.31</v>
      </c>
      <c r="N158" s="1010">
        <v>0</v>
      </c>
      <c r="O158" s="1010">
        <v>29820.69</v>
      </c>
      <c r="P158" s="1011">
        <v>216200</v>
      </c>
      <c r="Q158" s="974" t="s">
        <v>33</v>
      </c>
      <c r="R158" s="1062" t="s">
        <v>565</v>
      </c>
      <c r="T158" s="972" t="s">
        <v>575</v>
      </c>
      <c r="U158" s="992">
        <v>138</v>
      </c>
      <c r="V158" s="990">
        <v>42611</v>
      </c>
      <c r="X158" s="972" t="s">
        <v>570</v>
      </c>
    </row>
    <row r="159" spans="1:24" x14ac:dyDescent="0.2">
      <c r="A159" s="1064" t="s">
        <v>3419</v>
      </c>
      <c r="B159" s="1012" t="s">
        <v>3089</v>
      </c>
      <c r="C159" s="1001"/>
      <c r="D159" s="1002"/>
      <c r="E159" s="1003"/>
      <c r="F159" s="712"/>
      <c r="G159" s="1004"/>
      <c r="H159" s="1005"/>
      <c r="I159" s="1006" t="s">
        <v>3090</v>
      </c>
      <c r="J159" s="1007"/>
      <c r="K159" s="1008"/>
      <c r="L159" s="1009"/>
      <c r="M159" s="1010"/>
      <c r="N159" s="1010"/>
      <c r="O159" s="1010"/>
      <c r="P159" s="1011"/>
      <c r="Q159" s="974"/>
      <c r="R159" s="1062" t="s">
        <v>565</v>
      </c>
      <c r="T159" s="972" t="s">
        <v>575</v>
      </c>
      <c r="U159" s="992">
        <v>50138</v>
      </c>
      <c r="V159" s="990">
        <v>42609</v>
      </c>
      <c r="X159" s="972" t="s">
        <v>570</v>
      </c>
    </row>
    <row r="160" spans="1:24" x14ac:dyDescent="0.2">
      <c r="A160" s="1064" t="s">
        <v>3419</v>
      </c>
      <c r="B160" s="1012" t="s">
        <v>3089</v>
      </c>
      <c r="C160" s="1001"/>
      <c r="D160" s="1002"/>
      <c r="E160" s="1003"/>
      <c r="F160" s="712"/>
      <c r="G160" s="1004"/>
      <c r="H160" s="1005"/>
      <c r="I160" s="1006" t="s">
        <v>3090</v>
      </c>
      <c r="J160" s="1007"/>
      <c r="K160" s="1008"/>
      <c r="L160" s="1009"/>
      <c r="M160" s="1010"/>
      <c r="N160" s="1010"/>
      <c r="O160" s="1010"/>
      <c r="P160" s="1011"/>
      <c r="Q160" s="974"/>
      <c r="R160" s="1062" t="s">
        <v>565</v>
      </c>
      <c r="T160" s="972" t="s">
        <v>579</v>
      </c>
      <c r="U160" s="992">
        <v>165924.76</v>
      </c>
      <c r="V160" s="1094">
        <v>42611</v>
      </c>
      <c r="X160" s="972" t="s">
        <v>570</v>
      </c>
    </row>
    <row r="161" spans="1:42" ht="13.5" customHeight="1" x14ac:dyDescent="0.2">
      <c r="A161" s="1064" t="s">
        <v>3419</v>
      </c>
      <c r="B161" s="1012" t="s">
        <v>3368</v>
      </c>
      <c r="C161" s="1001">
        <v>18802</v>
      </c>
      <c r="D161" s="1002" t="s">
        <v>472</v>
      </c>
      <c r="E161" s="1003" t="s">
        <v>3330</v>
      </c>
      <c r="F161" s="712">
        <v>2016</v>
      </c>
      <c r="G161" s="1004">
        <v>42601</v>
      </c>
      <c r="H161" s="1005" t="s">
        <v>2900</v>
      </c>
      <c r="I161" s="1006" t="s">
        <v>3369</v>
      </c>
      <c r="J161" s="1007" t="s">
        <v>30</v>
      </c>
      <c r="K161" s="1008" t="s">
        <v>3370</v>
      </c>
      <c r="L161" s="1009" t="s">
        <v>3371</v>
      </c>
      <c r="M161" s="1010">
        <v>97931.03</v>
      </c>
      <c r="N161" s="1010">
        <v>0</v>
      </c>
      <c r="O161" s="1010">
        <v>2068.9699999999998</v>
      </c>
      <c r="P161" s="1011">
        <v>100000</v>
      </c>
      <c r="Q161" s="974" t="s">
        <v>478</v>
      </c>
      <c r="R161" s="1062" t="s">
        <v>565</v>
      </c>
      <c r="S161" s="975"/>
      <c r="T161" s="972" t="s">
        <v>581</v>
      </c>
      <c r="U161" s="992">
        <v>95000</v>
      </c>
      <c r="V161" s="990">
        <v>42605</v>
      </c>
      <c r="X161" s="972" t="s">
        <v>570</v>
      </c>
    </row>
    <row r="162" spans="1:42" ht="13.5" customHeight="1" x14ac:dyDescent="0.2">
      <c r="A162" s="1064" t="s">
        <v>3419</v>
      </c>
      <c r="B162" s="1012" t="s">
        <v>3368</v>
      </c>
      <c r="C162" s="1001"/>
      <c r="D162" s="1002"/>
      <c r="E162" s="1003"/>
      <c r="F162" s="712"/>
      <c r="G162" s="1004"/>
      <c r="H162" s="1005"/>
      <c r="I162" s="1006" t="s">
        <v>3369</v>
      </c>
      <c r="J162" s="1007"/>
      <c r="K162" s="1008"/>
      <c r="L162" s="1009"/>
      <c r="M162" s="1010"/>
      <c r="N162" s="1010"/>
      <c r="O162" s="1010"/>
      <c r="P162" s="1011"/>
      <c r="Q162" s="974"/>
      <c r="R162" s="1062" t="s">
        <v>565</v>
      </c>
      <c r="S162" s="975"/>
      <c r="T162" s="972" t="s">
        <v>580</v>
      </c>
      <c r="U162" s="992">
        <v>5000</v>
      </c>
      <c r="V162" s="990">
        <v>42597</v>
      </c>
      <c r="X162" s="972" t="s">
        <v>570</v>
      </c>
    </row>
    <row r="163" spans="1:42" x14ac:dyDescent="0.2">
      <c r="A163" s="1064" t="s">
        <v>3419</v>
      </c>
      <c r="B163" s="1012" t="s">
        <v>3405</v>
      </c>
      <c r="C163" s="1001">
        <v>521906</v>
      </c>
      <c r="D163" s="1002" t="s">
        <v>518</v>
      </c>
      <c r="E163" s="1003" t="s">
        <v>3395</v>
      </c>
      <c r="F163" s="712">
        <v>2016</v>
      </c>
      <c r="G163" s="1004">
        <v>42601</v>
      </c>
      <c r="H163" s="1005" t="s">
        <v>2900</v>
      </c>
      <c r="I163" s="1006" t="s">
        <v>2901</v>
      </c>
      <c r="J163" s="1007" t="s">
        <v>30</v>
      </c>
      <c r="K163" s="1008" t="s">
        <v>3404</v>
      </c>
      <c r="L163" s="1009" t="s">
        <v>2904</v>
      </c>
      <c r="M163" s="1010">
        <v>318103.45</v>
      </c>
      <c r="N163" s="1010">
        <v>0</v>
      </c>
      <c r="O163" s="1010">
        <v>6896.55</v>
      </c>
      <c r="P163" s="1011">
        <v>325000</v>
      </c>
      <c r="Q163" s="974" t="s">
        <v>478</v>
      </c>
      <c r="R163" s="1069" t="s">
        <v>559</v>
      </c>
      <c r="S163" s="975"/>
      <c r="T163" s="972" t="s">
        <v>575</v>
      </c>
      <c r="U163" s="992">
        <v>145000</v>
      </c>
      <c r="V163" s="990">
        <v>42601</v>
      </c>
      <c r="X163" s="972" t="s">
        <v>570</v>
      </c>
    </row>
    <row r="164" spans="1:42" x14ac:dyDescent="0.2">
      <c r="A164" s="1064" t="s">
        <v>3419</v>
      </c>
      <c r="B164" s="1012" t="s">
        <v>3405</v>
      </c>
      <c r="C164" s="1001"/>
      <c r="D164" s="1002"/>
      <c r="E164" s="1003"/>
      <c r="F164" s="712"/>
      <c r="G164" s="1004"/>
      <c r="H164" s="1005"/>
      <c r="I164" s="1006" t="s">
        <v>2901</v>
      </c>
      <c r="J164" s="1007"/>
      <c r="K164" s="1008"/>
      <c r="L164" s="1009"/>
      <c r="M164" s="1010"/>
      <c r="N164" s="1010"/>
      <c r="O164" s="1010"/>
      <c r="P164" s="1011"/>
      <c r="Q164" s="974"/>
      <c r="R164" s="1069" t="s">
        <v>559</v>
      </c>
      <c r="S164" s="975"/>
      <c r="T164" s="972" t="s">
        <v>580</v>
      </c>
      <c r="U164" s="992">
        <v>7500</v>
      </c>
      <c r="V164" s="990">
        <v>42601</v>
      </c>
      <c r="X164" s="972" t="s">
        <v>570</v>
      </c>
    </row>
    <row r="165" spans="1:42" x14ac:dyDescent="0.2">
      <c r="A165" s="1064" t="s">
        <v>3419</v>
      </c>
      <c r="B165" s="1012" t="s">
        <v>3405</v>
      </c>
      <c r="C165" s="1001"/>
      <c r="D165" s="1002"/>
      <c r="E165" s="1003"/>
      <c r="F165" s="712"/>
      <c r="G165" s="1004"/>
      <c r="H165" s="1005"/>
      <c r="I165" s="1006" t="s">
        <v>2901</v>
      </c>
      <c r="J165" s="1007"/>
      <c r="K165" s="1008"/>
      <c r="L165" s="1009"/>
      <c r="M165" s="1010"/>
      <c r="N165" s="1010"/>
      <c r="O165" s="1010"/>
      <c r="P165" s="1011"/>
      <c r="Q165" s="974"/>
      <c r="R165" s="1069" t="s">
        <v>559</v>
      </c>
      <c r="S165" s="975"/>
      <c r="T165" s="972" t="s">
        <v>580</v>
      </c>
      <c r="U165" s="992">
        <v>2500</v>
      </c>
      <c r="V165" s="990">
        <v>42601</v>
      </c>
      <c r="X165" s="972" t="s">
        <v>570</v>
      </c>
    </row>
    <row r="166" spans="1:42" x14ac:dyDescent="0.2">
      <c r="A166" s="1064" t="s">
        <v>3419</v>
      </c>
      <c r="B166" s="1012" t="s">
        <v>3405</v>
      </c>
      <c r="C166" s="1001"/>
      <c r="D166" s="1002"/>
      <c r="E166" s="1003"/>
      <c r="F166" s="712"/>
      <c r="G166" s="1004"/>
      <c r="H166" s="1005"/>
      <c r="I166" s="1006" t="s">
        <v>2901</v>
      </c>
      <c r="J166" s="1007"/>
      <c r="K166" s="1008"/>
      <c r="L166" s="1009"/>
      <c r="M166" s="1010"/>
      <c r="N166" s="1010"/>
      <c r="O166" s="1010"/>
      <c r="P166" s="1011"/>
      <c r="Q166" s="974"/>
      <c r="R166" s="1069" t="s">
        <v>559</v>
      </c>
      <c r="S166" s="975"/>
      <c r="T166" s="972" t="s">
        <v>580</v>
      </c>
      <c r="U166" s="992">
        <v>170000</v>
      </c>
      <c r="V166" s="990">
        <v>42601</v>
      </c>
      <c r="X166" s="972" t="s">
        <v>570</v>
      </c>
    </row>
    <row r="167" spans="1:42" x14ac:dyDescent="0.2">
      <c r="A167" s="1064" t="s">
        <v>3419</v>
      </c>
      <c r="B167" s="1012" t="s">
        <v>3400</v>
      </c>
      <c r="C167" s="1001">
        <v>521802</v>
      </c>
      <c r="D167" s="1002" t="s">
        <v>518</v>
      </c>
      <c r="E167" s="1003" t="s">
        <v>3395</v>
      </c>
      <c r="F167" s="712">
        <v>2016</v>
      </c>
      <c r="G167" s="1004">
        <v>42597</v>
      </c>
      <c r="H167" s="1005" t="s">
        <v>474</v>
      </c>
      <c r="I167" s="1006" t="s">
        <v>3401</v>
      </c>
      <c r="J167" s="1007" t="s">
        <v>30</v>
      </c>
      <c r="K167" s="1008" t="s">
        <v>3402</v>
      </c>
      <c r="L167" s="1009" t="s">
        <v>3403</v>
      </c>
      <c r="M167" s="1010">
        <v>180172.41</v>
      </c>
      <c r="N167" s="1010">
        <v>0</v>
      </c>
      <c r="O167" s="1010">
        <v>4827.59</v>
      </c>
      <c r="P167" s="1011">
        <v>185000</v>
      </c>
      <c r="Q167" s="974" t="s">
        <v>478</v>
      </c>
      <c r="R167" s="1062" t="s">
        <v>565</v>
      </c>
      <c r="S167" s="975"/>
      <c r="T167" s="972" t="s">
        <v>575</v>
      </c>
      <c r="U167" s="992">
        <v>5000</v>
      </c>
      <c r="V167" s="990">
        <v>42594</v>
      </c>
      <c r="W167" s="975"/>
      <c r="X167" s="975" t="s">
        <v>570</v>
      </c>
      <c r="Y167" s="975"/>
      <c r="Z167" s="975"/>
      <c r="AA167" s="975"/>
      <c r="AB167" s="975"/>
      <c r="AC167" s="975"/>
      <c r="AD167" s="975"/>
      <c r="AE167" s="975"/>
      <c r="AF167" s="975"/>
      <c r="AG167" s="975"/>
      <c r="AH167" s="975"/>
      <c r="AI167" s="975"/>
      <c r="AJ167" s="975"/>
      <c r="AK167" s="975"/>
      <c r="AL167" s="975"/>
      <c r="AM167" s="975"/>
      <c r="AN167" s="975"/>
      <c r="AO167" s="975"/>
      <c r="AP167" s="975"/>
    </row>
    <row r="168" spans="1:42" x14ac:dyDescent="0.2">
      <c r="A168" s="1064" t="s">
        <v>3419</v>
      </c>
      <c r="B168" s="1012" t="s">
        <v>3400</v>
      </c>
      <c r="C168" s="1001"/>
      <c r="D168" s="1002"/>
      <c r="E168" s="1003"/>
      <c r="F168" s="712"/>
      <c r="G168" s="1004"/>
      <c r="H168" s="1005"/>
      <c r="I168" s="1006" t="s">
        <v>3401</v>
      </c>
      <c r="J168" s="1007"/>
      <c r="K168" s="1008"/>
      <c r="L168" s="1009"/>
      <c r="M168" s="1010"/>
      <c r="N168" s="1010"/>
      <c r="O168" s="1010"/>
      <c r="P168" s="1011"/>
      <c r="Q168" s="974"/>
      <c r="R168" s="1062" t="s">
        <v>565</v>
      </c>
      <c r="S168" s="975"/>
      <c r="T168" s="972" t="s">
        <v>575</v>
      </c>
      <c r="U168" s="992">
        <v>1</v>
      </c>
      <c r="V168" s="990">
        <v>42598</v>
      </c>
      <c r="W168" s="975"/>
      <c r="X168" s="975" t="s">
        <v>570</v>
      </c>
      <c r="Y168" s="975"/>
      <c r="Z168" s="975"/>
      <c r="AA168" s="975"/>
      <c r="AB168" s="975"/>
      <c r="AC168" s="975"/>
      <c r="AD168" s="975"/>
      <c r="AE168" s="975"/>
      <c r="AF168" s="975"/>
      <c r="AG168" s="975"/>
      <c r="AH168" s="975"/>
      <c r="AI168" s="975"/>
      <c r="AJ168" s="975"/>
      <c r="AK168" s="975"/>
      <c r="AL168" s="975"/>
      <c r="AM168" s="975"/>
      <c r="AN168" s="975"/>
      <c r="AO168" s="975"/>
      <c r="AP168" s="975"/>
    </row>
    <row r="169" spans="1:42" x14ac:dyDescent="0.2">
      <c r="A169" s="1064" t="s">
        <v>3419</v>
      </c>
      <c r="B169" s="1012" t="s">
        <v>3400</v>
      </c>
      <c r="C169" s="1001"/>
      <c r="D169" s="1002"/>
      <c r="E169" s="1003"/>
      <c r="F169" s="712"/>
      <c r="G169" s="1004"/>
      <c r="H169" s="1005"/>
      <c r="I169" s="1006" t="s">
        <v>3401</v>
      </c>
      <c r="J169" s="1007"/>
      <c r="K169" s="1008"/>
      <c r="L169" s="1009"/>
      <c r="M169" s="1010"/>
      <c r="N169" s="1010"/>
      <c r="O169" s="1010"/>
      <c r="P169" s="1011"/>
      <c r="Q169" s="974"/>
      <c r="R169" s="1062" t="s">
        <v>565</v>
      </c>
      <c r="S169" s="975"/>
      <c r="T169" s="972" t="s">
        <v>572</v>
      </c>
      <c r="U169" s="992">
        <v>95000</v>
      </c>
      <c r="V169" s="990">
        <v>42595</v>
      </c>
      <c r="W169" s="975"/>
      <c r="X169" s="975" t="s">
        <v>570</v>
      </c>
      <c r="Y169" s="975"/>
      <c r="Z169" s="975"/>
      <c r="AA169" s="975"/>
      <c r="AB169" s="975"/>
      <c r="AC169" s="975"/>
      <c r="AD169" s="975"/>
      <c r="AE169" s="975"/>
      <c r="AF169" s="975"/>
      <c r="AG169" s="975"/>
      <c r="AH169" s="975"/>
      <c r="AI169" s="975"/>
      <c r="AJ169" s="975"/>
      <c r="AK169" s="975"/>
      <c r="AL169" s="975"/>
      <c r="AM169" s="975"/>
      <c r="AN169" s="975"/>
      <c r="AO169" s="975"/>
      <c r="AP169" s="975"/>
    </row>
    <row r="170" spans="1:42" x14ac:dyDescent="0.2">
      <c r="A170" s="1064" t="s">
        <v>3419</v>
      </c>
      <c r="B170" s="1012" t="s">
        <v>3400</v>
      </c>
      <c r="C170" s="1001"/>
      <c r="D170" s="1002"/>
      <c r="E170" s="1003"/>
      <c r="F170" s="712"/>
      <c r="G170" s="1004"/>
      <c r="H170" s="1005"/>
      <c r="I170" s="1006" t="s">
        <v>3401</v>
      </c>
      <c r="J170" s="1007"/>
      <c r="K170" s="1008"/>
      <c r="L170" s="1009"/>
      <c r="M170" s="1010"/>
      <c r="N170" s="1010"/>
      <c r="O170" s="1010"/>
      <c r="P170" s="1011"/>
      <c r="Q170" s="974"/>
      <c r="R170" s="1062" t="s">
        <v>565</v>
      </c>
      <c r="S170" s="975"/>
      <c r="T170" s="972" t="s">
        <v>579</v>
      </c>
      <c r="U170" s="992">
        <v>85000.71</v>
      </c>
      <c r="V170" s="990">
        <v>42598</v>
      </c>
      <c r="W170" s="975"/>
      <c r="X170" s="975" t="s">
        <v>570</v>
      </c>
      <c r="Y170" s="975"/>
      <c r="Z170" s="975"/>
      <c r="AA170" s="975"/>
      <c r="AB170" s="975"/>
      <c r="AC170" s="975"/>
      <c r="AD170" s="975"/>
      <c r="AE170" s="975"/>
      <c r="AF170" s="975"/>
      <c r="AG170" s="975"/>
      <c r="AH170" s="975"/>
      <c r="AI170" s="975"/>
      <c r="AJ170" s="975"/>
      <c r="AK170" s="975"/>
      <c r="AL170" s="975"/>
      <c r="AM170" s="975"/>
      <c r="AN170" s="975"/>
      <c r="AO170" s="975"/>
      <c r="AP170" s="975"/>
    </row>
    <row r="171" spans="1:42" x14ac:dyDescent="0.2">
      <c r="A171" s="1064" t="s">
        <v>3419</v>
      </c>
      <c r="B171" s="1012" t="s">
        <v>3046</v>
      </c>
      <c r="C171" s="1001">
        <v>521502</v>
      </c>
      <c r="D171" s="1002">
        <v>5611</v>
      </c>
      <c r="E171" s="1003" t="s">
        <v>3038</v>
      </c>
      <c r="F171" s="712">
        <v>2017</v>
      </c>
      <c r="G171" s="1004">
        <v>42607</v>
      </c>
      <c r="H171" s="1005" t="s">
        <v>61</v>
      </c>
      <c r="I171" s="1006" t="s">
        <v>3047</v>
      </c>
      <c r="J171" s="1007" t="s">
        <v>241</v>
      </c>
      <c r="K171" s="1008" t="s">
        <v>3048</v>
      </c>
      <c r="L171" s="1009" t="s">
        <v>3049</v>
      </c>
      <c r="M171" s="1010">
        <v>370598.38</v>
      </c>
      <c r="N171" s="1010">
        <v>17332.650000000001</v>
      </c>
      <c r="O171" s="1010">
        <v>62068.97</v>
      </c>
      <c r="P171" s="1011">
        <v>450000</v>
      </c>
      <c r="Q171" s="976" t="s">
        <v>33</v>
      </c>
      <c r="R171" s="1069" t="s">
        <v>559</v>
      </c>
      <c r="S171" s="974"/>
      <c r="T171" s="972" t="s">
        <v>572</v>
      </c>
      <c r="U171" s="992">
        <v>5000</v>
      </c>
      <c r="V171" s="990">
        <v>42579</v>
      </c>
      <c r="X171" s="972" t="s">
        <v>570</v>
      </c>
    </row>
    <row r="172" spans="1:42" x14ac:dyDescent="0.2">
      <c r="A172" s="1064" t="s">
        <v>3419</v>
      </c>
      <c r="B172" s="1012" t="s">
        <v>3046</v>
      </c>
      <c r="C172" s="1001"/>
      <c r="D172" s="1002"/>
      <c r="E172" s="1003"/>
      <c r="F172" s="712"/>
      <c r="G172" s="1004"/>
      <c r="H172" s="1005"/>
      <c r="I172" s="1006" t="s">
        <v>3047</v>
      </c>
      <c r="J172" s="1007"/>
      <c r="K172" s="1008"/>
      <c r="L172" s="1009"/>
      <c r="M172" s="1010"/>
      <c r="N172" s="1010"/>
      <c r="O172" s="1010"/>
      <c r="P172" s="1011"/>
      <c r="Q172" s="976"/>
      <c r="R172" s="1069" t="s">
        <v>559</v>
      </c>
      <c r="S172" s="974"/>
      <c r="T172" s="972" t="s">
        <v>573</v>
      </c>
      <c r="U172" s="992">
        <v>15000</v>
      </c>
      <c r="V172" s="990">
        <v>42583</v>
      </c>
      <c r="X172" s="972" t="s">
        <v>570</v>
      </c>
    </row>
    <row r="173" spans="1:42" x14ac:dyDescent="0.2">
      <c r="A173" s="1064" t="s">
        <v>3419</v>
      </c>
      <c r="B173" s="1012" t="s">
        <v>3046</v>
      </c>
      <c r="C173" s="1001"/>
      <c r="D173" s="1002"/>
      <c r="E173" s="1003"/>
      <c r="F173" s="712"/>
      <c r="G173" s="1004"/>
      <c r="H173" s="1005"/>
      <c r="I173" s="1006" t="s">
        <v>3047</v>
      </c>
      <c r="J173" s="1007"/>
      <c r="K173" s="1008"/>
      <c r="L173" s="1009"/>
      <c r="M173" s="1010"/>
      <c r="N173" s="1010"/>
      <c r="O173" s="1010"/>
      <c r="P173" s="1011"/>
      <c r="Q173" s="976"/>
      <c r="R173" s="1069" t="s">
        <v>559</v>
      </c>
      <c r="S173" s="974"/>
      <c r="T173" s="972" t="s">
        <v>573</v>
      </c>
      <c r="U173" s="992">
        <v>81288.009999999995</v>
      </c>
      <c r="V173" s="990">
        <v>42607</v>
      </c>
      <c r="X173" s="972" t="s">
        <v>570</v>
      </c>
    </row>
    <row r="174" spans="1:42" x14ac:dyDescent="0.2">
      <c r="A174" s="1064" t="s">
        <v>3419</v>
      </c>
      <c r="B174" s="1012" t="s">
        <v>3046</v>
      </c>
      <c r="C174" s="1001"/>
      <c r="D174" s="1002"/>
      <c r="E174" s="1003"/>
      <c r="F174" s="712"/>
      <c r="G174" s="1004"/>
      <c r="H174" s="1005"/>
      <c r="I174" s="1006" t="s">
        <v>3047</v>
      </c>
      <c r="J174" s="1007"/>
      <c r="K174" s="1008"/>
      <c r="L174" s="1009"/>
      <c r="M174" s="1010"/>
      <c r="N174" s="1010"/>
      <c r="O174" s="1010"/>
      <c r="P174" s="1011"/>
      <c r="Q174" s="976"/>
      <c r="R174" s="1069" t="s">
        <v>559</v>
      </c>
      <c r="S174" s="974"/>
      <c r="T174" s="972" t="s">
        <v>579</v>
      </c>
      <c r="U174" s="992">
        <v>348786.97</v>
      </c>
      <c r="V174" s="990">
        <v>42609</v>
      </c>
      <c r="X174" s="972" t="s">
        <v>570</v>
      </c>
    </row>
    <row r="175" spans="1:42" x14ac:dyDescent="0.2">
      <c r="A175" s="1064" t="s">
        <v>3419</v>
      </c>
      <c r="B175" s="1012" t="s">
        <v>3399</v>
      </c>
      <c r="C175" s="1001">
        <v>520814</v>
      </c>
      <c r="D175" s="1002" t="s">
        <v>518</v>
      </c>
      <c r="E175" s="1003" t="s">
        <v>3395</v>
      </c>
      <c r="F175" s="712">
        <v>2016</v>
      </c>
      <c r="G175" s="1004">
        <v>42587</v>
      </c>
      <c r="H175" s="1005" t="s">
        <v>474</v>
      </c>
      <c r="I175" s="1006" t="s">
        <v>3396</v>
      </c>
      <c r="J175" s="1007" t="s">
        <v>30</v>
      </c>
      <c r="K175" s="1008" t="s">
        <v>3397</v>
      </c>
      <c r="L175" s="1009" t="s">
        <v>3398</v>
      </c>
      <c r="M175" s="1010">
        <v>291413.78999999998</v>
      </c>
      <c r="N175" s="1010">
        <v>0</v>
      </c>
      <c r="O175" s="1010">
        <v>3586.21</v>
      </c>
      <c r="P175" s="1011">
        <v>295000</v>
      </c>
      <c r="Q175" s="974" t="s">
        <v>478</v>
      </c>
      <c r="R175" s="1069" t="s">
        <v>559</v>
      </c>
      <c r="S175" s="975"/>
      <c r="T175" s="972" t="s">
        <v>581</v>
      </c>
      <c r="U175" s="992">
        <v>29000</v>
      </c>
      <c r="V175" s="990">
        <v>42586</v>
      </c>
      <c r="X175" s="972" t="s">
        <v>570</v>
      </c>
    </row>
    <row r="176" spans="1:42" x14ac:dyDescent="0.2">
      <c r="A176" s="1064" t="s">
        <v>3419</v>
      </c>
      <c r="B176" s="1012" t="s">
        <v>3399</v>
      </c>
      <c r="C176" s="1001"/>
      <c r="D176" s="1002"/>
      <c r="E176" s="1003"/>
      <c r="F176" s="712"/>
      <c r="G176" s="1004"/>
      <c r="H176" s="1005"/>
      <c r="I176" s="1006" t="s">
        <v>3396</v>
      </c>
      <c r="J176" s="1007"/>
      <c r="K176" s="1034"/>
      <c r="L176" s="1009"/>
      <c r="M176" s="1010"/>
      <c r="N176" s="1010"/>
      <c r="O176" s="1010"/>
      <c r="P176" s="1011"/>
      <c r="Q176" s="974"/>
      <c r="R176" s="1069" t="s">
        <v>559</v>
      </c>
      <c r="S176" s="975"/>
      <c r="T176" s="972" t="s">
        <v>575</v>
      </c>
      <c r="U176" s="992">
        <v>5000</v>
      </c>
      <c r="V176" s="990">
        <v>42583</v>
      </c>
      <c r="X176" s="972" t="s">
        <v>570</v>
      </c>
    </row>
    <row r="177" spans="1:24" x14ac:dyDescent="0.2">
      <c r="A177" s="1064" t="s">
        <v>3419</v>
      </c>
      <c r="B177" s="1012" t="s">
        <v>3042</v>
      </c>
      <c r="C177" s="1001">
        <v>521502</v>
      </c>
      <c r="D177" s="1002">
        <v>5611</v>
      </c>
      <c r="E177" s="1003" t="s">
        <v>3038</v>
      </c>
      <c r="F177" s="712">
        <v>2017</v>
      </c>
      <c r="G177" s="1004">
        <v>42602</v>
      </c>
      <c r="H177" s="1005" t="s">
        <v>28</v>
      </c>
      <c r="I177" s="1006" t="s">
        <v>3043</v>
      </c>
      <c r="J177" s="1007" t="s">
        <v>30</v>
      </c>
      <c r="K177" s="1034" t="s">
        <v>3044</v>
      </c>
      <c r="L177" s="1009" t="s">
        <v>3045</v>
      </c>
      <c r="M177" s="1010">
        <v>370598.38</v>
      </c>
      <c r="N177" s="1010">
        <v>17332.650000000001</v>
      </c>
      <c r="O177" s="1010">
        <v>62068.97</v>
      </c>
      <c r="P177" s="1011">
        <v>450000</v>
      </c>
      <c r="Q177" s="976" t="s">
        <v>33</v>
      </c>
      <c r="R177" s="1069" t="s">
        <v>559</v>
      </c>
      <c r="S177" s="975"/>
      <c r="T177" s="972" t="s">
        <v>575</v>
      </c>
      <c r="U177" s="992">
        <v>25000</v>
      </c>
      <c r="V177" s="990">
        <v>42580</v>
      </c>
      <c r="X177" s="972" t="s">
        <v>570</v>
      </c>
    </row>
    <row r="178" spans="1:24" x14ac:dyDescent="0.2">
      <c r="A178" s="1064" t="s">
        <v>3419</v>
      </c>
      <c r="B178" s="1012" t="s">
        <v>3042</v>
      </c>
      <c r="C178" s="1001"/>
      <c r="D178" s="1002"/>
      <c r="E178" s="1003"/>
      <c r="F178" s="712"/>
      <c r="G178" s="1004"/>
      <c r="H178" s="1005"/>
      <c r="I178" s="1006" t="s">
        <v>3043</v>
      </c>
      <c r="J178" s="1032"/>
      <c r="K178" s="1076"/>
      <c r="L178" s="1033"/>
      <c r="M178" s="1010"/>
      <c r="N178" s="1010"/>
      <c r="O178" s="1010"/>
      <c r="P178" s="1011"/>
      <c r="Q178" s="976"/>
      <c r="R178" s="1069" t="s">
        <v>559</v>
      </c>
      <c r="S178" s="975"/>
      <c r="T178" s="972" t="s">
        <v>575</v>
      </c>
      <c r="U178" s="992">
        <v>9000</v>
      </c>
      <c r="V178" s="990">
        <v>42564</v>
      </c>
      <c r="X178" s="972" t="s">
        <v>570</v>
      </c>
    </row>
    <row r="179" spans="1:24" x14ac:dyDescent="0.2">
      <c r="A179" s="1064" t="s">
        <v>3419</v>
      </c>
      <c r="B179" s="1012" t="s">
        <v>3042</v>
      </c>
      <c r="C179" s="1001"/>
      <c r="D179" s="1002"/>
      <c r="E179" s="1003"/>
      <c r="F179" s="712"/>
      <c r="G179" s="1004"/>
      <c r="H179" s="1005"/>
      <c r="I179" s="1006" t="s">
        <v>3043</v>
      </c>
      <c r="J179" s="1032"/>
      <c r="K179" s="1076"/>
      <c r="L179" s="1033"/>
      <c r="M179" s="1010"/>
      <c r="N179" s="1010"/>
      <c r="O179" s="1010"/>
      <c r="P179" s="1011"/>
      <c r="Q179" s="976"/>
      <c r="R179" s="1069" t="s">
        <v>559</v>
      </c>
      <c r="S179" s="975"/>
      <c r="T179" s="972" t="s">
        <v>575</v>
      </c>
      <c r="U179" s="992">
        <v>100000</v>
      </c>
      <c r="V179" s="990">
        <v>42581</v>
      </c>
      <c r="X179" s="972" t="s">
        <v>570</v>
      </c>
    </row>
    <row r="180" spans="1:24" x14ac:dyDescent="0.2">
      <c r="A180" s="1064" t="s">
        <v>3419</v>
      </c>
      <c r="B180" s="1012" t="s">
        <v>3042</v>
      </c>
      <c r="C180" s="1001"/>
      <c r="D180" s="1002"/>
      <c r="E180" s="1003"/>
      <c r="F180" s="712"/>
      <c r="G180" s="1004"/>
      <c r="H180" s="1005"/>
      <c r="I180" s="1006" t="s">
        <v>3043</v>
      </c>
      <c r="J180" s="1032"/>
      <c r="K180" s="1076"/>
      <c r="L180" s="1033"/>
      <c r="M180" s="1010"/>
      <c r="N180" s="1010"/>
      <c r="O180" s="1010"/>
      <c r="P180" s="1011"/>
      <c r="Q180" s="976"/>
      <c r="R180" s="1069" t="s">
        <v>559</v>
      </c>
      <c r="S180" s="975"/>
      <c r="T180" s="972" t="s">
        <v>575</v>
      </c>
      <c r="U180" s="992">
        <v>10800</v>
      </c>
      <c r="V180" s="990">
        <v>42581</v>
      </c>
      <c r="X180" s="972" t="s">
        <v>570</v>
      </c>
    </row>
    <row r="181" spans="1:24" ht="14.25" customHeight="1" x14ac:dyDescent="0.2">
      <c r="A181" s="1064" t="s">
        <v>3419</v>
      </c>
      <c r="B181" s="1012" t="s">
        <v>3042</v>
      </c>
      <c r="C181" s="1001"/>
      <c r="D181" s="1002"/>
      <c r="E181" s="1003"/>
      <c r="F181" s="712"/>
      <c r="G181" s="1004"/>
      <c r="H181" s="1005"/>
      <c r="I181" s="1006" t="s">
        <v>3043</v>
      </c>
      <c r="J181" s="1032"/>
      <c r="K181" s="1076"/>
      <c r="L181" s="1033"/>
      <c r="M181" s="1010"/>
      <c r="N181" s="1010"/>
      <c r="O181" s="1010"/>
      <c r="P181" s="1011"/>
      <c r="Q181" s="976"/>
      <c r="R181" s="1069" t="s">
        <v>559</v>
      </c>
      <c r="S181" s="975"/>
      <c r="T181" s="972" t="s">
        <v>580</v>
      </c>
      <c r="U181" s="992">
        <v>225200</v>
      </c>
      <c r="V181" s="990">
        <v>42611</v>
      </c>
      <c r="X181" s="972" t="s">
        <v>570</v>
      </c>
    </row>
    <row r="182" spans="1:24" ht="14.25" customHeight="1" x14ac:dyDescent="0.2">
      <c r="A182" s="1064" t="s">
        <v>3419</v>
      </c>
      <c r="B182" s="1012" t="s">
        <v>3042</v>
      </c>
      <c r="C182" s="1001"/>
      <c r="D182" s="1002"/>
      <c r="E182" s="1003"/>
      <c r="F182" s="712"/>
      <c r="G182" s="1004"/>
      <c r="H182" s="1005"/>
      <c r="I182" s="1006" t="s">
        <v>3043</v>
      </c>
      <c r="J182" s="1032"/>
      <c r="K182" s="1076"/>
      <c r="L182" s="1033"/>
      <c r="M182" s="1010"/>
      <c r="N182" s="1010"/>
      <c r="O182" s="1010"/>
      <c r="P182" s="1011"/>
      <c r="Q182" s="976"/>
      <c r="R182" s="1069" t="s">
        <v>559</v>
      </c>
      <c r="S182" s="975"/>
      <c r="T182" s="972" t="s">
        <v>580</v>
      </c>
      <c r="U182" s="992">
        <v>17000</v>
      </c>
      <c r="V182" s="990">
        <v>42611</v>
      </c>
      <c r="X182" s="972" t="s">
        <v>570</v>
      </c>
    </row>
    <row r="183" spans="1:24" ht="14.25" customHeight="1" x14ac:dyDescent="0.2">
      <c r="A183" s="1064" t="s">
        <v>3419</v>
      </c>
      <c r="B183" s="1012" t="s">
        <v>3042</v>
      </c>
      <c r="C183" s="1001"/>
      <c r="D183" s="1002"/>
      <c r="E183" s="1003"/>
      <c r="F183" s="712"/>
      <c r="G183" s="1004"/>
      <c r="H183" s="1005"/>
      <c r="I183" s="1006" t="s">
        <v>3043</v>
      </c>
      <c r="J183" s="1032"/>
      <c r="K183" s="1076"/>
      <c r="L183" s="1033"/>
      <c r="M183" s="1010"/>
      <c r="N183" s="1010"/>
      <c r="O183" s="1010"/>
      <c r="P183" s="1011"/>
      <c r="Q183" s="976"/>
      <c r="R183" s="1069" t="s">
        <v>559</v>
      </c>
      <c r="S183" s="975"/>
      <c r="T183" s="972" t="s">
        <v>580</v>
      </c>
      <c r="U183" s="992">
        <v>13000</v>
      </c>
      <c r="V183" s="990">
        <v>42611</v>
      </c>
      <c r="X183" s="972" t="s">
        <v>570</v>
      </c>
    </row>
    <row r="184" spans="1:24" ht="14.25" customHeight="1" thickBot="1" x14ac:dyDescent="0.25">
      <c r="A184" s="1064" t="s">
        <v>3419</v>
      </c>
      <c r="B184" s="1012" t="s">
        <v>3042</v>
      </c>
      <c r="C184" s="1001"/>
      <c r="D184" s="1002"/>
      <c r="E184" s="1003"/>
      <c r="F184" s="712"/>
      <c r="G184" s="1004"/>
      <c r="H184" s="1005"/>
      <c r="I184" s="1006" t="s">
        <v>3043</v>
      </c>
      <c r="J184" s="1032"/>
      <c r="K184" s="1076"/>
      <c r="L184" s="1033"/>
      <c r="M184" s="1010"/>
      <c r="N184" s="1010"/>
      <c r="O184" s="1010"/>
      <c r="P184" s="1011"/>
      <c r="Q184" s="976"/>
      <c r="R184" s="1069" t="s">
        <v>559</v>
      </c>
      <c r="S184" s="975"/>
      <c r="T184" s="972" t="s">
        <v>579</v>
      </c>
      <c r="U184" s="992">
        <v>50000</v>
      </c>
      <c r="V184" s="990">
        <v>42611</v>
      </c>
      <c r="X184" s="972" t="s">
        <v>570</v>
      </c>
    </row>
    <row r="185" spans="1:24" x14ac:dyDescent="0.2">
      <c r="A185" s="1064" t="s">
        <v>3419</v>
      </c>
      <c r="B185" s="1012" t="s">
        <v>3254</v>
      </c>
      <c r="C185" s="1001">
        <v>520223</v>
      </c>
      <c r="D185" s="1002">
        <v>1796</v>
      </c>
      <c r="E185" s="1003" t="s">
        <v>50</v>
      </c>
      <c r="F185" s="712"/>
      <c r="G185" s="1004">
        <v>42611</v>
      </c>
      <c r="H185" s="1005"/>
      <c r="I185" s="1006" t="s">
        <v>3255</v>
      </c>
      <c r="J185" s="1032" t="s">
        <v>241</v>
      </c>
      <c r="K185" s="1036" t="s">
        <v>2766</v>
      </c>
      <c r="L185" s="1033" t="s">
        <v>3256</v>
      </c>
      <c r="M185" s="1010">
        <v>195646.63</v>
      </c>
      <c r="N185" s="1010">
        <v>0</v>
      </c>
      <c r="O185" s="1010">
        <v>31303.46</v>
      </c>
      <c r="P185" s="1011">
        <v>226950.09</v>
      </c>
      <c r="Q185" s="976" t="s">
        <v>3229</v>
      </c>
      <c r="R185" s="1061" t="s">
        <v>3418</v>
      </c>
      <c r="S185" s="974"/>
      <c r="W185" s="972" t="s">
        <v>566</v>
      </c>
    </row>
    <row r="186" spans="1:24" ht="13.5" thickBot="1" x14ac:dyDescent="0.25">
      <c r="A186" s="1064" t="s">
        <v>3419</v>
      </c>
      <c r="B186" s="1012" t="s">
        <v>3251</v>
      </c>
      <c r="C186" s="1001">
        <v>520223</v>
      </c>
      <c r="D186" s="1002">
        <v>1796</v>
      </c>
      <c r="E186" s="1003" t="s">
        <v>50</v>
      </c>
      <c r="F186" s="712"/>
      <c r="G186" s="1004">
        <v>42611</v>
      </c>
      <c r="H186" s="1005"/>
      <c r="I186" s="1006" t="s">
        <v>3252</v>
      </c>
      <c r="J186" s="1032" t="s">
        <v>241</v>
      </c>
      <c r="K186" s="1038" t="s">
        <v>2766</v>
      </c>
      <c r="L186" s="1033" t="s">
        <v>3253</v>
      </c>
      <c r="M186" s="1010">
        <v>195646.63</v>
      </c>
      <c r="N186" s="1010">
        <v>0</v>
      </c>
      <c r="O186" s="1010">
        <v>31303.46</v>
      </c>
      <c r="P186" s="1011">
        <v>226950.09</v>
      </c>
      <c r="Q186" s="976" t="s">
        <v>3229</v>
      </c>
      <c r="R186" s="1061" t="s">
        <v>3418</v>
      </c>
      <c r="S186" s="975"/>
      <c r="W186" s="972" t="s">
        <v>566</v>
      </c>
    </row>
    <row r="187" spans="1:24" x14ac:dyDescent="0.2">
      <c r="A187" s="1064" t="s">
        <v>3419</v>
      </c>
      <c r="B187" s="1012" t="s">
        <v>3380</v>
      </c>
      <c r="C187" s="1001">
        <v>37702</v>
      </c>
      <c r="D187" s="1002" t="s">
        <v>472</v>
      </c>
      <c r="E187" s="1003" t="s">
        <v>3330</v>
      </c>
      <c r="F187" s="712">
        <v>2016</v>
      </c>
      <c r="G187" s="1004">
        <v>42605</v>
      </c>
      <c r="H187" s="1005" t="s">
        <v>474</v>
      </c>
      <c r="I187" s="1006" t="s">
        <v>3381</v>
      </c>
      <c r="J187" s="1007" t="s">
        <v>30</v>
      </c>
      <c r="K187" s="1035" t="s">
        <v>3382</v>
      </c>
      <c r="L187" s="1009" t="s">
        <v>3383</v>
      </c>
      <c r="M187" s="1010">
        <v>169379.31</v>
      </c>
      <c r="N187" s="1010">
        <v>0</v>
      </c>
      <c r="O187" s="1010">
        <v>4620.6899999999996</v>
      </c>
      <c r="P187" s="1011">
        <v>174000</v>
      </c>
      <c r="Q187" s="974" t="s">
        <v>478</v>
      </c>
      <c r="R187" s="1062" t="s">
        <v>565</v>
      </c>
      <c r="S187" s="975"/>
      <c r="T187" s="972" t="s">
        <v>575</v>
      </c>
      <c r="U187" s="992">
        <v>5000</v>
      </c>
      <c r="V187" s="990">
        <v>42600</v>
      </c>
      <c r="X187" s="972" t="s">
        <v>570</v>
      </c>
    </row>
    <row r="188" spans="1:24" x14ac:dyDescent="0.2">
      <c r="A188" s="1064" t="s">
        <v>3419</v>
      </c>
      <c r="B188" s="1012" t="s">
        <v>3380</v>
      </c>
      <c r="C188" s="1001"/>
      <c r="D188" s="1002"/>
      <c r="E188" s="1003"/>
      <c r="F188" s="712"/>
      <c r="G188" s="1004"/>
      <c r="H188" s="1005"/>
      <c r="I188" s="1006" t="s">
        <v>3381</v>
      </c>
      <c r="J188" s="1007"/>
      <c r="K188" s="1035"/>
      <c r="L188" s="1009"/>
      <c r="M188" s="1010"/>
      <c r="N188" s="1010"/>
      <c r="O188" s="1010"/>
      <c r="P188" s="1011"/>
      <c r="Q188" s="974"/>
      <c r="R188" s="1062" t="s">
        <v>565</v>
      </c>
      <c r="S188" s="975"/>
      <c r="T188" s="972" t="s">
        <v>575</v>
      </c>
      <c r="U188" s="992">
        <v>15000</v>
      </c>
      <c r="V188" s="990">
        <v>42605</v>
      </c>
      <c r="X188" s="972" t="s">
        <v>570</v>
      </c>
    </row>
    <row r="189" spans="1:24" x14ac:dyDescent="0.2">
      <c r="A189" s="1064" t="s">
        <v>3419</v>
      </c>
      <c r="B189" s="1012" t="s">
        <v>3380</v>
      </c>
      <c r="C189" s="1001"/>
      <c r="D189" s="1002"/>
      <c r="E189" s="1003"/>
      <c r="F189" s="712"/>
      <c r="G189" s="1004"/>
      <c r="H189" s="1005"/>
      <c r="I189" s="1006" t="s">
        <v>3381</v>
      </c>
      <c r="J189" s="1007"/>
      <c r="K189" s="1035"/>
      <c r="L189" s="1009"/>
      <c r="M189" s="1010"/>
      <c r="N189" s="1010"/>
      <c r="O189" s="1010"/>
      <c r="P189" s="1011"/>
      <c r="Q189" s="974"/>
      <c r="R189" s="1062" t="s">
        <v>565</v>
      </c>
      <c r="S189" s="975"/>
      <c r="T189" s="972" t="s">
        <v>575</v>
      </c>
      <c r="U189" s="992">
        <v>12200</v>
      </c>
      <c r="V189" s="990">
        <v>42611</v>
      </c>
      <c r="X189" s="972" t="s">
        <v>570</v>
      </c>
    </row>
    <row r="190" spans="1:24" x14ac:dyDescent="0.2">
      <c r="A190" s="1064" t="s">
        <v>3419</v>
      </c>
      <c r="B190" s="1012" t="s">
        <v>3380</v>
      </c>
      <c r="C190" s="1001"/>
      <c r="D190" s="1002"/>
      <c r="E190" s="1003"/>
      <c r="F190" s="712"/>
      <c r="G190" s="1004"/>
      <c r="H190" s="1005"/>
      <c r="I190" s="1006" t="s">
        <v>3381</v>
      </c>
      <c r="J190" s="1007"/>
      <c r="K190" s="1035"/>
      <c r="L190" s="1009"/>
      <c r="M190" s="1010"/>
      <c r="N190" s="1010"/>
      <c r="O190" s="1010"/>
      <c r="P190" s="1011"/>
      <c r="Q190" s="974"/>
      <c r="R190" s="1062" t="s">
        <v>565</v>
      </c>
      <c r="S190" s="975"/>
      <c r="T190" s="972" t="s">
        <v>575</v>
      </c>
      <c r="U190" s="992">
        <v>2180</v>
      </c>
      <c r="V190" s="990">
        <v>42612</v>
      </c>
      <c r="X190" s="972" t="s">
        <v>570</v>
      </c>
    </row>
    <row r="191" spans="1:24" x14ac:dyDescent="0.2">
      <c r="A191" s="1064" t="s">
        <v>3419</v>
      </c>
      <c r="B191" s="1012" t="s">
        <v>3380</v>
      </c>
      <c r="C191" s="1001"/>
      <c r="D191" s="1002"/>
      <c r="E191" s="1003"/>
      <c r="F191" s="712"/>
      <c r="G191" s="1004"/>
      <c r="H191" s="1005"/>
      <c r="I191" s="1006" t="s">
        <v>3381</v>
      </c>
      <c r="J191" s="1007"/>
      <c r="K191" s="1035"/>
      <c r="L191" s="1009"/>
      <c r="M191" s="1010"/>
      <c r="N191" s="1010"/>
      <c r="O191" s="1010"/>
      <c r="P191" s="1011"/>
      <c r="Q191" s="974"/>
      <c r="R191" s="1062" t="s">
        <v>565</v>
      </c>
      <c r="S191" s="975"/>
      <c r="T191" s="972" t="s">
        <v>572</v>
      </c>
      <c r="U191" s="992">
        <v>6190</v>
      </c>
      <c r="V191" s="990">
        <v>42612</v>
      </c>
      <c r="X191" s="972" t="s">
        <v>570</v>
      </c>
    </row>
    <row r="192" spans="1:24" x14ac:dyDescent="0.2">
      <c r="A192" s="1064" t="s">
        <v>3419</v>
      </c>
      <c r="B192" s="1012" t="s">
        <v>3380</v>
      </c>
      <c r="C192" s="1001"/>
      <c r="D192" s="1002"/>
      <c r="E192" s="1003"/>
      <c r="F192" s="712"/>
      <c r="G192" s="1004"/>
      <c r="H192" s="1005"/>
      <c r="I192" s="1006" t="s">
        <v>3381</v>
      </c>
      <c r="J192" s="1007"/>
      <c r="K192" s="1035"/>
      <c r="L192" s="1009"/>
      <c r="M192" s="1010"/>
      <c r="N192" s="1010"/>
      <c r="O192" s="1010"/>
      <c r="P192" s="1011"/>
      <c r="Q192" s="974"/>
      <c r="R192" s="1062" t="s">
        <v>565</v>
      </c>
      <c r="S192" s="975"/>
      <c r="T192" s="972" t="s">
        <v>579</v>
      </c>
      <c r="U192" s="992">
        <v>133430.79</v>
      </c>
      <c r="V192" s="990">
        <v>42612</v>
      </c>
      <c r="X192" s="972" t="s">
        <v>570</v>
      </c>
    </row>
    <row r="193" spans="1:24" ht="12.75" customHeight="1" x14ac:dyDescent="0.2">
      <c r="A193" s="1064" t="s">
        <v>3419</v>
      </c>
      <c r="B193" s="1012" t="s">
        <v>2926</v>
      </c>
      <c r="C193" s="1001">
        <v>520223</v>
      </c>
      <c r="D193" s="1002">
        <v>1796</v>
      </c>
      <c r="E193" s="1003" t="s">
        <v>50</v>
      </c>
      <c r="F193" s="712">
        <v>2016</v>
      </c>
      <c r="G193" s="1004">
        <v>42612</v>
      </c>
      <c r="H193" s="1005" t="s">
        <v>2927</v>
      </c>
      <c r="I193" s="1006" t="s">
        <v>2928</v>
      </c>
      <c r="J193" s="1007" t="s">
        <v>241</v>
      </c>
      <c r="K193" s="1008" t="s">
        <v>2929</v>
      </c>
      <c r="L193" s="1009" t="s">
        <v>2930</v>
      </c>
      <c r="M193" s="1010">
        <v>215689.66</v>
      </c>
      <c r="N193" s="1010">
        <v>0</v>
      </c>
      <c r="O193" s="1010">
        <v>34510.339999999997</v>
      </c>
      <c r="P193" s="1011">
        <v>250200</v>
      </c>
      <c r="Q193" s="974" t="s">
        <v>33</v>
      </c>
      <c r="R193" s="1069" t="s">
        <v>559</v>
      </c>
      <c r="S193" s="975"/>
    </row>
    <row r="194" spans="1:24" x14ac:dyDescent="0.2">
      <c r="A194" s="1064" t="s">
        <v>3419</v>
      </c>
      <c r="B194" s="1012" t="s">
        <v>3193</v>
      </c>
      <c r="C194" s="1001">
        <v>1520604</v>
      </c>
      <c r="D194" s="1002">
        <v>7495</v>
      </c>
      <c r="E194" s="1003" t="s">
        <v>333</v>
      </c>
      <c r="F194" s="712">
        <v>2016</v>
      </c>
      <c r="G194" s="1004">
        <v>42599</v>
      </c>
      <c r="H194" s="1005" t="s">
        <v>45</v>
      </c>
      <c r="I194" s="1006" t="s">
        <v>3194</v>
      </c>
      <c r="J194" s="1007" t="s">
        <v>241</v>
      </c>
      <c r="K194" s="1008" t="s">
        <v>3195</v>
      </c>
      <c r="L194" s="1009" t="s">
        <v>3196</v>
      </c>
      <c r="M194" s="1010">
        <v>271921.18</v>
      </c>
      <c r="N194" s="1010">
        <v>13596.06</v>
      </c>
      <c r="O194" s="1010">
        <v>45682.76</v>
      </c>
      <c r="P194" s="1011">
        <v>331200</v>
      </c>
      <c r="Q194" s="976" t="s">
        <v>33</v>
      </c>
      <c r="R194" s="1069" t="s">
        <v>559</v>
      </c>
      <c r="T194" s="972" t="s">
        <v>575</v>
      </c>
      <c r="U194" s="992">
        <v>20000</v>
      </c>
      <c r="V194" s="990">
        <v>42583</v>
      </c>
      <c r="X194" s="972" t="s">
        <v>570</v>
      </c>
    </row>
    <row r="195" spans="1:24" x14ac:dyDescent="0.2">
      <c r="A195" s="1064" t="s">
        <v>3419</v>
      </c>
      <c r="B195" s="1012" t="s">
        <v>3193</v>
      </c>
      <c r="C195" s="1001"/>
      <c r="D195" s="1002"/>
      <c r="E195" s="1003"/>
      <c r="F195" s="712"/>
      <c r="G195" s="1004"/>
      <c r="H195" s="1005"/>
      <c r="I195" s="1006" t="s">
        <v>3194</v>
      </c>
      <c r="J195" s="1007"/>
      <c r="K195" s="1008"/>
      <c r="L195" s="1009"/>
      <c r="M195" s="1010"/>
      <c r="N195" s="1010"/>
      <c r="O195" s="1010"/>
      <c r="P195" s="1011"/>
      <c r="Q195" s="976"/>
      <c r="R195" s="1069" t="s">
        <v>559</v>
      </c>
      <c r="T195" s="972" t="s">
        <v>580</v>
      </c>
      <c r="U195" s="992">
        <v>80132</v>
      </c>
      <c r="V195" s="990">
        <v>42599</v>
      </c>
      <c r="X195" s="972" t="s">
        <v>570</v>
      </c>
    </row>
    <row r="196" spans="1:24" x14ac:dyDescent="0.2">
      <c r="A196" s="1064" t="s">
        <v>3419</v>
      </c>
      <c r="B196" s="1012" t="s">
        <v>3193</v>
      </c>
      <c r="C196" s="1001"/>
      <c r="D196" s="1002"/>
      <c r="E196" s="1003"/>
      <c r="F196" s="712"/>
      <c r="G196" s="1004"/>
      <c r="H196" s="1005"/>
      <c r="I196" s="1006" t="s">
        <v>3194</v>
      </c>
      <c r="J196" s="1007"/>
      <c r="K196" s="1008"/>
      <c r="L196" s="1009"/>
      <c r="M196" s="1010"/>
      <c r="N196" s="1010"/>
      <c r="O196" s="1010"/>
      <c r="P196" s="1011"/>
      <c r="Q196" s="976"/>
      <c r="R196" s="1069" t="s">
        <v>559</v>
      </c>
      <c r="T196" s="972" t="s">
        <v>579</v>
      </c>
      <c r="U196" s="992">
        <v>231068.75</v>
      </c>
      <c r="V196" s="990">
        <v>42599</v>
      </c>
      <c r="X196" s="972" t="s">
        <v>570</v>
      </c>
    </row>
    <row r="197" spans="1:24" x14ac:dyDescent="0.2">
      <c r="A197" s="1064" t="s">
        <v>3419</v>
      </c>
      <c r="B197" s="1012" t="s">
        <v>3065</v>
      </c>
      <c r="C197" s="1001">
        <v>521707</v>
      </c>
      <c r="D197" s="1002">
        <v>2006</v>
      </c>
      <c r="E197" s="1003" t="s">
        <v>2897</v>
      </c>
      <c r="F197" s="712">
        <v>2017</v>
      </c>
      <c r="G197" s="1004">
        <v>42585</v>
      </c>
      <c r="H197" s="1005" t="s">
        <v>28</v>
      </c>
      <c r="I197" s="1006" t="s">
        <v>3066</v>
      </c>
      <c r="J197" s="1007" t="s">
        <v>241</v>
      </c>
      <c r="K197" s="1008" t="s">
        <v>3067</v>
      </c>
      <c r="L197" s="1009" t="s">
        <v>3068</v>
      </c>
      <c r="M197" s="1010">
        <v>189568.97</v>
      </c>
      <c r="N197" s="1010">
        <v>0</v>
      </c>
      <c r="O197" s="1010">
        <v>30331.03</v>
      </c>
      <c r="P197" s="1011">
        <v>219900</v>
      </c>
      <c r="Q197" s="974" t="s">
        <v>33</v>
      </c>
      <c r="R197" s="1062" t="s">
        <v>565</v>
      </c>
      <c r="S197" s="975"/>
      <c r="T197" s="972" t="s">
        <v>575</v>
      </c>
      <c r="U197" s="992">
        <v>119900</v>
      </c>
      <c r="V197" s="990">
        <v>42585</v>
      </c>
      <c r="X197" s="972" t="s">
        <v>570</v>
      </c>
    </row>
    <row r="198" spans="1:24" x14ac:dyDescent="0.2">
      <c r="A198" s="1064" t="s">
        <v>3419</v>
      </c>
      <c r="B198" s="1012" t="s">
        <v>3065</v>
      </c>
      <c r="C198" s="1001"/>
      <c r="D198" s="1002"/>
      <c r="E198" s="1003"/>
      <c r="F198" s="712"/>
      <c r="G198" s="1004"/>
      <c r="H198" s="1005"/>
      <c r="I198" s="1006" t="s">
        <v>3066</v>
      </c>
      <c r="J198" s="1007"/>
      <c r="K198" s="1008"/>
      <c r="L198" s="1009"/>
      <c r="M198" s="1010"/>
      <c r="N198" s="1010"/>
      <c r="O198" s="1010"/>
      <c r="P198" s="1011"/>
      <c r="Q198" s="974"/>
      <c r="R198" s="1062" t="s">
        <v>565</v>
      </c>
      <c r="S198" s="975"/>
      <c r="T198" s="972" t="s">
        <v>575</v>
      </c>
      <c r="U198" s="992">
        <v>100000</v>
      </c>
      <c r="V198" s="990">
        <v>42584</v>
      </c>
      <c r="X198" s="972" t="s">
        <v>570</v>
      </c>
    </row>
    <row r="199" spans="1:24" x14ac:dyDescent="0.2">
      <c r="A199" s="1064" t="s">
        <v>3419</v>
      </c>
      <c r="B199" s="1012" t="s">
        <v>3117</v>
      </c>
      <c r="C199" s="1001">
        <v>521802</v>
      </c>
      <c r="D199" s="1002">
        <v>2202</v>
      </c>
      <c r="E199" s="1003" t="s">
        <v>206</v>
      </c>
      <c r="F199" s="712">
        <v>2016</v>
      </c>
      <c r="G199" s="1004">
        <v>42613</v>
      </c>
      <c r="H199" s="1005" t="s">
        <v>611</v>
      </c>
      <c r="I199" s="1006" t="s">
        <v>3118</v>
      </c>
      <c r="J199" s="1007" t="s">
        <v>30</v>
      </c>
      <c r="K199" s="1008" t="s">
        <v>3119</v>
      </c>
      <c r="L199" s="1009" t="s">
        <v>3120</v>
      </c>
      <c r="M199" s="1010">
        <v>192413.79</v>
      </c>
      <c r="N199" s="1010">
        <v>0</v>
      </c>
      <c r="O199" s="1010">
        <v>30786.21</v>
      </c>
      <c r="P199" s="1011">
        <v>223200</v>
      </c>
      <c r="Q199" s="974" t="s">
        <v>33</v>
      </c>
      <c r="R199" s="1062" t="s">
        <v>565</v>
      </c>
      <c r="S199" s="974"/>
      <c r="T199" s="972" t="s">
        <v>576</v>
      </c>
      <c r="U199" s="992">
        <v>27000</v>
      </c>
      <c r="V199" s="990">
        <v>42612</v>
      </c>
      <c r="X199" s="972" t="s">
        <v>570</v>
      </c>
    </row>
    <row r="200" spans="1:24" x14ac:dyDescent="0.2">
      <c r="A200" s="1064" t="s">
        <v>3419</v>
      </c>
      <c r="B200" s="1012" t="s">
        <v>3117</v>
      </c>
      <c r="C200" s="1001"/>
      <c r="D200" s="1002"/>
      <c r="E200" s="1003"/>
      <c r="F200" s="712"/>
      <c r="G200" s="1004"/>
      <c r="H200" s="1005"/>
      <c r="I200" s="1006" t="s">
        <v>3118</v>
      </c>
      <c r="J200" s="1007"/>
      <c r="K200" s="1008"/>
      <c r="L200" s="1009"/>
      <c r="M200" s="1010"/>
      <c r="N200" s="1010"/>
      <c r="O200" s="1010"/>
      <c r="P200" s="1011"/>
      <c r="Q200" s="974"/>
      <c r="R200" s="1062" t="s">
        <v>565</v>
      </c>
      <c r="S200" s="974"/>
      <c r="T200" s="972" t="s">
        <v>576</v>
      </c>
      <c r="U200" s="992">
        <v>123000</v>
      </c>
      <c r="V200" s="990">
        <v>42619</v>
      </c>
      <c r="X200" s="972" t="s">
        <v>570</v>
      </c>
    </row>
    <row r="201" spans="1:24" x14ac:dyDescent="0.2">
      <c r="A201" s="1064" t="s">
        <v>3419</v>
      </c>
      <c r="B201" s="1012" t="s">
        <v>3117</v>
      </c>
      <c r="C201" s="1001"/>
      <c r="D201" s="1002"/>
      <c r="E201" s="1003"/>
      <c r="F201" s="712"/>
      <c r="G201" s="1004"/>
      <c r="H201" s="1005"/>
      <c r="I201" s="1006" t="s">
        <v>3118</v>
      </c>
      <c r="J201" s="1007"/>
      <c r="K201" s="1008"/>
      <c r="L201" s="1009"/>
      <c r="M201" s="1010"/>
      <c r="N201" s="1010"/>
      <c r="O201" s="1010"/>
      <c r="P201" s="1011"/>
      <c r="Q201" s="974"/>
      <c r="R201" s="1062" t="s">
        <v>565</v>
      </c>
      <c r="S201" s="974"/>
      <c r="T201" s="972" t="s">
        <v>575</v>
      </c>
      <c r="U201" s="992">
        <v>7</v>
      </c>
      <c r="V201" s="990">
        <v>42634</v>
      </c>
      <c r="X201" s="972" t="s">
        <v>570</v>
      </c>
    </row>
    <row r="202" spans="1:24" x14ac:dyDescent="0.2">
      <c r="A202" s="1064" t="s">
        <v>3419</v>
      </c>
      <c r="B202" s="1012" t="s">
        <v>3117</v>
      </c>
      <c r="C202" s="1001"/>
      <c r="D202" s="1002"/>
      <c r="E202" s="1003"/>
      <c r="F202" s="712"/>
      <c r="G202" s="1004"/>
      <c r="H202" s="1005"/>
      <c r="I202" s="1006" t="s">
        <v>3118</v>
      </c>
      <c r="J202" s="1007"/>
      <c r="K202" s="1008"/>
      <c r="L202" s="1009"/>
      <c r="M202" s="1010"/>
      <c r="N202" s="1010"/>
      <c r="O202" s="1010"/>
      <c r="P202" s="1011"/>
      <c r="Q202" s="974"/>
      <c r="R202" s="1062" t="s">
        <v>565</v>
      </c>
      <c r="S202" s="974"/>
      <c r="T202" s="972" t="s">
        <v>579</v>
      </c>
      <c r="U202" s="992">
        <v>83693.02</v>
      </c>
      <c r="V202" s="990">
        <v>42619</v>
      </c>
      <c r="X202" s="972" t="s">
        <v>570</v>
      </c>
    </row>
    <row r="203" spans="1:24" x14ac:dyDescent="0.2">
      <c r="A203" s="1064" t="s">
        <v>3419</v>
      </c>
      <c r="B203" s="1012" t="s">
        <v>2982</v>
      </c>
      <c r="C203" s="1001">
        <v>520818</v>
      </c>
      <c r="D203" s="1002">
        <v>4495</v>
      </c>
      <c r="E203" s="1003" t="s">
        <v>111</v>
      </c>
      <c r="F203" s="712">
        <v>2016</v>
      </c>
      <c r="G203" s="1004">
        <v>42607</v>
      </c>
      <c r="H203" s="1005" t="s">
        <v>97</v>
      </c>
      <c r="I203" s="1006" t="s">
        <v>2983</v>
      </c>
      <c r="J203" s="1007" t="s">
        <v>241</v>
      </c>
      <c r="K203" s="1008" t="s">
        <v>2984</v>
      </c>
      <c r="L203" s="1009" t="s">
        <v>2985</v>
      </c>
      <c r="M203" s="1010">
        <v>374721.32</v>
      </c>
      <c r="N203" s="1010">
        <v>17951.09</v>
      </c>
      <c r="O203" s="1010">
        <v>62827.59</v>
      </c>
      <c r="P203" s="1011">
        <v>455500</v>
      </c>
      <c r="Q203" s="976" t="s">
        <v>33</v>
      </c>
      <c r="R203" s="1069" t="s">
        <v>559</v>
      </c>
      <c r="S203" s="975"/>
      <c r="T203" s="975" t="s">
        <v>580</v>
      </c>
      <c r="U203" s="992">
        <v>255000</v>
      </c>
      <c r="V203" s="990">
        <v>42607</v>
      </c>
      <c r="X203" s="972" t="s">
        <v>570</v>
      </c>
    </row>
    <row r="204" spans="1:24" x14ac:dyDescent="0.2">
      <c r="A204" s="1064" t="s">
        <v>3419</v>
      </c>
      <c r="B204" s="1012" t="s">
        <v>2982</v>
      </c>
      <c r="C204" s="1001"/>
      <c r="D204" s="1002"/>
      <c r="E204" s="1003"/>
      <c r="F204" s="712"/>
      <c r="G204" s="1004"/>
      <c r="H204" s="1005"/>
      <c r="I204" s="1006" t="s">
        <v>2983</v>
      </c>
      <c r="J204" s="1007"/>
      <c r="K204" s="1008"/>
      <c r="L204" s="1009"/>
      <c r="M204" s="1010"/>
      <c r="N204" s="1010"/>
      <c r="O204" s="1010"/>
      <c r="P204" s="1011"/>
      <c r="Q204" s="976"/>
      <c r="R204" s="1069" t="s">
        <v>559</v>
      </c>
      <c r="S204" s="975"/>
      <c r="T204" s="975" t="s">
        <v>580</v>
      </c>
      <c r="U204" s="992">
        <v>200000</v>
      </c>
      <c r="V204" s="990">
        <v>42607</v>
      </c>
      <c r="X204" s="972" t="s">
        <v>570</v>
      </c>
    </row>
    <row r="205" spans="1:24" x14ac:dyDescent="0.2">
      <c r="A205" s="1064" t="s">
        <v>3419</v>
      </c>
      <c r="B205" s="1012" t="s">
        <v>3113</v>
      </c>
      <c r="C205" s="1001">
        <v>521802</v>
      </c>
      <c r="D205" s="1002">
        <v>2202</v>
      </c>
      <c r="E205" s="1003" t="s">
        <v>206</v>
      </c>
      <c r="F205" s="712">
        <v>2016</v>
      </c>
      <c r="G205" s="1004">
        <v>42607</v>
      </c>
      <c r="H205" s="1005" t="s">
        <v>2896</v>
      </c>
      <c r="I205" s="1006" t="s">
        <v>3114</v>
      </c>
      <c r="J205" s="1007" t="s">
        <v>30</v>
      </c>
      <c r="K205" s="1008" t="s">
        <v>3115</v>
      </c>
      <c r="L205" s="1009" t="s">
        <v>3116</v>
      </c>
      <c r="M205" s="1010">
        <v>192413.79</v>
      </c>
      <c r="N205" s="1010">
        <v>0</v>
      </c>
      <c r="O205" s="1010">
        <v>30786.21</v>
      </c>
      <c r="P205" s="1011">
        <v>223200</v>
      </c>
      <c r="Q205" s="974" t="s">
        <v>33</v>
      </c>
      <c r="R205" s="1062" t="s">
        <v>565</v>
      </c>
      <c r="S205" s="975"/>
      <c r="T205" s="972" t="s">
        <v>575</v>
      </c>
      <c r="U205" s="992">
        <v>131200</v>
      </c>
      <c r="V205" s="990">
        <v>42606</v>
      </c>
      <c r="X205" s="972" t="s">
        <v>570</v>
      </c>
    </row>
    <row r="206" spans="1:24" x14ac:dyDescent="0.2">
      <c r="A206" s="1064" t="s">
        <v>3419</v>
      </c>
      <c r="B206" s="1012" t="s">
        <v>3113</v>
      </c>
      <c r="C206" s="1001"/>
      <c r="D206" s="1002"/>
      <c r="E206" s="1003"/>
      <c r="F206" s="712"/>
      <c r="G206" s="1004"/>
      <c r="H206" s="1005"/>
      <c r="I206" s="1006" t="s">
        <v>3114</v>
      </c>
      <c r="J206" s="1007"/>
      <c r="K206" s="1008"/>
      <c r="L206" s="1009"/>
      <c r="M206" s="1010"/>
      <c r="N206" s="1010"/>
      <c r="O206" s="1010"/>
      <c r="P206" s="1011"/>
      <c r="Q206" s="974"/>
      <c r="R206" s="1062" t="s">
        <v>565</v>
      </c>
      <c r="S206" s="975"/>
      <c r="T206" s="972" t="s">
        <v>575</v>
      </c>
      <c r="U206" s="992">
        <v>92000</v>
      </c>
      <c r="V206" s="990">
        <v>42607</v>
      </c>
      <c r="X206" s="972" t="s">
        <v>570</v>
      </c>
    </row>
    <row r="207" spans="1:24" x14ac:dyDescent="0.2">
      <c r="A207" s="1064" t="s">
        <v>3419</v>
      </c>
      <c r="B207" s="1012" t="s">
        <v>3093</v>
      </c>
      <c r="C207" s="1001">
        <v>521802</v>
      </c>
      <c r="D207" s="1002">
        <v>2202</v>
      </c>
      <c r="E207" s="1003" t="s">
        <v>206</v>
      </c>
      <c r="F207" s="712">
        <v>2016</v>
      </c>
      <c r="G207" s="1004">
        <v>42584</v>
      </c>
      <c r="H207" s="1005" t="s">
        <v>28</v>
      </c>
      <c r="I207" s="1006" t="s">
        <v>3094</v>
      </c>
      <c r="J207" s="1007" t="s">
        <v>30</v>
      </c>
      <c r="K207" s="1008" t="s">
        <v>3095</v>
      </c>
      <c r="L207" s="1009" t="s">
        <v>3096</v>
      </c>
      <c r="M207" s="1010">
        <v>192413.79</v>
      </c>
      <c r="N207" s="1010">
        <v>0</v>
      </c>
      <c r="O207" s="1010">
        <v>30786.21</v>
      </c>
      <c r="P207" s="1011">
        <v>223200</v>
      </c>
      <c r="Q207" s="974" t="s">
        <v>33</v>
      </c>
      <c r="R207" s="1062" t="s">
        <v>565</v>
      </c>
      <c r="T207" s="978" t="s">
        <v>580</v>
      </c>
      <c r="U207" s="992">
        <v>203200</v>
      </c>
      <c r="V207" s="990">
        <v>42585</v>
      </c>
      <c r="X207" s="972" t="s">
        <v>570</v>
      </c>
    </row>
    <row r="208" spans="1:24" x14ac:dyDescent="0.2">
      <c r="A208" s="1064" t="s">
        <v>3419</v>
      </c>
      <c r="B208" s="1012" t="s">
        <v>3093</v>
      </c>
      <c r="C208" s="1001"/>
      <c r="D208" s="1002"/>
      <c r="E208" s="1003"/>
      <c r="F208" s="712"/>
      <c r="G208" s="1004"/>
      <c r="H208" s="1005"/>
      <c r="I208" s="1006" t="s">
        <v>3094</v>
      </c>
      <c r="J208" s="1007"/>
      <c r="K208" s="1008"/>
      <c r="L208" s="1009"/>
      <c r="M208" s="1010"/>
      <c r="N208" s="1010"/>
      <c r="O208" s="1010"/>
      <c r="P208" s="1011"/>
      <c r="Q208" s="974"/>
      <c r="R208" s="1062" t="s">
        <v>565</v>
      </c>
      <c r="T208" s="978" t="s">
        <v>572</v>
      </c>
      <c r="U208" s="992">
        <v>20000</v>
      </c>
      <c r="V208" s="990">
        <v>42584</v>
      </c>
      <c r="X208" s="972" t="s">
        <v>570</v>
      </c>
    </row>
    <row r="209" spans="1:24" ht="13.5" customHeight="1" x14ac:dyDescent="0.2">
      <c r="A209" s="1064" t="s">
        <v>3419</v>
      </c>
      <c r="B209" s="1012" t="s">
        <v>2994</v>
      </c>
      <c r="C209" s="1001">
        <v>520819</v>
      </c>
      <c r="D209" s="1002">
        <v>4498</v>
      </c>
      <c r="E209" s="1003" t="s">
        <v>120</v>
      </c>
      <c r="F209" s="712">
        <v>2016</v>
      </c>
      <c r="G209" s="1004">
        <v>42587</v>
      </c>
      <c r="H209" s="1005" t="s">
        <v>2927</v>
      </c>
      <c r="I209" s="1006" t="s">
        <v>2995</v>
      </c>
      <c r="J209" s="1007" t="s">
        <v>30</v>
      </c>
      <c r="K209" s="1008" t="s">
        <v>2996</v>
      </c>
      <c r="L209" s="1009" t="s">
        <v>2997</v>
      </c>
      <c r="M209" s="1010">
        <v>343087.14</v>
      </c>
      <c r="N209" s="1010">
        <v>13205.96</v>
      </c>
      <c r="O209" s="1010">
        <v>57006.9</v>
      </c>
      <c r="P209" s="1011">
        <v>413300</v>
      </c>
      <c r="Q209" s="976" t="s">
        <v>33</v>
      </c>
      <c r="R209" s="1069" t="s">
        <v>559</v>
      </c>
      <c r="S209" s="974"/>
      <c r="T209" s="972" t="s">
        <v>581</v>
      </c>
      <c r="U209" s="992">
        <v>413300</v>
      </c>
      <c r="V209" s="990">
        <v>42586</v>
      </c>
      <c r="X209" s="972" t="s">
        <v>570</v>
      </c>
    </row>
    <row r="210" spans="1:24" x14ac:dyDescent="0.2">
      <c r="A210" s="1064" t="s">
        <v>3419</v>
      </c>
      <c r="B210" s="1012" t="s">
        <v>3162</v>
      </c>
      <c r="C210" s="1001">
        <v>1520504</v>
      </c>
      <c r="D210" s="1002">
        <v>8127</v>
      </c>
      <c r="E210" s="1003" t="s">
        <v>3163</v>
      </c>
      <c r="F210" s="712">
        <v>2016</v>
      </c>
      <c r="G210" s="1004">
        <v>42612</v>
      </c>
      <c r="H210" s="1005" t="s">
        <v>45</v>
      </c>
      <c r="I210" s="1006" t="s">
        <v>3164</v>
      </c>
      <c r="J210" s="1007" t="s">
        <v>241</v>
      </c>
      <c r="K210" s="1008" t="s">
        <v>3165</v>
      </c>
      <c r="L210" s="1009" t="s">
        <v>3166</v>
      </c>
      <c r="M210" s="1010">
        <v>601313.63</v>
      </c>
      <c r="N210" s="1010">
        <v>30065.68</v>
      </c>
      <c r="O210" s="1010">
        <v>101020.69</v>
      </c>
      <c r="P210" s="1011">
        <v>732400</v>
      </c>
      <c r="Q210" s="976" t="s">
        <v>33</v>
      </c>
      <c r="R210" s="1063" t="s">
        <v>3418</v>
      </c>
      <c r="S210" s="974"/>
      <c r="T210" s="972" t="s">
        <v>580</v>
      </c>
      <c r="U210" s="992">
        <v>722400</v>
      </c>
      <c r="V210" s="990">
        <v>42614</v>
      </c>
      <c r="W210" s="972" t="s">
        <v>566</v>
      </c>
      <c r="X210" s="972" t="s">
        <v>570</v>
      </c>
    </row>
    <row r="211" spans="1:24" x14ac:dyDescent="0.2">
      <c r="A211" s="1064" t="s">
        <v>3419</v>
      </c>
      <c r="B211" s="1012" t="s">
        <v>3162</v>
      </c>
      <c r="C211" s="1001"/>
      <c r="D211" s="1002"/>
      <c r="E211" s="1003"/>
      <c r="F211" s="712"/>
      <c r="G211" s="1004"/>
      <c r="H211" s="1005"/>
      <c r="I211" s="1006" t="s">
        <v>3164</v>
      </c>
      <c r="J211" s="1007"/>
      <c r="K211" s="1034"/>
      <c r="L211" s="1009"/>
      <c r="M211" s="1010"/>
      <c r="N211" s="1010"/>
      <c r="O211" s="1010"/>
      <c r="P211" s="1011"/>
      <c r="Q211" s="976"/>
      <c r="R211" s="1063" t="s">
        <v>3418</v>
      </c>
      <c r="S211" s="974"/>
      <c r="T211" s="972" t="s">
        <v>581</v>
      </c>
      <c r="U211" s="992">
        <v>10000</v>
      </c>
      <c r="V211" s="990">
        <v>42498</v>
      </c>
      <c r="X211" s="972" t="s">
        <v>570</v>
      </c>
    </row>
    <row r="212" spans="1:24" x14ac:dyDescent="0.2">
      <c r="A212" s="1064" t="s">
        <v>3419</v>
      </c>
      <c r="B212" s="1012" t="s">
        <v>3140</v>
      </c>
      <c r="C212" s="1001">
        <v>522401</v>
      </c>
      <c r="D212" s="1002">
        <v>1062</v>
      </c>
      <c r="E212" s="1003" t="s">
        <v>239</v>
      </c>
      <c r="F212" s="712">
        <v>2016</v>
      </c>
      <c r="G212" s="1004">
        <v>42613</v>
      </c>
      <c r="H212" s="1005" t="s">
        <v>3141</v>
      </c>
      <c r="I212" s="1006" t="s">
        <v>3142</v>
      </c>
      <c r="J212" s="1007" t="s">
        <v>241</v>
      </c>
      <c r="K212" s="1034" t="s">
        <v>3143</v>
      </c>
      <c r="L212" s="1009" t="s">
        <v>3144</v>
      </c>
      <c r="M212" s="1010">
        <v>217241.38</v>
      </c>
      <c r="N212" s="1010">
        <v>0</v>
      </c>
      <c r="O212" s="1010">
        <v>34758.620000000003</v>
      </c>
      <c r="P212" s="1011">
        <v>252000</v>
      </c>
      <c r="Q212" s="976" t="s">
        <v>33</v>
      </c>
      <c r="R212" s="1069" t="s">
        <v>559</v>
      </c>
      <c r="S212" s="974"/>
      <c r="T212" s="975" t="s">
        <v>575</v>
      </c>
      <c r="U212" s="994">
        <v>80000</v>
      </c>
      <c r="V212" s="1077">
        <v>42615</v>
      </c>
      <c r="X212" s="972" t="s">
        <v>570</v>
      </c>
    </row>
    <row r="213" spans="1:24" x14ac:dyDescent="0.2">
      <c r="A213" s="1064" t="s">
        <v>3419</v>
      </c>
      <c r="B213" s="1012" t="s">
        <v>3140</v>
      </c>
      <c r="C213" s="1001"/>
      <c r="D213" s="1002"/>
      <c r="E213" s="1003"/>
      <c r="F213" s="712"/>
      <c r="G213" s="1004"/>
      <c r="H213" s="1005"/>
      <c r="I213" s="1006" t="s">
        <v>3142</v>
      </c>
      <c r="J213" s="1032"/>
      <c r="K213" s="1076"/>
      <c r="L213" s="1033"/>
      <c r="M213" s="1010"/>
      <c r="N213" s="1010"/>
      <c r="O213" s="1010"/>
      <c r="P213" s="1011"/>
      <c r="Q213" s="976"/>
      <c r="R213" s="1069" t="s">
        <v>559</v>
      </c>
      <c r="S213" s="974"/>
      <c r="T213" s="975" t="s">
        <v>575</v>
      </c>
      <c r="U213" s="994">
        <v>2000</v>
      </c>
      <c r="V213" s="1077">
        <v>42615</v>
      </c>
      <c r="X213" s="972" t="s">
        <v>570</v>
      </c>
    </row>
    <row r="214" spans="1:24" x14ac:dyDescent="0.2">
      <c r="A214" s="1064" t="s">
        <v>3419</v>
      </c>
      <c r="B214" s="1012" t="s">
        <v>3140</v>
      </c>
      <c r="C214" s="1001"/>
      <c r="D214" s="1002"/>
      <c r="E214" s="1003"/>
      <c r="F214" s="712"/>
      <c r="G214" s="1004"/>
      <c r="H214" s="1005"/>
      <c r="I214" s="1006" t="s">
        <v>3142</v>
      </c>
      <c r="J214" s="1032"/>
      <c r="K214" s="1076"/>
      <c r="L214" s="1033"/>
      <c r="M214" s="1010"/>
      <c r="N214" s="1010"/>
      <c r="O214" s="1010"/>
      <c r="P214" s="1011"/>
      <c r="Q214" s="976"/>
      <c r="R214" s="1069" t="s">
        <v>559</v>
      </c>
      <c r="S214" s="974"/>
      <c r="T214" s="975" t="s">
        <v>575</v>
      </c>
      <c r="U214" s="994">
        <v>20000</v>
      </c>
      <c r="V214" s="1077">
        <v>42613</v>
      </c>
      <c r="X214" s="972" t="s">
        <v>570</v>
      </c>
    </row>
    <row r="215" spans="1:24" ht="13.5" thickBot="1" x14ac:dyDescent="0.25">
      <c r="A215" s="1064" t="s">
        <v>3419</v>
      </c>
      <c r="B215" s="1012" t="s">
        <v>3140</v>
      </c>
      <c r="C215" s="1001"/>
      <c r="D215" s="1002"/>
      <c r="E215" s="1003"/>
      <c r="F215" s="712"/>
      <c r="G215" s="1004"/>
      <c r="H215" s="1005"/>
      <c r="I215" s="1006" t="s">
        <v>3142</v>
      </c>
      <c r="J215" s="1032"/>
      <c r="K215" s="1076"/>
      <c r="L215" s="1033"/>
      <c r="M215" s="1010"/>
      <c r="N215" s="1010"/>
      <c r="O215" s="1010"/>
      <c r="P215" s="1011"/>
      <c r="Q215" s="976"/>
      <c r="R215" s="1069" t="s">
        <v>559</v>
      </c>
      <c r="S215" s="974"/>
      <c r="T215" s="975" t="s">
        <v>575</v>
      </c>
      <c r="U215" s="994">
        <v>1000</v>
      </c>
      <c r="V215" s="1077">
        <v>42615</v>
      </c>
      <c r="X215" s="972" t="s">
        <v>570</v>
      </c>
    </row>
    <row r="216" spans="1:24" x14ac:dyDescent="0.2">
      <c r="A216" s="1064" t="s">
        <v>3419</v>
      </c>
      <c r="B216" s="1012" t="s">
        <v>3292</v>
      </c>
      <c r="C216" s="1001">
        <v>520815</v>
      </c>
      <c r="D216" s="1002">
        <v>4492</v>
      </c>
      <c r="E216" s="1003" t="s">
        <v>92</v>
      </c>
      <c r="F216" s="712"/>
      <c r="G216" s="1004">
        <v>42609</v>
      </c>
      <c r="H216" s="1005"/>
      <c r="I216" s="1006" t="s">
        <v>3224</v>
      </c>
      <c r="J216" s="1032" t="s">
        <v>30</v>
      </c>
      <c r="K216" s="1036" t="s">
        <v>379</v>
      </c>
      <c r="L216" s="1033" t="s">
        <v>3225</v>
      </c>
      <c r="M216" s="1010">
        <v>288406.14</v>
      </c>
      <c r="N216" s="1010">
        <v>0</v>
      </c>
      <c r="O216" s="1010">
        <v>46144.98</v>
      </c>
      <c r="P216" s="1011">
        <v>334551.12</v>
      </c>
      <c r="Q216" s="976" t="s">
        <v>3229</v>
      </c>
      <c r="R216" s="1061" t="s">
        <v>3418</v>
      </c>
      <c r="S216" s="974"/>
      <c r="W216" s="972" t="s">
        <v>566</v>
      </c>
    </row>
    <row r="217" spans="1:24" x14ac:dyDescent="0.2">
      <c r="A217" s="1064" t="s">
        <v>3419</v>
      </c>
      <c r="B217" s="1012" t="s">
        <v>3276</v>
      </c>
      <c r="C217" s="1001">
        <v>520112</v>
      </c>
      <c r="D217" s="1002">
        <v>2593</v>
      </c>
      <c r="E217" s="1003" t="s">
        <v>627</v>
      </c>
      <c r="F217" s="712"/>
      <c r="G217" s="1004">
        <v>42606</v>
      </c>
      <c r="H217" s="1005"/>
      <c r="I217" s="1006" t="s">
        <v>3277</v>
      </c>
      <c r="J217" s="1032" t="s">
        <v>241</v>
      </c>
      <c r="K217" s="1037" t="s">
        <v>379</v>
      </c>
      <c r="L217" s="1033" t="s">
        <v>3278</v>
      </c>
      <c r="M217" s="1010">
        <v>278220.15999999997</v>
      </c>
      <c r="N217" s="1010">
        <v>0</v>
      </c>
      <c r="O217" s="1010">
        <v>44515.23</v>
      </c>
      <c r="P217" s="1011">
        <v>322735.39</v>
      </c>
      <c r="Q217" s="976" t="s">
        <v>3229</v>
      </c>
      <c r="R217" s="1061" t="s">
        <v>3418</v>
      </c>
      <c r="S217" s="974"/>
      <c r="W217" s="972" t="s">
        <v>566</v>
      </c>
    </row>
    <row r="218" spans="1:24" x14ac:dyDescent="0.2">
      <c r="A218" s="1064" t="s">
        <v>3419</v>
      </c>
      <c r="B218" s="1012" t="s">
        <v>3226</v>
      </c>
      <c r="C218" s="1001">
        <v>522403</v>
      </c>
      <c r="D218" s="1002">
        <v>1060</v>
      </c>
      <c r="E218" s="1003" t="s">
        <v>3146</v>
      </c>
      <c r="F218" s="712"/>
      <c r="G218" s="1004">
        <v>42608</v>
      </c>
      <c r="H218" s="1005"/>
      <c r="I218" s="1006" t="s">
        <v>3227</v>
      </c>
      <c r="J218" s="1032" t="s">
        <v>241</v>
      </c>
      <c r="K218" s="1037" t="s">
        <v>447</v>
      </c>
      <c r="L218" s="1033" t="s">
        <v>3228</v>
      </c>
      <c r="M218" s="1010">
        <v>179776.91</v>
      </c>
      <c r="N218" s="1010">
        <v>0</v>
      </c>
      <c r="O218" s="1010">
        <v>28764.3</v>
      </c>
      <c r="P218" s="1011">
        <v>208541.21</v>
      </c>
      <c r="Q218" s="976" t="s">
        <v>3229</v>
      </c>
      <c r="R218" s="1061" t="s">
        <v>3418</v>
      </c>
      <c r="S218" s="974"/>
      <c r="W218" s="972" t="s">
        <v>566</v>
      </c>
    </row>
    <row r="219" spans="1:24" x14ac:dyDescent="0.2">
      <c r="A219" s="1064" t="s">
        <v>3419</v>
      </c>
      <c r="B219" s="1012" t="s">
        <v>3263</v>
      </c>
      <c r="C219" s="1001">
        <v>521707</v>
      </c>
      <c r="D219" s="1002">
        <v>2006</v>
      </c>
      <c r="E219" s="1003" t="s">
        <v>2897</v>
      </c>
      <c r="F219" s="712"/>
      <c r="G219" s="1004">
        <v>42611</v>
      </c>
      <c r="H219" s="1005"/>
      <c r="I219" s="1006" t="s">
        <v>3264</v>
      </c>
      <c r="J219" s="1032" t="s">
        <v>241</v>
      </c>
      <c r="K219" s="1037" t="s">
        <v>447</v>
      </c>
      <c r="L219" s="1033" t="s">
        <v>3265</v>
      </c>
      <c r="M219" s="1010">
        <v>172143.09</v>
      </c>
      <c r="N219" s="1010">
        <v>0</v>
      </c>
      <c r="O219" s="1010">
        <v>27542.89</v>
      </c>
      <c r="P219" s="1011">
        <v>199685.98</v>
      </c>
      <c r="Q219" s="976" t="s">
        <v>3229</v>
      </c>
      <c r="R219" s="1061" t="s">
        <v>3418</v>
      </c>
      <c r="S219" s="974"/>
      <c r="W219" s="972" t="s">
        <v>566</v>
      </c>
    </row>
    <row r="220" spans="1:24" ht="13.5" thickBot="1" x14ac:dyDescent="0.25">
      <c r="A220" s="1064" t="s">
        <v>3419</v>
      </c>
      <c r="B220" s="1012" t="s">
        <v>3239</v>
      </c>
      <c r="C220" s="1001">
        <v>520905</v>
      </c>
      <c r="D220" s="1002">
        <v>1083</v>
      </c>
      <c r="E220" s="1003" t="s">
        <v>134</v>
      </c>
      <c r="F220" s="712"/>
      <c r="G220" s="1004">
        <v>42613</v>
      </c>
      <c r="H220" s="1005"/>
      <c r="I220" s="1006" t="s">
        <v>3240</v>
      </c>
      <c r="J220" s="1032" t="s">
        <v>241</v>
      </c>
      <c r="K220" s="1038" t="s">
        <v>447</v>
      </c>
      <c r="L220" s="1033" t="s">
        <v>3241</v>
      </c>
      <c r="M220" s="1010">
        <v>183130.96</v>
      </c>
      <c r="N220" s="1010">
        <v>0</v>
      </c>
      <c r="O220" s="1010">
        <v>29300.95</v>
      </c>
      <c r="P220" s="1011">
        <v>212431.91</v>
      </c>
      <c r="Q220" s="976" t="s">
        <v>3229</v>
      </c>
      <c r="R220" s="1061" t="s">
        <v>3418</v>
      </c>
      <c r="S220" s="974"/>
      <c r="W220" s="972" t="s">
        <v>566</v>
      </c>
    </row>
    <row r="221" spans="1:24" x14ac:dyDescent="0.2">
      <c r="A221" s="1064" t="s">
        <v>3419</v>
      </c>
      <c r="B221" s="1012" t="s">
        <v>2931</v>
      </c>
      <c r="C221" s="1001">
        <v>520224</v>
      </c>
      <c r="D221" s="1002">
        <v>1781</v>
      </c>
      <c r="E221" s="1003" t="s">
        <v>663</v>
      </c>
      <c r="F221" s="712">
        <v>2016</v>
      </c>
      <c r="G221" s="1004">
        <v>42583</v>
      </c>
      <c r="H221" s="1005" t="s">
        <v>2896</v>
      </c>
      <c r="I221" s="1006" t="s">
        <v>2932</v>
      </c>
      <c r="J221" s="1007" t="s">
        <v>30</v>
      </c>
      <c r="K221" s="1035" t="s">
        <v>2933</v>
      </c>
      <c r="L221" s="1009" t="s">
        <v>2934</v>
      </c>
      <c r="M221" s="1010">
        <v>244626.16</v>
      </c>
      <c r="N221" s="1010">
        <v>2529.0100000000002</v>
      </c>
      <c r="O221" s="1010">
        <v>39544.83</v>
      </c>
      <c r="P221" s="1011">
        <v>286700</v>
      </c>
      <c r="Q221" s="976" t="s">
        <v>33</v>
      </c>
      <c r="R221" s="1069" t="s">
        <v>559</v>
      </c>
      <c r="S221" s="975"/>
      <c r="T221" s="972" t="s">
        <v>575</v>
      </c>
      <c r="U221" s="992">
        <v>137.25</v>
      </c>
      <c r="V221" s="990">
        <v>42583</v>
      </c>
      <c r="X221" s="972" t="s">
        <v>570</v>
      </c>
    </row>
    <row r="222" spans="1:24" x14ac:dyDescent="0.2">
      <c r="A222" s="1064" t="s">
        <v>3419</v>
      </c>
      <c r="B222" s="1012" t="s">
        <v>2931</v>
      </c>
      <c r="C222" s="1001"/>
      <c r="D222" s="1002"/>
      <c r="E222" s="1003"/>
      <c r="F222" s="712"/>
      <c r="G222" s="1004"/>
      <c r="H222" s="1005"/>
      <c r="I222" s="1006" t="s">
        <v>2932</v>
      </c>
      <c r="J222" s="1007"/>
      <c r="K222" s="1035"/>
      <c r="L222" s="1009"/>
      <c r="M222" s="1010"/>
      <c r="N222" s="1010"/>
      <c r="O222" s="1010"/>
      <c r="P222" s="1011"/>
      <c r="Q222" s="976"/>
      <c r="R222" s="1069" t="s">
        <v>559</v>
      </c>
      <c r="S222" s="975"/>
      <c r="T222" s="972" t="s">
        <v>571</v>
      </c>
      <c r="U222" s="992">
        <v>120000</v>
      </c>
      <c r="V222" s="990">
        <v>42583</v>
      </c>
      <c r="X222" s="972" t="s">
        <v>570</v>
      </c>
    </row>
    <row r="223" spans="1:24" x14ac:dyDescent="0.2">
      <c r="A223" s="1064" t="s">
        <v>3419</v>
      </c>
      <c r="B223" s="1012" t="s">
        <v>2931</v>
      </c>
      <c r="C223" s="1001"/>
      <c r="D223" s="1002"/>
      <c r="E223" s="1003"/>
      <c r="F223" s="712"/>
      <c r="G223" s="1004"/>
      <c r="H223" s="1005"/>
      <c r="I223" s="1006" t="s">
        <v>2932</v>
      </c>
      <c r="J223" s="1007"/>
      <c r="K223" s="1035"/>
      <c r="L223" s="1009"/>
      <c r="M223" s="1010"/>
      <c r="N223" s="1010"/>
      <c r="O223" s="1010"/>
      <c r="P223" s="1011"/>
      <c r="Q223" s="976"/>
      <c r="R223" s="1069" t="s">
        <v>559</v>
      </c>
      <c r="S223" s="975"/>
      <c r="T223" s="972" t="s">
        <v>579</v>
      </c>
      <c r="U223" s="992">
        <v>163945.41</v>
      </c>
      <c r="V223" s="990">
        <v>42585</v>
      </c>
      <c r="X223" s="972" t="s">
        <v>570</v>
      </c>
    </row>
    <row r="224" spans="1:24" x14ac:dyDescent="0.2">
      <c r="A224" s="1064" t="s">
        <v>3419</v>
      </c>
      <c r="B224" s="1012" t="s">
        <v>2931</v>
      </c>
      <c r="C224" s="1001"/>
      <c r="D224" s="1002"/>
      <c r="E224" s="1003"/>
      <c r="F224" s="712"/>
      <c r="G224" s="1004"/>
      <c r="H224" s="1005"/>
      <c r="I224" s="1006" t="s">
        <v>2932</v>
      </c>
      <c r="J224" s="1007"/>
      <c r="K224" s="1035"/>
      <c r="L224" s="1009"/>
      <c r="M224" s="1010"/>
      <c r="N224" s="1010"/>
      <c r="O224" s="1010"/>
      <c r="P224" s="1011"/>
      <c r="Q224" s="976"/>
      <c r="R224" s="1069" t="s">
        <v>559</v>
      </c>
      <c r="S224" s="975"/>
      <c r="T224" s="972" t="s">
        <v>1067</v>
      </c>
      <c r="U224" s="992">
        <v>2617.34</v>
      </c>
      <c r="V224" s="990">
        <v>42585</v>
      </c>
      <c r="X224" s="972" t="s">
        <v>570</v>
      </c>
    </row>
    <row r="225" spans="1:42" x14ac:dyDescent="0.2">
      <c r="A225" s="1064" t="s">
        <v>3419</v>
      </c>
      <c r="B225" s="1012" t="s">
        <v>3363</v>
      </c>
      <c r="C225" s="1001">
        <v>41168</v>
      </c>
      <c r="D225" s="1002" t="s">
        <v>472</v>
      </c>
      <c r="E225" s="1003" t="s">
        <v>3330</v>
      </c>
      <c r="F225" s="712">
        <v>2016</v>
      </c>
      <c r="G225" s="1004">
        <v>42598</v>
      </c>
      <c r="H225" s="1005" t="s">
        <v>808</v>
      </c>
      <c r="I225" s="1006" t="s">
        <v>3360</v>
      </c>
      <c r="J225" s="1007" t="s">
        <v>30</v>
      </c>
      <c r="K225" s="1008" t="s">
        <v>3361</v>
      </c>
      <c r="L225" s="1009" t="s">
        <v>3362</v>
      </c>
      <c r="M225" s="1010">
        <v>206689.66</v>
      </c>
      <c r="N225" s="1010">
        <v>0</v>
      </c>
      <c r="O225" s="1010">
        <v>3310.34</v>
      </c>
      <c r="P225" s="1011">
        <v>210000</v>
      </c>
      <c r="Q225" s="974" t="s">
        <v>478</v>
      </c>
      <c r="R225" s="1062" t="s">
        <v>565</v>
      </c>
      <c r="S225" s="975"/>
      <c r="T225" s="972" t="s">
        <v>576</v>
      </c>
      <c r="U225" s="992">
        <v>205000</v>
      </c>
      <c r="V225" s="990">
        <v>42599</v>
      </c>
      <c r="X225" s="972" t="s">
        <v>570</v>
      </c>
    </row>
    <row r="226" spans="1:42" x14ac:dyDescent="0.2">
      <c r="A226" s="1064" t="s">
        <v>3419</v>
      </c>
      <c r="B226" s="1012" t="s">
        <v>3363</v>
      </c>
      <c r="C226" s="1001"/>
      <c r="D226" s="1002"/>
      <c r="E226" s="1003"/>
      <c r="F226" s="712"/>
      <c r="G226" s="1004"/>
      <c r="H226" s="1005"/>
      <c r="I226" s="1006" t="s">
        <v>3360</v>
      </c>
      <c r="J226" s="1007"/>
      <c r="K226" s="1008"/>
      <c r="L226" s="1009"/>
      <c r="M226" s="1010"/>
      <c r="N226" s="1010"/>
      <c r="O226" s="1010"/>
      <c r="P226" s="1011"/>
      <c r="Q226" s="974"/>
      <c r="R226" s="1062" t="s">
        <v>565</v>
      </c>
      <c r="S226" s="975"/>
      <c r="T226" s="972" t="s">
        <v>572</v>
      </c>
      <c r="U226" s="992">
        <v>5000</v>
      </c>
      <c r="V226" s="990">
        <v>42594</v>
      </c>
      <c r="X226" s="972" t="s">
        <v>570</v>
      </c>
    </row>
    <row r="227" spans="1:42" x14ac:dyDescent="0.2">
      <c r="A227" s="1064" t="s">
        <v>3419</v>
      </c>
      <c r="B227" s="1012" t="s">
        <v>3145</v>
      </c>
      <c r="C227" s="1001">
        <v>522403</v>
      </c>
      <c r="D227" s="1002">
        <v>1060</v>
      </c>
      <c r="E227" s="1003" t="s">
        <v>3146</v>
      </c>
      <c r="F227" s="712">
        <v>2016</v>
      </c>
      <c r="G227" s="1004">
        <v>42601</v>
      </c>
      <c r="H227" s="1005" t="s">
        <v>55</v>
      </c>
      <c r="I227" s="1006" t="s">
        <v>3147</v>
      </c>
      <c r="J227" s="1007" t="s">
        <v>241</v>
      </c>
      <c r="K227" s="1008" t="s">
        <v>3148</v>
      </c>
      <c r="L227" s="1009" t="s">
        <v>3149</v>
      </c>
      <c r="M227" s="1010">
        <v>198362.07</v>
      </c>
      <c r="N227" s="1010">
        <v>0</v>
      </c>
      <c r="O227" s="1010">
        <v>31737.93</v>
      </c>
      <c r="P227" s="1011">
        <v>230100</v>
      </c>
      <c r="Q227" s="974" t="s">
        <v>33</v>
      </c>
      <c r="R227" s="1062" t="s">
        <v>565</v>
      </c>
      <c r="S227" s="975"/>
      <c r="T227" s="972" t="s">
        <v>575</v>
      </c>
      <c r="U227" s="992">
        <v>4000</v>
      </c>
      <c r="V227" s="990">
        <v>42601</v>
      </c>
      <c r="X227" s="972" t="s">
        <v>570</v>
      </c>
    </row>
    <row r="228" spans="1:42" x14ac:dyDescent="0.2">
      <c r="A228" s="1064" t="s">
        <v>3419</v>
      </c>
      <c r="B228" s="1012" t="s">
        <v>3145</v>
      </c>
      <c r="C228" s="1001"/>
      <c r="D228" s="1002"/>
      <c r="E228" s="1003"/>
      <c r="F228" s="712"/>
      <c r="G228" s="1004"/>
      <c r="H228" s="1005"/>
      <c r="I228" s="1006" t="s">
        <v>3147</v>
      </c>
      <c r="J228" s="1007"/>
      <c r="K228" s="1008"/>
      <c r="L228" s="1009"/>
      <c r="M228" s="1010"/>
      <c r="N228" s="1010"/>
      <c r="O228" s="1010"/>
      <c r="P228" s="1011"/>
      <c r="Q228" s="974"/>
      <c r="R228" s="1062" t="s">
        <v>565</v>
      </c>
      <c r="S228" s="975"/>
      <c r="T228" s="972" t="s">
        <v>575</v>
      </c>
      <c r="U228" s="992">
        <v>41000</v>
      </c>
      <c r="V228" s="990">
        <v>42601</v>
      </c>
      <c r="X228" s="972" t="s">
        <v>570</v>
      </c>
    </row>
    <row r="229" spans="1:42" x14ac:dyDescent="0.2">
      <c r="A229" s="1064" t="s">
        <v>3419</v>
      </c>
      <c r="B229" s="1012" t="s">
        <v>3145</v>
      </c>
      <c r="C229" s="1001"/>
      <c r="D229" s="1002"/>
      <c r="E229" s="1003"/>
      <c r="F229" s="712"/>
      <c r="G229" s="1004"/>
      <c r="H229" s="1005"/>
      <c r="I229" s="1006" t="s">
        <v>3147</v>
      </c>
      <c r="J229" s="1007"/>
      <c r="K229" s="1008"/>
      <c r="L229" s="1009"/>
      <c r="M229" s="1010"/>
      <c r="N229" s="1010"/>
      <c r="O229" s="1010"/>
      <c r="P229" s="1011"/>
      <c r="Q229" s="974"/>
      <c r="R229" s="1062" t="s">
        <v>565</v>
      </c>
      <c r="S229" s="975"/>
      <c r="T229" s="972" t="s">
        <v>579</v>
      </c>
      <c r="U229" s="992">
        <v>185100</v>
      </c>
      <c r="V229" s="990">
        <v>42604</v>
      </c>
      <c r="X229" s="972" t="s">
        <v>570</v>
      </c>
    </row>
    <row r="230" spans="1:42" s="975" customFormat="1" x14ac:dyDescent="0.2">
      <c r="A230" s="1064" t="s">
        <v>3419</v>
      </c>
      <c r="B230" s="1012" t="s">
        <v>2955</v>
      </c>
      <c r="C230" s="1001">
        <v>520814</v>
      </c>
      <c r="D230" s="1002">
        <v>4493</v>
      </c>
      <c r="E230" s="1003" t="s">
        <v>87</v>
      </c>
      <c r="F230" s="712">
        <v>2016</v>
      </c>
      <c r="G230" s="1004">
        <v>42587</v>
      </c>
      <c r="H230" s="1005" t="s">
        <v>121</v>
      </c>
      <c r="I230" s="1006" t="s">
        <v>2956</v>
      </c>
      <c r="J230" s="1007" t="s">
        <v>241</v>
      </c>
      <c r="K230" s="1008" t="s">
        <v>2957</v>
      </c>
      <c r="L230" s="1009" t="s">
        <v>2958</v>
      </c>
      <c r="M230" s="1010">
        <v>281626.45</v>
      </c>
      <c r="N230" s="1010">
        <v>6908.03</v>
      </c>
      <c r="O230" s="1010">
        <v>46165.52</v>
      </c>
      <c r="P230" s="1011">
        <v>334700</v>
      </c>
      <c r="Q230" s="976" t="s">
        <v>33</v>
      </c>
      <c r="R230" s="1069" t="s">
        <v>559</v>
      </c>
      <c r="S230" s="1013"/>
      <c r="T230" s="977" t="s">
        <v>573</v>
      </c>
      <c r="U230" s="993">
        <v>5000</v>
      </c>
      <c r="V230" s="996">
        <v>42587</v>
      </c>
      <c r="W230" s="972"/>
      <c r="X230" s="972" t="s">
        <v>570</v>
      </c>
      <c r="Y230" s="972"/>
      <c r="Z230" s="972"/>
      <c r="AA230" s="972"/>
      <c r="AB230" s="972"/>
      <c r="AC230" s="972"/>
      <c r="AD230" s="972"/>
      <c r="AE230" s="972"/>
      <c r="AF230" s="972"/>
      <c r="AG230" s="972"/>
      <c r="AH230" s="972"/>
      <c r="AI230" s="972"/>
      <c r="AJ230" s="972"/>
      <c r="AK230" s="972"/>
      <c r="AL230" s="972"/>
      <c r="AM230" s="972"/>
      <c r="AN230" s="972"/>
      <c r="AO230" s="972"/>
      <c r="AP230" s="972"/>
    </row>
    <row r="231" spans="1:42" s="975" customFormat="1" x14ac:dyDescent="0.2">
      <c r="A231" s="1064" t="s">
        <v>3419</v>
      </c>
      <c r="B231" s="1012" t="s">
        <v>2955</v>
      </c>
      <c r="C231" s="1001"/>
      <c r="D231" s="1002"/>
      <c r="E231" s="1003"/>
      <c r="F231" s="712"/>
      <c r="G231" s="1004"/>
      <c r="H231" s="1005"/>
      <c r="I231" s="1006" t="s">
        <v>2956</v>
      </c>
      <c r="J231" s="1007"/>
      <c r="K231" s="1008"/>
      <c r="L231" s="1009"/>
      <c r="M231" s="1010"/>
      <c r="N231" s="1010"/>
      <c r="O231" s="1010"/>
      <c r="P231" s="1011"/>
      <c r="Q231" s="976"/>
      <c r="R231" s="1069" t="s">
        <v>559</v>
      </c>
      <c r="S231" s="1013"/>
      <c r="T231" s="977" t="s">
        <v>580</v>
      </c>
      <c r="U231" s="993">
        <v>259400</v>
      </c>
      <c r="V231" s="996">
        <v>42611</v>
      </c>
      <c r="W231" s="972"/>
      <c r="X231" s="972" t="s">
        <v>570</v>
      </c>
      <c r="Y231" s="972"/>
      <c r="Z231" s="972"/>
      <c r="AA231" s="972"/>
      <c r="AB231" s="972"/>
      <c r="AC231" s="972"/>
      <c r="AD231" s="972"/>
      <c r="AE231" s="972"/>
      <c r="AF231" s="972"/>
      <c r="AG231" s="972"/>
      <c r="AH231" s="972"/>
      <c r="AI231" s="972"/>
      <c r="AJ231" s="972"/>
      <c r="AK231" s="972"/>
      <c r="AL231" s="972"/>
      <c r="AM231" s="972"/>
      <c r="AN231" s="972"/>
      <c r="AO231" s="972"/>
      <c r="AP231" s="972"/>
    </row>
    <row r="232" spans="1:42" x14ac:dyDescent="0.2">
      <c r="A232" s="1064" t="s">
        <v>3419</v>
      </c>
      <c r="B232" s="1012" t="s">
        <v>3352</v>
      </c>
      <c r="C232" s="1001">
        <v>38106</v>
      </c>
      <c r="D232" s="1002" t="s">
        <v>472</v>
      </c>
      <c r="E232" s="1003" t="s">
        <v>3330</v>
      </c>
      <c r="F232" s="712">
        <v>2016</v>
      </c>
      <c r="G232" s="1004">
        <v>42593</v>
      </c>
      <c r="H232" s="1005" t="s">
        <v>2900</v>
      </c>
      <c r="I232" s="1006" t="s">
        <v>3353</v>
      </c>
      <c r="J232" s="1007" t="s">
        <v>30</v>
      </c>
      <c r="K232" s="1008" t="s">
        <v>3354</v>
      </c>
      <c r="L232" s="1009" t="s">
        <v>3355</v>
      </c>
      <c r="M232" s="1010">
        <v>106689.66</v>
      </c>
      <c r="N232" s="1010">
        <v>0</v>
      </c>
      <c r="O232" s="1010">
        <v>3310.34</v>
      </c>
      <c r="P232" s="1011">
        <v>110000</v>
      </c>
      <c r="Q232" s="974" t="s">
        <v>478</v>
      </c>
      <c r="R232" s="1062" t="s">
        <v>565</v>
      </c>
      <c r="S232" s="975"/>
      <c r="T232" s="972" t="s">
        <v>575</v>
      </c>
      <c r="U232" s="992">
        <v>15000</v>
      </c>
      <c r="V232" s="990">
        <v>42592</v>
      </c>
      <c r="X232" s="972" t="s">
        <v>570</v>
      </c>
    </row>
    <row r="233" spans="1:42" x14ac:dyDescent="0.2">
      <c r="A233" s="1064" t="s">
        <v>3419</v>
      </c>
      <c r="B233" s="1012" t="s">
        <v>3352</v>
      </c>
      <c r="C233" s="1001"/>
      <c r="D233" s="1002"/>
      <c r="E233" s="1003"/>
      <c r="F233" s="712"/>
      <c r="G233" s="1004"/>
      <c r="H233" s="1005"/>
      <c r="I233" s="1006" t="s">
        <v>3353</v>
      </c>
      <c r="J233" s="1007"/>
      <c r="K233" s="1008"/>
      <c r="L233" s="1009"/>
      <c r="M233" s="1010"/>
      <c r="N233" s="1010"/>
      <c r="O233" s="1010"/>
      <c r="P233" s="1011"/>
      <c r="Q233" s="974"/>
      <c r="R233" s="1062" t="s">
        <v>565</v>
      </c>
      <c r="S233" s="975"/>
      <c r="T233" s="972" t="s">
        <v>580</v>
      </c>
      <c r="U233" s="992">
        <v>95000</v>
      </c>
      <c r="V233" s="990">
        <v>42593</v>
      </c>
      <c r="X233" s="972" t="s">
        <v>570</v>
      </c>
    </row>
    <row r="234" spans="1:42" x14ac:dyDescent="0.2">
      <c r="A234" s="1064" t="s">
        <v>3419</v>
      </c>
      <c r="B234" s="1012" t="s">
        <v>3158</v>
      </c>
      <c r="C234" s="1001">
        <v>1520105</v>
      </c>
      <c r="D234" s="1002">
        <v>7494</v>
      </c>
      <c r="E234" s="1003" t="s">
        <v>270</v>
      </c>
      <c r="F234" s="712">
        <v>2016</v>
      </c>
      <c r="G234" s="1004">
        <v>42594</v>
      </c>
      <c r="H234" s="1005" t="s">
        <v>55</v>
      </c>
      <c r="I234" s="1006" t="s">
        <v>3159</v>
      </c>
      <c r="J234" s="1007" t="s">
        <v>241</v>
      </c>
      <c r="K234" s="1008" t="s">
        <v>3160</v>
      </c>
      <c r="L234" s="1009" t="s">
        <v>3161</v>
      </c>
      <c r="M234" s="1010">
        <v>210016.42</v>
      </c>
      <c r="N234" s="1010">
        <v>10500.82</v>
      </c>
      <c r="O234" s="1010">
        <v>35282.76</v>
      </c>
      <c r="P234" s="1011">
        <v>255800</v>
      </c>
      <c r="Q234" s="976" t="s">
        <v>33</v>
      </c>
      <c r="R234" s="1069" t="s">
        <v>559</v>
      </c>
      <c r="T234" s="972" t="s">
        <v>576</v>
      </c>
      <c r="U234" s="992">
        <v>30000</v>
      </c>
      <c r="V234" s="990">
        <v>42594</v>
      </c>
      <c r="X234" s="972" t="s">
        <v>570</v>
      </c>
    </row>
    <row r="235" spans="1:42" x14ac:dyDescent="0.2">
      <c r="A235" s="1064" t="s">
        <v>3419</v>
      </c>
      <c r="B235" s="1012" t="s">
        <v>3158</v>
      </c>
      <c r="C235" s="1001"/>
      <c r="D235" s="1002"/>
      <c r="E235" s="1003"/>
      <c r="F235" s="712"/>
      <c r="G235" s="1004"/>
      <c r="H235" s="1005"/>
      <c r="I235" s="1006" t="s">
        <v>3159</v>
      </c>
      <c r="J235" s="1007"/>
      <c r="K235" s="1008"/>
      <c r="L235" s="1009"/>
      <c r="M235" s="1010"/>
      <c r="N235" s="1010"/>
      <c r="O235" s="1010"/>
      <c r="P235" s="1011"/>
      <c r="Q235" s="976"/>
      <c r="R235" s="1069" t="s">
        <v>559</v>
      </c>
      <c r="T235" s="972" t="s">
        <v>576</v>
      </c>
      <c r="U235" s="992">
        <v>70000</v>
      </c>
      <c r="V235" s="990">
        <v>42591</v>
      </c>
      <c r="X235" s="972" t="s">
        <v>570</v>
      </c>
    </row>
    <row r="236" spans="1:42" x14ac:dyDescent="0.2">
      <c r="A236" s="1064" t="s">
        <v>3419</v>
      </c>
      <c r="B236" s="1012" t="s">
        <v>3158</v>
      </c>
      <c r="C236" s="1001"/>
      <c r="D236" s="1002"/>
      <c r="E236" s="1003"/>
      <c r="F236" s="712"/>
      <c r="G236" s="1004"/>
      <c r="H236" s="1005"/>
      <c r="I236" s="1006" t="s">
        <v>3159</v>
      </c>
      <c r="J236" s="1007"/>
      <c r="K236" s="1008"/>
      <c r="L236" s="1009"/>
      <c r="M236" s="1010"/>
      <c r="N236" s="1010"/>
      <c r="O236" s="1010"/>
      <c r="P236" s="1011"/>
      <c r="Q236" s="976"/>
      <c r="R236" s="1069" t="s">
        <v>559</v>
      </c>
      <c r="T236" s="972" t="s">
        <v>579</v>
      </c>
      <c r="U236" s="992">
        <v>155799</v>
      </c>
      <c r="V236" s="990">
        <v>42594</v>
      </c>
      <c r="X236" s="972" t="s">
        <v>570</v>
      </c>
    </row>
    <row r="237" spans="1:42" x14ac:dyDescent="0.2">
      <c r="A237" s="1064" t="s">
        <v>3419</v>
      </c>
      <c r="B237" s="1012" t="s">
        <v>2935</v>
      </c>
      <c r="C237" s="1001">
        <v>520224</v>
      </c>
      <c r="D237" s="1002">
        <v>1781</v>
      </c>
      <c r="E237" s="1003" t="s">
        <v>663</v>
      </c>
      <c r="F237" s="712">
        <v>2016</v>
      </c>
      <c r="G237" s="1004">
        <v>42587</v>
      </c>
      <c r="H237" s="1005" t="s">
        <v>55</v>
      </c>
      <c r="I237" s="1006" t="s">
        <v>2936</v>
      </c>
      <c r="J237" s="1007" t="s">
        <v>30</v>
      </c>
      <c r="K237" s="1008" t="s">
        <v>2937</v>
      </c>
      <c r="L237" s="1009" t="s">
        <v>2938</v>
      </c>
      <c r="M237" s="1010">
        <v>242103.04000000001</v>
      </c>
      <c r="N237" s="1010">
        <v>2465.9299999999998</v>
      </c>
      <c r="O237" s="1010">
        <v>39131.03</v>
      </c>
      <c r="P237" s="1011">
        <v>283700</v>
      </c>
      <c r="Q237" s="974" t="s">
        <v>33</v>
      </c>
      <c r="R237" s="1069" t="s">
        <v>559</v>
      </c>
      <c r="S237" s="974"/>
      <c r="T237" s="975" t="s">
        <v>581</v>
      </c>
      <c r="U237" s="994">
        <v>113700</v>
      </c>
      <c r="V237" s="1077">
        <v>42591</v>
      </c>
      <c r="X237" s="972" t="s">
        <v>570</v>
      </c>
    </row>
    <row r="238" spans="1:42" x14ac:dyDescent="0.2">
      <c r="A238" s="1064" t="s">
        <v>3419</v>
      </c>
      <c r="B238" s="1012" t="s">
        <v>2935</v>
      </c>
      <c r="C238" s="1001"/>
      <c r="D238" s="1002"/>
      <c r="E238" s="1003"/>
      <c r="F238" s="712"/>
      <c r="G238" s="1004"/>
      <c r="H238" s="1005"/>
      <c r="I238" s="1006" t="s">
        <v>2936</v>
      </c>
      <c r="J238" s="1007"/>
      <c r="K238" s="1008"/>
      <c r="L238" s="1009"/>
      <c r="M238" s="1010"/>
      <c r="N238" s="1010"/>
      <c r="O238" s="1010"/>
      <c r="P238" s="1011"/>
      <c r="Q238" s="974"/>
      <c r="R238" s="1069" t="s">
        <v>559</v>
      </c>
      <c r="S238" s="974"/>
      <c r="T238" s="975" t="s">
        <v>572</v>
      </c>
      <c r="U238" s="994">
        <v>20000</v>
      </c>
      <c r="V238" s="1077">
        <v>42584</v>
      </c>
      <c r="X238" s="972" t="s">
        <v>570</v>
      </c>
    </row>
    <row r="239" spans="1:42" x14ac:dyDescent="0.2">
      <c r="A239" s="1064" t="s">
        <v>3419</v>
      </c>
      <c r="B239" s="1012" t="s">
        <v>2935</v>
      </c>
      <c r="C239" s="1001"/>
      <c r="D239" s="1002"/>
      <c r="E239" s="1003"/>
      <c r="F239" s="712"/>
      <c r="G239" s="1004"/>
      <c r="H239" s="1005"/>
      <c r="I239" s="1006" t="s">
        <v>2936</v>
      </c>
      <c r="J239" s="1007"/>
      <c r="K239" s="1008"/>
      <c r="L239" s="1009"/>
      <c r="M239" s="1010"/>
      <c r="N239" s="1010"/>
      <c r="O239" s="1010"/>
      <c r="P239" s="1011"/>
      <c r="Q239" s="974"/>
      <c r="R239" s="1069" t="s">
        <v>559</v>
      </c>
      <c r="S239" s="974"/>
      <c r="T239" s="975" t="s">
        <v>580</v>
      </c>
      <c r="U239" s="994">
        <v>150000</v>
      </c>
      <c r="V239" s="1077">
        <v>42587</v>
      </c>
      <c r="X239" s="972" t="s">
        <v>570</v>
      </c>
    </row>
    <row r="240" spans="1:42" x14ac:dyDescent="0.2">
      <c r="A240" s="1064" t="s">
        <v>3419</v>
      </c>
      <c r="B240" s="1012" t="s">
        <v>3101</v>
      </c>
      <c r="C240" s="1001">
        <v>521802</v>
      </c>
      <c r="D240" s="1002">
        <v>2202</v>
      </c>
      <c r="E240" s="1003" t="s">
        <v>206</v>
      </c>
      <c r="F240" s="712">
        <v>2016</v>
      </c>
      <c r="G240" s="1004">
        <v>42599</v>
      </c>
      <c r="H240" s="1005" t="s">
        <v>45</v>
      </c>
      <c r="I240" s="1006" t="s">
        <v>3102</v>
      </c>
      <c r="J240" s="1007" t="s">
        <v>30</v>
      </c>
      <c r="K240" s="1008" t="s">
        <v>3103</v>
      </c>
      <c r="L240" s="1009" t="s">
        <v>3104</v>
      </c>
      <c r="M240" s="1010">
        <v>192413.79</v>
      </c>
      <c r="N240" s="1010">
        <v>0</v>
      </c>
      <c r="O240" s="1010">
        <v>30786.21</v>
      </c>
      <c r="P240" s="1011">
        <v>223200</v>
      </c>
      <c r="Q240" s="976" t="s">
        <v>33</v>
      </c>
      <c r="R240" s="1062" t="s">
        <v>565</v>
      </c>
      <c r="S240" s="975"/>
      <c r="T240" s="972" t="s">
        <v>576</v>
      </c>
      <c r="U240" s="992">
        <v>28569.19</v>
      </c>
      <c r="V240" s="990">
        <v>42599</v>
      </c>
      <c r="W240" s="975"/>
      <c r="X240" s="975" t="s">
        <v>570</v>
      </c>
      <c r="Y240" s="975"/>
      <c r="Z240" s="975"/>
      <c r="AA240" s="975"/>
      <c r="AB240" s="975"/>
      <c r="AC240" s="975"/>
      <c r="AD240" s="975"/>
      <c r="AE240" s="975"/>
      <c r="AF240" s="975"/>
      <c r="AG240" s="975"/>
      <c r="AH240" s="975"/>
      <c r="AI240" s="975"/>
      <c r="AJ240" s="975"/>
      <c r="AK240" s="975"/>
      <c r="AL240" s="975"/>
      <c r="AM240" s="975"/>
      <c r="AN240" s="975"/>
      <c r="AO240" s="975"/>
      <c r="AP240" s="975"/>
    </row>
    <row r="241" spans="1:42" x14ac:dyDescent="0.2">
      <c r="A241" s="1064" t="s">
        <v>3419</v>
      </c>
      <c r="B241" s="1012" t="s">
        <v>3101</v>
      </c>
      <c r="C241" s="1001"/>
      <c r="D241" s="1002"/>
      <c r="E241" s="1003"/>
      <c r="F241" s="712"/>
      <c r="G241" s="1004"/>
      <c r="H241" s="1005"/>
      <c r="I241" s="1006" t="s">
        <v>3102</v>
      </c>
      <c r="J241" s="1007"/>
      <c r="K241" s="1008"/>
      <c r="L241" s="1009"/>
      <c r="M241" s="1010"/>
      <c r="N241" s="1010"/>
      <c r="O241" s="1010"/>
      <c r="P241" s="1011"/>
      <c r="Q241" s="976"/>
      <c r="R241" s="1062" t="s">
        <v>565</v>
      </c>
      <c r="S241" s="975"/>
      <c r="T241" s="972" t="s">
        <v>579</v>
      </c>
      <c r="U241" s="992">
        <v>197930.81</v>
      </c>
      <c r="V241" s="990">
        <v>42600</v>
      </c>
      <c r="W241" s="975"/>
      <c r="X241" s="975" t="s">
        <v>570</v>
      </c>
      <c r="Y241" s="975"/>
      <c r="Z241" s="975"/>
      <c r="AA241" s="975"/>
      <c r="AB241" s="975"/>
      <c r="AC241" s="975"/>
      <c r="AD241" s="975"/>
      <c r="AE241" s="975"/>
      <c r="AF241" s="975"/>
      <c r="AG241" s="975"/>
      <c r="AH241" s="975"/>
      <c r="AI241" s="975"/>
      <c r="AJ241" s="975"/>
      <c r="AK241" s="975"/>
      <c r="AL241" s="975"/>
      <c r="AM241" s="975"/>
      <c r="AN241" s="975"/>
      <c r="AO241" s="975"/>
      <c r="AP241" s="975"/>
    </row>
    <row r="242" spans="1:42" x14ac:dyDescent="0.2">
      <c r="A242" s="1064" t="s">
        <v>3419</v>
      </c>
      <c r="B242" s="1012" t="s">
        <v>2998</v>
      </c>
      <c r="C242" s="1001">
        <v>520819</v>
      </c>
      <c r="D242" s="1002">
        <v>4498</v>
      </c>
      <c r="E242" s="1003" t="s">
        <v>120</v>
      </c>
      <c r="F242" s="712">
        <v>2016</v>
      </c>
      <c r="G242" s="1004">
        <v>42606</v>
      </c>
      <c r="H242" s="1005" t="s">
        <v>2896</v>
      </c>
      <c r="I242" s="1006" t="s">
        <v>2999</v>
      </c>
      <c r="J242" s="1007" t="s">
        <v>30</v>
      </c>
      <c r="K242" s="1008" t="s">
        <v>3000</v>
      </c>
      <c r="L242" s="1009" t="s">
        <v>3001</v>
      </c>
      <c r="M242" s="1010">
        <v>343087.14</v>
      </c>
      <c r="N242" s="1010">
        <v>13205.96</v>
      </c>
      <c r="O242" s="1010">
        <v>57006.9</v>
      </c>
      <c r="P242" s="1011">
        <v>413300</v>
      </c>
      <c r="Q242" s="976" t="s">
        <v>33</v>
      </c>
      <c r="R242" s="1069" t="s">
        <v>559</v>
      </c>
      <c r="T242" s="972" t="s">
        <v>575</v>
      </c>
      <c r="U242" s="992">
        <v>5000</v>
      </c>
      <c r="V242" s="990">
        <v>42606</v>
      </c>
      <c r="X242" s="972" t="s">
        <v>570</v>
      </c>
    </row>
    <row r="243" spans="1:42" x14ac:dyDescent="0.2">
      <c r="A243" s="1064" t="s">
        <v>3419</v>
      </c>
      <c r="B243" s="1012" t="s">
        <v>2998</v>
      </c>
      <c r="C243" s="1001"/>
      <c r="D243" s="1002"/>
      <c r="E243" s="1003"/>
      <c r="F243" s="712"/>
      <c r="G243" s="1004"/>
      <c r="H243" s="1005"/>
      <c r="I243" s="1006" t="s">
        <v>2999</v>
      </c>
      <c r="J243" s="1007"/>
      <c r="K243" s="1008"/>
      <c r="L243" s="1009"/>
      <c r="M243" s="1010"/>
      <c r="N243" s="1010"/>
      <c r="O243" s="1010"/>
      <c r="P243" s="1011"/>
      <c r="Q243" s="976"/>
      <c r="R243" s="1069" t="s">
        <v>559</v>
      </c>
      <c r="T243" s="972" t="s">
        <v>581</v>
      </c>
      <c r="U243" s="992">
        <v>400000</v>
      </c>
      <c r="V243" s="990">
        <v>42607</v>
      </c>
      <c r="X243" s="972" t="s">
        <v>570</v>
      </c>
    </row>
    <row r="244" spans="1:42" x14ac:dyDescent="0.2">
      <c r="A244" s="1064" t="s">
        <v>3419</v>
      </c>
      <c r="B244" s="1012" t="s">
        <v>2998</v>
      </c>
      <c r="C244" s="1001"/>
      <c r="D244" s="1002"/>
      <c r="E244" s="1003"/>
      <c r="F244" s="712"/>
      <c r="G244" s="1004"/>
      <c r="H244" s="1005"/>
      <c r="I244" s="1006" t="s">
        <v>2999</v>
      </c>
      <c r="J244" s="1007"/>
      <c r="K244" s="1008"/>
      <c r="L244" s="1009"/>
      <c r="M244" s="1010"/>
      <c r="N244" s="1010"/>
      <c r="O244" s="1010"/>
      <c r="P244" s="1011"/>
      <c r="Q244" s="976"/>
      <c r="R244" s="1069" t="s">
        <v>559</v>
      </c>
      <c r="T244" s="972" t="s">
        <v>575</v>
      </c>
      <c r="U244" s="992">
        <v>8300</v>
      </c>
      <c r="V244" s="990">
        <v>42607</v>
      </c>
      <c r="X244" s="972" t="s">
        <v>570</v>
      </c>
    </row>
    <row r="245" spans="1:42" x14ac:dyDescent="0.2">
      <c r="A245" s="1064" t="s">
        <v>3419</v>
      </c>
      <c r="B245" s="1012" t="s">
        <v>2951</v>
      </c>
      <c r="C245" s="1001">
        <v>520814</v>
      </c>
      <c r="D245" s="1002">
        <v>4493</v>
      </c>
      <c r="E245" s="1003" t="s">
        <v>87</v>
      </c>
      <c r="F245" s="712">
        <v>2016</v>
      </c>
      <c r="G245" s="1004">
        <v>42611</v>
      </c>
      <c r="H245" s="1005" t="s">
        <v>1222</v>
      </c>
      <c r="I245" s="1006" t="s">
        <v>2952</v>
      </c>
      <c r="J245" s="1007" t="s">
        <v>241</v>
      </c>
      <c r="K245" s="1008" t="s">
        <v>2953</v>
      </c>
      <c r="L245" s="1009" t="s">
        <v>2954</v>
      </c>
      <c r="M245" s="1010">
        <v>281626.45</v>
      </c>
      <c r="N245" s="1010">
        <v>6908.03</v>
      </c>
      <c r="O245" s="1010">
        <v>46165.52</v>
      </c>
      <c r="P245" s="1011">
        <v>334700</v>
      </c>
      <c r="Q245" s="974" t="s">
        <v>33</v>
      </c>
      <c r="R245" s="1069" t="s">
        <v>559</v>
      </c>
      <c r="S245" s="975"/>
      <c r="T245" s="972" t="s">
        <v>575</v>
      </c>
      <c r="U245" s="992">
        <v>20000</v>
      </c>
      <c r="V245" s="990">
        <v>42552</v>
      </c>
      <c r="X245" s="972" t="s">
        <v>570</v>
      </c>
    </row>
    <row r="246" spans="1:42" x14ac:dyDescent="0.2">
      <c r="A246" s="1064" t="s">
        <v>3419</v>
      </c>
      <c r="B246" s="1012" t="s">
        <v>2951</v>
      </c>
      <c r="C246" s="1001"/>
      <c r="D246" s="1002"/>
      <c r="E246" s="1003"/>
      <c r="F246" s="712"/>
      <c r="G246" s="1004"/>
      <c r="H246" s="1005"/>
      <c r="I246" s="1006" t="s">
        <v>2952</v>
      </c>
      <c r="J246" s="1007"/>
      <c r="K246" s="1008"/>
      <c r="L246" s="1009"/>
      <c r="M246" s="1010"/>
      <c r="N246" s="1010"/>
      <c r="O246" s="1010"/>
      <c r="P246" s="1011"/>
      <c r="Q246" s="974"/>
      <c r="R246" s="1069" t="s">
        <v>559</v>
      </c>
      <c r="S246" s="975"/>
      <c r="T246" s="972" t="s">
        <v>575</v>
      </c>
      <c r="U246" s="992">
        <v>10000</v>
      </c>
      <c r="V246" s="990">
        <v>42612</v>
      </c>
      <c r="X246" s="972" t="s">
        <v>570</v>
      </c>
    </row>
    <row r="247" spans="1:42" x14ac:dyDescent="0.2">
      <c r="A247" s="1064" t="s">
        <v>3419</v>
      </c>
      <c r="B247" s="1012" t="s">
        <v>2951</v>
      </c>
      <c r="C247" s="1001"/>
      <c r="D247" s="1002"/>
      <c r="E247" s="1003"/>
      <c r="F247" s="712"/>
      <c r="G247" s="1004"/>
      <c r="H247" s="1005"/>
      <c r="I247" s="1006" t="s">
        <v>2952</v>
      </c>
      <c r="J247" s="1007"/>
      <c r="K247" s="1008"/>
      <c r="L247" s="1009"/>
      <c r="M247" s="1010"/>
      <c r="N247" s="1010"/>
      <c r="O247" s="1010"/>
      <c r="P247" s="1011"/>
      <c r="Q247" s="974"/>
      <c r="R247" s="1069" t="s">
        <v>559</v>
      </c>
      <c r="S247" s="975"/>
      <c r="T247" s="972" t="s">
        <v>575</v>
      </c>
      <c r="U247" s="992">
        <v>60000</v>
      </c>
      <c r="V247" s="990">
        <v>42612</v>
      </c>
      <c r="X247" s="972" t="s">
        <v>570</v>
      </c>
    </row>
    <row r="248" spans="1:42" x14ac:dyDescent="0.2">
      <c r="A248" s="1064" t="s">
        <v>3419</v>
      </c>
      <c r="B248" s="1012" t="s">
        <v>2951</v>
      </c>
      <c r="C248" s="1001"/>
      <c r="D248" s="1002"/>
      <c r="E248" s="1003"/>
      <c r="F248" s="712"/>
      <c r="G248" s="1004"/>
      <c r="H248" s="1005"/>
      <c r="I248" s="1006" t="s">
        <v>2952</v>
      </c>
      <c r="J248" s="1007"/>
      <c r="K248" s="1008"/>
      <c r="L248" s="1009"/>
      <c r="M248" s="1010"/>
      <c r="N248" s="1010"/>
      <c r="O248" s="1010"/>
      <c r="P248" s="1011"/>
      <c r="Q248" s="974"/>
      <c r="R248" s="1069" t="s">
        <v>559</v>
      </c>
      <c r="S248" s="975"/>
      <c r="T248" s="972" t="s">
        <v>579</v>
      </c>
      <c r="U248" s="992">
        <v>244700.01</v>
      </c>
      <c r="V248" s="990">
        <v>42612</v>
      </c>
      <c r="X248" s="972" t="s">
        <v>570</v>
      </c>
    </row>
    <row r="249" spans="1:42" s="975" customFormat="1" x14ac:dyDescent="0.2">
      <c r="A249" s="1064" t="s">
        <v>3419</v>
      </c>
      <c r="B249" s="1012" t="s">
        <v>3356</v>
      </c>
      <c r="C249" s="1001">
        <v>39003</v>
      </c>
      <c r="D249" s="1002" t="s">
        <v>472</v>
      </c>
      <c r="E249" s="1003" t="s">
        <v>3330</v>
      </c>
      <c r="F249" s="712">
        <v>2016</v>
      </c>
      <c r="G249" s="1004">
        <v>42594</v>
      </c>
      <c r="H249" s="1005" t="s">
        <v>1566</v>
      </c>
      <c r="I249" s="1006" t="s">
        <v>3357</v>
      </c>
      <c r="J249" s="1007" t="s">
        <v>30</v>
      </c>
      <c r="K249" s="1008" t="s">
        <v>3358</v>
      </c>
      <c r="L249" s="1009" t="s">
        <v>3359</v>
      </c>
      <c r="M249" s="1010">
        <v>100241.38</v>
      </c>
      <c r="N249" s="1010">
        <v>0</v>
      </c>
      <c r="O249" s="1010">
        <v>2758.62</v>
      </c>
      <c r="P249" s="1011">
        <v>103000</v>
      </c>
      <c r="Q249" s="974" t="s">
        <v>478</v>
      </c>
      <c r="R249" s="1062" t="s">
        <v>565</v>
      </c>
      <c r="T249" s="972" t="s">
        <v>581</v>
      </c>
      <c r="U249" s="992">
        <v>53000</v>
      </c>
      <c r="V249" s="990">
        <v>42594</v>
      </c>
      <c r="W249" s="972"/>
      <c r="X249" s="972" t="s">
        <v>570</v>
      </c>
      <c r="Y249" s="972"/>
      <c r="Z249" s="972"/>
      <c r="AA249" s="972"/>
      <c r="AB249" s="972"/>
      <c r="AC249" s="972"/>
      <c r="AD249" s="972"/>
      <c r="AE249" s="972"/>
      <c r="AF249" s="972"/>
      <c r="AG249" s="972"/>
      <c r="AH249" s="972"/>
      <c r="AI249" s="972"/>
      <c r="AJ249" s="972"/>
      <c r="AK249" s="972"/>
      <c r="AL249" s="972"/>
      <c r="AM249" s="972"/>
      <c r="AN249" s="972"/>
      <c r="AO249" s="972"/>
      <c r="AP249" s="972"/>
    </row>
    <row r="250" spans="1:42" s="975" customFormat="1" x14ac:dyDescent="0.2">
      <c r="A250" s="1064" t="s">
        <v>3419</v>
      </c>
      <c r="B250" s="1012" t="s">
        <v>3356</v>
      </c>
      <c r="C250" s="1001"/>
      <c r="D250" s="1002"/>
      <c r="E250" s="1003"/>
      <c r="F250" s="712"/>
      <c r="G250" s="1004"/>
      <c r="H250" s="1005"/>
      <c r="I250" s="1006" t="s">
        <v>3357</v>
      </c>
      <c r="J250" s="1007"/>
      <c r="K250" s="1008"/>
      <c r="L250" s="1009"/>
      <c r="M250" s="1010"/>
      <c r="N250" s="1010"/>
      <c r="O250" s="1010"/>
      <c r="P250" s="1011"/>
      <c r="Q250" s="974"/>
      <c r="R250" s="1062" t="s">
        <v>565</v>
      </c>
      <c r="T250" s="972" t="s">
        <v>581</v>
      </c>
      <c r="U250" s="992">
        <v>50000</v>
      </c>
      <c r="V250" s="990">
        <v>42594</v>
      </c>
      <c r="W250" s="972"/>
      <c r="X250" s="972" t="s">
        <v>570</v>
      </c>
      <c r="Y250" s="972"/>
      <c r="Z250" s="972"/>
      <c r="AA250" s="972"/>
      <c r="AB250" s="972"/>
      <c r="AC250" s="972"/>
      <c r="AD250" s="972"/>
      <c r="AE250" s="972"/>
      <c r="AF250" s="972"/>
      <c r="AG250" s="972"/>
      <c r="AH250" s="972"/>
      <c r="AI250" s="972"/>
      <c r="AJ250" s="972"/>
      <c r="AK250" s="972"/>
      <c r="AL250" s="972"/>
      <c r="AM250" s="972"/>
      <c r="AN250" s="972"/>
      <c r="AO250" s="972"/>
      <c r="AP250" s="972"/>
    </row>
    <row r="251" spans="1:42" x14ac:dyDescent="0.2">
      <c r="A251" s="1064" t="s">
        <v>3419</v>
      </c>
      <c r="B251" s="1012" t="s">
        <v>3384</v>
      </c>
      <c r="C251" s="1001">
        <v>11036</v>
      </c>
      <c r="D251" s="1002" t="s">
        <v>472</v>
      </c>
      <c r="E251" s="1003" t="s">
        <v>3330</v>
      </c>
      <c r="F251" s="712">
        <v>2016</v>
      </c>
      <c r="G251" s="1004">
        <v>42608</v>
      </c>
      <c r="H251" s="1005" t="s">
        <v>2900</v>
      </c>
      <c r="I251" s="1006" t="s">
        <v>3385</v>
      </c>
      <c r="J251" s="1007" t="s">
        <v>30</v>
      </c>
      <c r="K251" s="1008" t="s">
        <v>3386</v>
      </c>
      <c r="L251" s="1009" t="s">
        <v>3387</v>
      </c>
      <c r="M251" s="1010">
        <v>171551.72</v>
      </c>
      <c r="N251" s="1010">
        <v>0</v>
      </c>
      <c r="O251" s="1010">
        <v>3448.28</v>
      </c>
      <c r="P251" s="1011">
        <v>175000</v>
      </c>
      <c r="Q251" s="974" t="s">
        <v>478</v>
      </c>
      <c r="R251" s="1062" t="s">
        <v>565</v>
      </c>
      <c r="S251" s="975"/>
      <c r="T251" s="972" t="s">
        <v>575</v>
      </c>
      <c r="U251" s="992">
        <v>175000</v>
      </c>
      <c r="V251" s="990">
        <v>42607</v>
      </c>
      <c r="X251" s="972" t="s">
        <v>570</v>
      </c>
    </row>
    <row r="252" spans="1:42" x14ac:dyDescent="0.2">
      <c r="A252" s="1064" t="s">
        <v>3419</v>
      </c>
      <c r="B252" s="1012" t="s">
        <v>3073</v>
      </c>
      <c r="C252" s="1001">
        <v>521707</v>
      </c>
      <c r="D252" s="1002">
        <v>2006</v>
      </c>
      <c r="E252" s="1003" t="s">
        <v>2897</v>
      </c>
      <c r="F252" s="712">
        <v>2017</v>
      </c>
      <c r="G252" s="1004">
        <v>42607</v>
      </c>
      <c r="H252" s="1005" t="s">
        <v>45</v>
      </c>
      <c r="I252" s="1006" t="s">
        <v>3074</v>
      </c>
      <c r="J252" s="1007" t="s">
        <v>241</v>
      </c>
      <c r="K252" s="1008" t="s">
        <v>3075</v>
      </c>
      <c r="L252" s="1009" t="s">
        <v>3076</v>
      </c>
      <c r="M252" s="1010">
        <v>189568.97</v>
      </c>
      <c r="N252" s="1010">
        <v>0</v>
      </c>
      <c r="O252" s="1010">
        <v>30331.03</v>
      </c>
      <c r="P252" s="1011">
        <v>219900</v>
      </c>
      <c r="Q252" s="976" t="s">
        <v>33</v>
      </c>
      <c r="R252" s="1062" t="s">
        <v>565</v>
      </c>
      <c r="T252" s="972" t="s">
        <v>575</v>
      </c>
      <c r="U252" s="992">
        <v>217900</v>
      </c>
      <c r="V252" s="990">
        <v>42607</v>
      </c>
      <c r="X252" s="972" t="s">
        <v>570</v>
      </c>
    </row>
    <row r="253" spans="1:42" x14ac:dyDescent="0.2">
      <c r="A253" s="1064" t="s">
        <v>3419</v>
      </c>
      <c r="B253" s="1012" t="s">
        <v>3073</v>
      </c>
      <c r="C253" s="1001"/>
      <c r="D253" s="1002"/>
      <c r="E253" s="1003"/>
      <c r="F253" s="712"/>
      <c r="G253" s="1004"/>
      <c r="H253" s="1005"/>
      <c r="I253" s="1006" t="s">
        <v>3074</v>
      </c>
      <c r="J253" s="1007"/>
      <c r="K253" s="1008"/>
      <c r="L253" s="1009"/>
      <c r="M253" s="1010"/>
      <c r="N253" s="1010"/>
      <c r="O253" s="1010"/>
      <c r="P253" s="1011"/>
      <c r="Q253" s="976"/>
      <c r="R253" s="1062" t="s">
        <v>565</v>
      </c>
      <c r="T253" s="972" t="s">
        <v>575</v>
      </c>
      <c r="U253" s="992">
        <v>2000</v>
      </c>
      <c r="V253" s="990">
        <v>42605</v>
      </c>
      <c r="X253" s="972" t="s">
        <v>570</v>
      </c>
    </row>
    <row r="254" spans="1:42" x14ac:dyDescent="0.2">
      <c r="A254" s="1064" t="s">
        <v>3419</v>
      </c>
      <c r="B254" s="1012" t="s">
        <v>3029</v>
      </c>
      <c r="C254" s="1001">
        <v>521101</v>
      </c>
      <c r="D254" s="1002">
        <v>1251</v>
      </c>
      <c r="E254" s="1003" t="s">
        <v>1739</v>
      </c>
      <c r="F254" s="712">
        <v>2016</v>
      </c>
      <c r="G254" s="1004">
        <v>42601</v>
      </c>
      <c r="H254" s="1005" t="s">
        <v>45</v>
      </c>
      <c r="I254" s="1006" t="s">
        <v>3030</v>
      </c>
      <c r="J254" s="1007" t="s">
        <v>241</v>
      </c>
      <c r="K254" s="1008" t="s">
        <v>3031</v>
      </c>
      <c r="L254" s="1009" t="s">
        <v>3032</v>
      </c>
      <c r="M254" s="1010">
        <v>292844.83</v>
      </c>
      <c r="N254" s="1010">
        <v>0</v>
      </c>
      <c r="O254" s="1010">
        <v>46855.17</v>
      </c>
      <c r="P254" s="1011">
        <v>339700</v>
      </c>
      <c r="Q254" s="976" t="s">
        <v>33</v>
      </c>
      <c r="R254" s="1069" t="s">
        <v>559</v>
      </c>
      <c r="S254" s="975"/>
      <c r="T254" s="972" t="s">
        <v>573</v>
      </c>
      <c r="U254" s="992">
        <v>20000</v>
      </c>
      <c r="V254" s="990">
        <v>42601</v>
      </c>
      <c r="X254" s="972" t="s">
        <v>570</v>
      </c>
    </row>
    <row r="255" spans="1:42" x14ac:dyDescent="0.2">
      <c r="A255" s="1064" t="s">
        <v>3419</v>
      </c>
      <c r="B255" s="1012" t="s">
        <v>3029</v>
      </c>
      <c r="C255" s="1001"/>
      <c r="D255" s="1002"/>
      <c r="E255" s="1003"/>
      <c r="F255" s="712"/>
      <c r="G255" s="1004"/>
      <c r="H255" s="1005"/>
      <c r="I255" s="1006" t="s">
        <v>3030</v>
      </c>
      <c r="J255" s="1007"/>
      <c r="K255" s="1008"/>
      <c r="L255" s="1009"/>
      <c r="M255" s="1010"/>
      <c r="N255" s="1010"/>
      <c r="O255" s="1010"/>
      <c r="P255" s="1011"/>
      <c r="Q255" s="976"/>
      <c r="R255" s="1069" t="s">
        <v>559</v>
      </c>
      <c r="S255" s="975"/>
      <c r="T255" s="972" t="s">
        <v>580</v>
      </c>
      <c r="U255" s="992">
        <v>80137.25</v>
      </c>
      <c r="V255" s="990">
        <v>42604</v>
      </c>
      <c r="X255" s="972" t="s">
        <v>570</v>
      </c>
    </row>
    <row r="256" spans="1:42" x14ac:dyDescent="0.2">
      <c r="A256" s="1064" t="s">
        <v>3419</v>
      </c>
      <c r="B256" s="1012" t="s">
        <v>3029</v>
      </c>
      <c r="C256" s="1001"/>
      <c r="D256" s="1002"/>
      <c r="E256" s="1003"/>
      <c r="F256" s="712"/>
      <c r="G256" s="1004"/>
      <c r="H256" s="1005"/>
      <c r="I256" s="1006" t="s">
        <v>3030</v>
      </c>
      <c r="J256" s="1007"/>
      <c r="K256" s="1008"/>
      <c r="L256" s="1009"/>
      <c r="M256" s="1010"/>
      <c r="N256" s="1010"/>
      <c r="O256" s="1010"/>
      <c r="P256" s="1011"/>
      <c r="Q256" s="976"/>
      <c r="R256" s="1069" t="s">
        <v>559</v>
      </c>
      <c r="S256" s="975"/>
      <c r="T256" s="972" t="s">
        <v>579</v>
      </c>
      <c r="U256" s="992">
        <v>239562.75</v>
      </c>
      <c r="V256" s="990">
        <v>42604</v>
      </c>
      <c r="X256" s="972" t="s">
        <v>570</v>
      </c>
    </row>
    <row r="257" spans="1:42" x14ac:dyDescent="0.2">
      <c r="A257" s="1064" t="s">
        <v>3419</v>
      </c>
      <c r="B257" s="1012" t="s">
        <v>2912</v>
      </c>
      <c r="C257" s="1001">
        <v>520220</v>
      </c>
      <c r="D257" s="1002">
        <v>1794</v>
      </c>
      <c r="E257" s="1003" t="s">
        <v>27</v>
      </c>
      <c r="F257" s="712">
        <v>2016</v>
      </c>
      <c r="G257" s="1004">
        <v>42593</v>
      </c>
      <c r="H257" s="1005" t="s">
        <v>121</v>
      </c>
      <c r="I257" s="1006" t="s">
        <v>2913</v>
      </c>
      <c r="J257" s="1007" t="s">
        <v>30</v>
      </c>
      <c r="K257" s="1008" t="s">
        <v>2914</v>
      </c>
      <c r="L257" s="1009" t="s">
        <v>2915</v>
      </c>
      <c r="M257" s="1010">
        <v>240168.64</v>
      </c>
      <c r="N257" s="1010">
        <v>2417.5700000000002</v>
      </c>
      <c r="O257" s="1010">
        <v>38813.79</v>
      </c>
      <c r="P257" s="1011">
        <v>281400</v>
      </c>
      <c r="Q257" s="976" t="s">
        <v>33</v>
      </c>
      <c r="R257" s="1069" t="s">
        <v>559</v>
      </c>
      <c r="S257" s="974"/>
      <c r="T257" s="972" t="s">
        <v>575</v>
      </c>
      <c r="U257" s="992">
        <v>400</v>
      </c>
      <c r="V257" s="990">
        <v>42598</v>
      </c>
      <c r="X257" s="972" t="s">
        <v>570</v>
      </c>
    </row>
    <row r="258" spans="1:42" x14ac:dyDescent="0.2">
      <c r="A258" s="1064" t="s">
        <v>3419</v>
      </c>
      <c r="B258" s="1012" t="s">
        <v>2912</v>
      </c>
      <c r="C258" s="1001"/>
      <c r="D258" s="1002"/>
      <c r="E258" s="1003"/>
      <c r="F258" s="712"/>
      <c r="G258" s="1004"/>
      <c r="H258" s="1005"/>
      <c r="I258" s="1006" t="s">
        <v>2913</v>
      </c>
      <c r="J258" s="1007"/>
      <c r="K258" s="1008"/>
      <c r="L258" s="1009"/>
      <c r="M258" s="1010"/>
      <c r="N258" s="1010"/>
      <c r="O258" s="1010"/>
      <c r="P258" s="1011"/>
      <c r="Q258" s="976"/>
      <c r="R258" s="1069" t="s">
        <v>559</v>
      </c>
      <c r="S258" s="974"/>
      <c r="T258" s="972" t="s">
        <v>580</v>
      </c>
      <c r="U258" s="992">
        <v>166000</v>
      </c>
      <c r="V258" s="990">
        <v>42598</v>
      </c>
      <c r="X258" s="972" t="s">
        <v>570</v>
      </c>
    </row>
    <row r="259" spans="1:42" x14ac:dyDescent="0.2">
      <c r="A259" s="1064" t="s">
        <v>3419</v>
      </c>
      <c r="B259" s="1012" t="s">
        <v>2912</v>
      </c>
      <c r="C259" s="1001"/>
      <c r="D259" s="1002"/>
      <c r="E259" s="1003"/>
      <c r="F259" s="712"/>
      <c r="G259" s="1004"/>
      <c r="H259" s="1005"/>
      <c r="I259" s="1006" t="s">
        <v>2913</v>
      </c>
      <c r="J259" s="1007"/>
      <c r="K259" s="1008"/>
      <c r="L259" s="1009"/>
      <c r="M259" s="1010"/>
      <c r="N259" s="1010"/>
      <c r="O259" s="1010"/>
      <c r="P259" s="1011"/>
      <c r="Q259" s="976"/>
      <c r="R259" s="1069" t="s">
        <v>559</v>
      </c>
      <c r="S259" s="974"/>
      <c r="T259" s="972" t="s">
        <v>576</v>
      </c>
      <c r="U259" s="992">
        <v>95000</v>
      </c>
      <c r="V259" s="990">
        <v>42593</v>
      </c>
      <c r="X259" s="972" t="s">
        <v>570</v>
      </c>
    </row>
    <row r="260" spans="1:42" x14ac:dyDescent="0.2">
      <c r="A260" s="1064" t="s">
        <v>3419</v>
      </c>
      <c r="B260" s="1012" t="s">
        <v>2912</v>
      </c>
      <c r="C260" s="1001"/>
      <c r="D260" s="1002"/>
      <c r="E260" s="1003"/>
      <c r="F260" s="712"/>
      <c r="G260" s="1004"/>
      <c r="H260" s="1005"/>
      <c r="I260" s="1006" t="s">
        <v>2913</v>
      </c>
      <c r="J260" s="1007"/>
      <c r="K260" s="1008"/>
      <c r="L260" s="1009"/>
      <c r="M260" s="1010"/>
      <c r="N260" s="1010"/>
      <c r="O260" s="1010"/>
      <c r="P260" s="1011"/>
      <c r="Q260" s="976"/>
      <c r="R260" s="1069" t="s">
        <v>559</v>
      </c>
      <c r="S260" s="974"/>
      <c r="T260" s="972" t="s">
        <v>576</v>
      </c>
      <c r="U260" s="992">
        <v>20000</v>
      </c>
      <c r="V260" s="990">
        <v>42591</v>
      </c>
      <c r="X260" s="972" t="s">
        <v>570</v>
      </c>
    </row>
    <row r="261" spans="1:42" x14ac:dyDescent="0.2">
      <c r="A261" s="1064" t="s">
        <v>3419</v>
      </c>
      <c r="B261" s="1012" t="s">
        <v>3417</v>
      </c>
      <c r="C261" s="1001">
        <v>520815</v>
      </c>
      <c r="D261" s="1002" t="s">
        <v>518</v>
      </c>
      <c r="E261" s="1003" t="s">
        <v>3395</v>
      </c>
      <c r="F261" s="712">
        <v>2016</v>
      </c>
      <c r="G261" s="1004">
        <v>42612</v>
      </c>
      <c r="H261" s="1005" t="s">
        <v>474</v>
      </c>
      <c r="I261" s="1006" t="s">
        <v>3414</v>
      </c>
      <c r="J261" s="1007" t="s">
        <v>30</v>
      </c>
      <c r="K261" s="1008" t="s">
        <v>3415</v>
      </c>
      <c r="L261" s="1009" t="s">
        <v>3416</v>
      </c>
      <c r="M261" s="1010">
        <v>271379.31</v>
      </c>
      <c r="N261" s="1010">
        <v>0</v>
      </c>
      <c r="O261" s="1010">
        <v>6620.69</v>
      </c>
      <c r="P261" s="1011">
        <v>278000</v>
      </c>
      <c r="Q261" s="974" t="s">
        <v>478</v>
      </c>
      <c r="R261" s="1069" t="s">
        <v>559</v>
      </c>
      <c r="S261" s="975"/>
      <c r="T261" s="972" t="s">
        <v>581</v>
      </c>
      <c r="U261" s="992">
        <v>165000</v>
      </c>
      <c r="V261" s="990">
        <v>42612</v>
      </c>
      <c r="W261" s="977"/>
      <c r="X261" s="977" t="s">
        <v>570</v>
      </c>
      <c r="Y261" s="977"/>
      <c r="Z261" s="977"/>
      <c r="AA261" s="977"/>
      <c r="AB261" s="977"/>
      <c r="AC261" s="977"/>
      <c r="AD261" s="977"/>
      <c r="AE261" s="977"/>
      <c r="AF261" s="977"/>
      <c r="AG261" s="977"/>
      <c r="AH261" s="977"/>
      <c r="AI261" s="977"/>
      <c r="AJ261" s="977"/>
      <c r="AK261" s="977"/>
      <c r="AL261" s="977"/>
      <c r="AM261" s="977"/>
      <c r="AN261" s="977"/>
      <c r="AO261" s="977"/>
      <c r="AP261" s="977"/>
    </row>
    <row r="262" spans="1:42" x14ac:dyDescent="0.2">
      <c r="A262" s="1064" t="s">
        <v>3419</v>
      </c>
      <c r="B262" s="1012" t="s">
        <v>3417</v>
      </c>
      <c r="C262" s="1001"/>
      <c r="D262" s="1002"/>
      <c r="E262" s="1003"/>
      <c r="F262" s="712"/>
      <c r="G262" s="1004"/>
      <c r="H262" s="1005"/>
      <c r="I262" s="1006" t="s">
        <v>3414</v>
      </c>
      <c r="J262" s="1007"/>
      <c r="K262" s="1008"/>
      <c r="L262" s="1009"/>
      <c r="M262" s="1010"/>
      <c r="N262" s="1010"/>
      <c r="O262" s="1010"/>
      <c r="P262" s="1011"/>
      <c r="Q262" s="974"/>
      <c r="R262" s="1069" t="s">
        <v>559</v>
      </c>
      <c r="S262" s="975"/>
      <c r="T262" s="972" t="s">
        <v>573</v>
      </c>
      <c r="U262" s="992">
        <v>5000</v>
      </c>
      <c r="V262" s="990">
        <v>42612</v>
      </c>
      <c r="W262" s="977"/>
      <c r="X262" s="977" t="s">
        <v>570</v>
      </c>
      <c r="Y262" s="977"/>
      <c r="Z262" s="977"/>
      <c r="AA262" s="977"/>
      <c r="AB262" s="977"/>
      <c r="AC262" s="977"/>
      <c r="AD262" s="977"/>
      <c r="AE262" s="977"/>
      <c r="AF262" s="977"/>
      <c r="AG262" s="977"/>
      <c r="AH262" s="977"/>
      <c r="AI262" s="977"/>
      <c r="AJ262" s="977"/>
      <c r="AK262" s="977"/>
      <c r="AL262" s="977"/>
      <c r="AM262" s="977"/>
      <c r="AN262" s="977"/>
      <c r="AO262" s="977"/>
      <c r="AP262" s="977"/>
    </row>
    <row r="263" spans="1:42" x14ac:dyDescent="0.2">
      <c r="A263" s="1064" t="s">
        <v>3419</v>
      </c>
      <c r="B263" s="1012" t="s">
        <v>3417</v>
      </c>
      <c r="C263" s="1001"/>
      <c r="D263" s="1002"/>
      <c r="E263" s="1003"/>
      <c r="F263" s="712"/>
      <c r="G263" s="1004"/>
      <c r="H263" s="1005"/>
      <c r="I263" s="1006" t="s">
        <v>3414</v>
      </c>
      <c r="J263" s="1007"/>
      <c r="K263" s="1008"/>
      <c r="L263" s="1009"/>
      <c r="M263" s="1010"/>
      <c r="N263" s="1010"/>
      <c r="O263" s="1010"/>
      <c r="P263" s="1011"/>
      <c r="Q263" s="974"/>
      <c r="R263" s="1069" t="s">
        <v>559</v>
      </c>
      <c r="S263" s="975"/>
      <c r="T263" s="972" t="s">
        <v>579</v>
      </c>
      <c r="U263" s="992">
        <v>108000.02</v>
      </c>
      <c r="V263" s="990">
        <v>42613</v>
      </c>
      <c r="W263" s="977"/>
      <c r="X263" s="977" t="s">
        <v>570</v>
      </c>
      <c r="Y263" s="977"/>
      <c r="Z263" s="977"/>
      <c r="AA263" s="977"/>
      <c r="AB263" s="977"/>
      <c r="AC263" s="977"/>
      <c r="AD263" s="977"/>
      <c r="AE263" s="977"/>
      <c r="AF263" s="977"/>
      <c r="AG263" s="977"/>
      <c r="AH263" s="977"/>
      <c r="AI263" s="977"/>
      <c r="AJ263" s="977"/>
      <c r="AK263" s="977"/>
      <c r="AL263" s="977"/>
      <c r="AM263" s="977"/>
      <c r="AN263" s="977"/>
      <c r="AO263" s="977"/>
      <c r="AP263" s="977"/>
    </row>
    <row r="264" spans="1:42" x14ac:dyDescent="0.2">
      <c r="A264" s="1064" t="s">
        <v>3419</v>
      </c>
      <c r="B264" s="1012" t="s">
        <v>3201</v>
      </c>
      <c r="C264" s="1001">
        <v>1520604</v>
      </c>
      <c r="D264" s="1002">
        <v>7495</v>
      </c>
      <c r="E264" s="1003" t="s">
        <v>333</v>
      </c>
      <c r="F264" s="712">
        <v>2016</v>
      </c>
      <c r="G264" s="1004">
        <v>42611</v>
      </c>
      <c r="H264" s="1005" t="s">
        <v>97</v>
      </c>
      <c r="I264" s="1006" t="s">
        <v>3202</v>
      </c>
      <c r="J264" s="1007" t="s">
        <v>241</v>
      </c>
      <c r="K264" s="1008" t="s">
        <v>3203</v>
      </c>
      <c r="L264" s="1009" t="s">
        <v>3204</v>
      </c>
      <c r="M264" s="1010">
        <v>271921.18</v>
      </c>
      <c r="N264" s="1010">
        <v>13596.06</v>
      </c>
      <c r="O264" s="1010">
        <v>45682.76</v>
      </c>
      <c r="P264" s="1011">
        <v>331200</v>
      </c>
      <c r="Q264" s="976" t="s">
        <v>33</v>
      </c>
      <c r="R264" s="1069" t="s">
        <v>559</v>
      </c>
      <c r="S264" s="975"/>
      <c r="T264" s="972" t="s">
        <v>581</v>
      </c>
      <c r="U264" s="992">
        <v>192500</v>
      </c>
      <c r="V264" s="990">
        <v>42612</v>
      </c>
      <c r="X264" s="972" t="s">
        <v>570</v>
      </c>
    </row>
    <row r="265" spans="1:42" x14ac:dyDescent="0.2">
      <c r="A265" s="1064" t="s">
        <v>3419</v>
      </c>
      <c r="B265" s="1012" t="s">
        <v>3201</v>
      </c>
      <c r="C265" s="1001"/>
      <c r="D265" s="1002"/>
      <c r="E265" s="1003"/>
      <c r="F265" s="712"/>
      <c r="G265" s="1004"/>
      <c r="H265" s="1005"/>
      <c r="I265" s="1006" t="s">
        <v>3202</v>
      </c>
      <c r="J265" s="1007"/>
      <c r="K265" s="1008"/>
      <c r="L265" s="1009"/>
      <c r="M265" s="1010"/>
      <c r="N265" s="1010"/>
      <c r="O265" s="1010"/>
      <c r="P265" s="1011"/>
      <c r="Q265" s="976"/>
      <c r="R265" s="1069" t="s">
        <v>559</v>
      </c>
      <c r="S265" s="975"/>
      <c r="T265" s="972" t="s">
        <v>575</v>
      </c>
      <c r="U265" s="992">
        <v>20000</v>
      </c>
      <c r="V265" s="990">
        <v>42612</v>
      </c>
      <c r="X265" s="972" t="s">
        <v>570</v>
      </c>
    </row>
    <row r="266" spans="1:42" x14ac:dyDescent="0.2">
      <c r="A266" s="1064" t="s">
        <v>3419</v>
      </c>
      <c r="B266" s="1012" t="s">
        <v>3201</v>
      </c>
      <c r="C266" s="1001"/>
      <c r="D266" s="1002"/>
      <c r="E266" s="1003"/>
      <c r="F266" s="712"/>
      <c r="G266" s="1004"/>
      <c r="H266" s="1005"/>
      <c r="I266" s="1006" t="s">
        <v>3202</v>
      </c>
      <c r="J266" s="1007"/>
      <c r="K266" s="1008"/>
      <c r="L266" s="1009"/>
      <c r="M266" s="1010"/>
      <c r="N266" s="1010"/>
      <c r="O266" s="1010"/>
      <c r="P266" s="1011"/>
      <c r="Q266" s="976"/>
      <c r="R266" s="1069" t="s">
        <v>559</v>
      </c>
      <c r="S266" s="975"/>
      <c r="T266" s="972" t="s">
        <v>581</v>
      </c>
      <c r="U266" s="992">
        <v>8000</v>
      </c>
      <c r="V266" s="990">
        <v>42613</v>
      </c>
      <c r="X266" s="972" t="s">
        <v>570</v>
      </c>
    </row>
    <row r="267" spans="1:42" x14ac:dyDescent="0.2">
      <c r="A267" s="1064" t="s">
        <v>3419</v>
      </c>
      <c r="B267" s="1012" t="s">
        <v>3201</v>
      </c>
      <c r="C267" s="1001"/>
      <c r="D267" s="1002"/>
      <c r="E267" s="1003"/>
      <c r="F267" s="712"/>
      <c r="G267" s="1004"/>
      <c r="H267" s="1005"/>
      <c r="I267" s="1006" t="s">
        <v>3202</v>
      </c>
      <c r="J267" s="1007"/>
      <c r="K267" s="1008"/>
      <c r="L267" s="1009"/>
      <c r="M267" s="1010"/>
      <c r="N267" s="1010"/>
      <c r="O267" s="1010"/>
      <c r="P267" s="1011"/>
      <c r="Q267" s="976"/>
      <c r="R267" s="1069" t="s">
        <v>559</v>
      </c>
      <c r="S267" s="975"/>
      <c r="T267" s="972" t="s">
        <v>579</v>
      </c>
      <c r="U267" s="992">
        <v>118700</v>
      </c>
      <c r="V267" s="990">
        <v>42613</v>
      </c>
      <c r="X267" s="972" t="s">
        <v>570</v>
      </c>
    </row>
    <row r="268" spans="1:42" x14ac:dyDescent="0.2">
      <c r="A268" s="1064" t="s">
        <v>3419</v>
      </c>
      <c r="B268" s="1012" t="s">
        <v>2943</v>
      </c>
      <c r="C268" s="1001">
        <v>520227</v>
      </c>
      <c r="D268" s="1002">
        <v>1782</v>
      </c>
      <c r="E268" s="1003" t="s">
        <v>657</v>
      </c>
      <c r="F268" s="712">
        <v>2016</v>
      </c>
      <c r="G268" s="1004">
        <v>42612</v>
      </c>
      <c r="H268" s="1005" t="s">
        <v>121</v>
      </c>
      <c r="I268" s="1006" t="s">
        <v>2944</v>
      </c>
      <c r="J268" s="1007" t="s">
        <v>241</v>
      </c>
      <c r="K268" s="1008" t="s">
        <v>2945</v>
      </c>
      <c r="L268" s="1009" t="s">
        <v>2946</v>
      </c>
      <c r="M268" s="1010">
        <v>256905.39</v>
      </c>
      <c r="N268" s="1010">
        <v>2835.99</v>
      </c>
      <c r="O268" s="1010">
        <v>41558.620000000003</v>
      </c>
      <c r="P268" s="1011">
        <v>301300</v>
      </c>
      <c r="Q268" s="976" t="s">
        <v>33</v>
      </c>
      <c r="R268" s="1069" t="s">
        <v>559</v>
      </c>
      <c r="S268" s="975"/>
      <c r="T268" s="972" t="s">
        <v>571</v>
      </c>
      <c r="U268" s="992">
        <v>96000</v>
      </c>
      <c r="V268" s="990">
        <v>42612</v>
      </c>
      <c r="X268" s="972" t="s">
        <v>570</v>
      </c>
    </row>
    <row r="269" spans="1:42" x14ac:dyDescent="0.2">
      <c r="A269" s="1064" t="s">
        <v>3419</v>
      </c>
      <c r="B269" s="1012" t="s">
        <v>2943</v>
      </c>
      <c r="C269" s="1001"/>
      <c r="D269" s="1002"/>
      <c r="E269" s="1003"/>
      <c r="F269" s="712"/>
      <c r="G269" s="1004"/>
      <c r="H269" s="1005"/>
      <c r="I269" s="1006" t="s">
        <v>2944</v>
      </c>
      <c r="J269" s="1007"/>
      <c r="K269" s="1008"/>
      <c r="L269" s="1009"/>
      <c r="M269" s="1010"/>
      <c r="N269" s="1010"/>
      <c r="O269" s="1010"/>
      <c r="P269" s="1011"/>
      <c r="Q269" s="976"/>
      <c r="R269" s="1069" t="s">
        <v>559</v>
      </c>
      <c r="S269" s="975"/>
      <c r="T269" s="972" t="s">
        <v>579</v>
      </c>
      <c r="U269" s="992">
        <v>205300</v>
      </c>
      <c r="V269" s="990">
        <v>42613</v>
      </c>
      <c r="X269" s="972" t="s">
        <v>570</v>
      </c>
    </row>
    <row r="270" spans="1:42" x14ac:dyDescent="0.2">
      <c r="A270" s="1064" t="s">
        <v>3419</v>
      </c>
      <c r="B270" s="1012" t="s">
        <v>3364</v>
      </c>
      <c r="C270" s="1001">
        <v>16902</v>
      </c>
      <c r="D270" s="1002" t="s">
        <v>472</v>
      </c>
      <c r="E270" s="1003" t="s">
        <v>3330</v>
      </c>
      <c r="F270" s="712">
        <v>2016</v>
      </c>
      <c r="G270" s="1004">
        <v>42599</v>
      </c>
      <c r="H270" s="1005" t="s">
        <v>2900</v>
      </c>
      <c r="I270" s="1006" t="s">
        <v>3365</v>
      </c>
      <c r="J270" s="1007" t="s">
        <v>30</v>
      </c>
      <c r="K270" s="1008" t="s">
        <v>3366</v>
      </c>
      <c r="L270" s="1009" t="s">
        <v>3367</v>
      </c>
      <c r="M270" s="1010">
        <v>146551.72</v>
      </c>
      <c r="N270" s="1010">
        <v>0</v>
      </c>
      <c r="O270" s="1010">
        <v>23448.28</v>
      </c>
      <c r="P270" s="1011">
        <v>170000</v>
      </c>
      <c r="Q270" s="974" t="s">
        <v>478</v>
      </c>
      <c r="R270" s="1062" t="s">
        <v>565</v>
      </c>
      <c r="S270" s="975"/>
      <c r="T270" s="972" t="s">
        <v>575</v>
      </c>
      <c r="U270" s="992">
        <v>37500</v>
      </c>
      <c r="V270" s="990">
        <v>42599</v>
      </c>
      <c r="X270" s="972" t="s">
        <v>570</v>
      </c>
    </row>
    <row r="271" spans="1:42" x14ac:dyDescent="0.2">
      <c r="A271" s="1064" t="s">
        <v>3419</v>
      </c>
      <c r="B271" s="1012" t="s">
        <v>3364</v>
      </c>
      <c r="C271" s="1001"/>
      <c r="D271" s="1002"/>
      <c r="E271" s="1003"/>
      <c r="F271" s="712"/>
      <c r="G271" s="1004"/>
      <c r="H271" s="1005"/>
      <c r="I271" s="1006" t="s">
        <v>3365</v>
      </c>
      <c r="J271" s="1007"/>
      <c r="K271" s="1008"/>
      <c r="L271" s="1009"/>
      <c r="M271" s="1010"/>
      <c r="N271" s="1010"/>
      <c r="O271" s="1010"/>
      <c r="P271" s="1011"/>
      <c r="Q271" s="974"/>
      <c r="R271" s="1062" t="s">
        <v>565</v>
      </c>
      <c r="S271" s="975"/>
      <c r="T271" s="972" t="s">
        <v>575</v>
      </c>
      <c r="U271" s="992">
        <v>5000</v>
      </c>
      <c r="V271" s="990">
        <v>42599</v>
      </c>
      <c r="X271" s="972" t="s">
        <v>570</v>
      </c>
    </row>
    <row r="272" spans="1:42" x14ac:dyDescent="0.2">
      <c r="A272" s="1064" t="s">
        <v>3419</v>
      </c>
      <c r="B272" s="1012" t="s">
        <v>3364</v>
      </c>
      <c r="C272" s="1001"/>
      <c r="D272" s="1002"/>
      <c r="E272" s="1003"/>
      <c r="F272" s="712"/>
      <c r="G272" s="1004"/>
      <c r="H272" s="1005"/>
      <c r="I272" s="1006" t="s">
        <v>3365</v>
      </c>
      <c r="J272" s="1007"/>
      <c r="K272" s="1008"/>
      <c r="L272" s="1009"/>
      <c r="M272" s="1010"/>
      <c r="N272" s="1010"/>
      <c r="O272" s="1010"/>
      <c r="P272" s="1011"/>
      <c r="Q272" s="974"/>
      <c r="R272" s="1062" t="s">
        <v>565</v>
      </c>
      <c r="S272" s="975"/>
      <c r="T272" s="972" t="s">
        <v>580</v>
      </c>
      <c r="U272" s="992">
        <v>127500</v>
      </c>
      <c r="V272" s="990">
        <v>42600</v>
      </c>
      <c r="X272" s="972" t="s">
        <v>570</v>
      </c>
    </row>
    <row r="273" spans="1:24" x14ac:dyDescent="0.2">
      <c r="A273" s="1064" t="s">
        <v>3419</v>
      </c>
      <c r="B273" s="1012" t="s">
        <v>3077</v>
      </c>
      <c r="C273" s="1001">
        <v>521707</v>
      </c>
      <c r="D273" s="1002">
        <v>2006</v>
      </c>
      <c r="E273" s="1003" t="s">
        <v>2897</v>
      </c>
      <c r="F273" s="712">
        <v>2017</v>
      </c>
      <c r="G273" s="1004">
        <v>42612</v>
      </c>
      <c r="H273" s="1005" t="s">
        <v>3003</v>
      </c>
      <c r="I273" s="1006" t="s">
        <v>3078</v>
      </c>
      <c r="J273" s="1007" t="s">
        <v>30</v>
      </c>
      <c r="K273" s="1008" t="s">
        <v>3079</v>
      </c>
      <c r="L273" s="1009" t="s">
        <v>3080</v>
      </c>
      <c r="M273" s="1010">
        <v>189568.97</v>
      </c>
      <c r="N273" s="1010">
        <v>0</v>
      </c>
      <c r="O273" s="1010">
        <v>30331.03</v>
      </c>
      <c r="P273" s="1011">
        <v>219900</v>
      </c>
      <c r="Q273" s="976" t="s">
        <v>33</v>
      </c>
      <c r="R273" s="1062" t="s">
        <v>565</v>
      </c>
      <c r="S273" s="975"/>
      <c r="T273" s="972" t="s">
        <v>581</v>
      </c>
      <c r="U273" s="992">
        <v>48000</v>
      </c>
      <c r="V273" s="990">
        <v>42612</v>
      </c>
      <c r="X273" s="972" t="s">
        <v>570</v>
      </c>
    </row>
    <row r="274" spans="1:24" x14ac:dyDescent="0.2">
      <c r="A274" s="1064" t="s">
        <v>3419</v>
      </c>
      <c r="B274" s="1012" t="s">
        <v>3077</v>
      </c>
      <c r="C274" s="1001"/>
      <c r="D274" s="1002"/>
      <c r="E274" s="1003"/>
      <c r="F274" s="712"/>
      <c r="G274" s="1004"/>
      <c r="H274" s="1005"/>
      <c r="I274" s="1006" t="s">
        <v>3078</v>
      </c>
      <c r="J274" s="1007"/>
      <c r="K274" s="1008"/>
      <c r="L274" s="1009"/>
      <c r="M274" s="1010"/>
      <c r="N274" s="1010"/>
      <c r="O274" s="1010"/>
      <c r="P274" s="1011"/>
      <c r="Q274" s="976"/>
      <c r="R274" s="1062" t="s">
        <v>565</v>
      </c>
      <c r="S274" s="975"/>
      <c r="T274" s="972" t="s">
        <v>581</v>
      </c>
      <c r="U274" s="992">
        <v>2000</v>
      </c>
      <c r="V274" s="990">
        <v>42612</v>
      </c>
      <c r="X274" s="972" t="s">
        <v>570</v>
      </c>
    </row>
    <row r="275" spans="1:24" x14ac:dyDescent="0.2">
      <c r="A275" s="1064" t="s">
        <v>3419</v>
      </c>
      <c r="B275" s="1012" t="s">
        <v>3077</v>
      </c>
      <c r="C275" s="1001"/>
      <c r="D275" s="1002"/>
      <c r="E275" s="1003"/>
      <c r="F275" s="712"/>
      <c r="G275" s="1004"/>
      <c r="H275" s="1005"/>
      <c r="I275" s="1006" t="s">
        <v>3078</v>
      </c>
      <c r="J275" s="1007"/>
      <c r="K275" s="1008"/>
      <c r="L275" s="1009"/>
      <c r="M275" s="1010"/>
      <c r="N275" s="1010"/>
      <c r="O275" s="1010"/>
      <c r="P275" s="1011"/>
      <c r="Q275" s="976"/>
      <c r="R275" s="1062" t="s">
        <v>565</v>
      </c>
      <c r="S275" s="975"/>
      <c r="T275" s="972" t="s">
        <v>575</v>
      </c>
      <c r="U275" s="992">
        <v>15000</v>
      </c>
      <c r="V275" s="990">
        <v>42612</v>
      </c>
      <c r="X275" s="972" t="s">
        <v>570</v>
      </c>
    </row>
    <row r="276" spans="1:24" x14ac:dyDescent="0.2">
      <c r="A276" s="1064" t="s">
        <v>3419</v>
      </c>
      <c r="B276" s="1012" t="s">
        <v>3077</v>
      </c>
      <c r="C276" s="1001"/>
      <c r="D276" s="1002"/>
      <c r="E276" s="1003"/>
      <c r="F276" s="712"/>
      <c r="G276" s="1004"/>
      <c r="H276" s="1005"/>
      <c r="I276" s="1006" t="s">
        <v>3078</v>
      </c>
      <c r="J276" s="1007"/>
      <c r="K276" s="1008"/>
      <c r="L276" s="1009"/>
      <c r="M276" s="1010"/>
      <c r="N276" s="1010"/>
      <c r="O276" s="1010"/>
      <c r="P276" s="1011"/>
      <c r="Q276" s="976"/>
      <c r="R276" s="1062" t="s">
        <v>565</v>
      </c>
      <c r="S276" s="975"/>
      <c r="T276" s="972" t="s">
        <v>579</v>
      </c>
      <c r="U276" s="992">
        <v>154900</v>
      </c>
      <c r="V276" s="990">
        <v>42612</v>
      </c>
      <c r="X276" s="972" t="s">
        <v>570</v>
      </c>
    </row>
    <row r="277" spans="1:24" x14ac:dyDescent="0.2">
      <c r="A277" s="1064" t="s">
        <v>3419</v>
      </c>
      <c r="B277" s="1012" t="s">
        <v>2959</v>
      </c>
      <c r="C277" s="1001">
        <v>520814</v>
      </c>
      <c r="D277" s="1002">
        <v>4493</v>
      </c>
      <c r="E277" s="1003" t="s">
        <v>87</v>
      </c>
      <c r="F277" s="712">
        <v>2016</v>
      </c>
      <c r="G277" s="1004">
        <v>42602</v>
      </c>
      <c r="H277" s="1005" t="s">
        <v>61</v>
      </c>
      <c r="I277" s="1006" t="s">
        <v>2960</v>
      </c>
      <c r="J277" s="1007" t="s">
        <v>30</v>
      </c>
      <c r="K277" s="1008" t="s">
        <v>2961</v>
      </c>
      <c r="L277" s="1009" t="s">
        <v>2962</v>
      </c>
      <c r="M277" s="1010">
        <v>281626.45</v>
      </c>
      <c r="N277" s="1010">
        <v>6908.03</v>
      </c>
      <c r="O277" s="1010">
        <v>46165.52</v>
      </c>
      <c r="P277" s="1011">
        <v>334700</v>
      </c>
      <c r="Q277" s="976" t="s">
        <v>33</v>
      </c>
      <c r="R277" s="1069" t="s">
        <v>559</v>
      </c>
      <c r="S277" s="975"/>
      <c r="T277" s="972" t="s">
        <v>581</v>
      </c>
      <c r="U277" s="992">
        <v>150000</v>
      </c>
      <c r="V277" s="990">
        <v>42604</v>
      </c>
      <c r="X277" s="972" t="s">
        <v>570</v>
      </c>
    </row>
    <row r="278" spans="1:24" x14ac:dyDescent="0.2">
      <c r="A278" s="1064" t="s">
        <v>3419</v>
      </c>
      <c r="B278" s="1012" t="s">
        <v>2959</v>
      </c>
      <c r="C278" s="1001"/>
      <c r="D278" s="1002"/>
      <c r="E278" s="1003"/>
      <c r="F278" s="712"/>
      <c r="G278" s="1004"/>
      <c r="H278" s="1005"/>
      <c r="I278" s="1006" t="s">
        <v>2960</v>
      </c>
      <c r="J278" s="1007"/>
      <c r="K278" s="1008"/>
      <c r="L278" s="1009"/>
      <c r="M278" s="1010"/>
      <c r="N278" s="1010"/>
      <c r="O278" s="1010"/>
      <c r="P278" s="1011"/>
      <c r="Q278" s="976"/>
      <c r="R278" s="1069" t="s">
        <v>559</v>
      </c>
      <c r="S278" s="975"/>
      <c r="T278" s="972" t="s">
        <v>575</v>
      </c>
      <c r="U278" s="992">
        <v>5000</v>
      </c>
      <c r="V278" s="990">
        <v>42602</v>
      </c>
      <c r="X278" s="972" t="s">
        <v>570</v>
      </c>
    </row>
    <row r="279" spans="1:24" x14ac:dyDescent="0.2">
      <c r="A279" s="1064" t="s">
        <v>3419</v>
      </c>
      <c r="B279" s="1012" t="s">
        <v>2959</v>
      </c>
      <c r="C279" s="1001"/>
      <c r="D279" s="1002"/>
      <c r="E279" s="1003"/>
      <c r="F279" s="712"/>
      <c r="G279" s="1004"/>
      <c r="H279" s="1005"/>
      <c r="I279" s="1006" t="s">
        <v>2960</v>
      </c>
      <c r="J279" s="1007"/>
      <c r="K279" s="1008"/>
      <c r="L279" s="1009"/>
      <c r="M279" s="1010"/>
      <c r="N279" s="1010"/>
      <c r="O279" s="1010"/>
      <c r="P279" s="1011"/>
      <c r="Q279" s="976"/>
      <c r="R279" s="1069" t="s">
        <v>559</v>
      </c>
      <c r="S279" s="975"/>
      <c r="T279" s="972" t="s">
        <v>581</v>
      </c>
      <c r="U279" s="992">
        <v>179700</v>
      </c>
      <c r="V279" s="990">
        <v>42606</v>
      </c>
      <c r="X279" s="972" t="s">
        <v>570</v>
      </c>
    </row>
    <row r="280" spans="1:24" x14ac:dyDescent="0.2">
      <c r="A280" s="1064" t="s">
        <v>3419</v>
      </c>
      <c r="B280" s="1012" t="s">
        <v>3372</v>
      </c>
      <c r="C280" s="1001">
        <v>38115</v>
      </c>
      <c r="D280" s="1002" t="s">
        <v>472</v>
      </c>
      <c r="E280" s="1003" t="s">
        <v>3330</v>
      </c>
      <c r="F280" s="712">
        <v>2016</v>
      </c>
      <c r="G280" s="1004">
        <v>42601</v>
      </c>
      <c r="H280" s="1005" t="s">
        <v>808</v>
      </c>
      <c r="I280" s="1006" t="s">
        <v>3373</v>
      </c>
      <c r="J280" s="1007" t="s">
        <v>30</v>
      </c>
      <c r="K280" s="1008" t="s">
        <v>3374</v>
      </c>
      <c r="L280" s="1009" t="s">
        <v>3375</v>
      </c>
      <c r="M280" s="1010">
        <v>116379.31</v>
      </c>
      <c r="N280" s="1010">
        <v>0</v>
      </c>
      <c r="O280" s="1010">
        <v>18620.689999999999</v>
      </c>
      <c r="P280" s="1011">
        <v>135000</v>
      </c>
      <c r="Q280" s="974" t="s">
        <v>478</v>
      </c>
      <c r="R280" s="1062" t="s">
        <v>565</v>
      </c>
      <c r="S280" s="975"/>
      <c r="T280" s="972" t="s">
        <v>580</v>
      </c>
      <c r="U280" s="992">
        <v>5000</v>
      </c>
      <c r="V280" s="990">
        <v>42601</v>
      </c>
      <c r="X280" s="972" t="s">
        <v>570</v>
      </c>
    </row>
    <row r="281" spans="1:24" x14ac:dyDescent="0.2">
      <c r="A281" s="1064" t="s">
        <v>3419</v>
      </c>
      <c r="B281" s="1012" t="s">
        <v>3372</v>
      </c>
      <c r="C281" s="1001"/>
      <c r="D281" s="1002"/>
      <c r="E281" s="1003"/>
      <c r="F281" s="712"/>
      <c r="G281" s="1004"/>
      <c r="H281" s="1005"/>
      <c r="I281" s="1006" t="s">
        <v>3373</v>
      </c>
      <c r="J281" s="1007"/>
      <c r="K281" s="1008"/>
      <c r="L281" s="1009"/>
      <c r="M281" s="1010"/>
      <c r="N281" s="1010"/>
      <c r="O281" s="1010"/>
      <c r="P281" s="1011"/>
      <c r="Q281" s="974"/>
      <c r="R281" s="1062" t="s">
        <v>565</v>
      </c>
      <c r="S281" s="975"/>
      <c r="T281" s="972" t="s">
        <v>575</v>
      </c>
      <c r="U281" s="992">
        <v>30558.07</v>
      </c>
      <c r="V281" s="990">
        <v>42602</v>
      </c>
      <c r="X281" s="972" t="s">
        <v>570</v>
      </c>
    </row>
    <row r="282" spans="1:24" x14ac:dyDescent="0.2">
      <c r="A282" s="1064" t="s">
        <v>3419</v>
      </c>
      <c r="B282" s="1012" t="s">
        <v>3372</v>
      </c>
      <c r="C282" s="1001"/>
      <c r="D282" s="1002"/>
      <c r="E282" s="1003"/>
      <c r="F282" s="712"/>
      <c r="G282" s="1004"/>
      <c r="H282" s="1005"/>
      <c r="I282" s="1006" t="s">
        <v>3373</v>
      </c>
      <c r="J282" s="1007"/>
      <c r="K282" s="1008"/>
      <c r="L282" s="1009"/>
      <c r="M282" s="1010"/>
      <c r="N282" s="1010"/>
      <c r="O282" s="1010"/>
      <c r="P282" s="1011"/>
      <c r="Q282" s="974"/>
      <c r="R282" s="1062" t="s">
        <v>565</v>
      </c>
      <c r="S282" s="975"/>
      <c r="T282" s="972" t="s">
        <v>579</v>
      </c>
      <c r="U282" s="992">
        <v>99441.2</v>
      </c>
      <c r="V282" s="990">
        <v>42606</v>
      </c>
      <c r="X282" s="972" t="s">
        <v>570</v>
      </c>
    </row>
    <row r="283" spans="1:24" x14ac:dyDescent="0.2">
      <c r="A283" s="1064" t="s">
        <v>3419</v>
      </c>
      <c r="B283" s="1012" t="s">
        <v>3372</v>
      </c>
      <c r="C283" s="1001"/>
      <c r="D283" s="1002"/>
      <c r="E283" s="1003"/>
      <c r="F283" s="712"/>
      <c r="G283" s="1004"/>
      <c r="H283" s="1005"/>
      <c r="I283" s="1006" t="s">
        <v>3373</v>
      </c>
      <c r="J283" s="1007"/>
      <c r="K283" s="1008"/>
      <c r="L283" s="1009"/>
      <c r="M283" s="1010"/>
      <c r="N283" s="1010"/>
      <c r="O283" s="1010"/>
      <c r="P283" s="1011"/>
      <c r="Q283" s="974"/>
      <c r="R283" s="1062" t="s">
        <v>565</v>
      </c>
      <c r="S283" s="975"/>
      <c r="T283" s="972" t="s">
        <v>1068</v>
      </c>
      <c r="U283" s="992">
        <v>0.77</v>
      </c>
      <c r="V283" s="990">
        <v>42613</v>
      </c>
      <c r="X283" s="972" t="s">
        <v>570</v>
      </c>
    </row>
    <row r="284" spans="1:24" x14ac:dyDescent="0.2">
      <c r="A284" s="1064" t="s">
        <v>3419</v>
      </c>
      <c r="B284" s="1012" t="s">
        <v>3391</v>
      </c>
      <c r="C284" s="1001">
        <v>1013102</v>
      </c>
      <c r="D284" s="1002" t="s">
        <v>472</v>
      </c>
      <c r="E284" s="1003" t="s">
        <v>3330</v>
      </c>
      <c r="F284" s="712">
        <v>2016</v>
      </c>
      <c r="G284" s="1004">
        <v>42613</v>
      </c>
      <c r="H284" s="1005" t="s">
        <v>474</v>
      </c>
      <c r="I284" s="1006" t="s">
        <v>3392</v>
      </c>
      <c r="J284" s="1007" t="s">
        <v>30</v>
      </c>
      <c r="K284" s="1008" t="s">
        <v>3393</v>
      </c>
      <c r="L284" s="1009" t="s">
        <v>3394</v>
      </c>
      <c r="M284" s="1010">
        <v>185344.83</v>
      </c>
      <c r="N284" s="1010">
        <v>0</v>
      </c>
      <c r="O284" s="1010">
        <v>29655.17</v>
      </c>
      <c r="P284" s="1011">
        <v>215000</v>
      </c>
      <c r="Q284" s="974" t="s">
        <v>478</v>
      </c>
      <c r="R284" s="1062" t="s">
        <v>565</v>
      </c>
      <c r="S284" s="975"/>
      <c r="T284" s="972" t="s">
        <v>581</v>
      </c>
      <c r="U284" s="992">
        <v>157261.24</v>
      </c>
      <c r="V284" s="990">
        <v>42618</v>
      </c>
      <c r="X284" s="972" t="s">
        <v>570</v>
      </c>
    </row>
    <row r="285" spans="1:24" x14ac:dyDescent="0.2">
      <c r="A285" s="1064" t="s">
        <v>3419</v>
      </c>
      <c r="B285" s="1012" t="s">
        <v>3391</v>
      </c>
      <c r="C285" s="1001"/>
      <c r="D285" s="1002"/>
      <c r="E285" s="1003"/>
      <c r="F285" s="712"/>
      <c r="G285" s="1004"/>
      <c r="H285" s="1005"/>
      <c r="I285" s="1006" t="s">
        <v>3392</v>
      </c>
      <c r="J285" s="1007"/>
      <c r="K285" s="1008"/>
      <c r="L285" s="1009"/>
      <c r="M285" s="1010"/>
      <c r="N285" s="1010"/>
      <c r="O285" s="1010"/>
      <c r="P285" s="1011"/>
      <c r="Q285" s="974"/>
      <c r="R285" s="1062" t="s">
        <v>565</v>
      </c>
      <c r="S285" s="975"/>
      <c r="T285" s="972" t="s">
        <v>575</v>
      </c>
      <c r="U285" s="992">
        <v>5000</v>
      </c>
      <c r="V285" s="990">
        <v>42607</v>
      </c>
      <c r="X285" s="972" t="s">
        <v>570</v>
      </c>
    </row>
    <row r="286" spans="1:24" x14ac:dyDescent="0.2">
      <c r="A286" s="1064" t="s">
        <v>3419</v>
      </c>
      <c r="B286" s="1012" t="s">
        <v>3391</v>
      </c>
      <c r="C286" s="1001"/>
      <c r="D286" s="1002"/>
      <c r="E286" s="1003"/>
      <c r="F286" s="712"/>
      <c r="G286" s="1004"/>
      <c r="H286" s="1005"/>
      <c r="I286" s="1006" t="s">
        <v>3392</v>
      </c>
      <c r="J286" s="1007"/>
      <c r="K286" s="1008"/>
      <c r="L286" s="1009"/>
      <c r="M286" s="1010"/>
      <c r="N286" s="1010"/>
      <c r="O286" s="1010"/>
      <c r="P286" s="1011"/>
      <c r="Q286" s="974"/>
      <c r="R286" s="1062" t="s">
        <v>565</v>
      </c>
      <c r="S286" s="975"/>
      <c r="T286" s="972" t="s">
        <v>572</v>
      </c>
      <c r="U286" s="992">
        <v>52738.76</v>
      </c>
      <c r="V286" s="990">
        <v>42618</v>
      </c>
      <c r="X286" s="972" t="s">
        <v>570</v>
      </c>
    </row>
    <row r="287" spans="1:24" x14ac:dyDescent="0.2">
      <c r="A287" s="1064" t="s">
        <v>3419</v>
      </c>
      <c r="B287" s="1012" t="s">
        <v>3248</v>
      </c>
      <c r="C287" s="1001">
        <v>521101</v>
      </c>
      <c r="D287" s="1002">
        <v>1253</v>
      </c>
      <c r="E287" s="1003" t="s">
        <v>144</v>
      </c>
      <c r="F287" s="712"/>
      <c r="G287" s="1004">
        <v>42611</v>
      </c>
      <c r="H287" s="1005"/>
      <c r="I287" s="1006" t="s">
        <v>3249</v>
      </c>
      <c r="J287" s="1007" t="s">
        <v>241</v>
      </c>
      <c r="K287" s="1008" t="s">
        <v>398</v>
      </c>
      <c r="L287" s="1009" t="s">
        <v>3250</v>
      </c>
      <c r="M287" s="1010">
        <v>306185.21999999997</v>
      </c>
      <c r="N287" s="1010">
        <v>0</v>
      </c>
      <c r="O287" s="1010">
        <v>48989.63</v>
      </c>
      <c r="P287" s="1011">
        <v>355174.85</v>
      </c>
      <c r="Q287" s="976" t="s">
        <v>3229</v>
      </c>
      <c r="R287" s="1061" t="s">
        <v>3418</v>
      </c>
      <c r="S287" s="974"/>
      <c r="W287" s="972" t="s">
        <v>566</v>
      </c>
    </row>
    <row r="288" spans="1:24" ht="13.5" thickBot="1" x14ac:dyDescent="0.25">
      <c r="A288" s="1064" t="s">
        <v>3419</v>
      </c>
      <c r="B288" s="1012" t="s">
        <v>3257</v>
      </c>
      <c r="C288" s="1001">
        <v>520223</v>
      </c>
      <c r="D288" s="1002">
        <v>1796</v>
      </c>
      <c r="E288" s="1003" t="s">
        <v>50</v>
      </c>
      <c r="F288" s="712"/>
      <c r="G288" s="1004">
        <v>42613</v>
      </c>
      <c r="H288" s="1005"/>
      <c r="I288" s="1006" t="s">
        <v>3258</v>
      </c>
      <c r="J288" s="1007" t="s">
        <v>241</v>
      </c>
      <c r="K288" s="1034" t="s">
        <v>2780</v>
      </c>
      <c r="L288" s="1009" t="s">
        <v>3259</v>
      </c>
      <c r="M288" s="1010">
        <v>195646.95</v>
      </c>
      <c r="N288" s="1010">
        <v>0</v>
      </c>
      <c r="O288" s="1010">
        <v>31303.51</v>
      </c>
      <c r="P288" s="1011">
        <v>226950.46</v>
      </c>
      <c r="Q288" s="976" t="s">
        <v>3229</v>
      </c>
      <c r="R288" s="1061" t="s">
        <v>3418</v>
      </c>
      <c r="S288" s="974"/>
      <c r="W288" s="972" t="s">
        <v>566</v>
      </c>
    </row>
    <row r="289" spans="1:24" x14ac:dyDescent="0.2">
      <c r="A289" s="1064" t="s">
        <v>3419</v>
      </c>
      <c r="B289" s="1012" t="s">
        <v>3299</v>
      </c>
      <c r="C289" s="1001">
        <v>520818</v>
      </c>
      <c r="D289" s="1002">
        <v>4495</v>
      </c>
      <c r="E289" s="1003" t="s">
        <v>111</v>
      </c>
      <c r="F289" s="712"/>
      <c r="G289" s="1004">
        <v>42591</v>
      </c>
      <c r="H289" s="1005"/>
      <c r="I289" s="1006" t="s">
        <v>3300</v>
      </c>
      <c r="J289" s="1032" t="s">
        <v>241</v>
      </c>
      <c r="K289" s="1036" t="s">
        <v>876</v>
      </c>
      <c r="L289" s="1033" t="s">
        <v>3301</v>
      </c>
      <c r="M289" s="1010">
        <v>340087.33</v>
      </c>
      <c r="N289" s="1010">
        <v>0</v>
      </c>
      <c r="O289" s="1010">
        <v>54413.97</v>
      </c>
      <c r="P289" s="1011">
        <v>394501.3</v>
      </c>
      <c r="Q289" s="976" t="s">
        <v>3229</v>
      </c>
      <c r="R289" s="1061" t="s">
        <v>3418</v>
      </c>
      <c r="S289" s="975"/>
      <c r="W289" s="972" t="s">
        <v>566</v>
      </c>
    </row>
    <row r="290" spans="1:24" x14ac:dyDescent="0.2">
      <c r="A290" s="1064" t="s">
        <v>3419</v>
      </c>
      <c r="B290" s="1012" t="s">
        <v>3279</v>
      </c>
      <c r="C290" s="1001">
        <v>520112</v>
      </c>
      <c r="D290" s="1002">
        <v>2594</v>
      </c>
      <c r="E290" s="1003" t="s">
        <v>983</v>
      </c>
      <c r="F290" s="712"/>
      <c r="G290" s="1004">
        <v>42611</v>
      </c>
      <c r="H290" s="1005"/>
      <c r="I290" s="1006" t="s">
        <v>3280</v>
      </c>
      <c r="J290" s="1032" t="s">
        <v>241</v>
      </c>
      <c r="K290" s="1037" t="s">
        <v>876</v>
      </c>
      <c r="L290" s="1033" t="s">
        <v>3281</v>
      </c>
      <c r="M290" s="1010">
        <v>298084.84000000003</v>
      </c>
      <c r="N290" s="1010">
        <v>0</v>
      </c>
      <c r="O290" s="1010">
        <v>47693.57</v>
      </c>
      <c r="P290" s="1011">
        <v>345778.41</v>
      </c>
      <c r="Q290" s="976" t="s">
        <v>3229</v>
      </c>
      <c r="R290" s="1061" t="s">
        <v>3418</v>
      </c>
      <c r="S290" s="974"/>
      <c r="W290" s="972" t="s">
        <v>566</v>
      </c>
    </row>
    <row r="291" spans="1:24" ht="13.5" thickBot="1" x14ac:dyDescent="0.25">
      <c r="A291" s="1064" t="s">
        <v>3419</v>
      </c>
      <c r="B291" s="1012" t="s">
        <v>3323</v>
      </c>
      <c r="C291" s="1001">
        <v>521005</v>
      </c>
      <c r="D291" s="1002">
        <v>7986</v>
      </c>
      <c r="E291" s="1003" t="s">
        <v>784</v>
      </c>
      <c r="F291" s="712"/>
      <c r="G291" s="1004">
        <v>42583</v>
      </c>
      <c r="H291" s="1005"/>
      <c r="I291" s="1006" t="s">
        <v>3324</v>
      </c>
      <c r="J291" s="1032" t="s">
        <v>241</v>
      </c>
      <c r="K291" s="1038" t="s">
        <v>876</v>
      </c>
      <c r="L291" s="1033" t="s">
        <v>3325</v>
      </c>
      <c r="M291" s="1010">
        <v>564800.03</v>
      </c>
      <c r="N291" s="1010">
        <v>0</v>
      </c>
      <c r="O291" s="1010">
        <v>90368.01</v>
      </c>
      <c r="P291" s="1011">
        <v>655168.04</v>
      </c>
      <c r="Q291" s="976" t="s">
        <v>3229</v>
      </c>
      <c r="R291" s="1061" t="s">
        <v>3418</v>
      </c>
      <c r="S291" s="975"/>
      <c r="W291" s="972" t="s">
        <v>566</v>
      </c>
    </row>
    <row r="292" spans="1:24" x14ac:dyDescent="0.2">
      <c r="A292" s="1064" t="s">
        <v>3419</v>
      </c>
      <c r="B292" s="1012" t="s">
        <v>2963</v>
      </c>
      <c r="C292" s="1001">
        <v>520815</v>
      </c>
      <c r="D292" s="1002">
        <v>4492</v>
      </c>
      <c r="E292" s="1003" t="s">
        <v>92</v>
      </c>
      <c r="F292" s="712">
        <v>2016</v>
      </c>
      <c r="G292" s="1004">
        <v>42592</v>
      </c>
      <c r="H292" s="1005" t="s">
        <v>102</v>
      </c>
      <c r="I292" s="1006" t="s">
        <v>2964</v>
      </c>
      <c r="J292" s="1032" t="s">
        <v>241</v>
      </c>
      <c r="K292" s="1036" t="s">
        <v>613</v>
      </c>
      <c r="L292" s="1033" t="s">
        <v>2965</v>
      </c>
      <c r="M292" s="1010">
        <v>318622.83</v>
      </c>
      <c r="N292" s="1010">
        <v>10342.69</v>
      </c>
      <c r="O292" s="1010">
        <v>52634.48</v>
      </c>
      <c r="P292" s="1011">
        <v>381600</v>
      </c>
      <c r="Q292" s="974" t="s">
        <v>33</v>
      </c>
      <c r="R292" s="1069" t="s">
        <v>559</v>
      </c>
      <c r="S292" s="1061" t="s">
        <v>564</v>
      </c>
      <c r="T292" s="972" t="s">
        <v>581</v>
      </c>
      <c r="U292" s="992">
        <v>22732.49</v>
      </c>
      <c r="V292" s="990">
        <v>42593</v>
      </c>
      <c r="X292" s="972" t="s">
        <v>570</v>
      </c>
    </row>
    <row r="293" spans="1:24" x14ac:dyDescent="0.2">
      <c r="A293" s="1064" t="s">
        <v>3419</v>
      </c>
      <c r="B293" s="1012" t="s">
        <v>2963</v>
      </c>
      <c r="C293" s="1001"/>
      <c r="D293" s="1002"/>
      <c r="E293" s="1003"/>
      <c r="F293" s="712"/>
      <c r="G293" s="1004"/>
      <c r="H293" s="1005"/>
      <c r="I293" s="1006" t="s">
        <v>2964</v>
      </c>
      <c r="J293" s="1032"/>
      <c r="K293" s="1095"/>
      <c r="L293" s="1033"/>
      <c r="M293" s="1010"/>
      <c r="N293" s="1010"/>
      <c r="O293" s="1010"/>
      <c r="P293" s="1011"/>
      <c r="Q293" s="974"/>
      <c r="R293" s="1069" t="s">
        <v>559</v>
      </c>
      <c r="S293" s="1061" t="s">
        <v>564</v>
      </c>
      <c r="T293" s="972" t="s">
        <v>572</v>
      </c>
      <c r="U293" s="992">
        <v>5000</v>
      </c>
      <c r="V293" s="990">
        <v>42591</v>
      </c>
      <c r="X293" s="972" t="s">
        <v>570</v>
      </c>
    </row>
    <row r="294" spans="1:24" x14ac:dyDescent="0.2">
      <c r="A294" s="1064" t="s">
        <v>3419</v>
      </c>
      <c r="B294" s="1012" t="s">
        <v>2963</v>
      </c>
      <c r="C294" s="1001"/>
      <c r="D294" s="1002"/>
      <c r="E294" s="1003"/>
      <c r="F294" s="712"/>
      <c r="G294" s="1004"/>
      <c r="H294" s="1005"/>
      <c r="I294" s="1006" t="s">
        <v>2964</v>
      </c>
      <c r="J294" s="1032"/>
      <c r="K294" s="1095"/>
      <c r="L294" s="1033"/>
      <c r="M294" s="1010"/>
      <c r="N294" s="1010"/>
      <c r="O294" s="1010"/>
      <c r="P294" s="1011"/>
      <c r="Q294" s="974"/>
      <c r="R294" s="1069" t="s">
        <v>559</v>
      </c>
      <c r="S294" s="1061" t="s">
        <v>564</v>
      </c>
      <c r="T294" s="972" t="s">
        <v>579</v>
      </c>
      <c r="U294" s="992">
        <v>353867.51</v>
      </c>
      <c r="V294" s="990">
        <v>42593</v>
      </c>
      <c r="X294" s="972" t="s">
        <v>570</v>
      </c>
    </row>
    <row r="295" spans="1:24" x14ac:dyDescent="0.2">
      <c r="A295" s="1064" t="s">
        <v>3419</v>
      </c>
      <c r="B295" s="1012" t="s">
        <v>2909</v>
      </c>
      <c r="C295" s="1001">
        <v>520112</v>
      </c>
      <c r="D295" s="1002">
        <v>2594</v>
      </c>
      <c r="E295" s="1003" t="s">
        <v>983</v>
      </c>
      <c r="F295" s="712">
        <v>2016</v>
      </c>
      <c r="G295" s="1004">
        <v>42594</v>
      </c>
      <c r="H295" s="1005" t="s">
        <v>61</v>
      </c>
      <c r="I295" s="1006" t="s">
        <v>2910</v>
      </c>
      <c r="J295" s="1032" t="s">
        <v>241</v>
      </c>
      <c r="K295" s="1037" t="s">
        <v>613</v>
      </c>
      <c r="L295" s="1033" t="s">
        <v>2911</v>
      </c>
      <c r="M295" s="1010">
        <v>317133.81</v>
      </c>
      <c r="N295" s="1010">
        <v>10193.780000000001</v>
      </c>
      <c r="O295" s="1010">
        <v>52372.41</v>
      </c>
      <c r="P295" s="1011">
        <v>379700</v>
      </c>
      <c r="Q295" s="974" t="s">
        <v>33</v>
      </c>
      <c r="R295" s="1069" t="s">
        <v>559</v>
      </c>
      <c r="S295" s="1061" t="s">
        <v>564</v>
      </c>
      <c r="T295" s="972" t="s">
        <v>581</v>
      </c>
      <c r="U295" s="992">
        <v>79471.03</v>
      </c>
      <c r="V295" s="990">
        <v>42597</v>
      </c>
      <c r="X295" s="972" t="s">
        <v>570</v>
      </c>
    </row>
    <row r="296" spans="1:24" x14ac:dyDescent="0.2">
      <c r="A296" s="1064" t="s">
        <v>3419</v>
      </c>
      <c r="B296" s="1012" t="s">
        <v>2909</v>
      </c>
      <c r="C296" s="1001"/>
      <c r="D296" s="1002"/>
      <c r="E296" s="1003"/>
      <c r="F296" s="712"/>
      <c r="G296" s="1004"/>
      <c r="H296" s="1005"/>
      <c r="I296" s="1006" t="s">
        <v>2910</v>
      </c>
      <c r="J296" s="1032"/>
      <c r="K296" s="1037"/>
      <c r="L296" s="1033"/>
      <c r="M296" s="1010"/>
      <c r="N296" s="1010"/>
      <c r="O296" s="1010"/>
      <c r="P296" s="1011"/>
      <c r="Q296" s="974"/>
      <c r="R296" s="1069" t="s">
        <v>559</v>
      </c>
      <c r="S296" s="1061" t="s">
        <v>564</v>
      </c>
      <c r="T296" s="972" t="s">
        <v>579</v>
      </c>
      <c r="U296" s="992">
        <v>300228.96999999997</v>
      </c>
      <c r="V296" s="990">
        <v>42597</v>
      </c>
      <c r="X296" s="972" t="s">
        <v>570</v>
      </c>
    </row>
    <row r="297" spans="1:24" x14ac:dyDescent="0.2">
      <c r="A297" s="1064" t="s">
        <v>3419</v>
      </c>
      <c r="B297" s="1012" t="s">
        <v>2906</v>
      </c>
      <c r="C297" s="1001">
        <v>520112</v>
      </c>
      <c r="D297" s="1002">
        <v>2593</v>
      </c>
      <c r="E297" s="1003" t="s">
        <v>627</v>
      </c>
      <c r="F297" s="712">
        <v>2017</v>
      </c>
      <c r="G297" s="1004">
        <v>42612</v>
      </c>
      <c r="H297" s="1005" t="s">
        <v>611</v>
      </c>
      <c r="I297" s="1006" t="s">
        <v>2907</v>
      </c>
      <c r="J297" s="1032" t="s">
        <v>241</v>
      </c>
      <c r="K297" s="1037" t="s">
        <v>613</v>
      </c>
      <c r="L297" s="1033" t="s">
        <v>2908</v>
      </c>
      <c r="M297" s="1010">
        <v>320738.81</v>
      </c>
      <c r="N297" s="1010">
        <v>10554.29</v>
      </c>
      <c r="O297" s="1010">
        <v>53006.9</v>
      </c>
      <c r="P297" s="1011">
        <v>384300</v>
      </c>
      <c r="Q297" s="976" t="s">
        <v>33</v>
      </c>
      <c r="R297" s="1069" t="s">
        <v>559</v>
      </c>
      <c r="S297" s="1061" t="s">
        <v>564</v>
      </c>
      <c r="T297" s="972" t="s">
        <v>581</v>
      </c>
      <c r="U297" s="992">
        <v>17153.05</v>
      </c>
      <c r="V297" s="990">
        <v>42613</v>
      </c>
      <c r="X297" s="972" t="s">
        <v>570</v>
      </c>
    </row>
    <row r="298" spans="1:24" x14ac:dyDescent="0.2">
      <c r="A298" s="1064" t="s">
        <v>3419</v>
      </c>
      <c r="B298" s="1012" t="s">
        <v>2906</v>
      </c>
      <c r="C298" s="1001"/>
      <c r="D298" s="1002"/>
      <c r="E298" s="1003"/>
      <c r="F298" s="712"/>
      <c r="G298" s="1004"/>
      <c r="H298" s="1005"/>
      <c r="I298" s="1006" t="s">
        <v>2907</v>
      </c>
      <c r="J298" s="1032"/>
      <c r="K298" s="1037"/>
      <c r="L298" s="1033"/>
      <c r="M298" s="1010"/>
      <c r="N298" s="1010"/>
      <c r="O298" s="1010"/>
      <c r="P298" s="1011"/>
      <c r="Q298" s="976"/>
      <c r="R298" s="1069" t="s">
        <v>559</v>
      </c>
      <c r="S298" s="1061" t="s">
        <v>564</v>
      </c>
      <c r="T298" s="972" t="s">
        <v>579</v>
      </c>
      <c r="U298" s="992">
        <v>367146.95</v>
      </c>
      <c r="V298" s="990">
        <v>42612</v>
      </c>
      <c r="X298" s="972" t="s">
        <v>570</v>
      </c>
    </row>
    <row r="299" spans="1:24" x14ac:dyDescent="0.2">
      <c r="A299" s="1064" t="s">
        <v>3419</v>
      </c>
      <c r="B299" s="1012" t="s">
        <v>2916</v>
      </c>
      <c r="C299" s="1001">
        <v>520220</v>
      </c>
      <c r="D299" s="1002">
        <v>1794</v>
      </c>
      <c r="E299" s="1003" t="s">
        <v>27</v>
      </c>
      <c r="F299" s="712">
        <v>2016</v>
      </c>
      <c r="G299" s="1004">
        <v>42601</v>
      </c>
      <c r="H299" s="1005" t="s">
        <v>611</v>
      </c>
      <c r="I299" s="1006" t="s">
        <v>2917</v>
      </c>
      <c r="J299" s="1032" t="s">
        <v>30</v>
      </c>
      <c r="K299" s="1037" t="s">
        <v>613</v>
      </c>
      <c r="L299" s="1033" t="s">
        <v>2918</v>
      </c>
      <c r="M299" s="1010">
        <v>240168.64</v>
      </c>
      <c r="N299" s="1010">
        <v>2417.5700000000002</v>
      </c>
      <c r="O299" s="1010">
        <v>38813.79</v>
      </c>
      <c r="P299" s="1011">
        <v>281400</v>
      </c>
      <c r="Q299" s="976" t="s">
        <v>33</v>
      </c>
      <c r="R299" s="1069" t="s">
        <v>559</v>
      </c>
      <c r="S299" s="1061" t="s">
        <v>564</v>
      </c>
      <c r="T299" s="975" t="s">
        <v>581</v>
      </c>
      <c r="U299" s="994">
        <v>18567</v>
      </c>
      <c r="V299" s="1077">
        <v>42600</v>
      </c>
      <c r="X299" s="972" t="s">
        <v>570</v>
      </c>
    </row>
    <row r="300" spans="1:24" x14ac:dyDescent="0.2">
      <c r="A300" s="1064" t="s">
        <v>3419</v>
      </c>
      <c r="B300" s="1012" t="s">
        <v>2916</v>
      </c>
      <c r="C300" s="1001"/>
      <c r="D300" s="1002"/>
      <c r="E300" s="1003"/>
      <c r="F300" s="712"/>
      <c r="G300" s="1004"/>
      <c r="H300" s="1005"/>
      <c r="I300" s="1006" t="s">
        <v>2917</v>
      </c>
      <c r="J300" s="1032"/>
      <c r="K300" s="1037"/>
      <c r="L300" s="1033"/>
      <c r="M300" s="1010"/>
      <c r="N300" s="1010"/>
      <c r="O300" s="1010"/>
      <c r="P300" s="1011"/>
      <c r="Q300" s="976"/>
      <c r="R300" s="1069" t="s">
        <v>559</v>
      </c>
      <c r="S300" s="1061" t="s">
        <v>564</v>
      </c>
      <c r="T300" s="975" t="s">
        <v>581</v>
      </c>
      <c r="U300" s="994">
        <v>6880.39</v>
      </c>
      <c r="V300" s="1077">
        <v>42602</v>
      </c>
      <c r="X300" s="972" t="s">
        <v>570</v>
      </c>
    </row>
    <row r="301" spans="1:24" x14ac:dyDescent="0.2">
      <c r="A301" s="1064" t="s">
        <v>3419</v>
      </c>
      <c r="B301" s="1012" t="s">
        <v>2916</v>
      </c>
      <c r="C301" s="1001"/>
      <c r="D301" s="1002"/>
      <c r="E301" s="1003"/>
      <c r="F301" s="712"/>
      <c r="G301" s="1004"/>
      <c r="H301" s="1005"/>
      <c r="I301" s="1006" t="s">
        <v>2917</v>
      </c>
      <c r="J301" s="1032"/>
      <c r="K301" s="1037"/>
      <c r="L301" s="1033"/>
      <c r="M301" s="1010"/>
      <c r="N301" s="1010"/>
      <c r="O301" s="1010"/>
      <c r="P301" s="1011"/>
      <c r="Q301" s="976"/>
      <c r="R301" s="1069" t="s">
        <v>559</v>
      </c>
      <c r="S301" s="1061" t="s">
        <v>564</v>
      </c>
      <c r="T301" s="975" t="s">
        <v>579</v>
      </c>
      <c r="U301" s="994">
        <v>255952.61</v>
      </c>
      <c r="V301" s="1077">
        <v>42604</v>
      </c>
      <c r="X301" s="972" t="s">
        <v>570</v>
      </c>
    </row>
    <row r="302" spans="1:24" x14ac:dyDescent="0.2">
      <c r="A302" s="1064" t="s">
        <v>3419</v>
      </c>
      <c r="B302" s="1012" t="s">
        <v>3058</v>
      </c>
      <c r="C302" s="1001">
        <v>521702</v>
      </c>
      <c r="D302" s="1002">
        <v>1091</v>
      </c>
      <c r="E302" s="1003" t="s">
        <v>177</v>
      </c>
      <c r="F302" s="712">
        <v>2016</v>
      </c>
      <c r="G302" s="1004">
        <v>42600</v>
      </c>
      <c r="H302" s="1005" t="s">
        <v>611</v>
      </c>
      <c r="I302" s="1006" t="s">
        <v>3059</v>
      </c>
      <c r="J302" s="1032" t="s">
        <v>30</v>
      </c>
      <c r="K302" s="1037" t="s">
        <v>613</v>
      </c>
      <c r="L302" s="1033" t="s">
        <v>3060</v>
      </c>
      <c r="M302" s="1010">
        <v>155258.62</v>
      </c>
      <c r="N302" s="1010">
        <v>0</v>
      </c>
      <c r="O302" s="1010">
        <v>24841.38</v>
      </c>
      <c r="P302" s="1011">
        <v>180100</v>
      </c>
      <c r="Q302" s="976" t="s">
        <v>33</v>
      </c>
      <c r="R302" s="1062" t="s">
        <v>565</v>
      </c>
      <c r="S302" s="1061" t="s">
        <v>564</v>
      </c>
      <c r="T302" s="972" t="s">
        <v>581</v>
      </c>
      <c r="U302" s="992">
        <v>12329.43</v>
      </c>
      <c r="V302" s="990">
        <v>42600</v>
      </c>
      <c r="X302" s="972" t="s">
        <v>570</v>
      </c>
    </row>
    <row r="303" spans="1:24" x14ac:dyDescent="0.2">
      <c r="A303" s="1064" t="s">
        <v>3419</v>
      </c>
      <c r="B303" s="1012" t="s">
        <v>3058</v>
      </c>
      <c r="C303" s="1001"/>
      <c r="D303" s="1002"/>
      <c r="E303" s="1003"/>
      <c r="F303" s="712"/>
      <c r="G303" s="1004"/>
      <c r="H303" s="1005"/>
      <c r="I303" s="1006" t="s">
        <v>3059</v>
      </c>
      <c r="J303" s="1032"/>
      <c r="K303" s="1037"/>
      <c r="L303" s="1033"/>
      <c r="M303" s="1010"/>
      <c r="N303" s="1010"/>
      <c r="O303" s="1010"/>
      <c r="P303" s="1011"/>
      <c r="Q303" s="976"/>
      <c r="R303" s="1062" t="s">
        <v>565</v>
      </c>
      <c r="S303" s="1061" t="s">
        <v>564</v>
      </c>
      <c r="T303" s="972" t="s">
        <v>579</v>
      </c>
      <c r="U303" s="992">
        <v>167770.57</v>
      </c>
      <c r="V303" s="990">
        <v>42601</v>
      </c>
      <c r="X303" s="972" t="s">
        <v>570</v>
      </c>
    </row>
    <row r="304" spans="1:24" x14ac:dyDescent="0.2">
      <c r="A304" s="1064" t="s">
        <v>3419</v>
      </c>
      <c r="B304" s="1012" t="s">
        <v>3019</v>
      </c>
      <c r="C304" s="1001">
        <v>521101</v>
      </c>
      <c r="D304" s="1002">
        <v>1251</v>
      </c>
      <c r="E304" s="1003" t="s">
        <v>1739</v>
      </c>
      <c r="F304" s="712">
        <v>2016</v>
      </c>
      <c r="G304" s="1004">
        <v>42591</v>
      </c>
      <c r="H304" s="1005" t="s">
        <v>611</v>
      </c>
      <c r="I304" s="1006" t="s">
        <v>3020</v>
      </c>
      <c r="J304" s="1032" t="s">
        <v>241</v>
      </c>
      <c r="K304" s="1037" t="s">
        <v>613</v>
      </c>
      <c r="L304" s="1033" t="s">
        <v>3021</v>
      </c>
      <c r="M304" s="1010">
        <v>292844.83</v>
      </c>
      <c r="N304" s="1010">
        <v>0</v>
      </c>
      <c r="O304" s="1010">
        <v>46855.17</v>
      </c>
      <c r="P304" s="1011">
        <v>339700</v>
      </c>
      <c r="Q304" s="974" t="s">
        <v>33</v>
      </c>
      <c r="R304" s="1069" t="s">
        <v>559</v>
      </c>
      <c r="S304" s="1061" t="s">
        <v>564</v>
      </c>
      <c r="T304" s="972" t="s">
        <v>576</v>
      </c>
      <c r="U304" s="992">
        <v>21328</v>
      </c>
      <c r="V304" s="990">
        <v>42590</v>
      </c>
      <c r="X304" s="972" t="s">
        <v>570</v>
      </c>
    </row>
    <row r="305" spans="1:24" x14ac:dyDescent="0.2">
      <c r="A305" s="1064" t="s">
        <v>3419</v>
      </c>
      <c r="B305" s="1012" t="s">
        <v>3019</v>
      </c>
      <c r="C305" s="1001"/>
      <c r="D305" s="1002"/>
      <c r="E305" s="1003"/>
      <c r="F305" s="712"/>
      <c r="G305" s="1004"/>
      <c r="H305" s="1005"/>
      <c r="I305" s="1006" t="s">
        <v>3020</v>
      </c>
      <c r="J305" s="1032"/>
      <c r="K305" s="1037"/>
      <c r="L305" s="1033"/>
      <c r="M305" s="1010"/>
      <c r="N305" s="1010"/>
      <c r="O305" s="1010"/>
      <c r="P305" s="1011"/>
      <c r="Q305" s="974"/>
      <c r="R305" s="1069" t="s">
        <v>559</v>
      </c>
      <c r="S305" s="1061" t="s">
        <v>564</v>
      </c>
      <c r="T305" s="972" t="s">
        <v>579</v>
      </c>
      <c r="U305" s="992">
        <v>318534.81</v>
      </c>
      <c r="V305" s="990">
        <v>42593</v>
      </c>
      <c r="X305" s="972" t="s">
        <v>570</v>
      </c>
    </row>
    <row r="306" spans="1:24" x14ac:dyDescent="0.2">
      <c r="A306" s="1064" t="s">
        <v>3419</v>
      </c>
      <c r="B306" s="1012" t="s">
        <v>3022</v>
      </c>
      <c r="C306" s="1001">
        <v>521101</v>
      </c>
      <c r="D306" s="1002">
        <v>1253</v>
      </c>
      <c r="E306" s="1003" t="s">
        <v>144</v>
      </c>
      <c r="F306" s="712">
        <v>2016</v>
      </c>
      <c r="G306" s="1004">
        <v>42590</v>
      </c>
      <c r="H306" s="1005" t="s">
        <v>97</v>
      </c>
      <c r="I306" s="1006" t="s">
        <v>3023</v>
      </c>
      <c r="J306" s="1032" t="s">
        <v>30</v>
      </c>
      <c r="K306" s="1037" t="s">
        <v>613</v>
      </c>
      <c r="L306" s="1033" t="s">
        <v>3024</v>
      </c>
      <c r="M306" s="1010">
        <v>344568.97</v>
      </c>
      <c r="N306" s="1010">
        <v>0</v>
      </c>
      <c r="O306" s="1010">
        <v>55131.03</v>
      </c>
      <c r="P306" s="1011">
        <v>399700</v>
      </c>
      <c r="Q306" s="976" t="s">
        <v>33</v>
      </c>
      <c r="R306" s="1069" t="s">
        <v>559</v>
      </c>
      <c r="S306" s="1061" t="s">
        <v>564</v>
      </c>
      <c r="T306" s="972" t="s">
        <v>576</v>
      </c>
      <c r="U306" s="992">
        <v>24900.51</v>
      </c>
      <c r="V306" s="990">
        <v>42590</v>
      </c>
      <c r="X306" s="972" t="s">
        <v>570</v>
      </c>
    </row>
    <row r="307" spans="1:24" x14ac:dyDescent="0.2">
      <c r="A307" s="1064" t="s">
        <v>3419</v>
      </c>
      <c r="B307" s="1012" t="s">
        <v>3022</v>
      </c>
      <c r="C307" s="1001"/>
      <c r="D307" s="1002"/>
      <c r="E307" s="1003"/>
      <c r="F307" s="712"/>
      <c r="G307" s="1004"/>
      <c r="H307" s="1005"/>
      <c r="I307" s="1006" t="s">
        <v>3023</v>
      </c>
      <c r="J307" s="1032"/>
      <c r="K307" s="1096"/>
      <c r="L307" s="1033"/>
      <c r="M307" s="1010"/>
      <c r="N307" s="1010"/>
      <c r="O307" s="1010"/>
      <c r="P307" s="1011"/>
      <c r="Q307" s="976"/>
      <c r="R307" s="1069" t="s">
        <v>559</v>
      </c>
      <c r="S307" s="1061" t="s">
        <v>564</v>
      </c>
      <c r="T307" s="972" t="s">
        <v>581</v>
      </c>
      <c r="U307" s="992">
        <v>31992.35</v>
      </c>
      <c r="V307" s="990">
        <v>42591</v>
      </c>
      <c r="X307" s="972" t="s">
        <v>570</v>
      </c>
    </row>
    <row r="308" spans="1:24" x14ac:dyDescent="0.2">
      <c r="A308" s="1064" t="s">
        <v>3419</v>
      </c>
      <c r="B308" s="1012" t="s">
        <v>3022</v>
      </c>
      <c r="C308" s="1001"/>
      <c r="D308" s="1002"/>
      <c r="E308" s="1003"/>
      <c r="F308" s="712"/>
      <c r="G308" s="1004"/>
      <c r="H308" s="1005"/>
      <c r="I308" s="1006" t="s">
        <v>3023</v>
      </c>
      <c r="J308" s="1032"/>
      <c r="K308" s="1096"/>
      <c r="L308" s="1033"/>
      <c r="M308" s="1010"/>
      <c r="N308" s="1010"/>
      <c r="O308" s="1010"/>
      <c r="P308" s="1011"/>
      <c r="Q308" s="976"/>
      <c r="R308" s="1069" t="s">
        <v>559</v>
      </c>
      <c r="S308" s="1061" t="s">
        <v>564</v>
      </c>
      <c r="T308" s="972" t="s">
        <v>579</v>
      </c>
      <c r="U308" s="992">
        <v>342807.14</v>
      </c>
      <c r="V308" s="990">
        <v>42591</v>
      </c>
      <c r="X308" s="972" t="s">
        <v>570</v>
      </c>
    </row>
    <row r="309" spans="1:24" ht="13.5" thickBot="1" x14ac:dyDescent="0.25">
      <c r="A309" s="1064" t="s">
        <v>3419</v>
      </c>
      <c r="B309" s="1012" t="s">
        <v>3174</v>
      </c>
      <c r="C309" s="1001">
        <v>1520604</v>
      </c>
      <c r="D309" s="1002">
        <v>7495</v>
      </c>
      <c r="E309" s="1003" t="s">
        <v>333</v>
      </c>
      <c r="F309" s="712">
        <v>2016</v>
      </c>
      <c r="G309" s="1004">
        <v>42590</v>
      </c>
      <c r="H309" s="1005" t="s">
        <v>611</v>
      </c>
      <c r="I309" s="1006" t="s">
        <v>3175</v>
      </c>
      <c r="J309" s="1032" t="s">
        <v>241</v>
      </c>
      <c r="K309" s="1038" t="s">
        <v>613</v>
      </c>
      <c r="L309" s="1033" t="s">
        <v>3176</v>
      </c>
      <c r="M309" s="1010">
        <v>271921.18</v>
      </c>
      <c r="N309" s="1010">
        <v>13596.06</v>
      </c>
      <c r="O309" s="1010">
        <v>45682.76</v>
      </c>
      <c r="P309" s="1011">
        <v>331200</v>
      </c>
      <c r="Q309" s="974" t="s">
        <v>33</v>
      </c>
      <c r="R309" s="1069" t="s">
        <v>559</v>
      </c>
      <c r="S309" s="1061" t="s">
        <v>564</v>
      </c>
      <c r="T309" s="972" t="s">
        <v>581</v>
      </c>
      <c r="U309" s="992">
        <v>22567</v>
      </c>
      <c r="V309" s="990">
        <v>42585</v>
      </c>
      <c r="X309" s="972" t="s">
        <v>570</v>
      </c>
    </row>
    <row r="310" spans="1:24" x14ac:dyDescent="0.2">
      <c r="A310" s="1064" t="s">
        <v>3419</v>
      </c>
      <c r="B310" s="1012" t="s">
        <v>3174</v>
      </c>
      <c r="C310" s="1001"/>
      <c r="D310" s="1002"/>
      <c r="E310" s="1003"/>
      <c r="F310" s="712"/>
      <c r="G310" s="1004"/>
      <c r="H310" s="1005"/>
      <c r="I310" s="1006" t="s">
        <v>3175</v>
      </c>
      <c r="J310" s="1032"/>
      <c r="K310" s="1076"/>
      <c r="L310" s="1033"/>
      <c r="M310" s="1010"/>
      <c r="N310" s="1010"/>
      <c r="O310" s="1010"/>
      <c r="P310" s="1011"/>
      <c r="Q310" s="974"/>
      <c r="R310" s="1069" t="s">
        <v>559</v>
      </c>
      <c r="S310" s="1061" t="s">
        <v>564</v>
      </c>
      <c r="T310" s="972" t="s">
        <v>579</v>
      </c>
      <c r="U310" s="992">
        <v>308632.59999999998</v>
      </c>
      <c r="V310" s="990">
        <v>42591</v>
      </c>
      <c r="X310" s="972" t="s">
        <v>570</v>
      </c>
    </row>
    <row r="311" spans="1:24" x14ac:dyDescent="0.2">
      <c r="A311" s="1064" t="s">
        <v>3419</v>
      </c>
      <c r="B311" s="1012" t="s">
        <v>3174</v>
      </c>
      <c r="C311" s="1001"/>
      <c r="D311" s="1002"/>
      <c r="E311" s="1003"/>
      <c r="F311" s="712"/>
      <c r="G311" s="1004"/>
      <c r="H311" s="1005"/>
      <c r="I311" s="1006" t="s">
        <v>3175</v>
      </c>
      <c r="J311" s="1032"/>
      <c r="K311" s="1076"/>
      <c r="L311" s="1033"/>
      <c r="M311" s="1010"/>
      <c r="N311" s="1010"/>
      <c r="O311" s="1010"/>
      <c r="P311" s="1011"/>
      <c r="Q311" s="974"/>
      <c r="R311" s="1069" t="s">
        <v>559</v>
      </c>
      <c r="S311" s="1061" t="s">
        <v>564</v>
      </c>
      <c r="T311" s="972" t="s">
        <v>1068</v>
      </c>
      <c r="U311" s="992">
        <v>0.4</v>
      </c>
      <c r="V311" s="990">
        <v>42643</v>
      </c>
      <c r="X311" s="972" t="s">
        <v>570</v>
      </c>
    </row>
    <row r="312" spans="1:24" x14ac:dyDescent="0.2">
      <c r="A312" s="1064" t="s">
        <v>3419</v>
      </c>
      <c r="B312" s="1012" t="s">
        <v>3081</v>
      </c>
      <c r="C312" s="1001">
        <v>521801</v>
      </c>
      <c r="D312" s="1002">
        <v>2201</v>
      </c>
      <c r="E312" s="1003" t="s">
        <v>191</v>
      </c>
      <c r="F312" s="712">
        <v>2016</v>
      </c>
      <c r="G312" s="1004">
        <v>42607</v>
      </c>
      <c r="H312" s="1005" t="s">
        <v>2927</v>
      </c>
      <c r="I312" s="1006" t="s">
        <v>3082</v>
      </c>
      <c r="J312" s="1007" t="s">
        <v>241</v>
      </c>
      <c r="K312" s="1035" t="s">
        <v>3083</v>
      </c>
      <c r="L312" s="1009" t="s">
        <v>3084</v>
      </c>
      <c r="M312" s="1010">
        <v>186379.31</v>
      </c>
      <c r="N312" s="1010">
        <v>0</v>
      </c>
      <c r="O312" s="1010">
        <v>29820.69</v>
      </c>
      <c r="P312" s="1011">
        <v>216200</v>
      </c>
      <c r="Q312" s="976" t="s">
        <v>33</v>
      </c>
      <c r="R312" s="1062" t="s">
        <v>565</v>
      </c>
      <c r="S312" s="975"/>
      <c r="T312" s="972" t="s">
        <v>581</v>
      </c>
      <c r="U312" s="992">
        <v>5000</v>
      </c>
      <c r="V312" s="990">
        <v>42607</v>
      </c>
      <c r="X312" s="972" t="s">
        <v>570</v>
      </c>
    </row>
    <row r="313" spans="1:24" x14ac:dyDescent="0.2">
      <c r="A313" s="1064" t="s">
        <v>3419</v>
      </c>
      <c r="B313" s="1012" t="s">
        <v>3081</v>
      </c>
      <c r="C313" s="1001"/>
      <c r="D313" s="1002"/>
      <c r="E313" s="1003"/>
      <c r="F313" s="712"/>
      <c r="G313" s="1004"/>
      <c r="H313" s="1005"/>
      <c r="I313" s="1006" t="s">
        <v>3082</v>
      </c>
      <c r="J313" s="1007"/>
      <c r="K313" s="1035"/>
      <c r="L313" s="1009"/>
      <c r="M313" s="1010"/>
      <c r="N313" s="1010"/>
      <c r="O313" s="1010"/>
      <c r="P313" s="1011"/>
      <c r="Q313" s="976"/>
      <c r="R313" s="1062" t="s">
        <v>565</v>
      </c>
      <c r="S313" s="975"/>
      <c r="T313" s="972" t="s">
        <v>581</v>
      </c>
      <c r="U313" s="992">
        <v>59860</v>
      </c>
      <c r="V313" s="990">
        <v>42611</v>
      </c>
      <c r="X313" s="972" t="s">
        <v>570</v>
      </c>
    </row>
    <row r="314" spans="1:24" x14ac:dyDescent="0.2">
      <c r="A314" s="1064" t="s">
        <v>3419</v>
      </c>
      <c r="B314" s="1012" t="s">
        <v>3081</v>
      </c>
      <c r="C314" s="1001"/>
      <c r="D314" s="1002"/>
      <c r="E314" s="1003"/>
      <c r="F314" s="712"/>
      <c r="G314" s="1004"/>
      <c r="H314" s="1005"/>
      <c r="I314" s="1006" t="s">
        <v>3082</v>
      </c>
      <c r="J314" s="1007"/>
      <c r="K314" s="1035"/>
      <c r="L314" s="1009"/>
      <c r="M314" s="1010"/>
      <c r="N314" s="1010"/>
      <c r="O314" s="1010"/>
      <c r="P314" s="1011"/>
      <c r="Q314" s="976"/>
      <c r="R314" s="1062" t="s">
        <v>565</v>
      </c>
      <c r="S314" s="975"/>
      <c r="T314" s="972" t="s">
        <v>579</v>
      </c>
      <c r="U314" s="992">
        <v>151340</v>
      </c>
      <c r="V314" s="990">
        <v>42611</v>
      </c>
      <c r="X314" s="972" t="s">
        <v>570</v>
      </c>
    </row>
    <row r="315" spans="1:24" x14ac:dyDescent="0.2">
      <c r="A315" s="1064" t="s">
        <v>3419</v>
      </c>
      <c r="B315" s="1012" t="s">
        <v>3011</v>
      </c>
      <c r="C315" s="1001">
        <v>521101</v>
      </c>
      <c r="D315" s="1002">
        <v>1253</v>
      </c>
      <c r="E315" s="1003" t="s">
        <v>144</v>
      </c>
      <c r="F315" s="712">
        <v>2016</v>
      </c>
      <c r="G315" s="1004">
        <v>42606</v>
      </c>
      <c r="H315" s="1005" t="s">
        <v>97</v>
      </c>
      <c r="I315" s="1006" t="s">
        <v>3012</v>
      </c>
      <c r="J315" s="1007" t="s">
        <v>241</v>
      </c>
      <c r="K315" s="1008" t="s">
        <v>3013</v>
      </c>
      <c r="L315" s="1009" t="s">
        <v>3014</v>
      </c>
      <c r="M315" s="1010">
        <v>344568.97</v>
      </c>
      <c r="N315" s="1010">
        <v>0</v>
      </c>
      <c r="O315" s="1010">
        <v>55131.03</v>
      </c>
      <c r="P315" s="1011">
        <v>399700</v>
      </c>
      <c r="Q315" s="974" t="s">
        <v>33</v>
      </c>
      <c r="R315" s="1069" t="s">
        <v>559</v>
      </c>
      <c r="T315" s="972" t="s">
        <v>576</v>
      </c>
      <c r="U315" s="992">
        <v>180043.36</v>
      </c>
      <c r="V315" s="990">
        <v>42608</v>
      </c>
      <c r="X315" s="972" t="s">
        <v>570</v>
      </c>
    </row>
    <row r="316" spans="1:24" x14ac:dyDescent="0.2">
      <c r="A316" s="1064" t="s">
        <v>3419</v>
      </c>
      <c r="B316" s="1012" t="s">
        <v>3011</v>
      </c>
      <c r="C316" s="1001"/>
      <c r="D316" s="1002"/>
      <c r="E316" s="1003"/>
      <c r="F316" s="712"/>
      <c r="G316" s="1004"/>
      <c r="H316" s="1005"/>
      <c r="I316" s="1006" t="s">
        <v>3012</v>
      </c>
      <c r="J316" s="1007"/>
      <c r="K316" s="1008"/>
      <c r="L316" s="1009"/>
      <c r="M316" s="1010"/>
      <c r="N316" s="1010"/>
      <c r="O316" s="1010"/>
      <c r="P316" s="1011"/>
      <c r="Q316" s="974"/>
      <c r="R316" s="1069" t="s">
        <v>559</v>
      </c>
      <c r="T316" s="972" t="s">
        <v>579</v>
      </c>
      <c r="U316" s="992">
        <v>219656.64</v>
      </c>
      <c r="V316" s="990">
        <v>42609</v>
      </c>
      <c r="X316" s="972" t="s">
        <v>570</v>
      </c>
    </row>
    <row r="317" spans="1:24" x14ac:dyDescent="0.2">
      <c r="A317" s="1064" t="s">
        <v>3419</v>
      </c>
      <c r="B317" s="1012" t="s">
        <v>3167</v>
      </c>
      <c r="C317" s="1001">
        <v>1520603</v>
      </c>
      <c r="D317" s="1002">
        <v>7497</v>
      </c>
      <c r="E317" s="1003" t="s">
        <v>305</v>
      </c>
      <c r="F317" s="712">
        <v>2016</v>
      </c>
      <c r="G317" s="1004">
        <v>42605</v>
      </c>
      <c r="H317" s="1005" t="s">
        <v>61</v>
      </c>
      <c r="I317" s="1006" t="s">
        <v>3168</v>
      </c>
      <c r="J317" s="1007" t="s">
        <v>241</v>
      </c>
      <c r="K317" s="1008" t="s">
        <v>3169</v>
      </c>
      <c r="L317" s="1009" t="s">
        <v>3170</v>
      </c>
      <c r="M317" s="1010">
        <v>260016.42</v>
      </c>
      <c r="N317" s="1010">
        <v>13000.82</v>
      </c>
      <c r="O317" s="1010">
        <v>43682.76</v>
      </c>
      <c r="P317" s="1011">
        <v>316700</v>
      </c>
      <c r="Q317" s="976" t="s">
        <v>33</v>
      </c>
      <c r="R317" s="1069" t="s">
        <v>559</v>
      </c>
      <c r="T317" s="972" t="s">
        <v>581</v>
      </c>
      <c r="U317" s="992">
        <v>100135.6</v>
      </c>
      <c r="V317" s="990">
        <v>42606</v>
      </c>
      <c r="X317" s="972" t="s">
        <v>570</v>
      </c>
    </row>
    <row r="318" spans="1:24" x14ac:dyDescent="0.2">
      <c r="A318" s="1064" t="s">
        <v>3419</v>
      </c>
      <c r="B318" s="1012" t="s">
        <v>3167</v>
      </c>
      <c r="C318" s="1001"/>
      <c r="D318" s="1002"/>
      <c r="E318" s="1003"/>
      <c r="F318" s="712"/>
      <c r="G318" s="1004"/>
      <c r="H318" s="1005"/>
      <c r="I318" s="1006" t="s">
        <v>3168</v>
      </c>
      <c r="J318" s="1007"/>
      <c r="K318" s="1008"/>
      <c r="L318" s="1009"/>
      <c r="M318" s="1010"/>
      <c r="N318" s="1010"/>
      <c r="O318" s="1010"/>
      <c r="P318" s="1011"/>
      <c r="Q318" s="976"/>
      <c r="R318" s="1069" t="s">
        <v>559</v>
      </c>
      <c r="T318" s="972" t="s">
        <v>579</v>
      </c>
      <c r="U318" s="992">
        <v>216564.4</v>
      </c>
      <c r="V318" s="990">
        <v>42606</v>
      </c>
      <c r="X318" s="972" t="s">
        <v>570</v>
      </c>
    </row>
    <row r="319" spans="1:24" x14ac:dyDescent="0.2">
      <c r="A319" s="1064" t="s">
        <v>3419</v>
      </c>
      <c r="B319" s="1012" t="s">
        <v>3137</v>
      </c>
      <c r="C319" s="1001">
        <v>522401</v>
      </c>
      <c r="D319" s="1002">
        <v>1062</v>
      </c>
      <c r="E319" s="1003" t="s">
        <v>239</v>
      </c>
      <c r="F319" s="712">
        <v>2016</v>
      </c>
      <c r="G319" s="1004">
        <v>42583</v>
      </c>
      <c r="H319" s="1005" t="s">
        <v>1222</v>
      </c>
      <c r="I319" s="1006" t="s">
        <v>3138</v>
      </c>
      <c r="J319" s="1007" t="s">
        <v>241</v>
      </c>
      <c r="K319" s="1008" t="s">
        <v>2082</v>
      </c>
      <c r="L319" s="1009" t="s">
        <v>3139</v>
      </c>
      <c r="M319" s="1010">
        <v>217241.38</v>
      </c>
      <c r="N319" s="1010">
        <v>0</v>
      </c>
      <c r="O319" s="1010">
        <v>34758.620000000003</v>
      </c>
      <c r="P319" s="1011">
        <v>252000</v>
      </c>
      <c r="Q319" s="976" t="s">
        <v>33</v>
      </c>
      <c r="R319" s="1069" t="s">
        <v>559</v>
      </c>
      <c r="S319" s="975"/>
      <c r="T319" s="972" t="s">
        <v>575</v>
      </c>
      <c r="U319" s="992">
        <v>4000</v>
      </c>
      <c r="V319" s="990">
        <v>42564</v>
      </c>
      <c r="X319" s="972" t="s">
        <v>570</v>
      </c>
    </row>
    <row r="320" spans="1:24" x14ac:dyDescent="0.2">
      <c r="A320" s="1064" t="s">
        <v>3419</v>
      </c>
      <c r="B320" s="1012" t="s">
        <v>3137</v>
      </c>
      <c r="C320" s="1001"/>
      <c r="D320" s="1002"/>
      <c r="E320" s="1003"/>
      <c r="F320" s="712"/>
      <c r="G320" s="1004"/>
      <c r="H320" s="1005"/>
      <c r="I320" s="1006" t="s">
        <v>3138</v>
      </c>
      <c r="J320" s="1007"/>
      <c r="K320" s="1008"/>
      <c r="L320" s="1009"/>
      <c r="M320" s="1010"/>
      <c r="N320" s="1010"/>
      <c r="O320" s="1010"/>
      <c r="P320" s="1011"/>
      <c r="Q320" s="976"/>
      <c r="R320" s="1069" t="s">
        <v>559</v>
      </c>
      <c r="S320" s="975"/>
      <c r="T320" s="972" t="s">
        <v>575</v>
      </c>
      <c r="U320" s="992">
        <v>1000</v>
      </c>
      <c r="V320" s="990">
        <v>42564</v>
      </c>
      <c r="X320" s="972" t="s">
        <v>570</v>
      </c>
    </row>
    <row r="321" spans="1:42" x14ac:dyDescent="0.2">
      <c r="A321" s="1064" t="s">
        <v>3419</v>
      </c>
      <c r="B321" s="1012" t="s">
        <v>3137</v>
      </c>
      <c r="C321" s="1001"/>
      <c r="D321" s="1002"/>
      <c r="E321" s="1003"/>
      <c r="F321" s="712"/>
      <c r="G321" s="1004"/>
      <c r="H321" s="1005"/>
      <c r="I321" s="1006" t="s">
        <v>3138</v>
      </c>
      <c r="J321" s="1007"/>
      <c r="K321" s="1008"/>
      <c r="L321" s="1009"/>
      <c r="M321" s="1010"/>
      <c r="N321" s="1010"/>
      <c r="O321" s="1010"/>
      <c r="P321" s="1011"/>
      <c r="Q321" s="976"/>
      <c r="R321" s="1069" t="s">
        <v>559</v>
      </c>
      <c r="S321" s="975"/>
      <c r="T321" s="972" t="s">
        <v>572</v>
      </c>
      <c r="U321" s="992">
        <v>17000</v>
      </c>
      <c r="V321" s="990">
        <v>42583</v>
      </c>
      <c r="X321" s="972" t="s">
        <v>570</v>
      </c>
    </row>
    <row r="322" spans="1:42" x14ac:dyDescent="0.2">
      <c r="A322" s="1064" t="s">
        <v>3419</v>
      </c>
      <c r="B322" s="1012" t="s">
        <v>3137</v>
      </c>
      <c r="C322" s="1001"/>
      <c r="D322" s="1002"/>
      <c r="E322" s="1003"/>
      <c r="F322" s="712"/>
      <c r="G322" s="1004"/>
      <c r="H322" s="1005"/>
      <c r="I322" s="1006" t="s">
        <v>3138</v>
      </c>
      <c r="J322" s="1007"/>
      <c r="K322" s="1008"/>
      <c r="L322" s="1009"/>
      <c r="M322" s="1010"/>
      <c r="N322" s="1010"/>
      <c r="O322" s="1010"/>
      <c r="P322" s="1011"/>
      <c r="Q322" s="976"/>
      <c r="R322" s="1069" t="s">
        <v>559</v>
      </c>
      <c r="S322" s="975"/>
      <c r="T322" s="972" t="s">
        <v>575</v>
      </c>
      <c r="U322" s="992">
        <v>12000</v>
      </c>
      <c r="V322" s="990">
        <v>42583</v>
      </c>
      <c r="X322" s="972" t="s">
        <v>570</v>
      </c>
    </row>
    <row r="323" spans="1:42" x14ac:dyDescent="0.2">
      <c r="A323" s="1064" t="s">
        <v>3419</v>
      </c>
      <c r="B323" s="1012" t="s">
        <v>3137</v>
      </c>
      <c r="C323" s="1001"/>
      <c r="D323" s="1002"/>
      <c r="E323" s="1003"/>
      <c r="F323" s="712"/>
      <c r="G323" s="1004"/>
      <c r="H323" s="1005"/>
      <c r="I323" s="1006" t="s">
        <v>3138</v>
      </c>
      <c r="J323" s="1007"/>
      <c r="K323" s="1008"/>
      <c r="L323" s="1009"/>
      <c r="M323" s="1010"/>
      <c r="N323" s="1010"/>
      <c r="O323" s="1010"/>
      <c r="P323" s="1011"/>
      <c r="Q323" s="976"/>
      <c r="R323" s="1069" t="s">
        <v>559</v>
      </c>
      <c r="S323" s="975"/>
      <c r="T323" s="972" t="s">
        <v>575</v>
      </c>
      <c r="U323" s="992">
        <v>5000</v>
      </c>
      <c r="V323" s="990">
        <v>42583</v>
      </c>
      <c r="X323" s="972" t="s">
        <v>570</v>
      </c>
    </row>
    <row r="324" spans="1:42" x14ac:dyDescent="0.2">
      <c r="A324" s="1064" t="s">
        <v>3419</v>
      </c>
      <c r="B324" s="1012" t="s">
        <v>3137</v>
      </c>
      <c r="C324" s="1001"/>
      <c r="D324" s="1002"/>
      <c r="E324" s="1003"/>
      <c r="F324" s="712"/>
      <c r="G324" s="1004"/>
      <c r="H324" s="1005"/>
      <c r="I324" s="1006" t="s">
        <v>3138</v>
      </c>
      <c r="J324" s="1007"/>
      <c r="K324" s="1008"/>
      <c r="L324" s="1009"/>
      <c r="M324" s="1010"/>
      <c r="N324" s="1010"/>
      <c r="O324" s="1010"/>
      <c r="P324" s="1011"/>
      <c r="Q324" s="976"/>
      <c r="R324" s="1069" t="s">
        <v>559</v>
      </c>
      <c r="S324" s="975"/>
      <c r="T324" s="972" t="s">
        <v>575</v>
      </c>
      <c r="U324" s="992">
        <v>8000</v>
      </c>
      <c r="V324" s="990">
        <v>42579</v>
      </c>
      <c r="X324" s="972" t="s">
        <v>570</v>
      </c>
    </row>
    <row r="325" spans="1:42" x14ac:dyDescent="0.2">
      <c r="A325" s="1064" t="s">
        <v>3419</v>
      </c>
      <c r="B325" s="1012" t="s">
        <v>3137</v>
      </c>
      <c r="C325" s="1001"/>
      <c r="D325" s="1002"/>
      <c r="E325" s="1003"/>
      <c r="F325" s="712"/>
      <c r="G325" s="1004"/>
      <c r="H325" s="1005"/>
      <c r="I325" s="1006" t="s">
        <v>3138</v>
      </c>
      <c r="J325" s="1007"/>
      <c r="K325" s="1008"/>
      <c r="L325" s="1009"/>
      <c r="M325" s="1010"/>
      <c r="N325" s="1010"/>
      <c r="O325" s="1010"/>
      <c r="P325" s="1011"/>
      <c r="Q325" s="976"/>
      <c r="R325" s="1069" t="s">
        <v>559</v>
      </c>
      <c r="S325" s="975"/>
      <c r="T325" s="972" t="s">
        <v>575</v>
      </c>
      <c r="U325" s="992">
        <v>5900</v>
      </c>
      <c r="V325" s="990">
        <v>42578</v>
      </c>
      <c r="X325" s="972" t="s">
        <v>570</v>
      </c>
    </row>
    <row r="326" spans="1:42" x14ac:dyDescent="0.2">
      <c r="A326" s="1064" t="s">
        <v>3419</v>
      </c>
      <c r="B326" s="1012" t="s">
        <v>3137</v>
      </c>
      <c r="C326" s="1001"/>
      <c r="D326" s="1002"/>
      <c r="E326" s="1003"/>
      <c r="F326" s="712"/>
      <c r="G326" s="1004"/>
      <c r="H326" s="1005"/>
      <c r="I326" s="1006" t="s">
        <v>3138</v>
      </c>
      <c r="J326" s="1007"/>
      <c r="K326" s="1008"/>
      <c r="L326" s="1009"/>
      <c r="M326" s="1010"/>
      <c r="N326" s="1010"/>
      <c r="O326" s="1010"/>
      <c r="P326" s="1011"/>
      <c r="Q326" s="976"/>
      <c r="R326" s="1069" t="s">
        <v>559</v>
      </c>
      <c r="S326" s="975"/>
      <c r="T326" s="972" t="s">
        <v>575</v>
      </c>
      <c r="U326" s="992">
        <v>17600</v>
      </c>
      <c r="V326" s="990">
        <v>42577</v>
      </c>
      <c r="X326" s="972" t="s">
        <v>570</v>
      </c>
    </row>
    <row r="327" spans="1:42" x14ac:dyDescent="0.2">
      <c r="A327" s="1064" t="s">
        <v>3419</v>
      </c>
      <c r="B327" s="1012" t="s">
        <v>3137</v>
      </c>
      <c r="C327" s="1001"/>
      <c r="D327" s="1002"/>
      <c r="E327" s="1003"/>
      <c r="F327" s="712"/>
      <c r="G327" s="1004"/>
      <c r="H327" s="1005"/>
      <c r="I327" s="1006" t="s">
        <v>3138</v>
      </c>
      <c r="J327" s="1007"/>
      <c r="K327" s="1008"/>
      <c r="L327" s="1009"/>
      <c r="M327" s="1010"/>
      <c r="N327" s="1010"/>
      <c r="O327" s="1010"/>
      <c r="P327" s="1011"/>
      <c r="Q327" s="976"/>
      <c r="R327" s="1069" t="s">
        <v>559</v>
      </c>
      <c r="S327" s="975"/>
      <c r="T327" s="972" t="s">
        <v>579</v>
      </c>
      <c r="U327" s="992">
        <v>181725.5</v>
      </c>
      <c r="V327" s="990">
        <v>42584</v>
      </c>
      <c r="X327" s="972" t="s">
        <v>570</v>
      </c>
    </row>
    <row r="328" spans="1:42" x14ac:dyDescent="0.2">
      <c r="A328" s="1064" t="s">
        <v>3419</v>
      </c>
      <c r="B328" s="1012" t="s">
        <v>2978</v>
      </c>
      <c r="C328" s="1001">
        <v>520818</v>
      </c>
      <c r="D328" s="1002">
        <v>4495</v>
      </c>
      <c r="E328" s="1003" t="s">
        <v>111</v>
      </c>
      <c r="F328" s="712">
        <v>2016</v>
      </c>
      <c r="G328" s="1004">
        <v>42583</v>
      </c>
      <c r="H328" s="1005" t="s">
        <v>39</v>
      </c>
      <c r="I328" s="1006" t="s">
        <v>2979</v>
      </c>
      <c r="J328" s="1007" t="s">
        <v>241</v>
      </c>
      <c r="K328" s="1008" t="s">
        <v>2980</v>
      </c>
      <c r="L328" s="1009" t="s">
        <v>2981</v>
      </c>
      <c r="M328" s="1010">
        <v>380718.33</v>
      </c>
      <c r="N328" s="1010">
        <v>18850.64</v>
      </c>
      <c r="O328" s="1010">
        <v>63931.03</v>
      </c>
      <c r="P328" s="1011">
        <v>463500</v>
      </c>
      <c r="Q328" s="976" t="s">
        <v>33</v>
      </c>
      <c r="R328" s="1069" t="s">
        <v>559</v>
      </c>
      <c r="S328" s="975"/>
      <c r="T328" s="972" t="s">
        <v>571</v>
      </c>
      <c r="U328" s="992">
        <v>230000</v>
      </c>
      <c r="V328" s="990">
        <v>42583</v>
      </c>
      <c r="W328" s="976"/>
      <c r="X328" s="976" t="s">
        <v>570</v>
      </c>
      <c r="Y328" s="976"/>
      <c r="Z328" s="976"/>
      <c r="AA328" s="976"/>
      <c r="AB328" s="976"/>
      <c r="AC328" s="976"/>
      <c r="AD328" s="976"/>
      <c r="AE328" s="976"/>
      <c r="AF328" s="976"/>
      <c r="AG328" s="976"/>
      <c r="AH328" s="976"/>
      <c r="AI328" s="976"/>
      <c r="AJ328" s="976"/>
      <c r="AK328" s="976"/>
      <c r="AL328" s="976"/>
      <c r="AM328" s="976"/>
      <c r="AN328" s="976"/>
      <c r="AO328" s="976"/>
      <c r="AP328" s="976"/>
    </row>
    <row r="329" spans="1:42" x14ac:dyDescent="0.2">
      <c r="A329" s="1064" t="s">
        <v>3419</v>
      </c>
      <c r="B329" s="1012" t="s">
        <v>2978</v>
      </c>
      <c r="C329" s="1001"/>
      <c r="D329" s="1002"/>
      <c r="E329" s="1003"/>
      <c r="F329" s="712"/>
      <c r="G329" s="1004"/>
      <c r="H329" s="1005"/>
      <c r="I329" s="1006" t="s">
        <v>2979</v>
      </c>
      <c r="J329" s="1007"/>
      <c r="K329" s="1008"/>
      <c r="L329" s="1009"/>
      <c r="M329" s="1010"/>
      <c r="N329" s="1010"/>
      <c r="O329" s="1010"/>
      <c r="P329" s="1011"/>
      <c r="Q329" s="976"/>
      <c r="R329" s="1069" t="s">
        <v>559</v>
      </c>
      <c r="S329" s="975"/>
      <c r="T329" s="972" t="s">
        <v>579</v>
      </c>
      <c r="U329" s="992">
        <v>230201.97</v>
      </c>
      <c r="V329" s="990">
        <v>42591</v>
      </c>
      <c r="W329" s="976"/>
      <c r="X329" s="976" t="s">
        <v>570</v>
      </c>
      <c r="Y329" s="976"/>
      <c r="Z329" s="976"/>
      <c r="AA329" s="976"/>
      <c r="AB329" s="976"/>
      <c r="AC329" s="976"/>
      <c r="AD329" s="976"/>
      <c r="AE329" s="976"/>
      <c r="AF329" s="976"/>
      <c r="AG329" s="976"/>
      <c r="AH329" s="976"/>
      <c r="AI329" s="976"/>
      <c r="AJ329" s="976"/>
      <c r="AK329" s="976"/>
      <c r="AL329" s="976"/>
      <c r="AM329" s="976"/>
      <c r="AN329" s="976"/>
      <c r="AO329" s="976"/>
      <c r="AP329" s="976"/>
    </row>
    <row r="330" spans="1:42" x14ac:dyDescent="0.2">
      <c r="A330" s="1064" t="s">
        <v>3419</v>
      </c>
      <c r="B330" s="1012" t="s">
        <v>2978</v>
      </c>
      <c r="C330" s="1001"/>
      <c r="D330" s="1002"/>
      <c r="E330" s="1003"/>
      <c r="F330" s="712"/>
      <c r="G330" s="1004"/>
      <c r="H330" s="1005"/>
      <c r="I330" s="1006" t="s">
        <v>2979</v>
      </c>
      <c r="J330" s="1007"/>
      <c r="K330" s="1008"/>
      <c r="L330" s="1009"/>
      <c r="M330" s="1010"/>
      <c r="N330" s="1010"/>
      <c r="O330" s="1010"/>
      <c r="P330" s="1011"/>
      <c r="Q330" s="976"/>
      <c r="R330" s="1069" t="s">
        <v>559</v>
      </c>
      <c r="S330" s="975"/>
      <c r="T330" s="972" t="s">
        <v>1067</v>
      </c>
      <c r="U330" s="992">
        <v>3298.03</v>
      </c>
      <c r="V330" s="990">
        <v>42591</v>
      </c>
      <c r="W330" s="976"/>
      <c r="X330" s="976" t="s">
        <v>570</v>
      </c>
      <c r="Y330" s="976"/>
      <c r="Z330" s="976"/>
      <c r="AA330" s="976"/>
      <c r="AB330" s="976"/>
      <c r="AC330" s="976"/>
      <c r="AD330" s="976"/>
      <c r="AE330" s="976"/>
      <c r="AF330" s="976"/>
      <c r="AG330" s="976"/>
      <c r="AH330" s="976"/>
      <c r="AI330" s="976"/>
      <c r="AJ330" s="976"/>
      <c r="AK330" s="976"/>
      <c r="AL330" s="976"/>
      <c r="AM330" s="976"/>
      <c r="AN330" s="976"/>
      <c r="AO330" s="976"/>
      <c r="AP330" s="976"/>
    </row>
    <row r="331" spans="1:42" x14ac:dyDescent="0.2">
      <c r="A331" s="1064" t="s">
        <v>3419</v>
      </c>
      <c r="B331" s="1012" t="s">
        <v>3295</v>
      </c>
      <c r="C331" s="1001">
        <v>520810</v>
      </c>
      <c r="D331" s="1002">
        <v>4492</v>
      </c>
      <c r="E331" s="1003" t="s">
        <v>92</v>
      </c>
      <c r="F331" s="712"/>
      <c r="G331" s="1004">
        <v>42611</v>
      </c>
      <c r="H331" s="1005"/>
      <c r="I331" s="1006" t="s">
        <v>3293</v>
      </c>
      <c r="J331" s="1007" t="s">
        <v>241</v>
      </c>
      <c r="K331" s="1008" t="s">
        <v>1495</v>
      </c>
      <c r="L331" s="1009" t="s">
        <v>3294</v>
      </c>
      <c r="M331" s="1010">
        <v>288406.14</v>
      </c>
      <c r="N331" s="1010">
        <v>0</v>
      </c>
      <c r="O331" s="1010">
        <v>46144.98</v>
      </c>
      <c r="P331" s="1011">
        <v>334551.12</v>
      </c>
      <c r="Q331" s="976" t="s">
        <v>3229</v>
      </c>
      <c r="R331" s="1061" t="s">
        <v>3418</v>
      </c>
      <c r="S331" s="975"/>
      <c r="W331" s="972" t="s">
        <v>566</v>
      </c>
    </row>
    <row r="332" spans="1:42" x14ac:dyDescent="0.2">
      <c r="A332" s="1064" t="s">
        <v>3419</v>
      </c>
      <c r="B332" s="1012" t="s">
        <v>3217</v>
      </c>
      <c r="C332" s="1001">
        <v>1520701</v>
      </c>
      <c r="D332" s="1002">
        <v>2203</v>
      </c>
      <c r="E332" s="1003" t="s">
        <v>2898</v>
      </c>
      <c r="F332" s="712">
        <v>2016</v>
      </c>
      <c r="G332" s="1004">
        <v>42604</v>
      </c>
      <c r="H332" s="1005" t="s">
        <v>82</v>
      </c>
      <c r="I332" s="1006" t="s">
        <v>3218</v>
      </c>
      <c r="J332" s="1007" t="s">
        <v>241</v>
      </c>
      <c r="K332" s="1008" t="s">
        <v>3219</v>
      </c>
      <c r="L332" s="1009" t="s">
        <v>3220</v>
      </c>
      <c r="M332" s="1010">
        <v>167068.97</v>
      </c>
      <c r="N332" s="1010">
        <v>0</v>
      </c>
      <c r="O332" s="1010">
        <v>26731.03</v>
      </c>
      <c r="P332" s="1011">
        <v>193800</v>
      </c>
      <c r="Q332" s="974" t="s">
        <v>33</v>
      </c>
      <c r="R332" s="1062" t="s">
        <v>565</v>
      </c>
      <c r="S332" s="974"/>
      <c r="T332" s="972" t="s">
        <v>580</v>
      </c>
      <c r="U332" s="992">
        <v>28414.44</v>
      </c>
      <c r="V332" s="990">
        <v>42605</v>
      </c>
      <c r="X332" s="972" t="s">
        <v>570</v>
      </c>
    </row>
    <row r="333" spans="1:42" x14ac:dyDescent="0.2">
      <c r="A333" s="1064" t="s">
        <v>3419</v>
      </c>
      <c r="B333" s="1012" t="s">
        <v>3217</v>
      </c>
      <c r="C333" s="1001"/>
      <c r="D333" s="1002"/>
      <c r="E333" s="1003"/>
      <c r="F333" s="712"/>
      <c r="G333" s="1004"/>
      <c r="H333" s="1005"/>
      <c r="I333" s="1006" t="s">
        <v>3218</v>
      </c>
      <c r="J333" s="1007"/>
      <c r="K333" s="1008"/>
      <c r="L333" s="1009"/>
      <c r="M333" s="1010"/>
      <c r="N333" s="1010"/>
      <c r="O333" s="1010"/>
      <c r="P333" s="1011"/>
      <c r="Q333" s="974"/>
      <c r="R333" s="1062" t="s">
        <v>565</v>
      </c>
      <c r="S333" s="974"/>
      <c r="T333" s="972" t="s">
        <v>580</v>
      </c>
      <c r="U333" s="992">
        <v>24343.42</v>
      </c>
      <c r="V333" s="990">
        <v>42604</v>
      </c>
      <c r="X333" s="972" t="s">
        <v>570</v>
      </c>
    </row>
    <row r="334" spans="1:42" x14ac:dyDescent="0.2">
      <c r="A334" s="1064" t="s">
        <v>3419</v>
      </c>
      <c r="B334" s="1012" t="s">
        <v>3217</v>
      </c>
      <c r="C334" s="1001"/>
      <c r="D334" s="1002"/>
      <c r="E334" s="1003"/>
      <c r="F334" s="712"/>
      <c r="G334" s="1004"/>
      <c r="H334" s="1005"/>
      <c r="I334" s="1006" t="s">
        <v>3218</v>
      </c>
      <c r="J334" s="1007"/>
      <c r="K334" s="1008"/>
      <c r="L334" s="1009"/>
      <c r="M334" s="1010"/>
      <c r="N334" s="1010"/>
      <c r="O334" s="1010"/>
      <c r="P334" s="1011"/>
      <c r="Q334" s="974"/>
      <c r="R334" s="1062" t="s">
        <v>565</v>
      </c>
      <c r="S334" s="974"/>
      <c r="T334" s="972" t="s">
        <v>579</v>
      </c>
      <c r="U334" s="992">
        <v>141042.15</v>
      </c>
      <c r="V334" s="990">
        <v>42605</v>
      </c>
      <c r="X334" s="972" t="s">
        <v>570</v>
      </c>
    </row>
    <row r="335" spans="1:42" x14ac:dyDescent="0.2">
      <c r="A335" s="1064" t="s">
        <v>3419</v>
      </c>
      <c r="B335" s="1012" t="s">
        <v>3341</v>
      </c>
      <c r="C335" s="1001">
        <v>31552</v>
      </c>
      <c r="D335" s="1002" t="s">
        <v>472</v>
      </c>
      <c r="E335" s="1003" t="s">
        <v>3330</v>
      </c>
      <c r="F335" s="712">
        <v>2016</v>
      </c>
      <c r="G335" s="1004">
        <v>42591</v>
      </c>
      <c r="H335" s="1005" t="s">
        <v>474</v>
      </c>
      <c r="I335" s="1006" t="s">
        <v>3342</v>
      </c>
      <c r="J335" s="1007" t="s">
        <v>30</v>
      </c>
      <c r="K335" s="1008" t="s">
        <v>3343</v>
      </c>
      <c r="L335" s="1009" t="s">
        <v>3344</v>
      </c>
      <c r="M335" s="1010">
        <v>71551.72</v>
      </c>
      <c r="N335" s="1010">
        <v>0</v>
      </c>
      <c r="O335" s="1010">
        <v>3448.28</v>
      </c>
      <c r="P335" s="1011">
        <v>75000</v>
      </c>
      <c r="Q335" s="974" t="s">
        <v>478</v>
      </c>
      <c r="R335" s="1062" t="s">
        <v>565</v>
      </c>
      <c r="S335" s="975"/>
      <c r="T335" s="972" t="s">
        <v>572</v>
      </c>
      <c r="U335" s="992">
        <v>5000</v>
      </c>
      <c r="V335" s="990">
        <v>42591</v>
      </c>
      <c r="X335" s="972" t="s">
        <v>570</v>
      </c>
    </row>
    <row r="336" spans="1:42" x14ac:dyDescent="0.2">
      <c r="A336" s="1064" t="s">
        <v>3419</v>
      </c>
      <c r="B336" s="1012" t="s">
        <v>3341</v>
      </c>
      <c r="C336" s="1001"/>
      <c r="D336" s="1002"/>
      <c r="E336" s="1003"/>
      <c r="F336" s="712"/>
      <c r="G336" s="1004"/>
      <c r="H336" s="1005"/>
      <c r="I336" s="1006" t="s">
        <v>3342</v>
      </c>
      <c r="J336" s="1007"/>
      <c r="K336" s="1008"/>
      <c r="L336" s="1009"/>
      <c r="M336" s="1010"/>
      <c r="N336" s="1010"/>
      <c r="O336" s="1010"/>
      <c r="P336" s="1011"/>
      <c r="Q336" s="974"/>
      <c r="R336" s="1062" t="s">
        <v>565</v>
      </c>
      <c r="S336" s="975"/>
      <c r="T336" s="972" t="s">
        <v>580</v>
      </c>
      <c r="U336" s="992">
        <v>70000</v>
      </c>
      <c r="V336" s="990">
        <v>42591</v>
      </c>
      <c r="X336" s="972" t="s">
        <v>570</v>
      </c>
    </row>
    <row r="337" spans="1:24" x14ac:dyDescent="0.2">
      <c r="A337" s="1064" t="s">
        <v>3419</v>
      </c>
      <c r="B337" s="1012" t="s">
        <v>3002</v>
      </c>
      <c r="C337" s="1001">
        <v>520905</v>
      </c>
      <c r="D337" s="1002">
        <v>1083</v>
      </c>
      <c r="E337" s="1003" t="s">
        <v>134</v>
      </c>
      <c r="F337" s="712">
        <v>2016</v>
      </c>
      <c r="G337" s="1004">
        <v>42609</v>
      </c>
      <c r="H337" s="1005" t="s">
        <v>3003</v>
      </c>
      <c r="I337" s="1006" t="s">
        <v>3004</v>
      </c>
      <c r="J337" s="1007" t="s">
        <v>30</v>
      </c>
      <c r="K337" s="1008" t="s">
        <v>3005</v>
      </c>
      <c r="L337" s="1009" t="s">
        <v>3006</v>
      </c>
      <c r="M337" s="1010">
        <v>201982.76</v>
      </c>
      <c r="N337" s="1010">
        <v>0</v>
      </c>
      <c r="O337" s="1010">
        <v>32317.24</v>
      </c>
      <c r="P337" s="1011">
        <v>234300</v>
      </c>
      <c r="Q337" s="974" t="s">
        <v>33</v>
      </c>
      <c r="R337" s="1062" t="s">
        <v>565</v>
      </c>
      <c r="S337" s="975"/>
      <c r="T337" s="972" t="s">
        <v>580</v>
      </c>
      <c r="U337" s="992">
        <v>214300</v>
      </c>
      <c r="V337" s="990">
        <v>42609</v>
      </c>
      <c r="X337" s="972" t="s">
        <v>570</v>
      </c>
    </row>
    <row r="338" spans="1:24" x14ac:dyDescent="0.2">
      <c r="A338" s="1064" t="s">
        <v>3419</v>
      </c>
      <c r="B338" s="1012" t="s">
        <v>3002</v>
      </c>
      <c r="C338" s="1001"/>
      <c r="D338" s="1002"/>
      <c r="E338" s="1003"/>
      <c r="F338" s="712"/>
      <c r="G338" s="1004"/>
      <c r="H338" s="1005"/>
      <c r="I338" s="1006" t="s">
        <v>3004</v>
      </c>
      <c r="J338" s="1007"/>
      <c r="K338" s="1008"/>
      <c r="L338" s="1009"/>
      <c r="M338" s="1010"/>
      <c r="N338" s="1010"/>
      <c r="O338" s="1010"/>
      <c r="P338" s="1011"/>
      <c r="Q338" s="974"/>
      <c r="R338" s="1062" t="s">
        <v>565</v>
      </c>
      <c r="S338" s="975"/>
      <c r="T338" s="972" t="s">
        <v>572</v>
      </c>
      <c r="U338" s="992">
        <v>20000</v>
      </c>
      <c r="V338" s="990">
        <v>42607</v>
      </c>
      <c r="X338" s="972" t="s">
        <v>570</v>
      </c>
    </row>
    <row r="339" spans="1:24" x14ac:dyDescent="0.2">
      <c r="A339" s="1064" t="s">
        <v>3419</v>
      </c>
      <c r="B339" s="1014" t="s">
        <v>3376</v>
      </c>
      <c r="C339" s="1001">
        <v>520513</v>
      </c>
      <c r="D339" s="1002" t="s">
        <v>472</v>
      </c>
      <c r="E339" s="1003" t="s">
        <v>3330</v>
      </c>
      <c r="F339" s="712">
        <v>2016</v>
      </c>
      <c r="G339" s="1004">
        <v>42604</v>
      </c>
      <c r="H339" s="1005" t="s">
        <v>532</v>
      </c>
      <c r="I339" s="1006" t="s">
        <v>3377</v>
      </c>
      <c r="J339" s="1007" t="s">
        <v>30</v>
      </c>
      <c r="K339" s="1008" t="s">
        <v>3378</v>
      </c>
      <c r="L339" s="1009" t="s">
        <v>3379</v>
      </c>
      <c r="M339" s="1010">
        <v>297413.78999999998</v>
      </c>
      <c r="N339" s="1010">
        <v>0</v>
      </c>
      <c r="O339" s="1010">
        <v>47586.21</v>
      </c>
      <c r="P339" s="1011">
        <v>345000</v>
      </c>
      <c r="Q339" s="974" t="s">
        <v>478</v>
      </c>
      <c r="R339" s="1069" t="s">
        <v>559</v>
      </c>
      <c r="S339" s="975"/>
      <c r="T339" s="972" t="s">
        <v>580</v>
      </c>
      <c r="U339" s="992">
        <v>145000</v>
      </c>
      <c r="V339" s="990">
        <v>42612</v>
      </c>
      <c r="X339" s="972" t="s">
        <v>570</v>
      </c>
    </row>
    <row r="340" spans="1:24" x14ac:dyDescent="0.2">
      <c r="A340" s="1064" t="s">
        <v>3419</v>
      </c>
      <c r="B340" s="1014" t="s">
        <v>3376</v>
      </c>
      <c r="C340" s="942"/>
      <c r="D340" s="943"/>
      <c r="E340" s="944"/>
      <c r="F340" s="712"/>
      <c r="G340" s="945"/>
      <c r="H340" s="946"/>
      <c r="I340" s="1006" t="s">
        <v>3377</v>
      </c>
      <c r="J340" s="948"/>
      <c r="K340" s="949"/>
      <c r="L340" s="950"/>
      <c r="M340" s="951"/>
      <c r="N340" s="951"/>
      <c r="O340" s="951"/>
      <c r="P340" s="951"/>
      <c r="Q340" s="974"/>
      <c r="R340" s="1069" t="s">
        <v>559</v>
      </c>
      <c r="S340" s="975"/>
      <c r="T340" s="972" t="s">
        <v>581</v>
      </c>
      <c r="U340" s="992">
        <v>100000</v>
      </c>
      <c r="V340" s="990">
        <v>42612</v>
      </c>
      <c r="X340" s="972" t="s">
        <v>570</v>
      </c>
    </row>
    <row r="341" spans="1:24" x14ac:dyDescent="0.2">
      <c r="A341" s="1064" t="s">
        <v>3419</v>
      </c>
      <c r="B341" s="1014" t="s">
        <v>3376</v>
      </c>
      <c r="C341" s="720"/>
      <c r="D341" s="722"/>
      <c r="E341" s="720"/>
      <c r="F341" s="723"/>
      <c r="G341" s="721"/>
      <c r="H341" s="720"/>
      <c r="I341" s="1006" t="s">
        <v>3377</v>
      </c>
      <c r="J341" s="720"/>
      <c r="K341" s="720"/>
      <c r="L341" s="720"/>
      <c r="M341" s="724"/>
      <c r="N341" s="720"/>
      <c r="O341" s="724"/>
      <c r="P341" s="724"/>
      <c r="Q341" s="976"/>
      <c r="R341" s="1069" t="s">
        <v>559</v>
      </c>
      <c r="S341" s="974"/>
      <c r="T341" s="972" t="s">
        <v>581</v>
      </c>
      <c r="U341" s="992">
        <v>100000</v>
      </c>
      <c r="V341" s="990">
        <v>42612</v>
      </c>
      <c r="X341" s="972" t="s">
        <v>570</v>
      </c>
    </row>
    <row r="342" spans="1:24" ht="13.5" thickBot="1" x14ac:dyDescent="0.25">
      <c r="A342" s="708"/>
      <c r="B342" s="981"/>
      <c r="C342" s="726"/>
      <c r="D342" s="726"/>
      <c r="E342" s="727"/>
      <c r="F342" s="727"/>
      <c r="G342" s="728"/>
      <c r="H342" s="727"/>
      <c r="I342" s="727"/>
      <c r="J342" s="727"/>
      <c r="K342" s="727"/>
      <c r="L342" s="727"/>
      <c r="M342" s="836"/>
      <c r="N342" s="837"/>
      <c r="O342" s="837"/>
      <c r="P342" s="837"/>
      <c r="Q342" s="976"/>
      <c r="R342" s="708"/>
      <c r="S342" s="975"/>
    </row>
    <row r="343" spans="1:24" ht="12" customHeight="1" thickBot="1" x14ac:dyDescent="0.25">
      <c r="A343" s="708"/>
      <c r="B343" s="729"/>
      <c r="C343" s="730"/>
      <c r="D343" s="982"/>
      <c r="E343" s="983"/>
      <c r="F343" s="983"/>
      <c r="G343" s="733"/>
      <c r="H343" s="983"/>
      <c r="I343" s="983"/>
      <c r="J343" s="983"/>
      <c r="K343" s="983"/>
      <c r="L343" s="983"/>
      <c r="M343" s="1044"/>
      <c r="N343" s="1044"/>
      <c r="O343" s="1044"/>
      <c r="P343" s="1044"/>
      <c r="Q343" s="975"/>
      <c r="R343" s="717"/>
      <c r="S343" s="974"/>
    </row>
    <row r="344" spans="1:24" ht="12" customHeight="1" x14ac:dyDescent="0.2">
      <c r="A344" s="708"/>
      <c r="B344" s="839"/>
      <c r="C344" s="840"/>
      <c r="D344" s="840"/>
      <c r="E344" s="840"/>
      <c r="F344" s="841"/>
      <c r="G344" s="842"/>
      <c r="H344" s="843"/>
      <c r="I344" s="844"/>
      <c r="J344" s="845"/>
      <c r="K344" s="845"/>
      <c r="L344" s="841"/>
      <c r="M344" s="846"/>
      <c r="N344" s="847"/>
      <c r="O344" s="848"/>
      <c r="P344" s="848"/>
      <c r="Q344" s="975"/>
      <c r="R344" s="717"/>
      <c r="S344" s="974"/>
    </row>
    <row r="345" spans="1:24" ht="12" customHeight="1" x14ac:dyDescent="0.2">
      <c r="A345" s="708"/>
      <c r="B345" s="849"/>
      <c r="C345" s="850"/>
      <c r="D345" s="850"/>
      <c r="E345" s="851"/>
      <c r="F345" s="852"/>
      <c r="G345" s="853"/>
      <c r="H345" s="854"/>
      <c r="I345" s="855"/>
      <c r="J345" s="855"/>
      <c r="K345" s="855"/>
      <c r="L345" s="852"/>
      <c r="M345" s="856">
        <f>SUM(M6:M343)</f>
        <v>36289687.599999972</v>
      </c>
      <c r="N345" s="856">
        <f>SUM(N5:N344)</f>
        <v>651378.22000000009</v>
      </c>
      <c r="O345" s="856">
        <f>SUM(O5:O344)</f>
        <v>5452410.4800000014</v>
      </c>
      <c r="P345" s="856">
        <f>SUM(P5:P344)</f>
        <v>42393476.299999997</v>
      </c>
      <c r="Q345" s="975"/>
      <c r="R345" s="717"/>
      <c r="S345" s="974"/>
    </row>
    <row r="346" spans="1:24" ht="12" customHeight="1" thickBot="1" x14ac:dyDescent="0.25">
      <c r="A346" s="708"/>
      <c r="B346" s="734"/>
      <c r="C346" s="735"/>
      <c r="D346" s="735"/>
      <c r="E346" s="735"/>
      <c r="F346" s="736"/>
      <c r="G346" s="737"/>
      <c r="H346" s="738"/>
      <c r="I346" s="739"/>
      <c r="J346" s="984"/>
      <c r="K346" s="984"/>
      <c r="L346" s="736"/>
      <c r="M346" s="741"/>
      <c r="N346" s="1045"/>
      <c r="O346" s="1046"/>
      <c r="P346" s="1046"/>
      <c r="Q346" s="975"/>
      <c r="R346" s="717"/>
      <c r="S346" s="974"/>
    </row>
    <row r="347" spans="1:24" ht="12" customHeight="1" x14ac:dyDescent="0.2">
      <c r="A347" s="708"/>
      <c r="C347" s="743"/>
      <c r="D347" s="743"/>
      <c r="E347" s="681"/>
      <c r="F347" s="744"/>
      <c r="G347" s="745"/>
      <c r="H347" s="746"/>
      <c r="I347" s="747" t="s">
        <v>545</v>
      </c>
      <c r="J347" s="979"/>
      <c r="K347" s="979"/>
      <c r="L347" s="682" t="s">
        <v>546</v>
      </c>
      <c r="M347" s="1047">
        <v>22264614.899999999</v>
      </c>
      <c r="N347" s="1047"/>
      <c r="O347" s="1048"/>
      <c r="P347" s="1049"/>
      <c r="Q347" s="1050">
        <v>24231158.280000001</v>
      </c>
      <c r="R347" s="717"/>
      <c r="S347" s="974"/>
    </row>
    <row r="348" spans="1:24" ht="12" customHeight="1" x14ac:dyDescent="0.2">
      <c r="A348" s="708"/>
      <c r="C348" s="743"/>
      <c r="D348" s="743"/>
      <c r="E348" s="681"/>
      <c r="F348" s="744"/>
      <c r="G348" s="745"/>
      <c r="H348" s="746"/>
      <c r="I348" s="747" t="s">
        <v>548</v>
      </c>
      <c r="J348" s="979"/>
      <c r="K348" s="979"/>
      <c r="L348" s="682" t="s">
        <v>546</v>
      </c>
      <c r="M348" s="1047">
        <v>9581789.9499999993</v>
      </c>
      <c r="N348" s="1048"/>
      <c r="O348" s="1048"/>
      <c r="P348" s="1049"/>
      <c r="Q348" s="975"/>
      <c r="R348" s="717"/>
      <c r="S348" s="974"/>
    </row>
    <row r="349" spans="1:24" x14ac:dyDescent="0.2">
      <c r="A349" s="708"/>
      <c r="C349" s="743"/>
      <c r="D349" s="743"/>
      <c r="E349" s="681"/>
      <c r="F349" s="744"/>
      <c r="G349" s="745"/>
      <c r="H349" s="746"/>
      <c r="I349" s="747" t="s">
        <v>549</v>
      </c>
      <c r="J349" s="979"/>
      <c r="K349" s="979"/>
      <c r="L349" s="682" t="s">
        <v>546</v>
      </c>
      <c r="M349" s="1047">
        <v>3951862.28</v>
      </c>
      <c r="N349" s="1047"/>
      <c r="O349" s="1047"/>
      <c r="P349" s="1051"/>
      <c r="Q349" s="975"/>
    </row>
    <row r="350" spans="1:24" x14ac:dyDescent="0.2">
      <c r="A350" s="708"/>
      <c r="C350" s="743"/>
      <c r="D350" s="743"/>
      <c r="E350" s="681"/>
      <c r="F350" s="744"/>
      <c r="G350" s="745"/>
      <c r="H350" s="746"/>
      <c r="I350" s="747"/>
      <c r="J350" s="979"/>
      <c r="K350" s="979"/>
      <c r="L350" s="682" t="s">
        <v>546</v>
      </c>
      <c r="M350" s="1052"/>
      <c r="N350" s="1052"/>
      <c r="O350" s="1052"/>
      <c r="P350" s="1053"/>
      <c r="Q350" s="975"/>
    </row>
    <row r="351" spans="1:24" ht="12" customHeight="1" x14ac:dyDescent="0.2">
      <c r="A351" s="708"/>
      <c r="C351" s="743"/>
      <c r="D351" s="743"/>
      <c r="E351" s="681"/>
      <c r="F351" s="744"/>
      <c r="G351" s="749"/>
      <c r="H351" s="750"/>
      <c r="I351" s="747" t="s">
        <v>550</v>
      </c>
      <c r="J351" s="979"/>
      <c r="K351" s="979"/>
      <c r="L351" s="682" t="s">
        <v>546</v>
      </c>
      <c r="M351" s="1054">
        <f>+M349+M348+M347</f>
        <v>35798267.129999995</v>
      </c>
      <c r="N351" s="1054"/>
      <c r="O351" s="1054"/>
      <c r="P351" s="1054"/>
      <c r="Q351" s="975"/>
      <c r="R351" s="717"/>
      <c r="S351" s="974"/>
    </row>
    <row r="352" spans="1:24" ht="12" customHeight="1" x14ac:dyDescent="0.2">
      <c r="A352" s="708"/>
      <c r="C352" s="743"/>
      <c r="D352" s="743"/>
      <c r="E352" s="681"/>
      <c r="F352" s="744"/>
      <c r="G352" s="745"/>
      <c r="H352" s="746"/>
      <c r="I352" s="683"/>
      <c r="J352" s="979"/>
      <c r="K352" s="979"/>
      <c r="L352" s="682" t="s">
        <v>551</v>
      </c>
      <c r="M352" s="985"/>
      <c r="N352" s="1048"/>
      <c r="O352" s="1055"/>
      <c r="P352" s="1056"/>
      <c r="Q352" s="975"/>
      <c r="R352" s="717"/>
      <c r="S352" s="974"/>
    </row>
    <row r="353" spans="1:19" ht="12" customHeight="1" x14ac:dyDescent="0.2">
      <c r="A353" s="708"/>
      <c r="C353" s="743"/>
      <c r="D353" s="743"/>
      <c r="E353" s="681"/>
      <c r="F353" s="744"/>
      <c r="G353" s="745"/>
      <c r="H353" s="746"/>
      <c r="I353" s="683"/>
      <c r="J353" s="979"/>
      <c r="K353" s="979"/>
      <c r="L353" s="682" t="s">
        <v>552</v>
      </c>
      <c r="M353" s="1057">
        <f>+M345-M351</f>
        <v>491420.46999997646</v>
      </c>
      <c r="N353" s="1057">
        <f>+N345-N351</f>
        <v>651378.22000000009</v>
      </c>
      <c r="O353" s="1055"/>
      <c r="P353" s="1056"/>
      <c r="Q353" s="975"/>
      <c r="R353" s="717"/>
      <c r="S353" s="974"/>
    </row>
    <row r="354" spans="1:19" ht="12" customHeight="1" x14ac:dyDescent="0.2">
      <c r="A354" s="708"/>
      <c r="B354" s="752"/>
      <c r="C354" s="718"/>
      <c r="D354" s="974"/>
      <c r="E354" s="974"/>
      <c r="F354" s="974"/>
      <c r="G354" s="753"/>
      <c r="H354" s="986"/>
      <c r="I354" s="974"/>
      <c r="J354" s="974"/>
      <c r="K354" s="974"/>
      <c r="L354" s="974"/>
      <c r="M354" s="1042"/>
      <c r="N354" s="1042"/>
      <c r="O354" s="1042"/>
      <c r="P354" s="1042"/>
      <c r="Q354" s="717"/>
      <c r="R354" s="717"/>
    </row>
    <row r="355" spans="1:19" x14ac:dyDescent="0.2">
      <c r="A355" s="708"/>
      <c r="B355" s="752"/>
      <c r="C355" s="718"/>
      <c r="D355" s="974"/>
      <c r="E355" s="974"/>
      <c r="F355" s="974"/>
      <c r="G355" s="753"/>
      <c r="H355" s="986"/>
      <c r="I355" s="974"/>
      <c r="J355" s="974"/>
      <c r="K355" s="974"/>
      <c r="L355" s="974"/>
      <c r="M355" s="1042"/>
      <c r="N355" s="1042"/>
      <c r="O355" s="1042"/>
      <c r="P355" s="1042"/>
      <c r="Q355" s="717"/>
    </row>
    <row r="356" spans="1:19" x14ac:dyDescent="0.2">
      <c r="A356" s="708"/>
      <c r="B356" s="752"/>
      <c r="C356" s="718"/>
      <c r="D356" s="974"/>
      <c r="E356" s="974"/>
      <c r="F356" s="974"/>
      <c r="G356" s="753"/>
      <c r="H356" s="987"/>
      <c r="I356" s="974"/>
      <c r="J356" s="974"/>
      <c r="K356" s="974"/>
      <c r="L356" s="974"/>
      <c r="M356" s="1042"/>
      <c r="N356" s="1042"/>
      <c r="O356" s="1058" t="s">
        <v>553</v>
      </c>
      <c r="P356" s="1042">
        <v>36440180.137586221</v>
      </c>
      <c r="Q356" s="717"/>
    </row>
    <row r="357" spans="1:19" ht="13.5" thickBot="1" x14ac:dyDescent="0.25">
      <c r="A357" s="708"/>
      <c r="B357" s="752"/>
      <c r="C357" s="718"/>
      <c r="D357" s="974"/>
      <c r="E357" s="974"/>
      <c r="F357" s="974"/>
      <c r="G357" s="753"/>
      <c r="H357" s="986"/>
      <c r="I357" s="972"/>
      <c r="K357" s="974"/>
      <c r="L357" s="972"/>
      <c r="M357" s="985"/>
      <c r="N357" s="1042"/>
      <c r="O357" s="1058" t="s">
        <v>554</v>
      </c>
      <c r="P357" s="1059">
        <f>+M345+N345</f>
        <v>36941065.81999997</v>
      </c>
      <c r="Q357" s="717"/>
    </row>
    <row r="358" spans="1:19" ht="13.5" thickTop="1" x14ac:dyDescent="0.2">
      <c r="A358" s="708"/>
      <c r="B358" s="752"/>
      <c r="C358" s="718"/>
      <c r="D358" s="974"/>
      <c r="E358" s="974"/>
      <c r="F358" s="974"/>
      <c r="G358" s="753"/>
      <c r="H358" s="986"/>
      <c r="I358" s="972"/>
      <c r="K358" s="974"/>
      <c r="L358" s="972"/>
      <c r="M358" s="985"/>
      <c r="N358" s="1042"/>
      <c r="O358" s="1042"/>
      <c r="P358" s="1042">
        <f>+P356-P357</f>
        <v>-500885.6824137494</v>
      </c>
      <c r="Q358" s="717"/>
    </row>
    <row r="359" spans="1:19" x14ac:dyDescent="0.2">
      <c r="A359" s="708"/>
      <c r="B359" s="752"/>
      <c r="C359" s="718"/>
      <c r="D359" s="974"/>
      <c r="E359" s="974"/>
      <c r="F359" s="974"/>
      <c r="G359" s="753"/>
      <c r="H359" s="986"/>
      <c r="I359" s="972"/>
      <c r="K359" s="974"/>
      <c r="L359" s="972"/>
      <c r="M359" s="972"/>
      <c r="N359" s="988"/>
      <c r="O359" s="989"/>
      <c r="P359" s="1042"/>
      <c r="Q359" s="717"/>
    </row>
    <row r="360" spans="1:19" x14ac:dyDescent="0.2">
      <c r="A360" s="708"/>
      <c r="B360" s="752"/>
      <c r="C360" s="718"/>
      <c r="D360" s="974"/>
      <c r="E360" s="974"/>
      <c r="F360" s="974"/>
      <c r="G360" s="753"/>
      <c r="H360" s="986"/>
      <c r="I360" s="972"/>
      <c r="K360" s="974"/>
      <c r="L360" s="1018" t="s">
        <v>2892</v>
      </c>
      <c r="M360" s="1019">
        <v>3559</v>
      </c>
      <c r="N360" s="1020">
        <v>-4309.7758620689656</v>
      </c>
      <c r="O360" s="1042"/>
      <c r="P360" s="1042"/>
      <c r="Q360" s="717"/>
    </row>
    <row r="361" spans="1:19" x14ac:dyDescent="0.2">
      <c r="A361" s="708"/>
      <c r="B361" s="752"/>
      <c r="C361" s="718"/>
      <c r="D361" s="974"/>
      <c r="E361" s="974"/>
      <c r="F361" s="974"/>
      <c r="G361" s="753"/>
      <c r="H361" s="986"/>
      <c r="I361" s="972"/>
      <c r="K361" s="974"/>
      <c r="L361" s="1018" t="s">
        <v>2892</v>
      </c>
      <c r="M361" s="1019">
        <v>3591</v>
      </c>
      <c r="N361" s="1020">
        <v>-3000</v>
      </c>
      <c r="O361" s="1042"/>
      <c r="P361" s="1042"/>
      <c r="Q361" s="717"/>
    </row>
    <row r="362" spans="1:19" x14ac:dyDescent="0.2">
      <c r="A362" s="708"/>
      <c r="B362" s="752"/>
      <c r="C362" s="718"/>
      <c r="D362" s="974"/>
      <c r="E362" s="974"/>
      <c r="F362" s="974"/>
      <c r="G362" s="753"/>
      <c r="H362" s="986"/>
      <c r="I362" s="972"/>
      <c r="K362" s="974"/>
      <c r="L362" s="1018" t="s">
        <v>2892</v>
      </c>
      <c r="M362" s="1019">
        <v>3594</v>
      </c>
      <c r="N362" s="1020">
        <v>-2155.1724137931033</v>
      </c>
      <c r="O362" s="1042"/>
      <c r="P362" s="1042"/>
      <c r="Q362" s="717"/>
    </row>
    <row r="363" spans="1:19" x14ac:dyDescent="0.2">
      <c r="A363" s="708"/>
      <c r="B363" s="752"/>
      <c r="C363" s="718"/>
      <c r="D363" s="974"/>
      <c r="E363" s="974"/>
      <c r="F363" s="974"/>
      <c r="G363" s="753"/>
      <c r="H363" s="986"/>
      <c r="I363" s="1043"/>
      <c r="K363" s="974"/>
      <c r="L363" s="972"/>
      <c r="N363" s="988"/>
      <c r="O363" s="1042"/>
      <c r="P363" s="1042"/>
      <c r="Q363" s="717"/>
    </row>
    <row r="364" spans="1:19" x14ac:dyDescent="0.2">
      <c r="A364" s="708"/>
      <c r="B364" s="752"/>
      <c r="C364" s="718"/>
      <c r="D364" s="974"/>
      <c r="E364" s="974"/>
      <c r="F364" s="974"/>
      <c r="G364" s="753"/>
      <c r="H364" s="986"/>
      <c r="I364" s="1043"/>
      <c r="K364" s="974"/>
      <c r="L364" s="972"/>
      <c r="N364" s="988"/>
      <c r="O364" s="1042"/>
      <c r="P364" s="1042"/>
      <c r="Q364" s="717"/>
    </row>
    <row r="365" spans="1:19" x14ac:dyDescent="0.2">
      <c r="A365" s="708"/>
      <c r="B365" s="752"/>
      <c r="C365" s="718"/>
      <c r="D365" s="974"/>
      <c r="E365" s="974"/>
      <c r="F365" s="974"/>
      <c r="G365" s="753"/>
      <c r="H365" s="986"/>
      <c r="I365" s="1043"/>
      <c r="K365" s="974"/>
      <c r="L365" s="972"/>
      <c r="N365" s="988"/>
      <c r="O365" s="1042"/>
      <c r="P365" s="1042"/>
      <c r="Q365" s="717"/>
    </row>
    <row r="366" spans="1:19" x14ac:dyDescent="0.2">
      <c r="A366" s="708"/>
      <c r="B366" s="752"/>
      <c r="C366" s="718"/>
      <c r="D366" s="974"/>
      <c r="E366" s="974"/>
      <c r="F366" s="974"/>
      <c r="G366" s="753"/>
      <c r="H366" s="986"/>
      <c r="I366" s="1043"/>
      <c r="K366" s="974"/>
      <c r="L366" s="972"/>
      <c r="N366" s="988"/>
      <c r="O366" s="1042"/>
      <c r="P366" s="1042"/>
      <c r="Q366" s="717"/>
    </row>
    <row r="367" spans="1:19" x14ac:dyDescent="0.2">
      <c r="A367" s="708"/>
      <c r="B367" s="752"/>
      <c r="C367" s="718"/>
      <c r="D367" s="757"/>
      <c r="E367" s="718"/>
      <c r="F367" s="717"/>
      <c r="G367" s="758"/>
      <c r="H367" s="759"/>
      <c r="I367" s="1043"/>
      <c r="J367" s="974"/>
      <c r="K367" s="974"/>
      <c r="L367" s="717"/>
      <c r="N367" s="988"/>
      <c r="O367" s="1042"/>
      <c r="P367" s="1042"/>
      <c r="Q367" s="717"/>
    </row>
    <row r="368" spans="1:19" x14ac:dyDescent="0.2">
      <c r="A368" s="708"/>
      <c r="B368" s="752"/>
      <c r="C368" s="718"/>
      <c r="D368" s="974"/>
      <c r="E368" s="974"/>
      <c r="F368" s="974"/>
      <c r="G368" s="753"/>
      <c r="H368" s="986"/>
      <c r="I368" s="1043"/>
      <c r="K368" s="974"/>
      <c r="L368" s="972"/>
      <c r="N368" s="988"/>
      <c r="O368" s="972"/>
      <c r="P368" s="972"/>
      <c r="Q368" s="717"/>
    </row>
    <row r="369" spans="1:17" x14ac:dyDescent="0.2">
      <c r="A369" s="708"/>
      <c r="B369" s="752"/>
      <c r="C369" s="718"/>
      <c r="D369" s="974"/>
      <c r="E369" s="974"/>
      <c r="F369" s="974"/>
      <c r="G369" s="753"/>
      <c r="H369" s="986"/>
      <c r="I369" s="1043"/>
      <c r="K369" s="974"/>
      <c r="L369" s="972"/>
      <c r="N369" s="988"/>
      <c r="O369" s="972"/>
      <c r="P369" s="972"/>
      <c r="Q369" s="717"/>
    </row>
    <row r="370" spans="1:17" x14ac:dyDescent="0.2">
      <c r="A370" s="708"/>
      <c r="B370" s="752"/>
      <c r="C370" s="718"/>
      <c r="D370" s="974"/>
      <c r="E370" s="974"/>
      <c r="F370" s="974"/>
      <c r="G370" s="753"/>
      <c r="H370" s="986"/>
      <c r="I370" s="1043"/>
      <c r="L370" s="972"/>
      <c r="N370" s="988"/>
      <c r="O370" s="972"/>
      <c r="P370" s="972"/>
      <c r="Q370" s="717"/>
    </row>
    <row r="371" spans="1:17" x14ac:dyDescent="0.2">
      <c r="A371" s="708"/>
      <c r="B371" s="752"/>
      <c r="C371" s="718"/>
      <c r="D371" s="974"/>
      <c r="E371" s="974"/>
      <c r="F371" s="974"/>
      <c r="G371" s="753"/>
      <c r="H371" s="986"/>
      <c r="I371" s="1043"/>
      <c r="L371" s="972"/>
      <c r="N371" s="988"/>
      <c r="O371" s="972"/>
      <c r="P371" s="972"/>
      <c r="Q371" s="717"/>
    </row>
    <row r="372" spans="1:17" x14ac:dyDescent="0.2">
      <c r="A372" s="708"/>
      <c r="B372" s="752"/>
      <c r="C372" s="718"/>
      <c r="D372" s="974"/>
      <c r="E372" s="974"/>
      <c r="F372" s="974"/>
      <c r="G372" s="753"/>
      <c r="H372" s="986"/>
      <c r="I372" s="1043"/>
      <c r="L372" s="972"/>
      <c r="N372" s="988"/>
      <c r="O372" s="972"/>
      <c r="P372" s="972"/>
      <c r="Q372" s="717"/>
    </row>
    <row r="373" spans="1:17" x14ac:dyDescent="0.2">
      <c r="A373" s="708"/>
      <c r="B373" s="752"/>
      <c r="C373" s="718"/>
      <c r="D373" s="974"/>
      <c r="E373" s="974"/>
      <c r="F373" s="974"/>
      <c r="G373" s="753"/>
      <c r="H373" s="986"/>
      <c r="I373" s="1043"/>
      <c r="L373" s="972"/>
      <c r="N373" s="988"/>
      <c r="O373" s="972"/>
      <c r="P373" s="972"/>
      <c r="Q373" s="717"/>
    </row>
    <row r="374" spans="1:17" x14ac:dyDescent="0.2">
      <c r="A374" s="708"/>
      <c r="B374" s="752"/>
      <c r="C374" s="718"/>
      <c r="D374" s="974"/>
      <c r="E374" s="974"/>
      <c r="F374" s="974"/>
      <c r="G374" s="753"/>
      <c r="H374" s="986"/>
      <c r="I374" s="1043"/>
      <c r="L374" s="972"/>
      <c r="N374" s="988"/>
      <c r="O374" s="972"/>
      <c r="P374" s="972"/>
      <c r="Q374" s="717"/>
    </row>
    <row r="375" spans="1:17" x14ac:dyDescent="0.2">
      <c r="A375" s="708"/>
      <c r="B375" s="752"/>
      <c r="C375" s="718"/>
      <c r="D375" s="974"/>
      <c r="E375" s="974"/>
      <c r="F375" s="974"/>
      <c r="G375" s="753"/>
      <c r="H375" s="986"/>
      <c r="I375" s="1043"/>
      <c r="L375" s="972"/>
      <c r="N375" s="988"/>
      <c r="O375" s="972"/>
      <c r="P375" s="972"/>
      <c r="Q375" s="717"/>
    </row>
    <row r="376" spans="1:17" x14ac:dyDescent="0.2">
      <c r="A376" s="708"/>
      <c r="B376" s="752"/>
      <c r="C376" s="718"/>
      <c r="D376" s="974"/>
      <c r="E376" s="974"/>
      <c r="F376" s="974"/>
      <c r="G376" s="753"/>
      <c r="H376" s="986"/>
      <c r="I376" s="1043"/>
      <c r="L376" s="972"/>
      <c r="N376" s="988"/>
      <c r="O376" s="972"/>
      <c r="P376" s="972"/>
      <c r="Q376" s="717"/>
    </row>
    <row r="377" spans="1:17" x14ac:dyDescent="0.2">
      <c r="A377" s="708"/>
      <c r="B377" s="752"/>
      <c r="C377" s="718"/>
      <c r="D377" s="974"/>
      <c r="E377" s="974"/>
      <c r="F377" s="974"/>
      <c r="G377" s="753"/>
      <c r="H377" s="986"/>
      <c r="I377" s="1043"/>
      <c r="L377" s="972"/>
      <c r="N377" s="988"/>
      <c r="O377" s="972"/>
      <c r="P377" s="972"/>
      <c r="Q377" s="717"/>
    </row>
    <row r="378" spans="1:17" x14ac:dyDescent="0.2">
      <c r="A378" s="708"/>
      <c r="B378" s="752"/>
      <c r="C378" s="718"/>
      <c r="D378" s="974"/>
      <c r="E378" s="974"/>
      <c r="F378" s="974"/>
      <c r="G378" s="753"/>
      <c r="H378" s="986"/>
      <c r="I378" s="1043"/>
      <c r="L378" s="972"/>
      <c r="N378" s="988"/>
      <c r="Q378" s="717"/>
    </row>
    <row r="379" spans="1:17" x14ac:dyDescent="0.2">
      <c r="B379" s="752"/>
      <c r="C379" s="718"/>
      <c r="D379" s="974"/>
      <c r="E379" s="974"/>
      <c r="F379" s="974"/>
      <c r="G379" s="753"/>
      <c r="H379" s="986"/>
      <c r="I379" s="1043"/>
      <c r="L379" s="972"/>
      <c r="N379" s="988"/>
      <c r="Q379" s="717"/>
    </row>
    <row r="380" spans="1:17" x14ac:dyDescent="0.2">
      <c r="B380" s="752"/>
      <c r="C380" s="718"/>
      <c r="D380" s="974"/>
      <c r="E380" s="974"/>
      <c r="F380" s="974"/>
      <c r="G380" s="753"/>
      <c r="H380" s="986"/>
      <c r="I380" s="1043"/>
      <c r="L380" s="972"/>
      <c r="N380" s="988"/>
      <c r="Q380" s="717"/>
    </row>
    <row r="381" spans="1:17" x14ac:dyDescent="0.2">
      <c r="B381" s="752"/>
      <c r="C381" s="718"/>
      <c r="D381" s="974"/>
      <c r="E381" s="974"/>
      <c r="F381" s="974"/>
      <c r="G381" s="753"/>
      <c r="H381" s="986"/>
      <c r="I381" s="1043"/>
      <c r="L381" s="972"/>
      <c r="N381" s="988"/>
      <c r="Q381" s="717"/>
    </row>
    <row r="382" spans="1:17" x14ac:dyDescent="0.2">
      <c r="B382" s="752"/>
      <c r="C382" s="718"/>
      <c r="D382" s="974"/>
      <c r="E382" s="974"/>
      <c r="F382" s="974"/>
      <c r="G382" s="753"/>
      <c r="H382" s="986"/>
      <c r="I382" s="1043"/>
      <c r="L382" s="972"/>
      <c r="N382" s="988"/>
    </row>
    <row r="383" spans="1:17" x14ac:dyDescent="0.2">
      <c r="B383" s="752"/>
      <c r="C383" s="718"/>
      <c r="D383" s="974"/>
      <c r="E383" s="974"/>
      <c r="F383" s="974"/>
      <c r="G383" s="753"/>
      <c r="H383" s="986"/>
      <c r="I383" s="1043"/>
      <c r="L383" s="972"/>
      <c r="N383" s="988"/>
    </row>
    <row r="384" spans="1:17" x14ac:dyDescent="0.2">
      <c r="B384" s="752"/>
      <c r="C384" s="718"/>
      <c r="D384" s="974"/>
      <c r="E384" s="974"/>
      <c r="F384" s="974"/>
      <c r="G384" s="753"/>
      <c r="H384" s="986"/>
      <c r="I384" s="1043"/>
      <c r="L384" s="972"/>
      <c r="N384" s="988"/>
    </row>
    <row r="385" spans="2:14" x14ac:dyDescent="0.2">
      <c r="B385" s="752"/>
      <c r="C385" s="718"/>
      <c r="D385" s="974"/>
      <c r="E385" s="974"/>
      <c r="F385" s="974"/>
      <c r="G385" s="753"/>
      <c r="H385" s="986"/>
      <c r="I385" s="1043"/>
      <c r="L385" s="972"/>
      <c r="M385" s="988"/>
      <c r="N385" s="988"/>
    </row>
    <row r="386" spans="2:14" x14ac:dyDescent="0.2">
      <c r="B386" s="752"/>
      <c r="C386" s="718"/>
      <c r="D386" s="757"/>
      <c r="E386" s="718"/>
      <c r="F386" s="717"/>
      <c r="G386" s="758"/>
      <c r="H386" s="759"/>
      <c r="I386" s="1060"/>
      <c r="J386" s="974"/>
      <c r="K386" s="974"/>
      <c r="L386" s="717"/>
      <c r="M386" s="1042"/>
      <c r="N386" s="988"/>
    </row>
    <row r="387" spans="2:14" x14ac:dyDescent="0.2">
      <c r="C387" s="743"/>
      <c r="D387" s="743"/>
      <c r="E387" s="681"/>
      <c r="F387" s="744"/>
      <c r="G387" s="744"/>
      <c r="H387" s="681"/>
      <c r="I387" s="683"/>
      <c r="K387" s="974"/>
      <c r="M387" s="1042"/>
      <c r="N387" s="988"/>
    </row>
    <row r="388" spans="2:14" x14ac:dyDescent="0.2">
      <c r="C388" s="743"/>
      <c r="D388" s="743"/>
      <c r="E388" s="681"/>
      <c r="F388" s="744"/>
      <c r="G388" s="744"/>
      <c r="H388" s="681"/>
      <c r="I388" s="683"/>
      <c r="M388" s="1042"/>
      <c r="N388" s="988"/>
    </row>
    <row r="389" spans="2:14" x14ac:dyDescent="0.2">
      <c r="C389" s="743"/>
      <c r="D389" s="743"/>
      <c r="E389" s="681"/>
      <c r="F389" s="744"/>
      <c r="G389" s="744"/>
      <c r="H389" s="681"/>
      <c r="I389" s="683"/>
      <c r="M389" s="1042"/>
      <c r="N389" s="988"/>
    </row>
    <row r="390" spans="2:14" x14ac:dyDescent="0.2">
      <c r="C390" s="743"/>
      <c r="D390" s="743"/>
      <c r="E390" s="681"/>
      <c r="F390" s="744"/>
      <c r="G390" s="744"/>
      <c r="H390" s="681"/>
      <c r="I390" s="683"/>
      <c r="M390" s="1042"/>
      <c r="N390" s="988"/>
    </row>
    <row r="391" spans="2:14" x14ac:dyDescent="0.2">
      <c r="C391" s="743"/>
      <c r="D391" s="743"/>
      <c r="E391" s="681"/>
      <c r="F391" s="744"/>
      <c r="G391" s="744"/>
      <c r="H391" s="681"/>
      <c r="I391" s="683"/>
      <c r="M391" s="1042"/>
      <c r="N391" s="988"/>
    </row>
    <row r="392" spans="2:14" x14ac:dyDescent="0.2">
      <c r="C392" s="743"/>
      <c r="D392" s="743"/>
      <c r="E392" s="681"/>
      <c r="F392" s="744"/>
      <c r="G392" s="744"/>
      <c r="H392" s="681"/>
      <c r="I392" s="683"/>
      <c r="M392" s="1042"/>
      <c r="N392" s="988"/>
    </row>
    <row r="393" spans="2:14" x14ac:dyDescent="0.2">
      <c r="C393" s="743"/>
      <c r="D393" s="743"/>
      <c r="E393" s="681"/>
      <c r="F393" s="744"/>
      <c r="G393" s="744"/>
      <c r="H393" s="681"/>
      <c r="I393" s="683"/>
      <c r="M393" s="1042"/>
      <c r="N393" s="988"/>
    </row>
    <row r="394" spans="2:14" x14ac:dyDescent="0.2">
      <c r="C394" s="743"/>
      <c r="D394" s="743"/>
      <c r="E394" s="681"/>
      <c r="F394" s="744"/>
      <c r="G394" s="744"/>
      <c r="H394" s="681"/>
      <c r="I394" s="683"/>
      <c r="M394" s="1042"/>
      <c r="N394" s="988"/>
    </row>
    <row r="395" spans="2:14" x14ac:dyDescent="0.2">
      <c r="C395" s="743"/>
      <c r="D395" s="743"/>
      <c r="E395" s="681"/>
      <c r="F395" s="744"/>
      <c r="G395" s="744"/>
      <c r="H395" s="681"/>
      <c r="I395" s="683"/>
      <c r="M395" s="1042"/>
      <c r="N395" s="988"/>
    </row>
    <row r="396" spans="2:14" x14ac:dyDescent="0.2">
      <c r="C396" s="743"/>
      <c r="D396" s="743"/>
      <c r="E396" s="681"/>
      <c r="F396" s="744"/>
      <c r="G396" s="744"/>
      <c r="H396" s="681"/>
      <c r="I396" s="683"/>
      <c r="M396" s="1042"/>
      <c r="N396" s="988"/>
    </row>
    <row r="397" spans="2:14" x14ac:dyDescent="0.2">
      <c r="C397" s="743"/>
      <c r="D397" s="743"/>
      <c r="E397" s="681"/>
      <c r="F397" s="744"/>
      <c r="G397" s="744"/>
      <c r="H397" s="681"/>
      <c r="I397" s="683"/>
      <c r="M397" s="1042"/>
      <c r="N397" s="988"/>
    </row>
    <row r="398" spans="2:14" x14ac:dyDescent="0.2">
      <c r="C398" s="743"/>
      <c r="D398" s="743"/>
      <c r="E398" s="681"/>
      <c r="F398" s="744"/>
      <c r="G398" s="744"/>
      <c r="H398" s="681"/>
      <c r="I398" s="683"/>
      <c r="M398" s="1042"/>
      <c r="N398" s="988"/>
    </row>
    <row r="399" spans="2:14" x14ac:dyDescent="0.2">
      <c r="C399" s="743"/>
      <c r="D399" s="743"/>
      <c r="E399" s="681"/>
      <c r="F399" s="744"/>
      <c r="G399" s="744"/>
      <c r="H399" s="681"/>
      <c r="I399" s="683"/>
      <c r="M399" s="1042"/>
      <c r="N399" s="988"/>
    </row>
    <row r="400" spans="2:14" x14ac:dyDescent="0.2">
      <c r="C400" s="743"/>
      <c r="D400" s="743"/>
      <c r="E400" s="681"/>
      <c r="F400" s="744"/>
      <c r="G400" s="744"/>
      <c r="H400" s="681"/>
      <c r="I400" s="683"/>
      <c r="M400" s="1042"/>
      <c r="N400" s="988"/>
    </row>
    <row r="401" spans="3:14" x14ac:dyDescent="0.2">
      <c r="C401" s="743"/>
      <c r="D401" s="743"/>
      <c r="E401" s="681"/>
      <c r="F401" s="744"/>
      <c r="G401" s="744"/>
      <c r="H401" s="681"/>
      <c r="I401" s="683"/>
      <c r="M401" s="1042"/>
      <c r="N401" s="988"/>
    </row>
    <row r="402" spans="3:14" x14ac:dyDescent="0.2">
      <c r="C402" s="743"/>
      <c r="D402" s="743"/>
      <c r="M402" s="1042"/>
      <c r="N402" s="988"/>
    </row>
    <row r="403" spans="3:14" x14ac:dyDescent="0.2">
      <c r="C403" s="743"/>
      <c r="D403" s="743"/>
      <c r="M403" s="1042"/>
      <c r="N403" s="988"/>
    </row>
    <row r="404" spans="3:14" x14ac:dyDescent="0.2">
      <c r="C404" s="743"/>
      <c r="D404" s="743"/>
      <c r="M404" s="1042"/>
      <c r="N404" s="988"/>
    </row>
    <row r="405" spans="3:14" x14ac:dyDescent="0.2">
      <c r="C405" s="743"/>
      <c r="D405" s="743"/>
      <c r="M405" s="1042"/>
      <c r="N405" s="988"/>
    </row>
    <row r="406" spans="3:14" x14ac:dyDescent="0.2">
      <c r="C406" s="743"/>
      <c r="D406" s="743"/>
      <c r="M406" s="1042"/>
      <c r="N406" s="988"/>
    </row>
    <row r="407" spans="3:14" x14ac:dyDescent="0.2">
      <c r="C407" s="743"/>
      <c r="D407" s="743"/>
      <c r="N407" s="988"/>
    </row>
    <row r="408" spans="3:14" x14ac:dyDescent="0.2">
      <c r="C408" s="743"/>
      <c r="D408" s="743"/>
      <c r="N408" s="988"/>
    </row>
    <row r="409" spans="3:14" x14ac:dyDescent="0.2">
      <c r="C409" s="743"/>
      <c r="D409" s="743"/>
      <c r="N409" s="988"/>
    </row>
    <row r="410" spans="3:14" x14ac:dyDescent="0.2">
      <c r="C410" s="743"/>
      <c r="D410" s="743"/>
      <c r="N410" s="988"/>
    </row>
    <row r="411" spans="3:14" x14ac:dyDescent="0.2">
      <c r="C411" s="743"/>
      <c r="D411" s="743"/>
      <c r="N411" s="988"/>
    </row>
    <row r="412" spans="3:14" x14ac:dyDescent="0.2">
      <c r="C412" s="743"/>
      <c r="D412" s="743"/>
      <c r="N412" s="988"/>
    </row>
    <row r="413" spans="3:14" x14ac:dyDescent="0.2">
      <c r="C413" s="743"/>
      <c r="D413" s="743"/>
      <c r="N413" s="988"/>
    </row>
    <row r="414" spans="3:14" x14ac:dyDescent="0.2">
      <c r="C414" s="743"/>
      <c r="D414" s="743"/>
      <c r="N414" s="988"/>
    </row>
    <row r="415" spans="3:14" x14ac:dyDescent="0.2">
      <c r="C415" s="743"/>
      <c r="D415" s="743"/>
    </row>
    <row r="416" spans="3:14" x14ac:dyDescent="0.2">
      <c r="C416" s="743"/>
      <c r="D416" s="743"/>
    </row>
    <row r="417" spans="2:21" x14ac:dyDescent="0.2">
      <c r="C417" s="743"/>
      <c r="D417" s="743"/>
    </row>
    <row r="418" spans="2:21" x14ac:dyDescent="0.2">
      <c r="C418" s="743"/>
      <c r="D418" s="743"/>
    </row>
    <row r="419" spans="2:21" x14ac:dyDescent="0.2">
      <c r="C419" s="743"/>
      <c r="D419" s="743"/>
    </row>
    <row r="420" spans="2:21" x14ac:dyDescent="0.2">
      <c r="C420" s="743"/>
      <c r="D420" s="743"/>
    </row>
    <row r="421" spans="2:21" x14ac:dyDescent="0.2">
      <c r="C421" s="743"/>
      <c r="D421" s="743"/>
    </row>
    <row r="422" spans="2:21" x14ac:dyDescent="0.2">
      <c r="C422" s="743"/>
      <c r="D422" s="743"/>
    </row>
    <row r="423" spans="2:21" x14ac:dyDescent="0.2">
      <c r="C423" s="743"/>
      <c r="D423" s="743"/>
    </row>
    <row r="424" spans="2:21" x14ac:dyDescent="0.2">
      <c r="C424" s="743"/>
      <c r="D424" s="743"/>
    </row>
    <row r="425" spans="2:21" x14ac:dyDescent="0.2">
      <c r="C425" s="743"/>
      <c r="D425" s="743"/>
    </row>
    <row r="426" spans="2:21" x14ac:dyDescent="0.2">
      <c r="C426" s="743"/>
      <c r="D426" s="743"/>
    </row>
    <row r="427" spans="2:21" s="688" customFormat="1" x14ac:dyDescent="0.2">
      <c r="B427" s="742"/>
      <c r="C427" s="743"/>
      <c r="D427" s="743"/>
      <c r="E427" s="760"/>
      <c r="H427" s="760"/>
      <c r="I427" s="719"/>
      <c r="J427" s="972"/>
      <c r="K427" s="972"/>
      <c r="M427" s="1043"/>
      <c r="N427" s="1050"/>
      <c r="O427" s="1043"/>
      <c r="P427" s="1043"/>
      <c r="S427" s="972"/>
      <c r="T427" s="972"/>
      <c r="U427" s="992"/>
    </row>
    <row r="428" spans="2:21" s="688" customFormat="1" x14ac:dyDescent="0.2">
      <c r="B428" s="742"/>
      <c r="C428" s="743"/>
      <c r="D428" s="743"/>
      <c r="E428" s="760"/>
      <c r="H428" s="760"/>
      <c r="I428" s="719"/>
      <c r="J428" s="972"/>
      <c r="K428" s="972"/>
      <c r="M428" s="1043"/>
      <c r="N428" s="1050"/>
      <c r="O428" s="1043"/>
      <c r="P428" s="1043"/>
      <c r="S428" s="972"/>
      <c r="T428" s="972"/>
      <c r="U428" s="992"/>
    </row>
    <row r="429" spans="2:21" s="688" customFormat="1" x14ac:dyDescent="0.2">
      <c r="B429" s="742"/>
      <c r="C429" s="743"/>
      <c r="D429" s="743"/>
      <c r="E429" s="760"/>
      <c r="H429" s="760"/>
      <c r="I429" s="719"/>
      <c r="J429" s="972"/>
      <c r="K429" s="972"/>
      <c r="M429" s="1043"/>
      <c r="N429" s="1050"/>
      <c r="O429" s="1043"/>
      <c r="P429" s="1043"/>
      <c r="S429" s="972"/>
      <c r="T429" s="972"/>
      <c r="U429" s="992"/>
    </row>
    <row r="430" spans="2:21" s="688" customFormat="1" x14ac:dyDescent="0.2">
      <c r="B430" s="742"/>
      <c r="C430" s="743"/>
      <c r="D430" s="743"/>
      <c r="E430" s="760"/>
      <c r="H430" s="760"/>
      <c r="I430" s="719"/>
      <c r="J430" s="972"/>
      <c r="K430" s="972"/>
      <c r="M430" s="1043"/>
      <c r="N430" s="1050"/>
      <c r="O430" s="1043"/>
      <c r="P430" s="1043"/>
      <c r="S430" s="972"/>
      <c r="T430" s="972"/>
      <c r="U430" s="992"/>
    </row>
    <row r="431" spans="2:21" s="688" customFormat="1" x14ac:dyDescent="0.2">
      <c r="B431" s="742"/>
      <c r="C431" s="743"/>
      <c r="D431" s="743"/>
      <c r="E431" s="760"/>
      <c r="H431" s="760"/>
      <c r="I431" s="719"/>
      <c r="J431" s="972"/>
      <c r="K431" s="972"/>
      <c r="M431" s="1043"/>
      <c r="N431" s="1050"/>
      <c r="O431" s="1043"/>
      <c r="P431" s="1043"/>
      <c r="S431" s="972"/>
      <c r="T431" s="972"/>
      <c r="U431" s="992"/>
    </row>
    <row r="432" spans="2:21" s="688" customFormat="1" x14ac:dyDescent="0.2">
      <c r="B432" s="742"/>
      <c r="C432" s="743"/>
      <c r="D432" s="743"/>
      <c r="E432" s="760"/>
      <c r="H432" s="760"/>
      <c r="I432" s="719"/>
      <c r="J432" s="972"/>
      <c r="K432" s="972"/>
      <c r="M432" s="1043"/>
      <c r="N432" s="1050"/>
      <c r="O432" s="1043"/>
      <c r="P432" s="1043"/>
      <c r="S432" s="972"/>
      <c r="T432" s="972"/>
      <c r="U432" s="992"/>
    </row>
    <row r="433" spans="1:21" s="688" customFormat="1" x14ac:dyDescent="0.2">
      <c r="B433" s="742"/>
      <c r="C433" s="743"/>
      <c r="D433" s="743"/>
      <c r="E433" s="760"/>
      <c r="H433" s="760"/>
      <c r="I433" s="719"/>
      <c r="J433" s="972"/>
      <c r="K433" s="972"/>
      <c r="M433" s="1043"/>
      <c r="N433" s="1050"/>
      <c r="O433" s="1043"/>
      <c r="P433" s="1043"/>
      <c r="S433" s="972"/>
      <c r="T433" s="972"/>
      <c r="U433" s="992"/>
    </row>
    <row r="434" spans="1:21" s="688" customFormat="1" x14ac:dyDescent="0.2">
      <c r="B434" s="742"/>
      <c r="C434" s="743"/>
      <c r="D434" s="743"/>
      <c r="E434" s="760"/>
      <c r="H434" s="760"/>
      <c r="I434" s="719"/>
      <c r="J434" s="972"/>
      <c r="K434" s="972"/>
      <c r="M434" s="1043"/>
      <c r="N434" s="1050"/>
      <c r="O434" s="1043"/>
      <c r="P434" s="1043"/>
      <c r="S434" s="972"/>
      <c r="T434" s="972"/>
      <c r="U434" s="992"/>
    </row>
    <row r="435" spans="1:21" s="688" customFormat="1" x14ac:dyDescent="0.2">
      <c r="B435" s="742"/>
      <c r="C435" s="743"/>
      <c r="D435" s="743"/>
      <c r="E435" s="760"/>
      <c r="H435" s="760"/>
      <c r="I435" s="719"/>
      <c r="J435" s="972"/>
      <c r="K435" s="972"/>
      <c r="M435" s="1043"/>
      <c r="N435" s="1050"/>
      <c r="O435" s="1043"/>
      <c r="P435" s="1043"/>
      <c r="S435" s="972"/>
      <c r="T435" s="972"/>
      <c r="U435" s="992"/>
    </row>
    <row r="436" spans="1:21" s="688" customFormat="1" x14ac:dyDescent="0.2">
      <c r="B436" s="742"/>
      <c r="C436" s="743"/>
      <c r="D436" s="743"/>
      <c r="E436" s="760"/>
      <c r="H436" s="760"/>
      <c r="I436" s="719"/>
      <c r="J436" s="972"/>
      <c r="K436" s="972"/>
      <c r="M436" s="1043"/>
      <c r="N436" s="1050"/>
      <c r="O436" s="1043"/>
      <c r="P436" s="1043"/>
      <c r="S436" s="972"/>
      <c r="T436" s="972"/>
      <c r="U436" s="992"/>
    </row>
    <row r="437" spans="1:21" s="688" customFormat="1" x14ac:dyDescent="0.2">
      <c r="B437" s="742"/>
      <c r="C437" s="743"/>
      <c r="D437" s="743"/>
      <c r="E437" s="760"/>
      <c r="H437" s="760"/>
      <c r="I437" s="719"/>
      <c r="J437" s="972"/>
      <c r="K437" s="972"/>
      <c r="M437" s="1043"/>
      <c r="N437" s="1050"/>
      <c r="O437" s="1043"/>
      <c r="P437" s="1043"/>
      <c r="S437" s="972"/>
      <c r="T437" s="972"/>
      <c r="U437" s="992"/>
    </row>
    <row r="438" spans="1:21" s="688" customFormat="1" x14ac:dyDescent="0.2">
      <c r="B438" s="742"/>
      <c r="C438" s="743"/>
      <c r="D438" s="743"/>
      <c r="E438" s="760"/>
      <c r="H438" s="760"/>
      <c r="I438" s="719"/>
      <c r="J438" s="972"/>
      <c r="K438" s="972"/>
      <c r="M438" s="1043"/>
      <c r="N438" s="1050"/>
      <c r="O438" s="1043"/>
      <c r="P438" s="1043"/>
      <c r="S438" s="972"/>
      <c r="T438" s="972"/>
      <c r="U438" s="992"/>
    </row>
    <row r="439" spans="1:21" s="688" customFormat="1" x14ac:dyDescent="0.2">
      <c r="B439" s="742"/>
      <c r="C439" s="743"/>
      <c r="D439" s="743"/>
      <c r="E439" s="760"/>
      <c r="H439" s="760"/>
      <c r="I439" s="719"/>
      <c r="J439" s="972"/>
      <c r="K439" s="972"/>
      <c r="M439" s="1043"/>
      <c r="N439" s="1050"/>
      <c r="O439" s="1043"/>
      <c r="P439" s="1043"/>
      <c r="S439" s="972"/>
      <c r="T439" s="972"/>
      <c r="U439" s="992"/>
    </row>
    <row r="440" spans="1:21" s="760" customFormat="1" x14ac:dyDescent="0.2">
      <c r="A440" s="744"/>
      <c r="B440" s="742"/>
      <c r="C440" s="743"/>
      <c r="D440" s="743"/>
      <c r="F440" s="688"/>
      <c r="G440" s="688"/>
      <c r="I440" s="719"/>
      <c r="J440" s="972"/>
      <c r="K440" s="972"/>
      <c r="L440" s="688"/>
      <c r="M440" s="1043"/>
      <c r="N440" s="688"/>
      <c r="O440" s="1043"/>
      <c r="P440" s="1043"/>
      <c r="Q440" s="688"/>
      <c r="R440" s="688"/>
      <c r="S440" s="972"/>
      <c r="T440" s="972"/>
      <c r="U440" s="992"/>
    </row>
    <row r="441" spans="1:21" s="760" customFormat="1" x14ac:dyDescent="0.2">
      <c r="A441" s="744"/>
      <c r="B441" s="742"/>
      <c r="C441" s="743"/>
      <c r="D441" s="743"/>
      <c r="F441" s="688"/>
      <c r="G441" s="688"/>
      <c r="I441" s="719"/>
      <c r="J441" s="972"/>
      <c r="K441" s="972"/>
      <c r="L441" s="688"/>
      <c r="M441" s="1043"/>
      <c r="N441" s="688"/>
      <c r="O441" s="1043"/>
      <c r="P441" s="1043"/>
      <c r="Q441" s="688"/>
      <c r="R441" s="688"/>
      <c r="S441" s="972"/>
      <c r="T441" s="972"/>
      <c r="U441" s="992"/>
    </row>
    <row r="442" spans="1:21" s="760" customFormat="1" x14ac:dyDescent="0.2">
      <c r="A442" s="744"/>
      <c r="B442" s="742"/>
      <c r="C442" s="743"/>
      <c r="D442" s="743"/>
      <c r="F442" s="688"/>
      <c r="G442" s="688"/>
      <c r="I442" s="719"/>
      <c r="J442" s="972"/>
      <c r="K442" s="972"/>
      <c r="L442" s="688"/>
      <c r="M442" s="1043"/>
      <c r="N442" s="1050"/>
      <c r="O442" s="1043"/>
      <c r="P442" s="1043"/>
      <c r="Q442" s="688"/>
      <c r="R442" s="688"/>
      <c r="S442" s="972"/>
      <c r="T442" s="972"/>
      <c r="U442" s="992"/>
    </row>
    <row r="443" spans="1:21" s="760" customFormat="1" x14ac:dyDescent="0.2">
      <c r="A443" s="744"/>
      <c r="B443" s="742"/>
      <c r="C443" s="743"/>
      <c r="D443" s="743"/>
      <c r="F443" s="688"/>
      <c r="G443" s="688"/>
      <c r="I443" s="719"/>
      <c r="J443" s="972"/>
      <c r="K443" s="972"/>
      <c r="L443" s="688"/>
      <c r="M443" s="1043"/>
      <c r="N443" s="1050"/>
      <c r="O443" s="1043"/>
      <c r="P443" s="1043"/>
      <c r="Q443" s="688"/>
      <c r="R443" s="688"/>
      <c r="S443" s="972"/>
      <c r="T443" s="972"/>
      <c r="U443" s="992"/>
    </row>
    <row r="444" spans="1:21" s="760" customFormat="1" x14ac:dyDescent="0.2">
      <c r="A444" s="744"/>
      <c r="B444" s="742"/>
      <c r="C444" s="743"/>
      <c r="D444" s="743"/>
      <c r="F444" s="688"/>
      <c r="G444" s="688"/>
      <c r="I444" s="719"/>
      <c r="J444" s="972"/>
      <c r="K444" s="972"/>
      <c r="L444" s="688"/>
      <c r="M444" s="1043"/>
      <c r="N444" s="1050"/>
      <c r="O444" s="1043"/>
      <c r="P444" s="1043"/>
      <c r="Q444" s="688"/>
      <c r="R444" s="688"/>
      <c r="S444" s="972"/>
      <c r="T444" s="972"/>
      <c r="U444" s="992"/>
    </row>
    <row r="445" spans="1:21" s="760" customFormat="1" x14ac:dyDescent="0.2">
      <c r="A445" s="744"/>
      <c r="B445" s="742"/>
      <c r="C445" s="743"/>
      <c r="D445" s="743"/>
      <c r="F445" s="688"/>
      <c r="G445" s="688"/>
      <c r="I445" s="719"/>
      <c r="J445" s="972"/>
      <c r="K445" s="972"/>
      <c r="L445" s="688"/>
      <c r="M445" s="1043"/>
      <c r="N445" s="1050"/>
      <c r="O445" s="1043"/>
      <c r="P445" s="1043"/>
      <c r="Q445" s="688"/>
      <c r="R445" s="688"/>
      <c r="S445" s="972"/>
      <c r="T445" s="972"/>
      <c r="U445" s="992"/>
    </row>
    <row r="446" spans="1:21" s="760" customFormat="1" x14ac:dyDescent="0.2">
      <c r="A446" s="744"/>
      <c r="B446" s="742"/>
      <c r="C446" s="743"/>
      <c r="D446" s="743"/>
      <c r="F446" s="688"/>
      <c r="G446" s="688"/>
      <c r="I446" s="719"/>
      <c r="J446" s="972"/>
      <c r="K446" s="972"/>
      <c r="L446" s="688"/>
      <c r="M446" s="1043"/>
      <c r="N446" s="1050"/>
      <c r="O446" s="1043"/>
      <c r="P446" s="1043"/>
      <c r="Q446" s="688"/>
      <c r="R446" s="688"/>
      <c r="S446" s="972"/>
      <c r="T446" s="972"/>
      <c r="U446" s="992"/>
    </row>
    <row r="447" spans="1:21" s="760" customFormat="1" x14ac:dyDescent="0.2">
      <c r="A447" s="744"/>
      <c r="B447" s="742"/>
      <c r="C447" s="743"/>
      <c r="D447" s="743"/>
      <c r="F447" s="688"/>
      <c r="G447" s="688"/>
      <c r="I447" s="719"/>
      <c r="J447" s="972"/>
      <c r="K447" s="972"/>
      <c r="L447" s="688"/>
      <c r="M447" s="1043"/>
      <c r="N447" s="1050"/>
      <c r="O447" s="1043"/>
      <c r="P447" s="1043"/>
      <c r="Q447" s="688"/>
      <c r="R447" s="688"/>
      <c r="S447" s="972"/>
      <c r="T447" s="972"/>
      <c r="U447" s="992"/>
    </row>
    <row r="448" spans="1:21" s="760" customFormat="1" ht="12" customHeight="1" x14ac:dyDescent="0.2">
      <c r="A448" s="744"/>
      <c r="B448" s="742"/>
      <c r="C448" s="743"/>
      <c r="D448" s="743"/>
      <c r="F448" s="688"/>
      <c r="G448" s="688"/>
      <c r="I448" s="719"/>
      <c r="J448" s="972"/>
      <c r="K448" s="972"/>
      <c r="L448" s="688"/>
      <c r="M448" s="1043"/>
      <c r="N448" s="973"/>
      <c r="O448" s="1043"/>
      <c r="P448" s="1043"/>
      <c r="Q448" s="688"/>
      <c r="R448" s="688"/>
      <c r="S448" s="972"/>
      <c r="T448" s="972"/>
      <c r="U448" s="992"/>
    </row>
    <row r="449" spans="1:21" s="760" customFormat="1" x14ac:dyDescent="0.2">
      <c r="A449" s="744"/>
      <c r="B449" s="742"/>
      <c r="C449" s="743"/>
      <c r="D449" s="743"/>
      <c r="F449" s="688"/>
      <c r="G449" s="688"/>
      <c r="I449" s="719"/>
      <c r="J449" s="972"/>
      <c r="K449" s="972"/>
      <c r="L449" s="688"/>
      <c r="M449" s="1043"/>
      <c r="N449" s="973"/>
      <c r="O449" s="1043"/>
      <c r="P449" s="1043"/>
      <c r="Q449" s="688"/>
      <c r="R449" s="688"/>
      <c r="S449" s="972"/>
      <c r="T449" s="972"/>
      <c r="U449" s="992"/>
    </row>
    <row r="450" spans="1:21" s="760" customFormat="1" x14ac:dyDescent="0.2">
      <c r="A450" s="744"/>
      <c r="B450" s="742"/>
      <c r="C450" s="743"/>
      <c r="D450" s="743"/>
      <c r="F450" s="688"/>
      <c r="G450" s="688"/>
      <c r="I450" s="719"/>
      <c r="J450" s="972"/>
      <c r="K450" s="972"/>
      <c r="L450" s="688"/>
      <c r="M450" s="1043"/>
      <c r="O450" s="1043"/>
      <c r="P450" s="1043"/>
      <c r="Q450" s="688"/>
      <c r="R450" s="688"/>
      <c r="S450" s="972"/>
      <c r="T450" s="972"/>
      <c r="U450" s="992"/>
    </row>
    <row r="451" spans="1:21" s="760" customFormat="1" x14ac:dyDescent="0.2">
      <c r="A451" s="744"/>
      <c r="B451" s="742"/>
      <c r="C451" s="743"/>
      <c r="D451" s="743"/>
      <c r="F451" s="688"/>
      <c r="G451" s="688"/>
      <c r="I451" s="719"/>
      <c r="J451" s="972"/>
      <c r="K451" s="972"/>
      <c r="L451" s="688"/>
      <c r="M451" s="1043"/>
      <c r="O451" s="1043"/>
      <c r="P451" s="1043"/>
      <c r="Q451" s="688"/>
      <c r="R451" s="688"/>
      <c r="S451" s="972"/>
      <c r="T451" s="972"/>
      <c r="U451" s="992"/>
    </row>
    <row r="452" spans="1:21" s="760" customFormat="1" x14ac:dyDescent="0.2">
      <c r="A452" s="744"/>
      <c r="B452" s="742"/>
      <c r="C452" s="743"/>
      <c r="D452" s="743"/>
      <c r="F452" s="688"/>
      <c r="G452" s="688"/>
      <c r="I452" s="719"/>
      <c r="J452" s="972"/>
      <c r="K452" s="972"/>
      <c r="L452" s="688"/>
      <c r="M452" s="1043"/>
      <c r="Q452" s="688"/>
      <c r="R452" s="688"/>
      <c r="S452" s="972"/>
      <c r="T452" s="972"/>
      <c r="U452" s="992"/>
    </row>
    <row r="453" spans="1:21" s="760" customFormat="1" x14ac:dyDescent="0.2">
      <c r="A453" s="744"/>
      <c r="B453" s="742"/>
      <c r="C453" s="743"/>
      <c r="D453" s="743"/>
      <c r="F453" s="688"/>
      <c r="G453" s="688"/>
      <c r="I453" s="719"/>
      <c r="J453" s="972"/>
      <c r="K453" s="972"/>
      <c r="L453" s="688"/>
      <c r="M453" s="1043"/>
      <c r="Q453" s="688"/>
      <c r="R453" s="688"/>
      <c r="S453" s="972"/>
      <c r="T453" s="972"/>
      <c r="U453" s="992"/>
    </row>
    <row r="454" spans="1:21" s="760" customFormat="1" x14ac:dyDescent="0.2">
      <c r="A454" s="744"/>
      <c r="B454" s="742"/>
      <c r="C454" s="743"/>
      <c r="D454" s="743"/>
      <c r="F454" s="688"/>
      <c r="G454" s="688"/>
      <c r="I454" s="719"/>
      <c r="J454" s="972"/>
      <c r="K454" s="972"/>
      <c r="L454" s="688"/>
      <c r="M454" s="1043"/>
      <c r="Q454" s="688"/>
      <c r="R454" s="688"/>
      <c r="S454" s="972"/>
      <c r="T454" s="972"/>
      <c r="U454" s="992"/>
    </row>
    <row r="455" spans="1:21" s="760" customFormat="1" x14ac:dyDescent="0.2">
      <c r="A455" s="744"/>
      <c r="B455" s="742"/>
      <c r="C455" s="743"/>
      <c r="D455" s="743"/>
      <c r="F455" s="688"/>
      <c r="G455" s="688"/>
      <c r="I455" s="719"/>
      <c r="J455" s="972"/>
      <c r="K455" s="972"/>
      <c r="L455" s="688"/>
      <c r="M455" s="1043"/>
      <c r="Q455" s="688"/>
      <c r="R455" s="688"/>
      <c r="S455" s="972"/>
      <c r="T455" s="972"/>
      <c r="U455" s="992"/>
    </row>
    <row r="456" spans="1:21" s="760" customFormat="1" x14ac:dyDescent="0.2">
      <c r="A456" s="744"/>
      <c r="B456" s="742"/>
      <c r="C456" s="743"/>
      <c r="D456" s="743"/>
      <c r="F456" s="688"/>
      <c r="G456" s="688"/>
      <c r="I456" s="719"/>
      <c r="J456" s="972"/>
      <c r="K456" s="972"/>
      <c r="L456" s="688"/>
      <c r="M456" s="1043"/>
      <c r="Q456" s="688"/>
      <c r="R456" s="688"/>
      <c r="S456" s="972"/>
      <c r="T456" s="972"/>
      <c r="U456" s="992"/>
    </row>
    <row r="457" spans="1:21" s="760" customFormat="1" x14ac:dyDescent="0.2">
      <c r="A457" s="744"/>
      <c r="B457" s="742"/>
      <c r="C457" s="743"/>
      <c r="D457" s="743"/>
      <c r="F457" s="688"/>
      <c r="G457" s="688"/>
      <c r="I457" s="719"/>
      <c r="J457" s="972"/>
      <c r="K457" s="972"/>
      <c r="L457" s="688"/>
      <c r="M457" s="1043"/>
      <c r="Q457" s="688"/>
      <c r="R457" s="688"/>
      <c r="S457" s="972"/>
      <c r="T457" s="972"/>
      <c r="U457" s="992"/>
    </row>
    <row r="458" spans="1:21" s="760" customFormat="1" x14ac:dyDescent="0.2">
      <c r="A458" s="744"/>
      <c r="B458" s="742"/>
      <c r="C458" s="743"/>
      <c r="D458" s="743"/>
      <c r="F458" s="688"/>
      <c r="G458" s="688"/>
      <c r="I458" s="719"/>
      <c r="J458" s="972"/>
      <c r="K458" s="972"/>
      <c r="L458" s="688"/>
      <c r="M458" s="1043"/>
      <c r="Q458" s="688"/>
      <c r="R458" s="688"/>
      <c r="S458" s="972"/>
      <c r="T458" s="972"/>
      <c r="U458" s="992"/>
    </row>
    <row r="459" spans="1:21" s="760" customFormat="1" x14ac:dyDescent="0.2">
      <c r="A459" s="744"/>
      <c r="B459" s="742"/>
      <c r="C459" s="743"/>
      <c r="D459" s="743"/>
      <c r="F459" s="688"/>
      <c r="G459" s="688"/>
      <c r="I459" s="719"/>
      <c r="J459" s="972"/>
      <c r="K459" s="972"/>
      <c r="L459" s="688"/>
      <c r="M459" s="1043"/>
      <c r="Q459" s="688"/>
      <c r="R459" s="688"/>
      <c r="S459" s="972"/>
      <c r="T459" s="972"/>
      <c r="U459" s="992"/>
    </row>
    <row r="460" spans="1:21" s="760" customFormat="1" x14ac:dyDescent="0.2">
      <c r="A460" s="744"/>
      <c r="B460" s="742"/>
      <c r="C460" s="743"/>
      <c r="D460" s="743"/>
      <c r="F460" s="688"/>
      <c r="G460" s="688"/>
      <c r="I460" s="719"/>
      <c r="J460" s="972"/>
      <c r="K460" s="972"/>
      <c r="L460" s="688"/>
      <c r="M460" s="1043"/>
      <c r="Q460" s="688"/>
      <c r="R460" s="688"/>
      <c r="S460" s="972"/>
      <c r="T460" s="972"/>
      <c r="U460" s="992"/>
    </row>
    <row r="461" spans="1:21" s="760" customFormat="1" x14ac:dyDescent="0.2">
      <c r="A461" s="744"/>
      <c r="B461" s="742"/>
      <c r="C461" s="743"/>
      <c r="D461" s="743"/>
      <c r="F461" s="688"/>
      <c r="G461" s="688"/>
      <c r="I461" s="719"/>
      <c r="J461" s="972"/>
      <c r="K461" s="972"/>
      <c r="L461" s="688"/>
      <c r="M461" s="1043"/>
      <c r="Q461" s="688"/>
      <c r="R461" s="688"/>
      <c r="S461" s="972"/>
      <c r="T461" s="972"/>
      <c r="U461" s="992"/>
    </row>
    <row r="462" spans="1:21" s="760" customFormat="1" x14ac:dyDescent="0.2">
      <c r="A462" s="744"/>
      <c r="B462" s="742"/>
      <c r="C462" s="743"/>
      <c r="D462" s="743"/>
      <c r="F462" s="688"/>
      <c r="G462" s="688"/>
      <c r="I462" s="719"/>
      <c r="J462" s="972"/>
      <c r="K462" s="972"/>
      <c r="L462" s="688"/>
      <c r="M462" s="1043"/>
      <c r="N462" s="1050"/>
      <c r="O462" s="1043"/>
      <c r="P462" s="1043"/>
      <c r="Q462" s="688"/>
      <c r="R462" s="688"/>
      <c r="S462" s="972"/>
      <c r="T462" s="972"/>
      <c r="U462" s="992"/>
    </row>
    <row r="463" spans="1:21" s="760" customFormat="1" x14ac:dyDescent="0.2">
      <c r="A463" s="744"/>
      <c r="B463" s="742"/>
      <c r="C463" s="743"/>
      <c r="D463" s="743"/>
      <c r="F463" s="688"/>
      <c r="G463" s="688"/>
      <c r="I463" s="719"/>
      <c r="J463" s="972"/>
      <c r="K463" s="972"/>
      <c r="L463" s="688"/>
      <c r="M463" s="1043"/>
      <c r="N463" s="1050"/>
      <c r="O463" s="1043"/>
      <c r="P463" s="1043"/>
      <c r="Q463" s="688"/>
      <c r="R463" s="688"/>
      <c r="S463" s="972"/>
      <c r="T463" s="972"/>
      <c r="U463" s="992"/>
    </row>
    <row r="464" spans="1:21" s="760" customFormat="1" x14ac:dyDescent="0.2">
      <c r="A464" s="744"/>
      <c r="B464" s="742"/>
      <c r="C464" s="743"/>
      <c r="D464" s="743"/>
      <c r="F464" s="688"/>
      <c r="G464" s="688"/>
      <c r="I464" s="719"/>
      <c r="J464" s="972"/>
      <c r="K464" s="972"/>
      <c r="L464" s="688"/>
      <c r="M464" s="1043"/>
      <c r="N464" s="1050"/>
      <c r="O464" s="1043"/>
      <c r="P464" s="1043"/>
      <c r="Q464" s="688"/>
      <c r="R464" s="688"/>
      <c r="S464" s="972"/>
      <c r="T464" s="972"/>
      <c r="U464" s="992"/>
    </row>
    <row r="465" spans="1:21" s="760" customFormat="1" x14ac:dyDescent="0.2">
      <c r="A465" s="744"/>
      <c r="B465" s="742"/>
      <c r="C465" s="743"/>
      <c r="D465" s="743"/>
      <c r="F465" s="688"/>
      <c r="G465" s="688"/>
      <c r="I465" s="719"/>
      <c r="J465" s="972"/>
      <c r="K465" s="972"/>
      <c r="L465" s="688"/>
      <c r="M465" s="1043"/>
      <c r="N465" s="1050"/>
      <c r="O465" s="1043"/>
      <c r="P465" s="1043"/>
      <c r="Q465" s="688"/>
      <c r="R465" s="688"/>
      <c r="S465" s="972"/>
      <c r="T465" s="972"/>
      <c r="U465" s="992"/>
    </row>
    <row r="466" spans="1:21" s="760" customFormat="1" x14ac:dyDescent="0.2">
      <c r="A466" s="744"/>
      <c r="B466" s="742"/>
      <c r="C466" s="743"/>
      <c r="D466" s="743"/>
      <c r="F466" s="688"/>
      <c r="G466" s="688"/>
      <c r="I466" s="719"/>
      <c r="J466" s="972"/>
      <c r="K466" s="972"/>
      <c r="L466" s="688"/>
      <c r="M466" s="1043"/>
      <c r="N466" s="1050"/>
      <c r="O466" s="1043"/>
      <c r="P466" s="1043"/>
      <c r="Q466" s="688"/>
      <c r="R466" s="688"/>
      <c r="S466" s="972"/>
      <c r="T466" s="972"/>
      <c r="U466" s="992"/>
    </row>
    <row r="467" spans="1:21" s="760" customFormat="1" x14ac:dyDescent="0.2">
      <c r="A467" s="744"/>
      <c r="B467" s="742"/>
      <c r="C467" s="743"/>
      <c r="D467" s="743"/>
      <c r="F467" s="688"/>
      <c r="G467" s="688"/>
      <c r="I467" s="719"/>
      <c r="J467" s="972"/>
      <c r="K467" s="972"/>
      <c r="L467" s="688"/>
      <c r="M467" s="1043"/>
      <c r="N467" s="1050"/>
      <c r="O467" s="1043"/>
      <c r="P467" s="1043"/>
      <c r="Q467" s="688"/>
      <c r="R467" s="688"/>
      <c r="S467" s="972"/>
      <c r="T467" s="972"/>
      <c r="U467" s="992"/>
    </row>
    <row r="468" spans="1:21" s="760" customFormat="1" x14ac:dyDescent="0.2">
      <c r="A468" s="744"/>
      <c r="B468" s="742"/>
      <c r="C468" s="743"/>
      <c r="D468" s="743"/>
      <c r="F468" s="688"/>
      <c r="G468" s="688"/>
      <c r="I468" s="719"/>
      <c r="J468" s="972"/>
      <c r="K468" s="972"/>
      <c r="L468" s="688"/>
      <c r="M468" s="1043"/>
      <c r="N468" s="1050"/>
      <c r="O468" s="1043"/>
      <c r="P468" s="1043"/>
      <c r="Q468" s="688"/>
      <c r="R468" s="688"/>
      <c r="S468" s="972"/>
      <c r="T468" s="972"/>
      <c r="U468" s="992"/>
    </row>
    <row r="469" spans="1:21" s="760" customFormat="1" x14ac:dyDescent="0.2">
      <c r="A469" s="744"/>
      <c r="B469" s="742"/>
      <c r="C469" s="743"/>
      <c r="D469" s="743"/>
      <c r="F469" s="688"/>
      <c r="G469" s="688"/>
      <c r="I469" s="719"/>
      <c r="J469" s="972"/>
      <c r="K469" s="972"/>
      <c r="L469" s="688"/>
      <c r="M469" s="1043"/>
      <c r="N469" s="1050"/>
      <c r="O469" s="1043"/>
      <c r="P469" s="1043"/>
      <c r="Q469" s="688"/>
      <c r="R469" s="688"/>
      <c r="S469" s="972"/>
      <c r="T469" s="972"/>
      <c r="U469" s="992"/>
    </row>
    <row r="470" spans="1:21" s="760" customFormat="1" x14ac:dyDescent="0.2">
      <c r="A470" s="744"/>
      <c r="B470" s="742"/>
      <c r="C470" s="743"/>
      <c r="D470" s="743"/>
      <c r="F470" s="688"/>
      <c r="G470" s="688"/>
      <c r="I470" s="719"/>
      <c r="J470" s="972"/>
      <c r="K470" s="972"/>
      <c r="L470" s="688"/>
      <c r="M470" s="1043"/>
      <c r="N470" s="1050"/>
      <c r="O470" s="1043"/>
      <c r="P470" s="1043"/>
      <c r="Q470" s="688"/>
      <c r="R470" s="688"/>
      <c r="S470" s="972"/>
      <c r="T470" s="972"/>
      <c r="U470" s="992"/>
    </row>
    <row r="471" spans="1:21" s="760" customFormat="1" x14ac:dyDescent="0.2">
      <c r="A471" s="744"/>
      <c r="B471" s="742"/>
      <c r="C471" s="743"/>
      <c r="D471" s="743"/>
      <c r="F471" s="688"/>
      <c r="G471" s="688"/>
      <c r="I471" s="719"/>
      <c r="J471" s="972"/>
      <c r="K471" s="972"/>
      <c r="L471" s="688"/>
      <c r="M471" s="1043"/>
      <c r="N471" s="1050"/>
      <c r="O471" s="1043"/>
      <c r="P471" s="1043"/>
      <c r="Q471" s="688"/>
      <c r="R471" s="688"/>
      <c r="S471" s="972"/>
      <c r="T471" s="972"/>
      <c r="U471" s="992"/>
    </row>
    <row r="472" spans="1:21" s="760" customFormat="1" x14ac:dyDescent="0.2">
      <c r="A472" s="744"/>
      <c r="B472" s="742"/>
      <c r="C472" s="743"/>
      <c r="D472" s="743"/>
      <c r="F472" s="688"/>
      <c r="G472" s="688"/>
      <c r="I472" s="719"/>
      <c r="J472" s="972"/>
      <c r="K472" s="972"/>
      <c r="L472" s="688"/>
      <c r="M472" s="1043"/>
      <c r="N472" s="1050"/>
      <c r="O472" s="1043"/>
      <c r="P472" s="1043"/>
      <c r="Q472" s="688"/>
      <c r="R472" s="688"/>
      <c r="S472" s="972"/>
      <c r="T472" s="972"/>
      <c r="U472" s="992"/>
    </row>
    <row r="473" spans="1:21" s="760" customFormat="1" x14ac:dyDescent="0.2">
      <c r="A473" s="744"/>
      <c r="B473" s="742"/>
      <c r="C473" s="743"/>
      <c r="D473" s="743"/>
      <c r="F473" s="688"/>
      <c r="G473" s="688"/>
      <c r="I473" s="719"/>
      <c r="J473" s="972"/>
      <c r="K473" s="972"/>
      <c r="L473" s="688"/>
      <c r="M473" s="1043"/>
      <c r="N473" s="1050"/>
      <c r="O473" s="1043"/>
      <c r="P473" s="1043"/>
      <c r="Q473" s="688"/>
      <c r="R473" s="688"/>
      <c r="S473" s="972"/>
      <c r="T473" s="972"/>
      <c r="U473" s="992"/>
    </row>
    <row r="474" spans="1:21" s="760" customFormat="1" x14ac:dyDescent="0.2">
      <c r="A474" s="744"/>
      <c r="B474" s="742"/>
      <c r="C474" s="743"/>
      <c r="D474" s="743"/>
      <c r="F474" s="688"/>
      <c r="G474" s="688"/>
      <c r="I474" s="719"/>
      <c r="J474" s="972"/>
      <c r="K474" s="972"/>
      <c r="L474" s="688"/>
      <c r="M474" s="1043"/>
      <c r="N474" s="1050"/>
      <c r="O474" s="1043"/>
      <c r="P474" s="1043"/>
      <c r="Q474" s="688"/>
      <c r="R474" s="688"/>
      <c r="S474" s="972"/>
      <c r="T474" s="972"/>
      <c r="U474" s="992"/>
    </row>
    <row r="475" spans="1:21" s="760" customFormat="1" x14ac:dyDescent="0.2">
      <c r="A475" s="744"/>
      <c r="B475" s="742"/>
      <c r="C475" s="743"/>
      <c r="D475" s="743"/>
      <c r="F475" s="688"/>
      <c r="G475" s="688"/>
      <c r="I475" s="719"/>
      <c r="J475" s="972"/>
      <c r="K475" s="972"/>
      <c r="L475" s="688"/>
      <c r="M475" s="1043"/>
      <c r="N475" s="1050"/>
      <c r="O475" s="1043"/>
      <c r="P475" s="1043"/>
      <c r="Q475" s="688"/>
      <c r="R475" s="688"/>
      <c r="S475" s="972"/>
      <c r="T475" s="972"/>
      <c r="U475" s="992"/>
    </row>
    <row r="476" spans="1:21" s="760" customFormat="1" x14ac:dyDescent="0.2">
      <c r="A476" s="744"/>
      <c r="B476" s="742"/>
      <c r="C476" s="743"/>
      <c r="D476" s="743"/>
      <c r="F476" s="688"/>
      <c r="G476" s="688"/>
      <c r="I476" s="719"/>
      <c r="J476" s="972"/>
      <c r="K476" s="972"/>
      <c r="L476" s="688"/>
      <c r="M476" s="1043"/>
      <c r="N476" s="1050"/>
      <c r="O476" s="1043"/>
      <c r="P476" s="1043"/>
      <c r="Q476" s="688"/>
      <c r="R476" s="688"/>
      <c r="S476" s="972"/>
      <c r="T476" s="972"/>
      <c r="U476" s="992"/>
    </row>
    <row r="477" spans="1:21" s="760" customFormat="1" x14ac:dyDescent="0.2">
      <c r="A477" s="744"/>
      <c r="B477" s="742"/>
      <c r="C477" s="743"/>
      <c r="D477" s="743"/>
      <c r="F477" s="688"/>
      <c r="G477" s="688"/>
      <c r="I477" s="719"/>
      <c r="J477" s="972"/>
      <c r="K477" s="972"/>
      <c r="L477" s="688"/>
      <c r="M477" s="1043"/>
      <c r="N477" s="1050"/>
      <c r="O477" s="1043"/>
      <c r="P477" s="1043"/>
      <c r="Q477" s="688"/>
      <c r="R477" s="688"/>
      <c r="S477" s="972"/>
      <c r="T477" s="972"/>
      <c r="U477" s="992"/>
    </row>
    <row r="478" spans="1:21" s="760" customFormat="1" x14ac:dyDescent="0.2">
      <c r="A478" s="744"/>
      <c r="B478" s="742"/>
      <c r="C478" s="743"/>
      <c r="D478" s="743"/>
      <c r="F478" s="688"/>
      <c r="G478" s="688"/>
      <c r="I478" s="719"/>
      <c r="J478" s="972"/>
      <c r="K478" s="972"/>
      <c r="L478" s="688"/>
      <c r="M478" s="1043"/>
      <c r="N478" s="1050"/>
      <c r="O478" s="1043"/>
      <c r="P478" s="1043"/>
      <c r="Q478" s="688"/>
      <c r="R478" s="688"/>
      <c r="S478" s="972"/>
      <c r="T478" s="972"/>
      <c r="U478" s="992"/>
    </row>
    <row r="479" spans="1:21" s="760" customFormat="1" x14ac:dyDescent="0.2">
      <c r="A479" s="744"/>
      <c r="B479" s="742"/>
      <c r="C479" s="743"/>
      <c r="D479" s="743"/>
      <c r="F479" s="688"/>
      <c r="G479" s="688"/>
      <c r="I479" s="719"/>
      <c r="J479" s="972"/>
      <c r="K479" s="972"/>
      <c r="L479" s="688"/>
      <c r="M479" s="1043"/>
      <c r="N479" s="1050"/>
      <c r="O479" s="1043"/>
      <c r="P479" s="1043"/>
      <c r="Q479" s="688"/>
      <c r="R479" s="688"/>
      <c r="S479" s="972"/>
      <c r="T479" s="972"/>
      <c r="U479" s="992"/>
    </row>
    <row r="480" spans="1:21" s="760" customFormat="1" x14ac:dyDescent="0.2">
      <c r="A480" s="744"/>
      <c r="B480" s="742"/>
      <c r="C480" s="743"/>
      <c r="D480" s="743"/>
      <c r="F480" s="688"/>
      <c r="G480" s="688"/>
      <c r="I480" s="719"/>
      <c r="J480" s="972"/>
      <c r="K480" s="972"/>
      <c r="L480" s="688"/>
      <c r="M480" s="1043"/>
      <c r="N480" s="1050"/>
      <c r="O480" s="1043"/>
      <c r="P480" s="1043"/>
      <c r="Q480" s="688"/>
      <c r="R480" s="688"/>
      <c r="S480" s="972"/>
      <c r="T480" s="972"/>
      <c r="U480" s="992"/>
    </row>
    <row r="481" spans="1:21" s="760" customFormat="1" x14ac:dyDescent="0.2">
      <c r="A481" s="744"/>
      <c r="B481" s="742"/>
      <c r="C481" s="743"/>
      <c r="D481" s="743"/>
      <c r="F481" s="688"/>
      <c r="G481" s="688"/>
      <c r="I481" s="719"/>
      <c r="J481" s="972"/>
      <c r="K481" s="972"/>
      <c r="L481" s="688"/>
      <c r="M481" s="1043"/>
      <c r="N481" s="1050"/>
      <c r="O481" s="1043"/>
      <c r="P481" s="1043"/>
      <c r="Q481" s="688"/>
      <c r="R481" s="688"/>
      <c r="S481" s="972"/>
      <c r="T481" s="972"/>
      <c r="U481" s="992"/>
    </row>
    <row r="482" spans="1:21" s="760" customFormat="1" x14ac:dyDescent="0.2">
      <c r="A482" s="744"/>
      <c r="B482" s="742"/>
      <c r="C482" s="743"/>
      <c r="D482" s="743"/>
      <c r="F482" s="688"/>
      <c r="G482" s="688"/>
      <c r="I482" s="719"/>
      <c r="J482" s="972"/>
      <c r="K482" s="972"/>
      <c r="L482" s="688"/>
      <c r="M482" s="1043"/>
      <c r="N482" s="1050"/>
      <c r="O482" s="1043"/>
      <c r="P482" s="1043"/>
      <c r="Q482" s="688"/>
      <c r="R482" s="688"/>
      <c r="S482" s="972"/>
      <c r="T482" s="972"/>
      <c r="U482" s="992"/>
    </row>
    <row r="483" spans="1:21" s="760" customFormat="1" x14ac:dyDescent="0.2">
      <c r="A483" s="744"/>
      <c r="B483" s="742"/>
      <c r="C483" s="743"/>
      <c r="D483" s="743"/>
      <c r="F483" s="688"/>
      <c r="G483" s="688"/>
      <c r="I483" s="719"/>
      <c r="J483" s="972"/>
      <c r="K483" s="972"/>
      <c r="L483" s="688"/>
      <c r="M483" s="1043"/>
      <c r="N483" s="1050"/>
      <c r="O483" s="1043"/>
      <c r="P483" s="1043"/>
      <c r="Q483" s="688"/>
      <c r="R483" s="688"/>
      <c r="S483" s="972"/>
      <c r="T483" s="972"/>
      <c r="U483" s="992"/>
    </row>
    <row r="484" spans="1:21" s="760" customFormat="1" x14ac:dyDescent="0.2">
      <c r="A484" s="744"/>
      <c r="B484" s="742"/>
      <c r="C484" s="743"/>
      <c r="D484" s="743"/>
      <c r="F484" s="688"/>
      <c r="G484" s="688"/>
      <c r="I484" s="719"/>
      <c r="J484" s="972"/>
      <c r="K484" s="972"/>
      <c r="L484" s="688"/>
      <c r="M484" s="1043"/>
      <c r="N484" s="1050"/>
      <c r="O484" s="1043"/>
      <c r="P484" s="1043"/>
      <c r="Q484" s="688"/>
      <c r="R484" s="688"/>
      <c r="S484" s="972"/>
      <c r="T484" s="972"/>
      <c r="U484" s="992"/>
    </row>
    <row r="485" spans="1:21" s="760" customFormat="1" x14ac:dyDescent="0.2">
      <c r="A485" s="744"/>
      <c r="B485" s="742"/>
      <c r="C485" s="743"/>
      <c r="D485" s="743"/>
      <c r="F485" s="688"/>
      <c r="G485" s="688"/>
      <c r="I485" s="719"/>
      <c r="J485" s="972"/>
      <c r="K485" s="972"/>
      <c r="L485" s="688"/>
      <c r="M485" s="1043"/>
      <c r="N485" s="1050"/>
      <c r="O485" s="1043"/>
      <c r="P485" s="1043"/>
      <c r="Q485" s="688"/>
      <c r="R485" s="688"/>
      <c r="S485" s="972"/>
      <c r="T485" s="972"/>
      <c r="U485" s="992"/>
    </row>
    <row r="486" spans="1:21" s="760" customFormat="1" x14ac:dyDescent="0.2">
      <c r="A486" s="744"/>
      <c r="B486" s="742"/>
      <c r="C486" s="743"/>
      <c r="D486" s="743"/>
      <c r="F486" s="688"/>
      <c r="G486" s="688"/>
      <c r="I486" s="719"/>
      <c r="J486" s="972"/>
      <c r="K486" s="972"/>
      <c r="L486" s="688"/>
      <c r="M486" s="1043"/>
      <c r="N486" s="1050"/>
      <c r="O486" s="1043"/>
      <c r="P486" s="1043"/>
      <c r="Q486" s="688"/>
      <c r="R486" s="688"/>
      <c r="S486" s="972"/>
      <c r="T486" s="972"/>
      <c r="U486" s="992"/>
    </row>
    <row r="487" spans="1:21" s="760" customFormat="1" x14ac:dyDescent="0.2">
      <c r="A487" s="744"/>
      <c r="B487" s="742"/>
      <c r="C487" s="743"/>
      <c r="D487" s="743"/>
      <c r="F487" s="688"/>
      <c r="G487" s="688"/>
      <c r="I487" s="719"/>
      <c r="J487" s="972"/>
      <c r="K487" s="972"/>
      <c r="L487" s="688"/>
      <c r="M487" s="1043"/>
      <c r="N487" s="1050"/>
      <c r="O487" s="1043"/>
      <c r="P487" s="1043"/>
      <c r="Q487" s="688"/>
      <c r="R487" s="688"/>
      <c r="S487" s="972"/>
      <c r="T487" s="972"/>
      <c r="U487" s="992"/>
    </row>
    <row r="488" spans="1:21" s="760" customFormat="1" x14ac:dyDescent="0.2">
      <c r="A488" s="744"/>
      <c r="B488" s="742"/>
      <c r="C488" s="743"/>
      <c r="D488" s="743"/>
      <c r="F488" s="688"/>
      <c r="G488" s="688"/>
      <c r="I488" s="719"/>
      <c r="J488" s="972"/>
      <c r="K488" s="972"/>
      <c r="L488" s="688"/>
      <c r="M488" s="1043"/>
      <c r="N488" s="1050"/>
      <c r="O488" s="1043"/>
      <c r="P488" s="1043"/>
      <c r="Q488" s="688"/>
      <c r="R488" s="688"/>
      <c r="S488" s="972"/>
      <c r="T488" s="972"/>
      <c r="U488" s="992"/>
    </row>
    <row r="489" spans="1:21" s="760" customFormat="1" x14ac:dyDescent="0.2">
      <c r="A489" s="744"/>
      <c r="B489" s="742"/>
      <c r="C489" s="743"/>
      <c r="D489" s="743"/>
      <c r="F489" s="688"/>
      <c r="G489" s="688"/>
      <c r="I489" s="719"/>
      <c r="J489" s="972"/>
      <c r="K489" s="972"/>
      <c r="L489" s="688"/>
      <c r="M489" s="1043"/>
      <c r="N489" s="1050"/>
      <c r="O489" s="1043"/>
      <c r="P489" s="1043"/>
      <c r="Q489" s="688"/>
      <c r="R489" s="688"/>
      <c r="S489" s="972"/>
      <c r="T489" s="972"/>
      <c r="U489" s="992"/>
    </row>
    <row r="490" spans="1:21" s="760" customFormat="1" x14ac:dyDescent="0.2">
      <c r="A490" s="744"/>
      <c r="B490" s="742"/>
      <c r="C490" s="743"/>
      <c r="D490" s="743"/>
      <c r="F490" s="688"/>
      <c r="G490" s="688"/>
      <c r="I490" s="719"/>
      <c r="J490" s="972"/>
      <c r="K490" s="972"/>
      <c r="L490" s="688"/>
      <c r="M490" s="1043"/>
      <c r="N490" s="1050"/>
      <c r="O490" s="1043"/>
      <c r="P490" s="1043"/>
      <c r="Q490" s="688"/>
      <c r="R490" s="688"/>
      <c r="S490" s="972"/>
      <c r="T490" s="972"/>
      <c r="U490" s="992"/>
    </row>
    <row r="491" spans="1:21" s="760" customFormat="1" x14ac:dyDescent="0.2">
      <c r="A491" s="744"/>
      <c r="B491" s="742"/>
      <c r="C491" s="743"/>
      <c r="D491" s="743"/>
      <c r="F491" s="688"/>
      <c r="G491" s="688"/>
      <c r="I491" s="719"/>
      <c r="J491" s="972"/>
      <c r="K491" s="972"/>
      <c r="L491" s="688"/>
      <c r="M491" s="1043"/>
      <c r="N491" s="1050"/>
      <c r="O491" s="1043"/>
      <c r="P491" s="1043"/>
      <c r="Q491" s="688"/>
      <c r="R491" s="688"/>
      <c r="S491" s="972"/>
      <c r="T491" s="972"/>
      <c r="U491" s="992"/>
    </row>
    <row r="492" spans="1:21" s="760" customFormat="1" x14ac:dyDescent="0.2">
      <c r="A492" s="744"/>
      <c r="B492" s="742"/>
      <c r="C492" s="743"/>
      <c r="D492" s="743"/>
      <c r="F492" s="688"/>
      <c r="G492" s="688"/>
      <c r="I492" s="719"/>
      <c r="J492" s="972"/>
      <c r="K492" s="972"/>
      <c r="L492" s="688"/>
      <c r="M492" s="1043"/>
      <c r="N492" s="1050"/>
      <c r="O492" s="1043"/>
      <c r="P492" s="1043"/>
      <c r="Q492" s="688"/>
      <c r="R492" s="688"/>
      <c r="S492" s="972"/>
      <c r="T492" s="972"/>
      <c r="U492" s="992"/>
    </row>
    <row r="493" spans="1:21" s="760" customFormat="1" x14ac:dyDescent="0.2">
      <c r="A493" s="744"/>
      <c r="B493" s="742"/>
      <c r="C493" s="743"/>
      <c r="D493" s="743"/>
      <c r="F493" s="688"/>
      <c r="G493" s="688"/>
      <c r="I493" s="719"/>
      <c r="J493" s="972"/>
      <c r="K493" s="972"/>
      <c r="L493" s="688"/>
      <c r="M493" s="1043"/>
      <c r="N493" s="1050"/>
      <c r="O493" s="1043"/>
      <c r="P493" s="1043"/>
      <c r="Q493" s="688"/>
      <c r="R493" s="688"/>
      <c r="S493" s="972"/>
      <c r="T493" s="972"/>
      <c r="U493" s="992"/>
    </row>
    <row r="494" spans="1:21" s="760" customFormat="1" x14ac:dyDescent="0.2">
      <c r="A494" s="744"/>
      <c r="B494" s="742"/>
      <c r="C494" s="743"/>
      <c r="D494" s="743"/>
      <c r="F494" s="688"/>
      <c r="G494" s="688"/>
      <c r="I494" s="719"/>
      <c r="J494" s="972"/>
      <c r="K494" s="972"/>
      <c r="L494" s="688"/>
      <c r="M494" s="1043"/>
      <c r="N494" s="1050"/>
      <c r="O494" s="1043"/>
      <c r="P494" s="1043"/>
      <c r="Q494" s="688"/>
      <c r="R494" s="688"/>
      <c r="S494" s="972"/>
      <c r="T494" s="972"/>
      <c r="U494" s="992"/>
    </row>
    <row r="495" spans="1:21" s="760" customFormat="1" x14ac:dyDescent="0.2">
      <c r="A495" s="744"/>
      <c r="B495" s="742"/>
      <c r="C495" s="743"/>
      <c r="D495" s="743"/>
      <c r="F495" s="688"/>
      <c r="G495" s="688"/>
      <c r="I495" s="719"/>
      <c r="J495" s="972"/>
      <c r="K495" s="972"/>
      <c r="L495" s="688"/>
      <c r="M495" s="1043"/>
      <c r="N495" s="1050"/>
      <c r="O495" s="1043"/>
      <c r="P495" s="1043"/>
      <c r="Q495" s="688"/>
      <c r="R495" s="688"/>
      <c r="S495" s="972"/>
      <c r="T495" s="972"/>
      <c r="U495" s="992"/>
    </row>
    <row r="496" spans="1:21" s="760" customFormat="1" x14ac:dyDescent="0.2">
      <c r="A496" s="744"/>
      <c r="B496" s="742"/>
      <c r="C496" s="743"/>
      <c r="D496" s="743"/>
      <c r="F496" s="688"/>
      <c r="G496" s="688"/>
      <c r="I496" s="719"/>
      <c r="J496" s="972"/>
      <c r="K496" s="972"/>
      <c r="L496" s="688"/>
      <c r="M496" s="1043"/>
      <c r="N496" s="1050"/>
      <c r="O496" s="1043"/>
      <c r="P496" s="1043"/>
      <c r="Q496" s="688"/>
      <c r="R496" s="688"/>
      <c r="S496" s="972"/>
      <c r="T496" s="972"/>
      <c r="U496" s="992"/>
    </row>
    <row r="497" spans="1:21" s="760" customFormat="1" x14ac:dyDescent="0.2">
      <c r="A497" s="744"/>
      <c r="B497" s="742"/>
      <c r="C497" s="743"/>
      <c r="D497" s="743"/>
      <c r="F497" s="688"/>
      <c r="G497" s="688"/>
      <c r="I497" s="719"/>
      <c r="J497" s="972"/>
      <c r="K497" s="972"/>
      <c r="L497" s="688"/>
      <c r="M497" s="1043"/>
      <c r="N497" s="1050"/>
      <c r="O497" s="1043"/>
      <c r="P497" s="1043"/>
      <c r="Q497" s="688"/>
      <c r="R497" s="688"/>
      <c r="S497" s="972"/>
      <c r="T497" s="972"/>
      <c r="U497" s="992"/>
    </row>
    <row r="498" spans="1:21" s="760" customFormat="1" x14ac:dyDescent="0.2">
      <c r="A498" s="744"/>
      <c r="B498" s="742"/>
      <c r="C498" s="743"/>
      <c r="D498" s="743"/>
      <c r="F498" s="688"/>
      <c r="G498" s="688"/>
      <c r="I498" s="719"/>
      <c r="J498" s="972"/>
      <c r="K498" s="972"/>
      <c r="L498" s="688"/>
      <c r="M498" s="1043"/>
      <c r="N498" s="1050"/>
      <c r="O498" s="1043"/>
      <c r="P498" s="1043"/>
      <c r="Q498" s="688"/>
      <c r="R498" s="688"/>
      <c r="S498" s="972"/>
      <c r="T498" s="972"/>
      <c r="U498" s="992"/>
    </row>
    <row r="499" spans="1:21" s="760" customFormat="1" x14ac:dyDescent="0.2">
      <c r="A499" s="744"/>
      <c r="B499" s="742"/>
      <c r="C499" s="743"/>
      <c r="D499" s="743"/>
      <c r="F499" s="688"/>
      <c r="G499" s="688"/>
      <c r="I499" s="719"/>
      <c r="J499" s="972"/>
      <c r="K499" s="972"/>
      <c r="L499" s="688"/>
      <c r="M499" s="1043"/>
      <c r="N499" s="1050"/>
      <c r="O499" s="1043"/>
      <c r="P499" s="1043"/>
      <c r="Q499" s="688"/>
      <c r="R499" s="688"/>
      <c r="S499" s="972"/>
      <c r="T499" s="972"/>
      <c r="U499" s="992"/>
    </row>
    <row r="500" spans="1:21" s="760" customFormat="1" x14ac:dyDescent="0.2">
      <c r="A500" s="744"/>
      <c r="B500" s="742"/>
      <c r="C500" s="743"/>
      <c r="D500" s="743"/>
      <c r="F500" s="688"/>
      <c r="G500" s="688"/>
      <c r="I500" s="719"/>
      <c r="J500" s="972"/>
      <c r="K500" s="972"/>
      <c r="L500" s="688"/>
      <c r="M500" s="1043"/>
      <c r="N500" s="1050"/>
      <c r="O500" s="1043"/>
      <c r="P500" s="1043"/>
      <c r="Q500" s="688"/>
      <c r="R500" s="688"/>
      <c r="S500" s="972"/>
      <c r="T500" s="972"/>
      <c r="U500" s="992"/>
    </row>
    <row r="501" spans="1:21" s="760" customFormat="1" x14ac:dyDescent="0.2">
      <c r="A501" s="744"/>
      <c r="B501" s="742"/>
      <c r="C501" s="743"/>
      <c r="D501" s="743"/>
      <c r="F501" s="688"/>
      <c r="G501" s="688"/>
      <c r="I501" s="719"/>
      <c r="J501" s="972"/>
      <c r="K501" s="972"/>
      <c r="L501" s="688"/>
      <c r="M501" s="1043"/>
      <c r="N501" s="1050"/>
      <c r="O501" s="1043"/>
      <c r="P501" s="1043"/>
      <c r="Q501" s="688"/>
      <c r="R501" s="688"/>
      <c r="S501" s="972"/>
      <c r="T501" s="972"/>
      <c r="U501" s="992"/>
    </row>
    <row r="502" spans="1:21" s="760" customFormat="1" x14ac:dyDescent="0.2">
      <c r="A502" s="744"/>
      <c r="B502" s="742"/>
      <c r="C502" s="743"/>
      <c r="D502" s="743"/>
      <c r="F502" s="688"/>
      <c r="G502" s="688"/>
      <c r="I502" s="719"/>
      <c r="J502" s="972"/>
      <c r="K502" s="972"/>
      <c r="L502" s="688"/>
      <c r="M502" s="1043"/>
      <c r="N502" s="1050"/>
      <c r="O502" s="1043"/>
      <c r="P502" s="1043"/>
      <c r="Q502" s="688"/>
      <c r="R502" s="688"/>
      <c r="S502" s="972"/>
      <c r="T502" s="972"/>
      <c r="U502" s="992"/>
    </row>
    <row r="503" spans="1:21" s="760" customFormat="1" x14ac:dyDescent="0.2">
      <c r="A503" s="744"/>
      <c r="B503" s="742"/>
      <c r="C503" s="743"/>
      <c r="D503" s="743"/>
      <c r="F503" s="688"/>
      <c r="G503" s="688"/>
      <c r="I503" s="719"/>
      <c r="J503" s="972"/>
      <c r="K503" s="972"/>
      <c r="L503" s="688"/>
      <c r="M503" s="1043"/>
      <c r="N503" s="1050"/>
      <c r="O503" s="1043"/>
      <c r="P503" s="1043"/>
      <c r="Q503" s="688"/>
      <c r="R503" s="688"/>
      <c r="S503" s="972"/>
      <c r="T503" s="972"/>
      <c r="U503" s="992"/>
    </row>
    <row r="504" spans="1:21" s="760" customFormat="1" x14ac:dyDescent="0.2">
      <c r="A504" s="744"/>
      <c r="B504" s="742"/>
      <c r="C504" s="743"/>
      <c r="D504" s="743"/>
      <c r="F504" s="688"/>
      <c r="G504" s="688"/>
      <c r="I504" s="719"/>
      <c r="J504" s="972"/>
      <c r="K504" s="972"/>
      <c r="L504" s="688"/>
      <c r="M504" s="1043"/>
      <c r="N504" s="1050"/>
      <c r="O504" s="1043"/>
      <c r="P504" s="1043"/>
      <c r="Q504" s="688"/>
      <c r="R504" s="688"/>
      <c r="S504" s="972"/>
      <c r="T504" s="972"/>
      <c r="U504" s="992"/>
    </row>
    <row r="505" spans="1:21" s="760" customFormat="1" x14ac:dyDescent="0.2">
      <c r="A505" s="744"/>
      <c r="B505" s="742"/>
      <c r="C505" s="743"/>
      <c r="D505" s="743"/>
      <c r="F505" s="688"/>
      <c r="G505" s="688"/>
      <c r="I505" s="719"/>
      <c r="J505" s="972"/>
      <c r="K505" s="972"/>
      <c r="L505" s="688"/>
      <c r="M505" s="1043"/>
      <c r="N505" s="1050"/>
      <c r="O505" s="1043"/>
      <c r="P505" s="1043"/>
      <c r="Q505" s="688"/>
      <c r="R505" s="688"/>
      <c r="S505" s="972"/>
      <c r="T505" s="972"/>
      <c r="U505" s="992"/>
    </row>
    <row r="506" spans="1:21" s="760" customFormat="1" x14ac:dyDescent="0.2">
      <c r="A506" s="744"/>
      <c r="B506" s="742"/>
      <c r="C506" s="743"/>
      <c r="D506" s="743"/>
      <c r="F506" s="688"/>
      <c r="G506" s="688"/>
      <c r="I506" s="719"/>
      <c r="J506" s="972"/>
      <c r="K506" s="972"/>
      <c r="L506" s="688"/>
      <c r="M506" s="1043"/>
      <c r="N506" s="1050"/>
      <c r="O506" s="1043"/>
      <c r="P506" s="1043"/>
      <c r="Q506" s="688"/>
      <c r="R506" s="688"/>
      <c r="S506" s="972"/>
      <c r="T506" s="972"/>
      <c r="U506" s="992"/>
    </row>
    <row r="507" spans="1:21" s="760" customFormat="1" x14ac:dyDescent="0.2">
      <c r="A507" s="744"/>
      <c r="B507" s="742"/>
      <c r="C507" s="743"/>
      <c r="D507" s="743"/>
      <c r="F507" s="688"/>
      <c r="G507" s="688"/>
      <c r="I507" s="719"/>
      <c r="J507" s="972"/>
      <c r="K507" s="972"/>
      <c r="L507" s="688"/>
      <c r="M507" s="1043"/>
      <c r="N507" s="1050"/>
      <c r="O507" s="1043"/>
      <c r="P507" s="1043"/>
      <c r="Q507" s="688"/>
      <c r="R507" s="688"/>
      <c r="S507" s="972"/>
      <c r="T507" s="972"/>
      <c r="U507" s="992"/>
    </row>
    <row r="508" spans="1:21" s="760" customFormat="1" x14ac:dyDescent="0.2">
      <c r="A508" s="744"/>
      <c r="B508" s="742"/>
      <c r="C508" s="743"/>
      <c r="D508" s="743"/>
      <c r="F508" s="688"/>
      <c r="G508" s="688"/>
      <c r="I508" s="719"/>
      <c r="J508" s="972"/>
      <c r="K508" s="972"/>
      <c r="L508" s="688"/>
      <c r="M508" s="1043"/>
      <c r="N508" s="1050"/>
      <c r="O508" s="1043"/>
      <c r="P508" s="1043"/>
      <c r="Q508" s="688"/>
      <c r="R508" s="688"/>
      <c r="S508" s="972"/>
      <c r="T508" s="972"/>
      <c r="U508" s="992"/>
    </row>
    <row r="509" spans="1:21" s="760" customFormat="1" x14ac:dyDescent="0.2">
      <c r="A509" s="744"/>
      <c r="B509" s="742"/>
      <c r="C509" s="743"/>
      <c r="D509" s="743"/>
      <c r="F509" s="688"/>
      <c r="G509" s="688"/>
      <c r="I509" s="719"/>
      <c r="J509" s="972"/>
      <c r="K509" s="972"/>
      <c r="L509" s="688"/>
      <c r="M509" s="1043"/>
      <c r="N509" s="1050"/>
      <c r="O509" s="1043"/>
      <c r="P509" s="1043"/>
      <c r="Q509" s="688"/>
      <c r="R509" s="688"/>
      <c r="S509" s="972"/>
      <c r="T509" s="972"/>
      <c r="U509" s="992"/>
    </row>
    <row r="510" spans="1:21" s="760" customFormat="1" x14ac:dyDescent="0.2">
      <c r="A510" s="744"/>
      <c r="B510" s="742"/>
      <c r="C510" s="743"/>
      <c r="D510" s="743"/>
      <c r="F510" s="688"/>
      <c r="G510" s="688"/>
      <c r="I510" s="719"/>
      <c r="J510" s="972"/>
      <c r="K510" s="972"/>
      <c r="L510" s="688"/>
      <c r="M510" s="1043"/>
      <c r="N510" s="1050"/>
      <c r="O510" s="1043"/>
      <c r="P510" s="1043"/>
      <c r="Q510" s="688"/>
      <c r="R510" s="688"/>
      <c r="S510" s="972"/>
      <c r="T510" s="972"/>
      <c r="U510" s="992"/>
    </row>
    <row r="511" spans="1:21" s="760" customFormat="1" x14ac:dyDescent="0.2">
      <c r="A511" s="744"/>
      <c r="B511" s="742"/>
      <c r="C511" s="743"/>
      <c r="D511" s="743"/>
      <c r="F511" s="688"/>
      <c r="G511" s="688"/>
      <c r="I511" s="719"/>
      <c r="J511" s="972"/>
      <c r="K511" s="972"/>
      <c r="L511" s="688"/>
      <c r="M511" s="1043"/>
      <c r="N511" s="1050"/>
      <c r="O511" s="1043"/>
      <c r="P511" s="1043"/>
      <c r="Q511" s="688"/>
      <c r="R511" s="688"/>
      <c r="S511" s="972"/>
      <c r="T511" s="972"/>
      <c r="U511" s="992"/>
    </row>
    <row r="512" spans="1:21" s="760" customFormat="1" x14ac:dyDescent="0.2">
      <c r="A512" s="744"/>
      <c r="B512" s="742"/>
      <c r="C512" s="743"/>
      <c r="D512" s="743"/>
      <c r="F512" s="688"/>
      <c r="G512" s="688"/>
      <c r="I512" s="719"/>
      <c r="J512" s="972"/>
      <c r="K512" s="972"/>
      <c r="L512" s="688"/>
      <c r="M512" s="1043"/>
      <c r="N512" s="1050"/>
      <c r="O512" s="1043"/>
      <c r="P512" s="1043"/>
      <c r="Q512" s="688"/>
      <c r="R512" s="688"/>
      <c r="S512" s="972"/>
      <c r="T512" s="972"/>
      <c r="U512" s="992"/>
    </row>
    <row r="513" spans="1:21" s="760" customFormat="1" x14ac:dyDescent="0.2">
      <c r="A513" s="744"/>
      <c r="B513" s="742"/>
      <c r="C513" s="743"/>
      <c r="D513" s="743"/>
      <c r="F513" s="688"/>
      <c r="G513" s="688"/>
      <c r="I513" s="719"/>
      <c r="J513" s="972"/>
      <c r="K513" s="972"/>
      <c r="L513" s="688"/>
      <c r="M513" s="1043"/>
      <c r="N513" s="1050"/>
      <c r="O513" s="1043"/>
      <c r="P513" s="1043"/>
      <c r="Q513" s="688"/>
      <c r="R513" s="688"/>
      <c r="S513" s="972"/>
      <c r="T513" s="972"/>
      <c r="U513" s="992"/>
    </row>
    <row r="514" spans="1:21" s="760" customFormat="1" x14ac:dyDescent="0.2">
      <c r="A514" s="744"/>
      <c r="B514" s="742"/>
      <c r="C514" s="743"/>
      <c r="D514" s="743"/>
      <c r="F514" s="688"/>
      <c r="G514" s="688"/>
      <c r="I514" s="719"/>
      <c r="J514" s="972"/>
      <c r="K514" s="972"/>
      <c r="L514" s="688"/>
      <c r="M514" s="1043"/>
      <c r="N514" s="1050"/>
      <c r="O514" s="1043"/>
      <c r="P514" s="1043"/>
      <c r="Q514" s="688"/>
      <c r="R514" s="688"/>
      <c r="S514" s="972"/>
      <c r="T514" s="972"/>
      <c r="U514" s="992"/>
    </row>
    <row r="515" spans="1:21" s="760" customFormat="1" x14ac:dyDescent="0.2">
      <c r="A515" s="744"/>
      <c r="B515" s="742"/>
      <c r="C515" s="743"/>
      <c r="D515" s="743"/>
      <c r="F515" s="688"/>
      <c r="G515" s="688"/>
      <c r="I515" s="719"/>
      <c r="J515" s="972"/>
      <c r="K515" s="972"/>
      <c r="L515" s="688"/>
      <c r="M515" s="1043"/>
      <c r="N515" s="1050"/>
      <c r="O515" s="1043"/>
      <c r="P515" s="1043"/>
      <c r="Q515" s="688"/>
      <c r="R515" s="688"/>
      <c r="S515" s="972"/>
      <c r="T515" s="972"/>
      <c r="U515" s="992"/>
    </row>
    <row r="516" spans="1:21" s="760" customFormat="1" x14ac:dyDescent="0.2">
      <c r="A516" s="744"/>
      <c r="B516" s="742"/>
      <c r="C516" s="743"/>
      <c r="D516" s="743"/>
      <c r="F516" s="688"/>
      <c r="G516" s="688"/>
      <c r="I516" s="719"/>
      <c r="J516" s="972"/>
      <c r="K516" s="972"/>
      <c r="L516" s="688"/>
      <c r="M516" s="1043"/>
      <c r="N516" s="1050"/>
      <c r="O516" s="1043"/>
      <c r="P516" s="1043"/>
      <c r="Q516" s="688"/>
      <c r="R516" s="688"/>
      <c r="S516" s="972"/>
      <c r="T516" s="972"/>
      <c r="U516" s="992"/>
    </row>
    <row r="517" spans="1:21" s="760" customFormat="1" x14ac:dyDescent="0.2">
      <c r="A517" s="744"/>
      <c r="B517" s="742"/>
      <c r="C517" s="743"/>
      <c r="D517" s="743"/>
      <c r="F517" s="688"/>
      <c r="G517" s="688"/>
      <c r="I517" s="719"/>
      <c r="J517" s="972"/>
      <c r="K517" s="972"/>
      <c r="L517" s="688"/>
      <c r="M517" s="1043"/>
      <c r="N517" s="1050"/>
      <c r="O517" s="1043"/>
      <c r="P517" s="1043"/>
      <c r="Q517" s="688"/>
      <c r="R517" s="688"/>
      <c r="S517" s="972"/>
      <c r="T517" s="972"/>
      <c r="U517" s="992"/>
    </row>
    <row r="518" spans="1:21" s="760" customFormat="1" x14ac:dyDescent="0.2">
      <c r="A518" s="744"/>
      <c r="B518" s="742"/>
      <c r="C518" s="743"/>
      <c r="D518" s="743"/>
      <c r="F518" s="688"/>
      <c r="G518" s="688"/>
      <c r="I518" s="719"/>
      <c r="J518" s="972"/>
      <c r="K518" s="972"/>
      <c r="L518" s="688"/>
      <c r="M518" s="1043"/>
      <c r="N518" s="1050"/>
      <c r="O518" s="1043"/>
      <c r="P518" s="1043"/>
      <c r="Q518" s="688"/>
      <c r="R518" s="688"/>
      <c r="S518" s="972"/>
      <c r="T518" s="972"/>
      <c r="U518" s="992"/>
    </row>
    <row r="519" spans="1:21" s="760" customFormat="1" x14ac:dyDescent="0.2">
      <c r="A519" s="744"/>
      <c r="B519" s="742"/>
      <c r="C519" s="743"/>
      <c r="D519" s="743"/>
      <c r="F519" s="688"/>
      <c r="G519" s="688"/>
      <c r="I519" s="719"/>
      <c r="J519" s="972"/>
      <c r="K519" s="972"/>
      <c r="L519" s="688"/>
      <c r="M519" s="1043"/>
      <c r="N519" s="1050"/>
      <c r="O519" s="1043"/>
      <c r="P519" s="1043"/>
      <c r="Q519" s="688"/>
      <c r="R519" s="688"/>
      <c r="S519" s="972"/>
      <c r="T519" s="972"/>
      <c r="U519" s="992"/>
    </row>
    <row r="520" spans="1:21" s="760" customFormat="1" x14ac:dyDescent="0.2">
      <c r="A520" s="744"/>
      <c r="B520" s="742"/>
      <c r="C520" s="743"/>
      <c r="D520" s="743"/>
      <c r="F520" s="688"/>
      <c r="G520" s="688"/>
      <c r="I520" s="719"/>
      <c r="J520" s="972"/>
      <c r="K520" s="972"/>
      <c r="L520" s="688"/>
      <c r="M520" s="1043"/>
      <c r="N520" s="1050"/>
      <c r="O520" s="1043"/>
      <c r="P520" s="1043"/>
      <c r="Q520" s="688"/>
      <c r="R520" s="688"/>
      <c r="S520" s="972"/>
      <c r="T520" s="972"/>
      <c r="U520" s="992"/>
    </row>
    <row r="521" spans="1:21" s="760" customFormat="1" x14ac:dyDescent="0.2">
      <c r="A521" s="744"/>
      <c r="B521" s="742"/>
      <c r="C521" s="743"/>
      <c r="D521" s="743"/>
      <c r="F521" s="688"/>
      <c r="G521" s="688"/>
      <c r="I521" s="719"/>
      <c r="J521" s="972"/>
      <c r="K521" s="972"/>
      <c r="L521" s="688"/>
      <c r="M521" s="1043"/>
      <c r="N521" s="1050"/>
      <c r="O521" s="1043"/>
      <c r="P521" s="1043"/>
      <c r="Q521" s="688"/>
      <c r="R521" s="688"/>
      <c r="S521" s="972"/>
      <c r="T521" s="972"/>
      <c r="U521" s="992"/>
    </row>
    <row r="522" spans="1:21" s="760" customFormat="1" x14ac:dyDescent="0.2">
      <c r="A522" s="744"/>
      <c r="B522" s="742"/>
      <c r="C522" s="743"/>
      <c r="D522" s="743"/>
      <c r="F522" s="688"/>
      <c r="G522" s="688"/>
      <c r="I522" s="719"/>
      <c r="J522" s="972"/>
      <c r="K522" s="972"/>
      <c r="L522" s="688"/>
      <c r="M522" s="1043"/>
      <c r="N522" s="1050"/>
      <c r="O522" s="1043"/>
      <c r="P522" s="1043"/>
      <c r="Q522" s="688"/>
      <c r="R522" s="688"/>
      <c r="S522" s="972"/>
      <c r="T522" s="972"/>
      <c r="U522" s="992"/>
    </row>
    <row r="523" spans="1:21" s="760" customFormat="1" x14ac:dyDescent="0.2">
      <c r="A523" s="744"/>
      <c r="B523" s="742"/>
      <c r="C523" s="743"/>
      <c r="D523" s="743"/>
      <c r="F523" s="688"/>
      <c r="G523" s="688"/>
      <c r="I523" s="719"/>
      <c r="J523" s="972"/>
      <c r="K523" s="972"/>
      <c r="L523" s="688"/>
      <c r="M523" s="1043"/>
      <c r="N523" s="1050"/>
      <c r="O523" s="1043"/>
      <c r="P523" s="1043"/>
      <c r="Q523" s="688"/>
      <c r="R523" s="688"/>
      <c r="S523" s="972"/>
      <c r="T523" s="972"/>
      <c r="U523" s="992"/>
    </row>
    <row r="524" spans="1:21" s="760" customFormat="1" x14ac:dyDescent="0.2">
      <c r="A524" s="744"/>
      <c r="B524" s="742"/>
      <c r="C524" s="743"/>
      <c r="D524" s="743"/>
      <c r="F524" s="688"/>
      <c r="G524" s="688"/>
      <c r="I524" s="719"/>
      <c r="J524" s="972"/>
      <c r="K524" s="972"/>
      <c r="L524" s="688"/>
      <c r="M524" s="1043"/>
      <c r="N524" s="1050"/>
      <c r="O524" s="1043"/>
      <c r="P524" s="1043"/>
      <c r="Q524" s="688"/>
      <c r="R524" s="688"/>
      <c r="S524" s="972"/>
      <c r="T524" s="972"/>
      <c r="U524" s="992"/>
    </row>
    <row r="525" spans="1:21" s="760" customFormat="1" x14ac:dyDescent="0.2">
      <c r="A525" s="744"/>
      <c r="B525" s="742"/>
      <c r="C525" s="743"/>
      <c r="D525" s="743"/>
      <c r="F525" s="688"/>
      <c r="G525" s="688"/>
      <c r="I525" s="719"/>
      <c r="J525" s="972"/>
      <c r="K525" s="972"/>
      <c r="L525" s="688"/>
      <c r="M525" s="1043"/>
      <c r="N525" s="1050"/>
      <c r="O525" s="1043"/>
      <c r="P525" s="1043"/>
      <c r="Q525" s="688"/>
      <c r="R525" s="688"/>
      <c r="S525" s="972"/>
      <c r="T525" s="972"/>
      <c r="U525" s="992"/>
    </row>
    <row r="526" spans="1:21" s="760" customFormat="1" x14ac:dyDescent="0.2">
      <c r="A526" s="744"/>
      <c r="B526" s="742"/>
      <c r="C526" s="743"/>
      <c r="D526" s="743"/>
      <c r="F526" s="688"/>
      <c r="G526" s="688"/>
      <c r="I526" s="719"/>
      <c r="J526" s="972"/>
      <c r="K526" s="972"/>
      <c r="L526" s="688"/>
      <c r="M526" s="1043"/>
      <c r="N526" s="1050"/>
      <c r="O526" s="1043"/>
      <c r="P526" s="1043"/>
      <c r="Q526" s="688"/>
      <c r="R526" s="688"/>
      <c r="S526" s="972"/>
      <c r="T526" s="972"/>
      <c r="U526" s="992"/>
    </row>
    <row r="527" spans="1:21" s="760" customFormat="1" x14ac:dyDescent="0.2">
      <c r="A527" s="744"/>
      <c r="B527" s="742"/>
      <c r="C527" s="743"/>
      <c r="D527" s="743"/>
      <c r="F527" s="688"/>
      <c r="G527" s="688"/>
      <c r="I527" s="719"/>
      <c r="J527" s="972"/>
      <c r="K527" s="972"/>
      <c r="L527" s="688"/>
      <c r="M527" s="1043"/>
      <c r="N527" s="1050"/>
      <c r="O527" s="1043"/>
      <c r="P527" s="1043"/>
      <c r="Q527" s="688"/>
      <c r="R527" s="688"/>
      <c r="S527" s="972"/>
      <c r="T527" s="972"/>
      <c r="U527" s="992"/>
    </row>
    <row r="528" spans="1:21" s="760" customFormat="1" x14ac:dyDescent="0.2">
      <c r="A528" s="744"/>
      <c r="B528" s="742"/>
      <c r="C528" s="743"/>
      <c r="D528" s="743"/>
      <c r="F528" s="688"/>
      <c r="G528" s="688"/>
      <c r="I528" s="719"/>
      <c r="J528" s="972"/>
      <c r="K528" s="972"/>
      <c r="L528" s="688"/>
      <c r="M528" s="1043"/>
      <c r="N528" s="1050"/>
      <c r="O528" s="1043"/>
      <c r="P528" s="1043"/>
      <c r="Q528" s="688"/>
      <c r="R528" s="688"/>
      <c r="S528" s="972"/>
      <c r="T528" s="972"/>
      <c r="U528" s="992"/>
    </row>
    <row r="529" spans="1:21" s="760" customFormat="1" x14ac:dyDescent="0.2">
      <c r="A529" s="744"/>
      <c r="B529" s="742"/>
      <c r="C529" s="743"/>
      <c r="D529" s="743"/>
      <c r="F529" s="688"/>
      <c r="G529" s="688"/>
      <c r="I529" s="719"/>
      <c r="J529" s="972"/>
      <c r="K529" s="972"/>
      <c r="L529" s="688"/>
      <c r="M529" s="1043"/>
      <c r="N529" s="1050"/>
      <c r="O529" s="1043"/>
      <c r="P529" s="1043"/>
      <c r="Q529" s="688"/>
      <c r="R529" s="688"/>
      <c r="S529" s="972"/>
      <c r="T529" s="972"/>
      <c r="U529" s="992"/>
    </row>
    <row r="530" spans="1:21" s="760" customFormat="1" x14ac:dyDescent="0.2">
      <c r="A530" s="744"/>
      <c r="B530" s="742"/>
      <c r="C530" s="743"/>
      <c r="D530" s="743"/>
      <c r="F530" s="688"/>
      <c r="G530" s="688"/>
      <c r="I530" s="719"/>
      <c r="J530" s="972"/>
      <c r="K530" s="972"/>
      <c r="L530" s="688"/>
      <c r="M530" s="1043"/>
      <c r="N530" s="1050"/>
      <c r="O530" s="1043"/>
      <c r="P530" s="1043"/>
      <c r="Q530" s="688"/>
      <c r="R530" s="688"/>
      <c r="S530" s="972"/>
      <c r="T530" s="972"/>
      <c r="U530" s="992"/>
    </row>
    <row r="531" spans="1:21" s="760" customFormat="1" x14ac:dyDescent="0.2">
      <c r="A531" s="744"/>
      <c r="B531" s="742"/>
      <c r="C531" s="743"/>
      <c r="D531" s="743"/>
      <c r="F531" s="688"/>
      <c r="G531" s="688"/>
      <c r="I531" s="719"/>
      <c r="J531" s="972"/>
      <c r="K531" s="972"/>
      <c r="L531" s="688"/>
      <c r="M531" s="1043"/>
      <c r="N531" s="1050"/>
      <c r="O531" s="1043"/>
      <c r="P531" s="1043"/>
      <c r="Q531" s="688"/>
      <c r="R531" s="688"/>
      <c r="S531" s="972"/>
      <c r="T531" s="972"/>
      <c r="U531" s="992"/>
    </row>
    <row r="532" spans="1:21" s="760" customFormat="1" x14ac:dyDescent="0.2">
      <c r="A532" s="744"/>
      <c r="B532" s="742"/>
      <c r="C532" s="743"/>
      <c r="D532" s="743"/>
      <c r="F532" s="688"/>
      <c r="G532" s="688"/>
      <c r="I532" s="719"/>
      <c r="J532" s="972"/>
      <c r="K532" s="972"/>
      <c r="L532" s="688"/>
      <c r="M532" s="1043"/>
      <c r="N532" s="1050"/>
      <c r="O532" s="1043"/>
      <c r="P532" s="1043"/>
      <c r="Q532" s="688"/>
      <c r="R532" s="688"/>
      <c r="S532" s="972"/>
      <c r="T532" s="972"/>
      <c r="U532" s="992"/>
    </row>
    <row r="533" spans="1:21" s="760" customFormat="1" x14ac:dyDescent="0.2">
      <c r="A533" s="744"/>
      <c r="B533" s="742"/>
      <c r="C533" s="743"/>
      <c r="D533" s="743"/>
      <c r="F533" s="688"/>
      <c r="G533" s="688"/>
      <c r="I533" s="719"/>
      <c r="J533" s="972"/>
      <c r="K533" s="972"/>
      <c r="L533" s="688"/>
      <c r="M533" s="1043"/>
      <c r="N533" s="1050"/>
      <c r="O533" s="1043"/>
      <c r="P533" s="1043"/>
      <c r="Q533" s="688"/>
      <c r="R533" s="688"/>
      <c r="S533" s="972"/>
      <c r="T533" s="972"/>
      <c r="U533" s="992"/>
    </row>
    <row r="534" spans="1:21" s="760" customFormat="1" x14ac:dyDescent="0.2">
      <c r="A534" s="744"/>
      <c r="B534" s="742"/>
      <c r="C534" s="743"/>
      <c r="D534" s="743"/>
      <c r="F534" s="688"/>
      <c r="G534" s="688"/>
      <c r="I534" s="719"/>
      <c r="J534" s="972"/>
      <c r="K534" s="972"/>
      <c r="L534" s="688"/>
      <c r="M534" s="1043"/>
      <c r="N534" s="1050"/>
      <c r="O534" s="1043"/>
      <c r="P534" s="1043"/>
      <c r="Q534" s="688"/>
      <c r="R534" s="688"/>
      <c r="S534" s="972"/>
      <c r="T534" s="972"/>
      <c r="U534" s="992"/>
    </row>
    <row r="535" spans="1:21" s="760" customFormat="1" x14ac:dyDescent="0.2">
      <c r="A535" s="744"/>
      <c r="B535" s="742"/>
      <c r="C535" s="743"/>
      <c r="D535" s="743"/>
      <c r="F535" s="688"/>
      <c r="G535" s="688"/>
      <c r="I535" s="719"/>
      <c r="J535" s="972"/>
      <c r="K535" s="972"/>
      <c r="L535" s="688"/>
      <c r="M535" s="1043"/>
      <c r="N535" s="1050"/>
      <c r="O535" s="1043"/>
      <c r="P535" s="1043"/>
      <c r="Q535" s="688"/>
      <c r="R535" s="688"/>
      <c r="S535" s="972"/>
      <c r="T535" s="972"/>
      <c r="U535" s="992"/>
    </row>
    <row r="536" spans="1:21" s="760" customFormat="1" x14ac:dyDescent="0.2">
      <c r="A536" s="744"/>
      <c r="B536" s="742"/>
      <c r="C536" s="743"/>
      <c r="D536" s="743"/>
      <c r="F536" s="688"/>
      <c r="G536" s="688"/>
      <c r="I536" s="719"/>
      <c r="J536" s="972"/>
      <c r="K536" s="972"/>
      <c r="L536" s="688"/>
      <c r="M536" s="1043"/>
      <c r="N536" s="1050"/>
      <c r="O536" s="1043"/>
      <c r="P536" s="1043"/>
      <c r="Q536" s="688"/>
      <c r="R536" s="688"/>
      <c r="S536" s="972"/>
      <c r="T536" s="972"/>
      <c r="U536" s="992"/>
    </row>
    <row r="537" spans="1:21" s="760" customFormat="1" x14ac:dyDescent="0.2">
      <c r="A537" s="744"/>
      <c r="B537" s="742"/>
      <c r="C537" s="743"/>
      <c r="D537" s="743"/>
      <c r="F537" s="688"/>
      <c r="G537" s="688"/>
      <c r="I537" s="719"/>
      <c r="J537" s="972"/>
      <c r="K537" s="972"/>
      <c r="L537" s="688"/>
      <c r="M537" s="1043"/>
      <c r="N537" s="1050"/>
      <c r="O537" s="1043"/>
      <c r="P537" s="1043"/>
      <c r="Q537" s="688"/>
      <c r="R537" s="688"/>
      <c r="S537" s="972"/>
      <c r="T537" s="972"/>
      <c r="U537" s="992"/>
    </row>
    <row r="538" spans="1:21" s="760" customFormat="1" x14ac:dyDescent="0.2">
      <c r="A538" s="744"/>
      <c r="B538" s="742"/>
      <c r="C538" s="743"/>
      <c r="D538" s="743"/>
      <c r="F538" s="688"/>
      <c r="G538" s="688"/>
      <c r="I538" s="719"/>
      <c r="J538" s="972"/>
      <c r="K538" s="972"/>
      <c r="L538" s="688"/>
      <c r="M538" s="1043"/>
      <c r="N538" s="1050"/>
      <c r="O538" s="1043"/>
      <c r="P538" s="1043"/>
      <c r="Q538" s="688"/>
      <c r="R538" s="688"/>
      <c r="S538" s="972"/>
      <c r="T538" s="972"/>
      <c r="U538" s="992"/>
    </row>
    <row r="539" spans="1:21" s="760" customFormat="1" x14ac:dyDescent="0.2">
      <c r="A539" s="744"/>
      <c r="B539" s="742"/>
      <c r="C539" s="743"/>
      <c r="D539" s="743"/>
      <c r="F539" s="688"/>
      <c r="G539" s="688"/>
      <c r="I539" s="719"/>
      <c r="J539" s="972"/>
      <c r="K539" s="972"/>
      <c r="L539" s="688"/>
      <c r="M539" s="1043"/>
      <c r="N539" s="1050"/>
      <c r="O539" s="1043"/>
      <c r="P539" s="1043"/>
      <c r="Q539" s="688"/>
      <c r="R539" s="688"/>
      <c r="S539" s="972"/>
      <c r="T539" s="972"/>
      <c r="U539" s="992"/>
    </row>
    <row r="540" spans="1:21" s="760" customFormat="1" x14ac:dyDescent="0.2">
      <c r="A540" s="744"/>
      <c r="B540" s="742"/>
      <c r="C540" s="743"/>
      <c r="D540" s="743"/>
      <c r="F540" s="688"/>
      <c r="G540" s="688"/>
      <c r="I540" s="719"/>
      <c r="J540" s="972"/>
      <c r="K540" s="972"/>
      <c r="L540" s="688"/>
      <c r="M540" s="1043"/>
      <c r="N540" s="1050"/>
      <c r="O540" s="1043"/>
      <c r="P540" s="1043"/>
      <c r="Q540" s="688"/>
      <c r="R540" s="688"/>
      <c r="S540" s="972"/>
      <c r="T540" s="972"/>
      <c r="U540" s="992"/>
    </row>
    <row r="541" spans="1:21" s="760" customFormat="1" x14ac:dyDescent="0.2">
      <c r="A541" s="744"/>
      <c r="B541" s="742"/>
      <c r="C541" s="743"/>
      <c r="D541" s="743"/>
      <c r="F541" s="688"/>
      <c r="G541" s="688"/>
      <c r="I541" s="719"/>
      <c r="J541" s="972"/>
      <c r="K541" s="972"/>
      <c r="L541" s="688"/>
      <c r="M541" s="1043"/>
      <c r="N541" s="1050"/>
      <c r="O541" s="1043"/>
      <c r="P541" s="1043"/>
      <c r="Q541" s="688"/>
      <c r="R541" s="688"/>
      <c r="S541" s="972"/>
      <c r="T541" s="972"/>
      <c r="U541" s="992"/>
    </row>
    <row r="542" spans="1:21" s="760" customFormat="1" x14ac:dyDescent="0.2">
      <c r="A542" s="744"/>
      <c r="B542" s="742"/>
      <c r="C542" s="743"/>
      <c r="D542" s="743"/>
      <c r="F542" s="688"/>
      <c r="G542" s="688"/>
      <c r="I542" s="719"/>
      <c r="J542" s="972"/>
      <c r="K542" s="972"/>
      <c r="L542" s="688"/>
      <c r="M542" s="1043"/>
      <c r="N542" s="1050"/>
      <c r="O542" s="1043"/>
      <c r="P542" s="1043"/>
      <c r="Q542" s="688"/>
      <c r="R542" s="688"/>
      <c r="S542" s="972"/>
      <c r="T542" s="972"/>
      <c r="U542" s="992"/>
    </row>
    <row r="543" spans="1:21" s="760" customFormat="1" x14ac:dyDescent="0.2">
      <c r="A543" s="744"/>
      <c r="B543" s="742"/>
      <c r="C543" s="743"/>
      <c r="D543" s="743"/>
      <c r="F543" s="688"/>
      <c r="G543" s="688"/>
      <c r="I543" s="719"/>
      <c r="J543" s="972"/>
      <c r="K543" s="972"/>
      <c r="L543" s="688"/>
      <c r="M543" s="1043"/>
      <c r="N543" s="1050"/>
      <c r="O543" s="1043"/>
      <c r="P543" s="1043"/>
      <c r="Q543" s="688"/>
      <c r="R543" s="688"/>
      <c r="S543" s="972"/>
      <c r="T543" s="972"/>
      <c r="U543" s="992"/>
    </row>
    <row r="544" spans="1:21" s="760" customFormat="1" x14ac:dyDescent="0.2">
      <c r="A544" s="744"/>
      <c r="B544" s="742"/>
      <c r="C544" s="743"/>
      <c r="D544" s="743"/>
      <c r="F544" s="688"/>
      <c r="G544" s="688"/>
      <c r="I544" s="719"/>
      <c r="J544" s="972"/>
      <c r="K544" s="972"/>
      <c r="L544" s="688"/>
      <c r="M544" s="1043"/>
      <c r="N544" s="1050"/>
      <c r="O544" s="1043"/>
      <c r="P544" s="1043"/>
      <c r="Q544" s="688"/>
      <c r="R544" s="688"/>
      <c r="S544" s="972"/>
      <c r="T544" s="972"/>
      <c r="U544" s="992"/>
    </row>
    <row r="545" spans="1:21" s="760" customFormat="1" x14ac:dyDescent="0.2">
      <c r="A545" s="744"/>
      <c r="B545" s="742"/>
      <c r="C545" s="743"/>
      <c r="D545" s="743"/>
      <c r="F545" s="688"/>
      <c r="G545" s="688"/>
      <c r="I545" s="719"/>
      <c r="J545" s="972"/>
      <c r="K545" s="972"/>
      <c r="L545" s="688"/>
      <c r="M545" s="1043"/>
      <c r="N545" s="1050"/>
      <c r="O545" s="1043"/>
      <c r="P545" s="1043"/>
      <c r="Q545" s="688"/>
      <c r="R545" s="688"/>
      <c r="S545" s="972"/>
      <c r="T545" s="972"/>
      <c r="U545" s="992"/>
    </row>
    <row r="546" spans="1:21" s="760" customFormat="1" x14ac:dyDescent="0.2">
      <c r="A546" s="744"/>
      <c r="B546" s="742"/>
      <c r="C546" s="743"/>
      <c r="D546" s="743"/>
      <c r="F546" s="688"/>
      <c r="G546" s="688"/>
      <c r="I546" s="719"/>
      <c r="J546" s="972"/>
      <c r="K546" s="972"/>
      <c r="L546" s="688"/>
      <c r="M546" s="1043"/>
      <c r="N546" s="1050"/>
      <c r="O546" s="1043"/>
      <c r="P546" s="1043"/>
      <c r="Q546" s="688"/>
      <c r="R546" s="688"/>
      <c r="S546" s="972"/>
      <c r="T546" s="972"/>
      <c r="U546" s="992"/>
    </row>
    <row r="547" spans="1:21" s="760" customFormat="1" x14ac:dyDescent="0.2">
      <c r="A547" s="744"/>
      <c r="B547" s="742"/>
      <c r="C547" s="743"/>
      <c r="D547" s="743"/>
      <c r="F547" s="688"/>
      <c r="G547" s="688"/>
      <c r="I547" s="719"/>
      <c r="J547" s="972"/>
      <c r="K547" s="972"/>
      <c r="L547" s="688"/>
      <c r="M547" s="1043"/>
      <c r="N547" s="1050"/>
      <c r="O547" s="1043"/>
      <c r="P547" s="1043"/>
      <c r="Q547" s="688"/>
      <c r="R547" s="688"/>
      <c r="S547" s="972"/>
      <c r="T547" s="972"/>
      <c r="U547" s="992"/>
    </row>
    <row r="548" spans="1:21" s="760" customFormat="1" x14ac:dyDescent="0.2">
      <c r="A548" s="744"/>
      <c r="B548" s="742"/>
      <c r="C548" s="743"/>
      <c r="D548" s="743"/>
      <c r="F548" s="688"/>
      <c r="G548" s="688"/>
      <c r="I548" s="719"/>
      <c r="J548" s="972"/>
      <c r="K548" s="972"/>
      <c r="L548" s="688"/>
      <c r="M548" s="1043"/>
      <c r="N548" s="1050"/>
      <c r="O548" s="1043"/>
      <c r="P548" s="1043"/>
      <c r="Q548" s="688"/>
      <c r="R548" s="688"/>
      <c r="S548" s="972"/>
      <c r="T548" s="972"/>
      <c r="U548" s="992"/>
    </row>
    <row r="549" spans="1:21" s="760" customFormat="1" x14ac:dyDescent="0.2">
      <c r="A549" s="744"/>
      <c r="B549" s="742"/>
      <c r="C549" s="743"/>
      <c r="D549" s="743"/>
      <c r="F549" s="688"/>
      <c r="G549" s="688"/>
      <c r="I549" s="719"/>
      <c r="J549" s="972"/>
      <c r="K549" s="972"/>
      <c r="L549" s="688"/>
      <c r="M549" s="1043"/>
      <c r="N549" s="1050"/>
      <c r="O549" s="1043"/>
      <c r="P549" s="1043"/>
      <c r="Q549" s="688"/>
      <c r="R549" s="688"/>
      <c r="S549" s="972"/>
      <c r="T549" s="972"/>
      <c r="U549" s="992"/>
    </row>
    <row r="550" spans="1:21" s="760" customFormat="1" x14ac:dyDescent="0.2">
      <c r="A550" s="744"/>
      <c r="B550" s="742"/>
      <c r="C550" s="743"/>
      <c r="D550" s="743"/>
      <c r="F550" s="688"/>
      <c r="G550" s="688"/>
      <c r="I550" s="719"/>
      <c r="J550" s="972"/>
      <c r="K550" s="972"/>
      <c r="L550" s="688"/>
      <c r="M550" s="1043"/>
      <c r="N550" s="1050"/>
      <c r="O550" s="1043"/>
      <c r="P550" s="1043"/>
      <c r="Q550" s="688"/>
      <c r="R550" s="688"/>
      <c r="S550" s="972"/>
      <c r="T550" s="972"/>
      <c r="U550" s="992"/>
    </row>
    <row r="551" spans="1:21" s="760" customFormat="1" x14ac:dyDescent="0.2">
      <c r="A551" s="744"/>
      <c r="B551" s="742"/>
      <c r="C551" s="743"/>
      <c r="D551" s="743"/>
      <c r="F551" s="688"/>
      <c r="G551" s="688"/>
      <c r="I551" s="719"/>
      <c r="J551" s="972"/>
      <c r="K551" s="972"/>
      <c r="L551" s="688"/>
      <c r="M551" s="1043"/>
      <c r="N551" s="1050"/>
      <c r="O551" s="1043"/>
      <c r="P551" s="1043"/>
      <c r="Q551" s="688"/>
      <c r="R551" s="688"/>
      <c r="S551" s="972"/>
      <c r="T551" s="972"/>
      <c r="U551" s="992"/>
    </row>
    <row r="552" spans="1:21" s="760" customFormat="1" x14ac:dyDescent="0.2">
      <c r="A552" s="744"/>
      <c r="B552" s="742"/>
      <c r="C552" s="743"/>
      <c r="D552" s="743"/>
      <c r="F552" s="688"/>
      <c r="G552" s="688"/>
      <c r="I552" s="719"/>
      <c r="J552" s="972"/>
      <c r="K552" s="972"/>
      <c r="L552" s="688"/>
      <c r="M552" s="1043"/>
      <c r="N552" s="1050"/>
      <c r="O552" s="1043"/>
      <c r="P552" s="1043"/>
      <c r="Q552" s="688"/>
      <c r="R552" s="688"/>
      <c r="S552" s="972"/>
      <c r="T552" s="972"/>
      <c r="U552" s="992"/>
    </row>
    <row r="553" spans="1:21" s="760" customFormat="1" x14ac:dyDescent="0.2">
      <c r="A553" s="744"/>
      <c r="B553" s="742"/>
      <c r="C553" s="743"/>
      <c r="D553" s="743"/>
      <c r="F553" s="688"/>
      <c r="G553" s="688"/>
      <c r="I553" s="719"/>
      <c r="J553" s="972"/>
      <c r="K553" s="972"/>
      <c r="L553" s="688"/>
      <c r="M553" s="1043"/>
      <c r="N553" s="1050"/>
      <c r="O553" s="1043"/>
      <c r="P553" s="1043"/>
      <c r="Q553" s="688"/>
      <c r="R553" s="688"/>
      <c r="S553" s="972"/>
      <c r="T553" s="972"/>
      <c r="U553" s="992"/>
    </row>
    <row r="554" spans="1:21" s="760" customFormat="1" x14ac:dyDescent="0.2">
      <c r="A554" s="744"/>
      <c r="B554" s="742"/>
      <c r="C554" s="743"/>
      <c r="D554" s="743"/>
      <c r="F554" s="688"/>
      <c r="G554" s="688"/>
      <c r="I554" s="719"/>
      <c r="J554" s="972"/>
      <c r="K554" s="972"/>
      <c r="L554" s="688"/>
      <c r="M554" s="1043"/>
      <c r="N554" s="1050"/>
      <c r="O554" s="1043"/>
      <c r="P554" s="1043"/>
      <c r="Q554" s="688"/>
      <c r="R554" s="688"/>
      <c r="S554" s="972"/>
      <c r="T554" s="972"/>
      <c r="U554" s="992"/>
    </row>
    <row r="555" spans="1:21" s="760" customFormat="1" x14ac:dyDescent="0.2">
      <c r="A555" s="744"/>
      <c r="B555" s="742"/>
      <c r="C555" s="743"/>
      <c r="D555" s="743"/>
      <c r="F555" s="688"/>
      <c r="G555" s="688"/>
      <c r="I555" s="719"/>
      <c r="J555" s="972"/>
      <c r="K555" s="972"/>
      <c r="L555" s="688"/>
      <c r="M555" s="1043"/>
      <c r="N555" s="1050"/>
      <c r="O555" s="1043"/>
      <c r="P555" s="1043"/>
      <c r="Q555" s="688"/>
      <c r="R555" s="688"/>
      <c r="S555" s="972"/>
      <c r="T555" s="972"/>
      <c r="U555" s="992"/>
    </row>
    <row r="556" spans="1:21" s="760" customFormat="1" x14ac:dyDescent="0.2">
      <c r="A556" s="744"/>
      <c r="B556" s="742"/>
      <c r="C556" s="743"/>
      <c r="D556" s="743"/>
      <c r="F556" s="688"/>
      <c r="G556" s="688"/>
      <c r="I556" s="719"/>
      <c r="J556" s="972"/>
      <c r="K556" s="972"/>
      <c r="L556" s="688"/>
      <c r="M556" s="1043"/>
      <c r="N556" s="1050"/>
      <c r="O556" s="1043"/>
      <c r="P556" s="1043"/>
      <c r="Q556" s="688"/>
      <c r="R556" s="688"/>
      <c r="S556" s="972"/>
      <c r="T556" s="972"/>
      <c r="U556" s="992"/>
    </row>
    <row r="557" spans="1:21" s="760" customFormat="1" x14ac:dyDescent="0.2">
      <c r="A557" s="744"/>
      <c r="B557" s="742"/>
      <c r="C557" s="743"/>
      <c r="D557" s="743"/>
      <c r="F557" s="688"/>
      <c r="G557" s="688"/>
      <c r="I557" s="719"/>
      <c r="J557" s="972"/>
      <c r="K557" s="972"/>
      <c r="L557" s="688"/>
      <c r="M557" s="1043"/>
      <c r="N557" s="1050"/>
      <c r="O557" s="1043"/>
      <c r="P557" s="1043"/>
      <c r="Q557" s="688"/>
      <c r="R557" s="688"/>
      <c r="S557" s="972"/>
      <c r="T557" s="972"/>
      <c r="U557" s="992"/>
    </row>
    <row r="558" spans="1:21" s="760" customFormat="1" x14ac:dyDescent="0.2">
      <c r="A558" s="744"/>
      <c r="B558" s="742"/>
      <c r="C558" s="743"/>
      <c r="D558" s="743"/>
      <c r="F558" s="688"/>
      <c r="G558" s="688"/>
      <c r="I558" s="719"/>
      <c r="J558" s="972"/>
      <c r="K558" s="972"/>
      <c r="L558" s="688"/>
      <c r="M558" s="1043"/>
      <c r="N558" s="1050"/>
      <c r="O558" s="1043"/>
      <c r="P558" s="1043"/>
      <c r="Q558" s="688"/>
      <c r="R558" s="688"/>
      <c r="S558" s="972"/>
      <c r="T558" s="972"/>
      <c r="U558" s="992"/>
    </row>
    <row r="559" spans="1:21" s="760" customFormat="1" x14ac:dyDescent="0.2">
      <c r="A559" s="744"/>
      <c r="B559" s="742"/>
      <c r="C559" s="743"/>
      <c r="D559" s="743"/>
      <c r="F559" s="688"/>
      <c r="G559" s="688"/>
      <c r="I559" s="719"/>
      <c r="J559" s="972"/>
      <c r="K559" s="972"/>
      <c r="L559" s="688"/>
      <c r="M559" s="1043"/>
      <c r="N559" s="1050"/>
      <c r="O559" s="1043"/>
      <c r="P559" s="1043"/>
      <c r="Q559" s="688"/>
      <c r="R559" s="688"/>
      <c r="S559" s="972"/>
      <c r="T559" s="972"/>
      <c r="U559" s="992"/>
    </row>
    <row r="560" spans="1:21" s="760" customFormat="1" x14ac:dyDescent="0.2">
      <c r="A560" s="744"/>
      <c r="B560" s="742"/>
      <c r="C560" s="743"/>
      <c r="D560" s="743"/>
      <c r="F560" s="688"/>
      <c r="G560" s="688"/>
      <c r="I560" s="719"/>
      <c r="J560" s="972"/>
      <c r="K560" s="972"/>
      <c r="L560" s="688"/>
      <c r="M560" s="1043"/>
      <c r="N560" s="1050"/>
      <c r="O560" s="1043"/>
      <c r="P560" s="1043"/>
      <c r="Q560" s="688"/>
      <c r="R560" s="688"/>
      <c r="S560" s="972"/>
      <c r="T560" s="972"/>
      <c r="U560" s="992"/>
    </row>
    <row r="561" spans="1:21" s="760" customFormat="1" x14ac:dyDescent="0.2">
      <c r="A561" s="744"/>
      <c r="B561" s="742"/>
      <c r="C561" s="743"/>
      <c r="D561" s="743"/>
      <c r="F561" s="688"/>
      <c r="G561" s="688"/>
      <c r="I561" s="719"/>
      <c r="J561" s="972"/>
      <c r="K561" s="972"/>
      <c r="L561" s="688"/>
      <c r="M561" s="1043"/>
      <c r="N561" s="1050"/>
      <c r="O561" s="1043"/>
      <c r="P561" s="1043"/>
      <c r="Q561" s="688"/>
      <c r="R561" s="688"/>
      <c r="S561" s="972"/>
      <c r="T561" s="972"/>
      <c r="U561" s="992"/>
    </row>
    <row r="562" spans="1:21" s="760" customFormat="1" x14ac:dyDescent="0.2">
      <c r="A562" s="744"/>
      <c r="B562" s="742"/>
      <c r="C562" s="743"/>
      <c r="D562" s="743"/>
      <c r="F562" s="688"/>
      <c r="G562" s="688"/>
      <c r="I562" s="719"/>
      <c r="J562" s="972"/>
      <c r="K562" s="972"/>
      <c r="L562" s="688"/>
      <c r="M562" s="1043"/>
      <c r="N562" s="1050"/>
      <c r="O562" s="1043"/>
      <c r="P562" s="1043"/>
      <c r="Q562" s="688"/>
      <c r="R562" s="688"/>
      <c r="S562" s="972"/>
      <c r="T562" s="972"/>
      <c r="U562" s="992"/>
    </row>
    <row r="563" spans="1:21" s="760" customFormat="1" x14ac:dyDescent="0.2">
      <c r="A563" s="744"/>
      <c r="B563" s="742"/>
      <c r="C563" s="743"/>
      <c r="D563" s="743"/>
      <c r="F563" s="688"/>
      <c r="G563" s="688"/>
      <c r="I563" s="719"/>
      <c r="J563" s="972"/>
      <c r="K563" s="972"/>
      <c r="L563" s="688"/>
      <c r="M563" s="1043"/>
      <c r="N563" s="1050"/>
      <c r="O563" s="1043"/>
      <c r="P563" s="1043"/>
      <c r="Q563" s="688"/>
      <c r="R563" s="688"/>
      <c r="S563" s="972"/>
      <c r="T563" s="972"/>
      <c r="U563" s="992"/>
    </row>
    <row r="564" spans="1:21" s="760" customFormat="1" x14ac:dyDescent="0.2">
      <c r="A564" s="744"/>
      <c r="B564" s="742"/>
      <c r="C564" s="743"/>
      <c r="D564" s="743"/>
      <c r="F564" s="688"/>
      <c r="G564" s="688"/>
      <c r="I564" s="719"/>
      <c r="J564" s="972"/>
      <c r="K564" s="972"/>
      <c r="L564" s="688"/>
      <c r="M564" s="1043"/>
      <c r="N564" s="1050"/>
      <c r="O564" s="1043"/>
      <c r="P564" s="1043"/>
      <c r="Q564" s="688"/>
      <c r="R564" s="688"/>
      <c r="S564" s="972"/>
      <c r="T564" s="972"/>
      <c r="U564" s="992"/>
    </row>
    <row r="565" spans="1:21" s="760" customFormat="1" x14ac:dyDescent="0.2">
      <c r="A565" s="744"/>
      <c r="B565" s="742"/>
      <c r="C565" s="743"/>
      <c r="D565" s="743"/>
      <c r="F565" s="688"/>
      <c r="G565" s="688"/>
      <c r="I565" s="719"/>
      <c r="J565" s="972"/>
      <c r="K565" s="972"/>
      <c r="L565" s="688"/>
      <c r="M565" s="1043"/>
      <c r="N565" s="1050"/>
      <c r="O565" s="1043"/>
      <c r="P565" s="1043"/>
      <c r="Q565" s="688"/>
      <c r="R565" s="688"/>
      <c r="S565" s="972"/>
      <c r="T565" s="972"/>
      <c r="U565" s="992"/>
    </row>
    <row r="566" spans="1:21" s="760" customFormat="1" x14ac:dyDescent="0.2">
      <c r="A566" s="744"/>
      <c r="B566" s="742"/>
      <c r="C566" s="743"/>
      <c r="D566" s="743"/>
      <c r="F566" s="688"/>
      <c r="G566" s="688"/>
      <c r="I566" s="719"/>
      <c r="J566" s="972"/>
      <c r="K566" s="972"/>
      <c r="L566" s="688"/>
      <c r="M566" s="1043"/>
      <c r="N566" s="1050"/>
      <c r="O566" s="1043"/>
      <c r="P566" s="1043"/>
      <c r="Q566" s="688"/>
      <c r="R566" s="688"/>
      <c r="S566" s="972"/>
      <c r="T566" s="972"/>
      <c r="U566" s="992"/>
    </row>
    <row r="567" spans="1:21" s="760" customFormat="1" x14ac:dyDescent="0.2">
      <c r="A567" s="744"/>
      <c r="B567" s="742"/>
      <c r="C567" s="743"/>
      <c r="D567" s="743"/>
      <c r="F567" s="688"/>
      <c r="G567" s="688"/>
      <c r="I567" s="719"/>
      <c r="J567" s="972"/>
      <c r="K567" s="972"/>
      <c r="L567" s="688"/>
      <c r="M567" s="1043"/>
      <c r="N567" s="1050"/>
      <c r="O567" s="1043"/>
      <c r="P567" s="1043"/>
      <c r="Q567" s="688"/>
      <c r="R567" s="688"/>
      <c r="S567" s="972"/>
      <c r="T567" s="972"/>
      <c r="U567" s="992"/>
    </row>
    <row r="568" spans="1:21" s="760" customFormat="1" x14ac:dyDescent="0.2">
      <c r="A568" s="744"/>
      <c r="B568" s="742"/>
      <c r="C568" s="743"/>
      <c r="D568" s="743"/>
      <c r="F568" s="688"/>
      <c r="G568" s="688"/>
      <c r="I568" s="719"/>
      <c r="J568" s="972"/>
      <c r="K568" s="972"/>
      <c r="L568" s="688"/>
      <c r="M568" s="1043"/>
      <c r="N568" s="1050"/>
      <c r="O568" s="1043"/>
      <c r="P568" s="1043"/>
      <c r="Q568" s="688"/>
      <c r="R568" s="688"/>
      <c r="S568" s="972"/>
      <c r="T568" s="972"/>
      <c r="U568" s="992"/>
    </row>
    <row r="569" spans="1:21" s="760" customFormat="1" x14ac:dyDescent="0.2">
      <c r="A569" s="744"/>
      <c r="B569" s="742"/>
      <c r="C569" s="743"/>
      <c r="D569" s="743"/>
      <c r="F569" s="688"/>
      <c r="G569" s="688"/>
      <c r="I569" s="719"/>
      <c r="J569" s="972"/>
      <c r="K569" s="972"/>
      <c r="L569" s="688"/>
      <c r="M569" s="1043"/>
      <c r="N569" s="1050"/>
      <c r="O569" s="1043"/>
      <c r="P569" s="1043"/>
      <c r="Q569" s="688"/>
      <c r="R569" s="688"/>
      <c r="S569" s="972"/>
      <c r="T569" s="972"/>
      <c r="U569" s="992"/>
    </row>
    <row r="570" spans="1:21" s="760" customFormat="1" x14ac:dyDescent="0.2">
      <c r="A570" s="744"/>
      <c r="B570" s="742"/>
      <c r="C570" s="743"/>
      <c r="D570" s="743"/>
      <c r="F570" s="688"/>
      <c r="G570" s="688"/>
      <c r="I570" s="719"/>
      <c r="J570" s="972"/>
      <c r="K570" s="972"/>
      <c r="L570" s="688"/>
      <c r="M570" s="1043"/>
      <c r="N570" s="1050"/>
      <c r="O570" s="1043"/>
      <c r="P570" s="1043"/>
      <c r="Q570" s="688"/>
      <c r="R570" s="688"/>
      <c r="S570" s="972"/>
      <c r="T570" s="972"/>
      <c r="U570" s="992"/>
    </row>
    <row r="571" spans="1:21" s="760" customFormat="1" x14ac:dyDescent="0.2">
      <c r="A571" s="744"/>
      <c r="B571" s="742"/>
      <c r="C571" s="743"/>
      <c r="D571" s="743"/>
      <c r="F571" s="688"/>
      <c r="G571" s="688"/>
      <c r="I571" s="719"/>
      <c r="J571" s="972"/>
      <c r="K571" s="972"/>
      <c r="L571" s="688"/>
      <c r="M571" s="1043"/>
      <c r="N571" s="1050"/>
      <c r="O571" s="1043"/>
      <c r="P571" s="1043"/>
      <c r="Q571" s="688"/>
      <c r="R571" s="688"/>
      <c r="S571" s="972"/>
      <c r="T571" s="972"/>
      <c r="U571" s="992"/>
    </row>
    <row r="572" spans="1:21" s="760" customFormat="1" x14ac:dyDescent="0.2">
      <c r="A572" s="744"/>
      <c r="B572" s="742"/>
      <c r="C572" s="743"/>
      <c r="D572" s="743"/>
      <c r="F572" s="688"/>
      <c r="G572" s="688"/>
      <c r="I572" s="719"/>
      <c r="J572" s="972"/>
      <c r="K572" s="972"/>
      <c r="L572" s="688"/>
      <c r="M572" s="1043"/>
      <c r="N572" s="1050"/>
      <c r="O572" s="1043"/>
      <c r="P572" s="1043"/>
      <c r="Q572" s="688"/>
      <c r="R572" s="688"/>
      <c r="S572" s="972"/>
      <c r="T572" s="972"/>
      <c r="U572" s="992"/>
    </row>
    <row r="573" spans="1:21" s="760" customFormat="1" x14ac:dyDescent="0.2">
      <c r="A573" s="744"/>
      <c r="B573" s="742"/>
      <c r="C573" s="743"/>
      <c r="D573" s="743"/>
      <c r="F573" s="688"/>
      <c r="G573" s="688"/>
      <c r="I573" s="719"/>
      <c r="J573" s="972"/>
      <c r="K573" s="972"/>
      <c r="L573" s="688"/>
      <c r="M573" s="1043"/>
      <c r="N573" s="1050"/>
      <c r="O573" s="1043"/>
      <c r="P573" s="1043"/>
      <c r="Q573" s="688"/>
      <c r="R573" s="688"/>
      <c r="S573" s="972"/>
      <c r="T573" s="972"/>
      <c r="U573" s="992"/>
    </row>
    <row r="574" spans="1:21" s="760" customFormat="1" x14ac:dyDescent="0.2">
      <c r="A574" s="744"/>
      <c r="B574" s="742"/>
      <c r="C574" s="743"/>
      <c r="D574" s="743"/>
      <c r="F574" s="688"/>
      <c r="G574" s="688"/>
      <c r="I574" s="719"/>
      <c r="J574" s="972"/>
      <c r="K574" s="972"/>
      <c r="L574" s="688"/>
      <c r="M574" s="1043"/>
      <c r="N574" s="1050"/>
      <c r="O574" s="1043"/>
      <c r="P574" s="1043"/>
      <c r="Q574" s="688"/>
      <c r="R574" s="688"/>
      <c r="S574" s="972"/>
      <c r="T574" s="972"/>
      <c r="U574" s="992"/>
    </row>
    <row r="575" spans="1:21" s="760" customFormat="1" x14ac:dyDescent="0.2">
      <c r="A575" s="744"/>
      <c r="B575" s="742"/>
      <c r="C575" s="743"/>
      <c r="D575" s="743"/>
      <c r="F575" s="688"/>
      <c r="G575" s="688"/>
      <c r="I575" s="719"/>
      <c r="J575" s="972"/>
      <c r="K575" s="972"/>
      <c r="L575" s="688"/>
      <c r="M575" s="1043"/>
      <c r="N575" s="1050"/>
      <c r="O575" s="1043"/>
      <c r="P575" s="1043"/>
      <c r="Q575" s="688"/>
      <c r="R575" s="688"/>
      <c r="S575" s="972"/>
      <c r="T575" s="972"/>
      <c r="U575" s="992"/>
    </row>
    <row r="576" spans="1:21" s="760" customFormat="1" x14ac:dyDescent="0.2">
      <c r="A576" s="744"/>
      <c r="B576" s="742"/>
      <c r="C576" s="743"/>
      <c r="D576" s="743"/>
      <c r="F576" s="688"/>
      <c r="G576" s="688"/>
      <c r="I576" s="719"/>
      <c r="J576" s="972"/>
      <c r="K576" s="972"/>
      <c r="L576" s="688"/>
      <c r="M576" s="1043"/>
      <c r="N576" s="1050"/>
      <c r="O576" s="1043"/>
      <c r="P576" s="1043"/>
      <c r="Q576" s="688"/>
      <c r="R576" s="688"/>
      <c r="S576" s="972"/>
      <c r="T576" s="972"/>
      <c r="U576" s="992"/>
    </row>
    <row r="577" spans="1:21" s="760" customFormat="1" x14ac:dyDescent="0.2">
      <c r="A577" s="744"/>
      <c r="B577" s="742"/>
      <c r="C577" s="743"/>
      <c r="D577" s="743"/>
      <c r="F577" s="688"/>
      <c r="G577" s="688"/>
      <c r="I577" s="719"/>
      <c r="J577" s="972"/>
      <c r="K577" s="972"/>
      <c r="L577" s="688"/>
      <c r="M577" s="1043"/>
      <c r="N577" s="1050"/>
      <c r="O577" s="1043"/>
      <c r="P577" s="1043"/>
      <c r="Q577" s="688"/>
      <c r="R577" s="688"/>
      <c r="S577" s="972"/>
      <c r="T577" s="972"/>
      <c r="U577" s="992"/>
    </row>
    <row r="578" spans="1:21" s="760" customFormat="1" x14ac:dyDescent="0.2">
      <c r="A578" s="744"/>
      <c r="B578" s="742"/>
      <c r="C578" s="743"/>
      <c r="D578" s="743"/>
      <c r="F578" s="688"/>
      <c r="G578" s="688"/>
      <c r="I578" s="719"/>
      <c r="J578" s="972"/>
      <c r="K578" s="972"/>
      <c r="L578" s="688"/>
      <c r="M578" s="1043"/>
      <c r="N578" s="1050"/>
      <c r="O578" s="1043"/>
      <c r="P578" s="1043"/>
      <c r="Q578" s="688"/>
      <c r="R578" s="688"/>
      <c r="S578" s="972"/>
      <c r="T578" s="972"/>
      <c r="U578" s="992"/>
    </row>
    <row r="579" spans="1:21" s="760" customFormat="1" x14ac:dyDescent="0.2">
      <c r="A579" s="744"/>
      <c r="B579" s="742"/>
      <c r="C579" s="743"/>
      <c r="D579" s="743"/>
      <c r="F579" s="688"/>
      <c r="G579" s="688"/>
      <c r="I579" s="719"/>
      <c r="J579" s="972"/>
      <c r="K579" s="972"/>
      <c r="L579" s="688"/>
      <c r="M579" s="1043"/>
      <c r="N579" s="1050"/>
      <c r="O579" s="1043"/>
      <c r="P579" s="1043"/>
      <c r="Q579" s="688"/>
      <c r="R579" s="688"/>
      <c r="S579" s="972"/>
      <c r="T579" s="972"/>
      <c r="U579" s="992"/>
    </row>
    <row r="580" spans="1:21" s="760" customFormat="1" x14ac:dyDescent="0.2">
      <c r="A580" s="744"/>
      <c r="B580" s="742"/>
      <c r="C580" s="743"/>
      <c r="D580" s="743"/>
      <c r="F580" s="688"/>
      <c r="G580" s="688"/>
      <c r="I580" s="719"/>
      <c r="J580" s="972"/>
      <c r="K580" s="972"/>
      <c r="L580" s="688"/>
      <c r="M580" s="1043"/>
      <c r="N580" s="1050"/>
      <c r="O580" s="1043"/>
      <c r="P580" s="1043"/>
      <c r="Q580" s="688"/>
      <c r="R580" s="688"/>
      <c r="S580" s="972"/>
      <c r="T580" s="972"/>
      <c r="U580" s="992"/>
    </row>
    <row r="581" spans="1:21" s="760" customFormat="1" x14ac:dyDescent="0.2">
      <c r="A581" s="744"/>
      <c r="B581" s="742"/>
      <c r="C581" s="743"/>
      <c r="D581" s="743"/>
      <c r="F581" s="688"/>
      <c r="G581" s="688"/>
      <c r="I581" s="719"/>
      <c r="J581" s="972"/>
      <c r="K581" s="972"/>
      <c r="L581" s="688"/>
      <c r="M581" s="1043"/>
      <c r="N581" s="1050"/>
      <c r="O581" s="1043"/>
      <c r="P581" s="1043"/>
      <c r="Q581" s="688"/>
      <c r="R581" s="688"/>
      <c r="S581" s="972"/>
      <c r="T581" s="972"/>
      <c r="U581" s="992"/>
    </row>
    <row r="582" spans="1:21" s="760" customFormat="1" x14ac:dyDescent="0.2">
      <c r="A582" s="744"/>
      <c r="B582" s="742"/>
      <c r="C582" s="743"/>
      <c r="D582" s="743"/>
      <c r="F582" s="688"/>
      <c r="G582" s="688"/>
      <c r="I582" s="719"/>
      <c r="J582" s="972"/>
      <c r="K582" s="972"/>
      <c r="L582" s="688"/>
      <c r="M582" s="1043"/>
      <c r="N582" s="1050"/>
      <c r="O582" s="1043"/>
      <c r="P582" s="1043"/>
      <c r="Q582" s="688"/>
      <c r="R582" s="688"/>
      <c r="S582" s="972"/>
      <c r="T582" s="972"/>
      <c r="U582" s="992"/>
    </row>
    <row r="583" spans="1:21" s="760" customFormat="1" x14ac:dyDescent="0.2">
      <c r="A583" s="744"/>
      <c r="B583" s="742"/>
      <c r="C583" s="743"/>
      <c r="D583" s="743"/>
      <c r="F583" s="688"/>
      <c r="G583" s="688"/>
      <c r="I583" s="719"/>
      <c r="J583" s="972"/>
      <c r="K583" s="972"/>
      <c r="L583" s="688"/>
      <c r="M583" s="1043"/>
      <c r="N583" s="1050"/>
      <c r="O583" s="1043"/>
      <c r="P583" s="1043"/>
      <c r="Q583" s="688"/>
      <c r="R583" s="688"/>
      <c r="S583" s="972"/>
      <c r="T583" s="972"/>
      <c r="U583" s="992"/>
    </row>
    <row r="584" spans="1:21" s="760" customFormat="1" x14ac:dyDescent="0.2">
      <c r="A584" s="744"/>
      <c r="B584" s="742"/>
      <c r="C584" s="743"/>
      <c r="D584" s="743"/>
      <c r="F584" s="688"/>
      <c r="G584" s="688"/>
      <c r="I584" s="719"/>
      <c r="J584" s="972"/>
      <c r="K584" s="972"/>
      <c r="L584" s="688"/>
      <c r="M584" s="1043"/>
      <c r="N584" s="1050"/>
      <c r="O584" s="1043"/>
      <c r="P584" s="1043"/>
      <c r="Q584" s="688"/>
      <c r="R584" s="688"/>
      <c r="S584" s="972"/>
      <c r="T584" s="972"/>
      <c r="U584" s="992"/>
    </row>
    <row r="585" spans="1:21" s="760" customFormat="1" x14ac:dyDescent="0.2">
      <c r="A585" s="744"/>
      <c r="B585" s="742"/>
      <c r="C585" s="743"/>
      <c r="D585" s="743"/>
      <c r="F585" s="688"/>
      <c r="G585" s="688"/>
      <c r="I585" s="719"/>
      <c r="J585" s="972"/>
      <c r="K585" s="972"/>
      <c r="L585" s="688"/>
      <c r="M585" s="1043"/>
      <c r="N585" s="1050"/>
      <c r="O585" s="1043"/>
      <c r="P585" s="1043"/>
      <c r="Q585" s="688"/>
      <c r="R585" s="688"/>
      <c r="S585" s="972"/>
      <c r="T585" s="972"/>
      <c r="U585" s="992"/>
    </row>
    <row r="586" spans="1:21" s="760" customFormat="1" x14ac:dyDescent="0.2">
      <c r="A586" s="744"/>
      <c r="B586" s="742"/>
      <c r="C586" s="743"/>
      <c r="D586" s="743"/>
      <c r="F586" s="688"/>
      <c r="G586" s="688"/>
      <c r="I586" s="719"/>
      <c r="J586" s="972"/>
      <c r="K586" s="972"/>
      <c r="L586" s="688"/>
      <c r="M586" s="1043"/>
      <c r="N586" s="1050"/>
      <c r="O586" s="1043"/>
      <c r="P586" s="1043"/>
      <c r="Q586" s="688"/>
      <c r="R586" s="688"/>
      <c r="S586" s="972"/>
      <c r="T586" s="972"/>
      <c r="U586" s="992"/>
    </row>
    <row r="587" spans="1:21" s="760" customFormat="1" x14ac:dyDescent="0.2">
      <c r="A587" s="744"/>
      <c r="B587" s="742"/>
      <c r="C587" s="743"/>
      <c r="D587" s="743"/>
      <c r="F587" s="688"/>
      <c r="G587" s="688"/>
      <c r="I587" s="719"/>
      <c r="J587" s="972"/>
      <c r="K587" s="972"/>
      <c r="L587" s="688"/>
      <c r="M587" s="1043"/>
      <c r="N587" s="1050"/>
      <c r="O587" s="1043"/>
      <c r="P587" s="1043"/>
      <c r="Q587" s="688"/>
      <c r="R587" s="688"/>
      <c r="S587" s="972"/>
      <c r="T587" s="972"/>
      <c r="U587" s="992"/>
    </row>
    <row r="588" spans="1:21" s="760" customFormat="1" x14ac:dyDescent="0.2">
      <c r="A588" s="744"/>
      <c r="B588" s="742"/>
      <c r="C588" s="743"/>
      <c r="D588" s="743"/>
      <c r="F588" s="688"/>
      <c r="G588" s="688"/>
      <c r="I588" s="719"/>
      <c r="J588" s="972"/>
      <c r="K588" s="972"/>
      <c r="L588" s="688"/>
      <c r="M588" s="1043"/>
      <c r="N588" s="1050"/>
      <c r="O588" s="1043"/>
      <c r="P588" s="1043"/>
      <c r="Q588" s="688"/>
      <c r="R588" s="688"/>
      <c r="S588" s="972"/>
      <c r="T588" s="972"/>
      <c r="U588" s="992"/>
    </row>
    <row r="589" spans="1:21" s="760" customFormat="1" x14ac:dyDescent="0.2">
      <c r="A589" s="744"/>
      <c r="B589" s="742"/>
      <c r="C589" s="743"/>
      <c r="D589" s="743"/>
      <c r="F589" s="688"/>
      <c r="G589" s="688"/>
      <c r="I589" s="719"/>
      <c r="J589" s="972"/>
      <c r="K589" s="972"/>
      <c r="L589" s="688"/>
      <c r="M589" s="1043"/>
      <c r="N589" s="1050"/>
      <c r="O589" s="1043"/>
      <c r="P589" s="1043"/>
      <c r="Q589" s="688"/>
      <c r="R589" s="688"/>
      <c r="S589" s="972"/>
      <c r="T589" s="972"/>
      <c r="U589" s="992"/>
    </row>
    <row r="590" spans="1:21" s="760" customFormat="1" x14ac:dyDescent="0.2">
      <c r="A590" s="744"/>
      <c r="B590" s="742"/>
      <c r="C590" s="743"/>
      <c r="D590" s="743"/>
      <c r="F590" s="688"/>
      <c r="G590" s="688"/>
      <c r="I590" s="719"/>
      <c r="J590" s="972"/>
      <c r="K590" s="972"/>
      <c r="L590" s="688"/>
      <c r="M590" s="1043"/>
      <c r="N590" s="1050"/>
      <c r="O590" s="1043"/>
      <c r="P590" s="1043"/>
      <c r="Q590" s="688"/>
      <c r="R590" s="688"/>
      <c r="S590" s="972"/>
      <c r="T590" s="972"/>
      <c r="U590" s="992"/>
    </row>
    <row r="591" spans="1:21" s="760" customFormat="1" x14ac:dyDescent="0.2">
      <c r="A591" s="744"/>
      <c r="B591" s="742"/>
      <c r="C591" s="743"/>
      <c r="D591" s="743"/>
      <c r="F591" s="688"/>
      <c r="G591" s="688"/>
      <c r="I591" s="719"/>
      <c r="J591" s="972"/>
      <c r="K591" s="972"/>
      <c r="L591" s="688"/>
      <c r="M591" s="1043"/>
      <c r="N591" s="1050"/>
      <c r="O591" s="1043"/>
      <c r="P591" s="1043"/>
      <c r="Q591" s="688"/>
      <c r="R591" s="688"/>
      <c r="S591" s="972"/>
      <c r="T591" s="972"/>
      <c r="U591" s="992"/>
    </row>
    <row r="592" spans="1:21" s="760" customFormat="1" x14ac:dyDescent="0.2">
      <c r="A592" s="744"/>
      <c r="B592" s="742"/>
      <c r="C592" s="743"/>
      <c r="D592" s="743"/>
      <c r="F592" s="688"/>
      <c r="G592" s="688"/>
      <c r="I592" s="719"/>
      <c r="J592" s="972"/>
      <c r="K592" s="972"/>
      <c r="L592" s="688"/>
      <c r="M592" s="1043"/>
      <c r="N592" s="1050"/>
      <c r="O592" s="1043"/>
      <c r="P592" s="1043"/>
      <c r="Q592" s="688"/>
      <c r="R592" s="688"/>
      <c r="S592" s="972"/>
      <c r="T592" s="972"/>
      <c r="U592" s="992"/>
    </row>
    <row r="593" spans="1:21" s="760" customFormat="1" x14ac:dyDescent="0.2">
      <c r="A593" s="744"/>
      <c r="B593" s="742"/>
      <c r="C593" s="743"/>
      <c r="D593" s="743"/>
      <c r="F593" s="688"/>
      <c r="G593" s="688"/>
      <c r="I593" s="719"/>
      <c r="J593" s="972"/>
      <c r="K593" s="972"/>
      <c r="L593" s="688"/>
      <c r="M593" s="1043"/>
      <c r="N593" s="1050"/>
      <c r="O593" s="1043"/>
      <c r="P593" s="1043"/>
      <c r="Q593" s="688"/>
      <c r="R593" s="688"/>
      <c r="S593" s="972"/>
      <c r="T593" s="972"/>
      <c r="U593" s="992"/>
    </row>
    <row r="594" spans="1:21" s="760" customFormat="1" x14ac:dyDescent="0.2">
      <c r="A594" s="744"/>
      <c r="B594" s="742"/>
      <c r="C594" s="743"/>
      <c r="D594" s="743"/>
      <c r="F594" s="688"/>
      <c r="G594" s="688"/>
      <c r="I594" s="719"/>
      <c r="J594" s="972"/>
      <c r="K594" s="972"/>
      <c r="L594" s="688"/>
      <c r="M594" s="1043"/>
      <c r="N594" s="1050"/>
      <c r="O594" s="1043"/>
      <c r="P594" s="1043"/>
      <c r="Q594" s="688"/>
      <c r="R594" s="688"/>
      <c r="S594" s="972"/>
      <c r="T594" s="972"/>
      <c r="U594" s="992"/>
    </row>
    <row r="595" spans="1:21" s="760" customFormat="1" x14ac:dyDescent="0.2">
      <c r="A595" s="744"/>
      <c r="B595" s="742"/>
      <c r="C595" s="743"/>
      <c r="D595" s="743"/>
      <c r="F595" s="688"/>
      <c r="G595" s="688"/>
      <c r="I595" s="719"/>
      <c r="J595" s="972"/>
      <c r="K595" s="972"/>
      <c r="L595" s="688"/>
      <c r="M595" s="1043"/>
      <c r="N595" s="1050"/>
      <c r="O595" s="1043"/>
      <c r="P595" s="1043"/>
      <c r="Q595" s="688"/>
      <c r="R595" s="688"/>
      <c r="S595" s="972"/>
      <c r="T595" s="972"/>
      <c r="U595" s="992"/>
    </row>
    <row r="596" spans="1:21" s="760" customFormat="1" x14ac:dyDescent="0.2">
      <c r="A596" s="744"/>
      <c r="B596" s="742"/>
      <c r="C596" s="743"/>
      <c r="D596" s="743"/>
      <c r="F596" s="688"/>
      <c r="G596" s="688"/>
      <c r="I596" s="719"/>
      <c r="J596" s="972"/>
      <c r="K596" s="972"/>
      <c r="L596" s="688"/>
      <c r="M596" s="1043"/>
      <c r="N596" s="1050"/>
      <c r="O596" s="1043"/>
      <c r="P596" s="1043"/>
      <c r="Q596" s="688"/>
      <c r="R596" s="688"/>
      <c r="S596" s="972"/>
      <c r="T596" s="972"/>
      <c r="U596" s="992"/>
    </row>
    <row r="597" spans="1:21" s="760" customFormat="1" x14ac:dyDescent="0.2">
      <c r="A597" s="744"/>
      <c r="B597" s="742"/>
      <c r="C597" s="743"/>
      <c r="D597" s="743"/>
      <c r="F597" s="688"/>
      <c r="G597" s="688"/>
      <c r="I597" s="719"/>
      <c r="J597" s="972"/>
      <c r="K597" s="972"/>
      <c r="L597" s="688"/>
      <c r="M597" s="1043"/>
      <c r="N597" s="1050"/>
      <c r="O597" s="1043"/>
      <c r="P597" s="1043"/>
      <c r="Q597" s="688"/>
      <c r="R597" s="688"/>
      <c r="S597" s="972"/>
      <c r="T597" s="972"/>
      <c r="U597" s="992"/>
    </row>
    <row r="598" spans="1:21" s="760" customFormat="1" x14ac:dyDescent="0.2">
      <c r="A598" s="744"/>
      <c r="B598" s="742"/>
      <c r="C598" s="743"/>
      <c r="D598" s="743"/>
      <c r="F598" s="688"/>
      <c r="G598" s="688"/>
      <c r="I598" s="719"/>
      <c r="J598" s="972"/>
      <c r="K598" s="972"/>
      <c r="L598" s="688"/>
      <c r="M598" s="1043"/>
      <c r="N598" s="1050"/>
      <c r="O598" s="1043"/>
      <c r="P598" s="1043"/>
      <c r="Q598" s="688"/>
      <c r="R598" s="688"/>
      <c r="S598" s="972"/>
      <c r="T598" s="972"/>
      <c r="U598" s="992"/>
    </row>
    <row r="599" spans="1:21" s="760" customFormat="1" x14ac:dyDescent="0.2">
      <c r="A599" s="744"/>
      <c r="B599" s="742"/>
      <c r="C599" s="743"/>
      <c r="D599" s="743"/>
      <c r="F599" s="688"/>
      <c r="G599" s="688"/>
      <c r="I599" s="719"/>
      <c r="J599" s="972"/>
      <c r="K599" s="972"/>
      <c r="L599" s="688"/>
      <c r="M599" s="1043"/>
      <c r="N599" s="1050"/>
      <c r="O599" s="1043"/>
      <c r="P599" s="1043"/>
      <c r="Q599" s="688"/>
      <c r="R599" s="688"/>
      <c r="S599" s="972"/>
      <c r="T599" s="972"/>
      <c r="U599" s="992"/>
    </row>
    <row r="600" spans="1:21" s="760" customFormat="1" x14ac:dyDescent="0.2">
      <c r="A600" s="744"/>
      <c r="B600" s="742"/>
      <c r="C600" s="743"/>
      <c r="D600" s="743"/>
      <c r="F600" s="688"/>
      <c r="G600" s="688"/>
      <c r="I600" s="719"/>
      <c r="J600" s="972"/>
      <c r="K600" s="972"/>
      <c r="L600" s="688"/>
      <c r="M600" s="1043"/>
      <c r="N600" s="1050"/>
      <c r="O600" s="1043"/>
      <c r="P600" s="1043"/>
      <c r="Q600" s="688"/>
      <c r="R600" s="688"/>
      <c r="S600" s="972"/>
      <c r="T600" s="972"/>
      <c r="U600" s="992"/>
    </row>
    <row r="601" spans="1:21" s="760" customFormat="1" x14ac:dyDescent="0.2">
      <c r="A601" s="744"/>
      <c r="B601" s="742"/>
      <c r="C601" s="743"/>
      <c r="D601" s="743"/>
      <c r="F601" s="688"/>
      <c r="G601" s="688"/>
      <c r="I601" s="719"/>
      <c r="J601" s="972"/>
      <c r="K601" s="972"/>
      <c r="L601" s="688"/>
      <c r="M601" s="1043"/>
      <c r="N601" s="1050"/>
      <c r="O601" s="1043"/>
      <c r="P601" s="1043"/>
      <c r="Q601" s="688"/>
      <c r="R601" s="688"/>
      <c r="S601" s="972"/>
      <c r="T601" s="972"/>
      <c r="U601" s="992"/>
    </row>
    <row r="602" spans="1:21" s="760" customFormat="1" x14ac:dyDescent="0.2">
      <c r="A602" s="744"/>
      <c r="B602" s="742"/>
      <c r="C602" s="743"/>
      <c r="D602" s="743"/>
      <c r="F602" s="688"/>
      <c r="G602" s="688"/>
      <c r="I602" s="719"/>
      <c r="J602" s="972"/>
      <c r="K602" s="972"/>
      <c r="L602" s="688"/>
      <c r="M602" s="1043"/>
      <c r="N602" s="1050"/>
      <c r="O602" s="1043"/>
      <c r="P602" s="1043"/>
      <c r="Q602" s="688"/>
      <c r="R602" s="688"/>
      <c r="S602" s="972"/>
      <c r="T602" s="972"/>
      <c r="U602" s="992"/>
    </row>
    <row r="603" spans="1:21" s="760" customFormat="1" x14ac:dyDescent="0.2">
      <c r="A603" s="744"/>
      <c r="B603" s="742"/>
      <c r="C603" s="743"/>
      <c r="D603" s="743"/>
      <c r="F603" s="688"/>
      <c r="G603" s="688"/>
      <c r="I603" s="719"/>
      <c r="J603" s="972"/>
      <c r="K603" s="972"/>
      <c r="L603" s="688"/>
      <c r="M603" s="1043"/>
      <c r="N603" s="1050"/>
      <c r="O603" s="1043"/>
      <c r="P603" s="1043"/>
      <c r="Q603" s="688"/>
      <c r="R603" s="688"/>
      <c r="S603" s="972"/>
      <c r="T603" s="972"/>
      <c r="U603" s="992"/>
    </row>
    <row r="604" spans="1:21" s="760" customFormat="1" x14ac:dyDescent="0.2">
      <c r="A604" s="744"/>
      <c r="B604" s="742"/>
      <c r="C604" s="743"/>
      <c r="D604" s="743"/>
      <c r="F604" s="688"/>
      <c r="G604" s="688"/>
      <c r="I604" s="719"/>
      <c r="J604" s="972"/>
      <c r="K604" s="972"/>
      <c r="L604" s="688"/>
      <c r="M604" s="1043"/>
      <c r="N604" s="1050"/>
      <c r="O604" s="1043"/>
      <c r="P604" s="1043"/>
      <c r="Q604" s="688"/>
      <c r="R604" s="688"/>
      <c r="S604" s="972"/>
      <c r="T604" s="972"/>
      <c r="U604" s="992"/>
    </row>
    <row r="605" spans="1:21" s="760" customFormat="1" x14ac:dyDescent="0.2">
      <c r="A605" s="744"/>
      <c r="B605" s="742"/>
      <c r="C605" s="743"/>
      <c r="D605" s="743"/>
      <c r="F605" s="688"/>
      <c r="G605" s="688"/>
      <c r="I605" s="719"/>
      <c r="J605" s="972"/>
      <c r="K605" s="972"/>
      <c r="L605" s="688"/>
      <c r="M605" s="1043"/>
      <c r="N605" s="1050"/>
      <c r="O605" s="1043"/>
      <c r="P605" s="1043"/>
      <c r="Q605" s="688"/>
      <c r="R605" s="688"/>
      <c r="S605" s="972"/>
      <c r="T605" s="972"/>
      <c r="U605" s="992"/>
    </row>
    <row r="606" spans="1:21" s="760" customFormat="1" x14ac:dyDescent="0.2">
      <c r="A606" s="744"/>
      <c r="B606" s="742"/>
      <c r="C606" s="743"/>
      <c r="D606" s="743"/>
      <c r="F606" s="688"/>
      <c r="G606" s="688"/>
      <c r="I606" s="719"/>
      <c r="J606" s="972"/>
      <c r="K606" s="972"/>
      <c r="L606" s="688"/>
      <c r="M606" s="1043"/>
      <c r="N606" s="1050"/>
      <c r="O606" s="1043"/>
      <c r="P606" s="1043"/>
      <c r="Q606" s="688"/>
      <c r="R606" s="688"/>
      <c r="S606" s="972"/>
      <c r="T606" s="972"/>
      <c r="U606" s="992"/>
    </row>
    <row r="607" spans="1:21" s="760" customFormat="1" x14ac:dyDescent="0.2">
      <c r="A607" s="744"/>
      <c r="B607" s="742"/>
      <c r="C607" s="743"/>
      <c r="D607" s="743"/>
      <c r="F607" s="688"/>
      <c r="G607" s="688"/>
      <c r="I607" s="719"/>
      <c r="J607" s="972"/>
      <c r="K607" s="972"/>
      <c r="L607" s="688"/>
      <c r="M607" s="1043"/>
      <c r="N607" s="1050"/>
      <c r="O607" s="1043"/>
      <c r="P607" s="1043"/>
      <c r="Q607" s="688"/>
      <c r="R607" s="688"/>
      <c r="S607" s="972"/>
      <c r="T607" s="972"/>
      <c r="U607" s="992"/>
    </row>
    <row r="608" spans="1:21" s="760" customFormat="1" x14ac:dyDescent="0.2">
      <c r="A608" s="744"/>
      <c r="B608" s="742"/>
      <c r="C608" s="743"/>
      <c r="D608" s="743"/>
      <c r="F608" s="688"/>
      <c r="G608" s="688"/>
      <c r="I608" s="719"/>
      <c r="J608" s="972"/>
      <c r="K608" s="972"/>
      <c r="L608" s="688"/>
      <c r="M608" s="1043"/>
      <c r="N608" s="1050"/>
      <c r="O608" s="1043"/>
      <c r="P608" s="1043"/>
      <c r="Q608" s="688"/>
      <c r="R608" s="688"/>
      <c r="S608" s="972"/>
      <c r="T608" s="972"/>
      <c r="U608" s="992"/>
    </row>
    <row r="609" spans="1:21" s="760" customFormat="1" x14ac:dyDescent="0.2">
      <c r="A609" s="744"/>
      <c r="B609" s="742"/>
      <c r="C609" s="743"/>
      <c r="D609" s="743"/>
      <c r="F609" s="688"/>
      <c r="G609" s="688"/>
      <c r="I609" s="719"/>
      <c r="J609" s="972"/>
      <c r="K609" s="972"/>
      <c r="L609" s="688"/>
      <c r="M609" s="1043"/>
      <c r="N609" s="1050"/>
      <c r="O609" s="1043"/>
      <c r="P609" s="1043"/>
      <c r="Q609" s="688"/>
      <c r="R609" s="688"/>
      <c r="S609" s="972"/>
      <c r="T609" s="972"/>
      <c r="U609" s="992"/>
    </row>
    <row r="610" spans="1:21" s="760" customFormat="1" x14ac:dyDescent="0.2">
      <c r="A610" s="744"/>
      <c r="B610" s="742"/>
      <c r="C610" s="743"/>
      <c r="D610" s="743"/>
      <c r="F610" s="688"/>
      <c r="G610" s="688"/>
      <c r="I610" s="719"/>
      <c r="J610" s="972"/>
      <c r="K610" s="972"/>
      <c r="L610" s="688"/>
      <c r="M610" s="1043"/>
      <c r="N610" s="1050"/>
      <c r="O610" s="1043"/>
      <c r="P610" s="1043"/>
      <c r="Q610" s="688"/>
      <c r="R610" s="688"/>
      <c r="S610" s="972"/>
      <c r="T610" s="972"/>
      <c r="U610" s="992"/>
    </row>
    <row r="611" spans="1:21" s="760" customFormat="1" x14ac:dyDescent="0.2">
      <c r="A611" s="744"/>
      <c r="B611" s="742"/>
      <c r="C611" s="743"/>
      <c r="D611" s="743"/>
      <c r="F611" s="688"/>
      <c r="G611" s="688"/>
      <c r="I611" s="719"/>
      <c r="J611" s="972"/>
      <c r="K611" s="972"/>
      <c r="L611" s="688"/>
      <c r="M611" s="1043"/>
      <c r="N611" s="1050"/>
      <c r="O611" s="1043"/>
      <c r="P611" s="1043"/>
      <c r="Q611" s="688"/>
      <c r="R611" s="688"/>
      <c r="S611" s="972"/>
      <c r="T611" s="972"/>
      <c r="U611" s="992"/>
    </row>
    <row r="612" spans="1:21" s="760" customFormat="1" x14ac:dyDescent="0.2">
      <c r="A612" s="744"/>
      <c r="B612" s="742"/>
      <c r="C612" s="743"/>
      <c r="D612" s="743"/>
      <c r="F612" s="688"/>
      <c r="G612" s="688"/>
      <c r="I612" s="719"/>
      <c r="J612" s="972"/>
      <c r="K612" s="972"/>
      <c r="L612" s="688"/>
      <c r="M612" s="1043"/>
      <c r="N612" s="1050"/>
      <c r="O612" s="1043"/>
      <c r="P612" s="1043"/>
      <c r="Q612" s="688"/>
      <c r="R612" s="688"/>
      <c r="S612" s="972"/>
      <c r="T612" s="972"/>
      <c r="U612" s="992"/>
    </row>
    <row r="613" spans="1:21" s="760" customFormat="1" x14ac:dyDescent="0.2">
      <c r="A613" s="744"/>
      <c r="B613" s="742"/>
      <c r="C613" s="743"/>
      <c r="D613" s="743"/>
      <c r="F613" s="688"/>
      <c r="G613" s="688"/>
      <c r="I613" s="719"/>
      <c r="J613" s="972"/>
      <c r="K613" s="972"/>
      <c r="L613" s="688"/>
      <c r="M613" s="1043"/>
      <c r="N613" s="1050"/>
      <c r="O613" s="1043"/>
      <c r="P613" s="1043"/>
      <c r="Q613" s="688"/>
      <c r="R613" s="688"/>
      <c r="S613" s="972"/>
      <c r="T613" s="972"/>
      <c r="U613" s="992"/>
    </row>
    <row r="614" spans="1:21" s="760" customFormat="1" x14ac:dyDescent="0.2">
      <c r="A614" s="744"/>
      <c r="B614" s="742"/>
      <c r="C614" s="743"/>
      <c r="D614" s="743"/>
      <c r="F614" s="688"/>
      <c r="G614" s="688"/>
      <c r="I614" s="719"/>
      <c r="J614" s="972"/>
      <c r="K614" s="972"/>
      <c r="L614" s="688"/>
      <c r="M614" s="1043"/>
      <c r="N614" s="1050"/>
      <c r="O614" s="1043"/>
      <c r="P614" s="1043"/>
      <c r="Q614" s="688"/>
      <c r="R614" s="688"/>
      <c r="S614" s="972"/>
      <c r="T614" s="972"/>
      <c r="U614" s="992"/>
    </row>
    <row r="615" spans="1:21" s="760" customFormat="1" x14ac:dyDescent="0.2">
      <c r="A615" s="744"/>
      <c r="B615" s="742"/>
      <c r="C615" s="743"/>
      <c r="D615" s="743"/>
      <c r="F615" s="688"/>
      <c r="G615" s="688"/>
      <c r="I615" s="719"/>
      <c r="J615" s="972"/>
      <c r="K615" s="972"/>
      <c r="L615" s="688"/>
      <c r="M615" s="1043"/>
      <c r="N615" s="1050"/>
      <c r="O615" s="1043"/>
      <c r="P615" s="1043"/>
      <c r="Q615" s="688"/>
      <c r="R615" s="688"/>
      <c r="S615" s="972"/>
      <c r="T615" s="972"/>
      <c r="U615" s="992"/>
    </row>
    <row r="616" spans="1:21" s="760" customFormat="1" x14ac:dyDescent="0.2">
      <c r="A616" s="744"/>
      <c r="B616" s="742"/>
      <c r="C616" s="743"/>
      <c r="D616" s="743"/>
      <c r="F616" s="688"/>
      <c r="G616" s="688"/>
      <c r="I616" s="719"/>
      <c r="J616" s="972"/>
      <c r="K616" s="972"/>
      <c r="L616" s="688"/>
      <c r="M616" s="1043"/>
      <c r="N616" s="1050"/>
      <c r="O616" s="1043"/>
      <c r="P616" s="1043"/>
      <c r="Q616" s="688"/>
      <c r="R616" s="688"/>
      <c r="S616" s="972"/>
      <c r="T616" s="972"/>
      <c r="U616" s="992"/>
    </row>
    <row r="617" spans="1:21" s="760" customFormat="1" x14ac:dyDescent="0.2">
      <c r="A617" s="744"/>
      <c r="B617" s="742"/>
      <c r="C617" s="743"/>
      <c r="D617" s="743"/>
      <c r="F617" s="688"/>
      <c r="G617" s="688"/>
      <c r="I617" s="719"/>
      <c r="J617" s="972"/>
      <c r="K617" s="972"/>
      <c r="L617" s="688"/>
      <c r="M617" s="1043"/>
      <c r="N617" s="1050"/>
      <c r="O617" s="1043"/>
      <c r="P617" s="1043"/>
      <c r="Q617" s="688"/>
      <c r="R617" s="688"/>
      <c r="S617" s="972"/>
      <c r="T617" s="972"/>
      <c r="U617" s="992"/>
    </row>
    <row r="618" spans="1:21" s="760" customFormat="1" x14ac:dyDescent="0.2">
      <c r="A618" s="744"/>
      <c r="B618" s="742"/>
      <c r="C618" s="743"/>
      <c r="D618" s="743"/>
      <c r="F618" s="688"/>
      <c r="G618" s="688"/>
      <c r="I618" s="719"/>
      <c r="J618" s="972"/>
      <c r="K618" s="972"/>
      <c r="L618" s="688"/>
      <c r="M618" s="1043"/>
      <c r="N618" s="1050"/>
      <c r="O618" s="1043"/>
      <c r="P618" s="1043"/>
      <c r="Q618" s="688"/>
      <c r="R618" s="688"/>
      <c r="S618" s="972"/>
      <c r="T618" s="972"/>
      <c r="U618" s="992"/>
    </row>
    <row r="619" spans="1:21" s="760" customFormat="1" x14ac:dyDescent="0.2">
      <c r="A619" s="744"/>
      <c r="B619" s="742"/>
      <c r="C619" s="743"/>
      <c r="D619" s="743"/>
      <c r="F619" s="688"/>
      <c r="G619" s="688"/>
      <c r="I619" s="719"/>
      <c r="J619" s="972"/>
      <c r="K619" s="972"/>
      <c r="L619" s="688"/>
      <c r="M619" s="1043"/>
      <c r="N619" s="1050"/>
      <c r="O619" s="1043"/>
      <c r="P619" s="1043"/>
      <c r="Q619" s="688"/>
      <c r="R619" s="688"/>
      <c r="S619" s="972"/>
      <c r="T619" s="972"/>
      <c r="U619" s="992"/>
    </row>
    <row r="620" spans="1:21" s="760" customFormat="1" x14ac:dyDescent="0.2">
      <c r="A620" s="744"/>
      <c r="B620" s="742"/>
      <c r="C620" s="743"/>
      <c r="D620" s="743"/>
      <c r="F620" s="688"/>
      <c r="G620" s="688"/>
      <c r="I620" s="719"/>
      <c r="J620" s="972"/>
      <c r="K620" s="972"/>
      <c r="L620" s="688"/>
      <c r="M620" s="1043"/>
      <c r="N620" s="1050"/>
      <c r="O620" s="1043"/>
      <c r="P620" s="1043"/>
      <c r="Q620" s="688"/>
      <c r="R620" s="688"/>
      <c r="S620" s="972"/>
      <c r="T620" s="972"/>
      <c r="U620" s="992"/>
    </row>
    <row r="621" spans="1:21" s="760" customFormat="1" x14ac:dyDescent="0.2">
      <c r="A621" s="744"/>
      <c r="B621" s="742"/>
      <c r="C621" s="743"/>
      <c r="D621" s="743"/>
      <c r="F621" s="688"/>
      <c r="G621" s="688"/>
      <c r="I621" s="719"/>
      <c r="J621" s="972"/>
      <c r="K621" s="972"/>
      <c r="L621" s="688"/>
      <c r="M621" s="1043"/>
      <c r="N621" s="1050"/>
      <c r="O621" s="1043"/>
      <c r="P621" s="1043"/>
      <c r="Q621" s="688"/>
      <c r="R621" s="688"/>
      <c r="S621" s="972"/>
      <c r="T621" s="972"/>
      <c r="U621" s="992"/>
    </row>
    <row r="622" spans="1:21" s="760" customFormat="1" x14ac:dyDescent="0.2">
      <c r="A622" s="744"/>
      <c r="B622" s="742"/>
      <c r="C622" s="743"/>
      <c r="D622" s="743"/>
      <c r="F622" s="688"/>
      <c r="G622" s="688"/>
      <c r="I622" s="719"/>
      <c r="J622" s="972"/>
      <c r="K622" s="972"/>
      <c r="L622" s="688"/>
      <c r="M622" s="1043"/>
      <c r="N622" s="1050"/>
      <c r="O622" s="1043"/>
      <c r="P622" s="1043"/>
      <c r="Q622" s="688"/>
      <c r="R622" s="688"/>
      <c r="S622" s="972"/>
      <c r="T622" s="972"/>
      <c r="U622" s="992"/>
    </row>
    <row r="623" spans="1:21" s="760" customFormat="1" x14ac:dyDescent="0.2">
      <c r="A623" s="744"/>
      <c r="B623" s="742"/>
      <c r="C623" s="743"/>
      <c r="D623" s="743"/>
      <c r="F623" s="688"/>
      <c r="G623" s="688"/>
      <c r="I623" s="719"/>
      <c r="J623" s="972"/>
      <c r="K623" s="972"/>
      <c r="L623" s="688"/>
      <c r="M623" s="1043"/>
      <c r="N623" s="1050"/>
      <c r="O623" s="1043"/>
      <c r="P623" s="1043"/>
      <c r="Q623" s="688"/>
      <c r="R623" s="688"/>
      <c r="S623" s="972"/>
      <c r="T623" s="972"/>
      <c r="U623" s="992"/>
    </row>
    <row r="624" spans="1:21" s="760" customFormat="1" x14ac:dyDescent="0.2">
      <c r="A624" s="744"/>
      <c r="B624" s="742"/>
      <c r="C624" s="743"/>
      <c r="D624" s="743"/>
      <c r="F624" s="688"/>
      <c r="G624" s="688"/>
      <c r="I624" s="719"/>
      <c r="J624" s="972"/>
      <c r="K624" s="972"/>
      <c r="L624" s="688"/>
      <c r="M624" s="1043"/>
      <c r="N624" s="1050"/>
      <c r="O624" s="1043"/>
      <c r="P624" s="1043"/>
      <c r="Q624" s="688"/>
      <c r="R624" s="688"/>
      <c r="S624" s="972"/>
      <c r="T624" s="972"/>
      <c r="U624" s="992"/>
    </row>
    <row r="625" spans="1:21" s="760" customFormat="1" x14ac:dyDescent="0.2">
      <c r="A625" s="744"/>
      <c r="B625" s="742"/>
      <c r="C625" s="743"/>
      <c r="D625" s="743"/>
      <c r="F625" s="688"/>
      <c r="G625" s="688"/>
      <c r="I625" s="719"/>
      <c r="J625" s="972"/>
      <c r="K625" s="972"/>
      <c r="L625" s="688"/>
      <c r="M625" s="1043"/>
      <c r="N625" s="1050"/>
      <c r="O625" s="1043"/>
      <c r="P625" s="1043"/>
      <c r="Q625" s="688"/>
      <c r="R625" s="688"/>
      <c r="S625" s="972"/>
      <c r="T625" s="972"/>
      <c r="U625" s="992"/>
    </row>
    <row r="626" spans="1:21" s="760" customFormat="1" x14ac:dyDescent="0.2">
      <c r="A626" s="744"/>
      <c r="B626" s="742"/>
      <c r="C626" s="743"/>
      <c r="D626" s="743"/>
      <c r="F626" s="688"/>
      <c r="G626" s="688"/>
      <c r="I626" s="719"/>
      <c r="J626" s="972"/>
      <c r="K626" s="972"/>
      <c r="L626" s="688"/>
      <c r="M626" s="1043"/>
      <c r="N626" s="1050"/>
      <c r="O626" s="1043"/>
      <c r="P626" s="1043"/>
      <c r="Q626" s="688"/>
      <c r="R626" s="688"/>
      <c r="S626" s="972"/>
      <c r="T626" s="972"/>
      <c r="U626" s="992"/>
    </row>
    <row r="627" spans="1:21" s="760" customFormat="1" x14ac:dyDescent="0.2">
      <c r="A627" s="744"/>
      <c r="B627" s="742"/>
      <c r="C627" s="743"/>
      <c r="D627" s="743"/>
      <c r="F627" s="688"/>
      <c r="G627" s="688"/>
      <c r="I627" s="719"/>
      <c r="J627" s="972"/>
      <c r="K627" s="972"/>
      <c r="L627" s="688"/>
      <c r="M627" s="1043"/>
      <c r="N627" s="1050"/>
      <c r="O627" s="1043"/>
      <c r="P627" s="1043"/>
      <c r="Q627" s="688"/>
      <c r="R627" s="688"/>
      <c r="S627" s="972"/>
      <c r="T627" s="972"/>
      <c r="U627" s="992"/>
    </row>
    <row r="628" spans="1:21" s="760" customFormat="1" x14ac:dyDescent="0.2">
      <c r="A628" s="744"/>
      <c r="B628" s="742"/>
      <c r="C628" s="743"/>
      <c r="D628" s="743"/>
      <c r="F628" s="688"/>
      <c r="G628" s="688"/>
      <c r="I628" s="719"/>
      <c r="J628" s="972"/>
      <c r="K628" s="972"/>
      <c r="L628" s="688"/>
      <c r="M628" s="1043"/>
      <c r="N628" s="1050"/>
      <c r="O628" s="1043"/>
      <c r="P628" s="1043"/>
      <c r="Q628" s="688"/>
      <c r="R628" s="688"/>
      <c r="S628" s="972"/>
      <c r="T628" s="972"/>
      <c r="U628" s="992"/>
    </row>
    <row r="629" spans="1:21" s="760" customFormat="1" x14ac:dyDescent="0.2">
      <c r="A629" s="744"/>
      <c r="B629" s="742"/>
      <c r="C629" s="743"/>
      <c r="D629" s="743"/>
      <c r="F629" s="688"/>
      <c r="G629" s="688"/>
      <c r="I629" s="719"/>
      <c r="J629" s="972"/>
      <c r="K629" s="972"/>
      <c r="L629" s="688"/>
      <c r="M629" s="1043"/>
      <c r="N629" s="1050"/>
      <c r="O629" s="1043"/>
      <c r="P629" s="1043"/>
      <c r="Q629" s="688"/>
      <c r="R629" s="688"/>
      <c r="S629" s="972"/>
      <c r="T629" s="972"/>
      <c r="U629" s="992"/>
    </row>
    <row r="630" spans="1:21" s="760" customFormat="1" x14ac:dyDescent="0.2">
      <c r="A630" s="744"/>
      <c r="B630" s="742"/>
      <c r="C630" s="743"/>
      <c r="D630" s="743"/>
      <c r="F630" s="688"/>
      <c r="G630" s="688"/>
      <c r="I630" s="719"/>
      <c r="J630" s="972"/>
      <c r="K630" s="972"/>
      <c r="L630" s="688"/>
      <c r="M630" s="1043"/>
      <c r="N630" s="1050"/>
      <c r="O630" s="1043"/>
      <c r="P630" s="1043"/>
      <c r="Q630" s="688"/>
      <c r="R630" s="688"/>
      <c r="S630" s="972"/>
      <c r="T630" s="972"/>
      <c r="U630" s="992"/>
    </row>
    <row r="631" spans="1:21" s="760" customFormat="1" x14ac:dyDescent="0.2">
      <c r="A631" s="744"/>
      <c r="B631" s="742"/>
      <c r="C631" s="743"/>
      <c r="D631" s="743"/>
      <c r="F631" s="688"/>
      <c r="G631" s="688"/>
      <c r="I631" s="719"/>
      <c r="J631" s="972"/>
      <c r="K631" s="972"/>
      <c r="L631" s="688"/>
      <c r="M631" s="1043"/>
      <c r="N631" s="1050"/>
      <c r="O631" s="1043"/>
      <c r="P631" s="1043"/>
      <c r="Q631" s="688"/>
      <c r="R631" s="688"/>
      <c r="S631" s="972"/>
      <c r="T631" s="972"/>
      <c r="U631" s="992"/>
    </row>
    <row r="632" spans="1:21" x14ac:dyDescent="0.2">
      <c r="A632" s="744"/>
      <c r="C632" s="743"/>
      <c r="D632" s="743"/>
    </row>
    <row r="633" spans="1:21" x14ac:dyDescent="0.2">
      <c r="A633" s="744"/>
      <c r="C633" s="743"/>
      <c r="D633" s="743"/>
    </row>
    <row r="634" spans="1:21" x14ac:dyDescent="0.2">
      <c r="A634" s="744"/>
      <c r="C634" s="743"/>
      <c r="D634" s="743"/>
    </row>
    <row r="635" spans="1:21" x14ac:dyDescent="0.2">
      <c r="A635" s="744"/>
      <c r="C635" s="743"/>
      <c r="D635" s="743"/>
    </row>
    <row r="636" spans="1:21" x14ac:dyDescent="0.2">
      <c r="A636" s="744"/>
      <c r="C636" s="743"/>
      <c r="D636" s="743"/>
    </row>
    <row r="637" spans="1:21" x14ac:dyDescent="0.2">
      <c r="A637" s="744"/>
      <c r="C637" s="743"/>
      <c r="D637" s="743"/>
    </row>
    <row r="638" spans="1:21" x14ac:dyDescent="0.2">
      <c r="A638" s="744"/>
      <c r="C638" s="743"/>
      <c r="D638" s="743"/>
    </row>
    <row r="639" spans="1:21" x14ac:dyDescent="0.2">
      <c r="A639" s="744"/>
      <c r="C639" s="743"/>
      <c r="D639" s="743"/>
    </row>
    <row r="640" spans="1:21" x14ac:dyDescent="0.2">
      <c r="A640" s="744"/>
      <c r="C640" s="743"/>
      <c r="D640" s="743"/>
    </row>
    <row r="641" spans="1:21" x14ac:dyDescent="0.2">
      <c r="A641" s="744"/>
      <c r="C641" s="743"/>
      <c r="D641" s="743"/>
    </row>
    <row r="642" spans="1:21" s="760" customFormat="1" x14ac:dyDescent="0.2">
      <c r="A642" s="744"/>
      <c r="B642" s="742"/>
      <c r="C642" s="743"/>
      <c r="D642" s="743"/>
      <c r="F642" s="688"/>
      <c r="G642" s="688"/>
      <c r="I642" s="719"/>
      <c r="J642" s="972"/>
      <c r="K642" s="972"/>
      <c r="L642" s="688"/>
      <c r="M642" s="1043"/>
      <c r="N642" s="1050"/>
      <c r="O642" s="1043"/>
      <c r="P642" s="1043"/>
      <c r="Q642" s="688"/>
      <c r="R642" s="688"/>
      <c r="S642" s="972"/>
      <c r="T642" s="972"/>
      <c r="U642" s="992"/>
    </row>
    <row r="643" spans="1:21" s="760" customFormat="1" x14ac:dyDescent="0.2">
      <c r="A643" s="744"/>
      <c r="B643" s="742"/>
      <c r="C643" s="743"/>
      <c r="D643" s="743"/>
      <c r="F643" s="688"/>
      <c r="G643" s="688"/>
      <c r="I643" s="719"/>
      <c r="J643" s="972"/>
      <c r="K643" s="972"/>
      <c r="L643" s="688"/>
      <c r="M643" s="1043"/>
      <c r="N643" s="1050"/>
      <c r="O643" s="1043"/>
      <c r="P643" s="1043"/>
      <c r="Q643" s="688"/>
      <c r="R643" s="688"/>
      <c r="S643" s="972"/>
      <c r="T643" s="972"/>
      <c r="U643" s="992"/>
    </row>
    <row r="644" spans="1:21" s="760" customFormat="1" x14ac:dyDescent="0.2">
      <c r="A644" s="744"/>
      <c r="B644" s="742"/>
      <c r="C644" s="743"/>
      <c r="D644" s="743"/>
      <c r="F644" s="688"/>
      <c r="G644" s="688"/>
      <c r="I644" s="719"/>
      <c r="J644" s="972"/>
      <c r="K644" s="972"/>
      <c r="L644" s="688"/>
      <c r="M644" s="1043"/>
      <c r="N644" s="1050"/>
      <c r="O644" s="1043"/>
      <c r="P644" s="1043"/>
      <c r="Q644" s="688"/>
      <c r="R644" s="688"/>
      <c r="S644" s="972"/>
      <c r="T644" s="972"/>
      <c r="U644" s="992"/>
    </row>
    <row r="645" spans="1:21" s="760" customFormat="1" x14ac:dyDescent="0.2">
      <c r="A645" s="744"/>
      <c r="B645" s="742"/>
      <c r="C645" s="743"/>
      <c r="D645" s="743"/>
      <c r="F645" s="688"/>
      <c r="G645" s="688"/>
      <c r="I645" s="719"/>
      <c r="J645" s="972"/>
      <c r="K645" s="972"/>
      <c r="L645" s="688"/>
      <c r="M645" s="1043"/>
      <c r="N645" s="1050"/>
      <c r="O645" s="1043"/>
      <c r="P645" s="1043"/>
      <c r="Q645" s="688"/>
      <c r="R645" s="688"/>
      <c r="S645" s="972"/>
      <c r="T645" s="972"/>
      <c r="U645" s="992"/>
    </row>
    <row r="646" spans="1:21" s="760" customFormat="1" x14ac:dyDescent="0.2">
      <c r="A646" s="744"/>
      <c r="B646" s="742"/>
      <c r="C646" s="743"/>
      <c r="D646" s="743"/>
      <c r="F646" s="688"/>
      <c r="G646" s="688"/>
      <c r="I646" s="719"/>
      <c r="J646" s="972"/>
      <c r="K646" s="972"/>
      <c r="L646" s="688"/>
      <c r="M646" s="1043"/>
      <c r="N646" s="1050"/>
      <c r="O646" s="1043"/>
      <c r="P646" s="1043"/>
      <c r="Q646" s="688"/>
      <c r="R646" s="688"/>
      <c r="S646" s="972"/>
      <c r="T646" s="972"/>
      <c r="U646" s="992"/>
    </row>
    <row r="647" spans="1:21" s="760" customFormat="1" x14ac:dyDescent="0.2">
      <c r="A647" s="744"/>
      <c r="B647" s="742"/>
      <c r="C647" s="743"/>
      <c r="D647" s="743"/>
      <c r="F647" s="688"/>
      <c r="G647" s="688"/>
      <c r="I647" s="719"/>
      <c r="J647" s="972"/>
      <c r="K647" s="972"/>
      <c r="L647" s="688"/>
      <c r="M647" s="1043"/>
      <c r="N647" s="1050"/>
      <c r="O647" s="1043"/>
      <c r="P647" s="1043"/>
      <c r="Q647" s="688"/>
      <c r="R647" s="688"/>
      <c r="S647" s="972"/>
      <c r="T647" s="972"/>
      <c r="U647" s="992"/>
    </row>
    <row r="648" spans="1:21" s="760" customFormat="1" x14ac:dyDescent="0.2">
      <c r="A648" s="744"/>
      <c r="B648" s="742"/>
      <c r="C648" s="743"/>
      <c r="D648" s="743"/>
      <c r="F648" s="688"/>
      <c r="G648" s="688"/>
      <c r="I648" s="719"/>
      <c r="J648" s="972"/>
      <c r="K648" s="972"/>
      <c r="L648" s="688"/>
      <c r="M648" s="1043"/>
      <c r="N648" s="1050"/>
      <c r="O648" s="1043"/>
      <c r="P648" s="1043"/>
      <c r="Q648" s="688"/>
      <c r="R648" s="688"/>
      <c r="S648" s="972"/>
      <c r="T648" s="972"/>
      <c r="U648" s="992"/>
    </row>
    <row r="649" spans="1:21" s="760" customFormat="1" x14ac:dyDescent="0.2">
      <c r="A649" s="744"/>
      <c r="B649" s="742"/>
      <c r="C649" s="743"/>
      <c r="D649" s="743"/>
      <c r="F649" s="688"/>
      <c r="G649" s="688"/>
      <c r="I649" s="719"/>
      <c r="J649" s="972"/>
      <c r="K649" s="972"/>
      <c r="L649" s="688"/>
      <c r="M649" s="1043"/>
      <c r="N649" s="1050"/>
      <c r="O649" s="1043"/>
      <c r="P649" s="1043"/>
      <c r="Q649" s="688"/>
      <c r="R649" s="688"/>
      <c r="S649" s="972"/>
      <c r="T649" s="972"/>
      <c r="U649" s="992"/>
    </row>
    <row r="650" spans="1:21" s="760" customFormat="1" x14ac:dyDescent="0.2">
      <c r="A650" s="744"/>
      <c r="B650" s="742"/>
      <c r="C650" s="743"/>
      <c r="D650" s="743"/>
      <c r="F650" s="688"/>
      <c r="G650" s="688"/>
      <c r="I650" s="719"/>
      <c r="J650" s="972"/>
      <c r="K650" s="972"/>
      <c r="L650" s="688"/>
      <c r="M650" s="1043"/>
      <c r="N650" s="1050"/>
      <c r="O650" s="1043"/>
      <c r="P650" s="1043"/>
      <c r="Q650" s="688"/>
      <c r="R650" s="688"/>
      <c r="S650" s="972"/>
      <c r="T650" s="972"/>
      <c r="U650" s="992"/>
    </row>
    <row r="651" spans="1:21" s="760" customFormat="1" x14ac:dyDescent="0.2">
      <c r="A651" s="744"/>
      <c r="B651" s="742"/>
      <c r="C651" s="743"/>
      <c r="D651" s="743"/>
      <c r="F651" s="688"/>
      <c r="G651" s="688"/>
      <c r="I651" s="719"/>
      <c r="J651" s="972"/>
      <c r="K651" s="972"/>
      <c r="L651" s="688"/>
      <c r="M651" s="1043"/>
      <c r="N651" s="1050"/>
      <c r="O651" s="1043"/>
      <c r="P651" s="1043"/>
      <c r="Q651" s="688"/>
      <c r="R651" s="688"/>
      <c r="S651" s="972"/>
      <c r="T651" s="972"/>
      <c r="U651" s="992"/>
    </row>
    <row r="652" spans="1:21" s="760" customFormat="1" x14ac:dyDescent="0.2">
      <c r="A652" s="744"/>
      <c r="B652" s="742"/>
      <c r="C652" s="743"/>
      <c r="D652" s="743"/>
      <c r="F652" s="688"/>
      <c r="G652" s="688"/>
      <c r="I652" s="719"/>
      <c r="J652" s="972"/>
      <c r="K652" s="972"/>
      <c r="L652" s="688"/>
      <c r="M652" s="1043"/>
      <c r="N652" s="1050"/>
      <c r="O652" s="1043"/>
      <c r="P652" s="1043"/>
      <c r="Q652" s="688"/>
      <c r="R652" s="688"/>
      <c r="S652" s="972"/>
      <c r="T652" s="972"/>
      <c r="U652" s="992"/>
    </row>
    <row r="653" spans="1:21" s="760" customFormat="1" x14ac:dyDescent="0.2">
      <c r="A653" s="744"/>
      <c r="B653" s="742"/>
      <c r="C653" s="743"/>
      <c r="D653" s="743"/>
      <c r="F653" s="688"/>
      <c r="G653" s="688"/>
      <c r="I653" s="719"/>
      <c r="J653" s="972"/>
      <c r="K653" s="972"/>
      <c r="L653" s="688"/>
      <c r="M653" s="1043"/>
      <c r="N653" s="1050"/>
      <c r="O653" s="1043"/>
      <c r="P653" s="1043"/>
      <c r="Q653" s="688"/>
      <c r="R653" s="688"/>
      <c r="S653" s="972"/>
      <c r="T653" s="972"/>
      <c r="U653" s="992"/>
    </row>
    <row r="654" spans="1:21" s="760" customFormat="1" x14ac:dyDescent="0.2">
      <c r="A654" s="744"/>
      <c r="B654" s="742"/>
      <c r="C654" s="743"/>
      <c r="D654" s="743"/>
      <c r="F654" s="688"/>
      <c r="G654" s="688"/>
      <c r="I654" s="719"/>
      <c r="J654" s="972"/>
      <c r="K654" s="972"/>
      <c r="L654" s="688"/>
      <c r="M654" s="1043"/>
      <c r="N654" s="1050"/>
      <c r="O654" s="1043"/>
      <c r="P654" s="1043"/>
      <c r="Q654" s="688"/>
      <c r="R654" s="688"/>
      <c r="S654" s="972"/>
      <c r="T654" s="972"/>
      <c r="U654" s="992"/>
    </row>
    <row r="655" spans="1:21" s="760" customFormat="1" x14ac:dyDescent="0.2">
      <c r="A655" s="744"/>
      <c r="B655" s="742"/>
      <c r="C655" s="743"/>
      <c r="D655" s="743"/>
      <c r="F655" s="688"/>
      <c r="G655" s="688"/>
      <c r="I655" s="719"/>
      <c r="J655" s="972"/>
      <c r="K655" s="972"/>
      <c r="L655" s="688"/>
      <c r="M655" s="1043"/>
      <c r="N655" s="1050"/>
      <c r="O655" s="1043"/>
      <c r="P655" s="1043"/>
      <c r="Q655" s="688"/>
      <c r="R655" s="688"/>
      <c r="S655" s="972"/>
      <c r="T655" s="972"/>
      <c r="U655" s="992"/>
    </row>
    <row r="656" spans="1:21" s="760" customFormat="1" x14ac:dyDescent="0.2">
      <c r="A656" s="744"/>
      <c r="B656" s="742"/>
      <c r="C656" s="743"/>
      <c r="D656" s="743"/>
      <c r="F656" s="688"/>
      <c r="G656" s="688"/>
      <c r="I656" s="719"/>
      <c r="J656" s="972"/>
      <c r="K656" s="972"/>
      <c r="L656" s="688"/>
      <c r="M656" s="1043"/>
      <c r="N656" s="1050"/>
      <c r="O656" s="1043"/>
      <c r="P656" s="1043"/>
      <c r="Q656" s="688"/>
      <c r="R656" s="688"/>
      <c r="S656" s="972"/>
      <c r="T656" s="972"/>
      <c r="U656" s="992"/>
    </row>
    <row r="657" spans="1:21" s="760" customFormat="1" x14ac:dyDescent="0.2">
      <c r="A657" s="744"/>
      <c r="B657" s="742"/>
      <c r="C657" s="743"/>
      <c r="D657" s="743"/>
      <c r="F657" s="688"/>
      <c r="G657" s="688"/>
      <c r="I657" s="719"/>
      <c r="J657" s="972"/>
      <c r="K657" s="972"/>
      <c r="L657" s="688"/>
      <c r="M657" s="1043"/>
      <c r="N657" s="1050"/>
      <c r="O657" s="1043"/>
      <c r="P657" s="1043"/>
      <c r="Q657" s="688"/>
      <c r="R657" s="688"/>
      <c r="S657" s="972"/>
      <c r="T657" s="972"/>
      <c r="U657" s="992"/>
    </row>
    <row r="658" spans="1:21" s="760" customFormat="1" x14ac:dyDescent="0.2">
      <c r="A658" s="744"/>
      <c r="B658" s="742"/>
      <c r="C658" s="743"/>
      <c r="D658" s="743"/>
      <c r="F658" s="688"/>
      <c r="G658" s="688"/>
      <c r="I658" s="719"/>
      <c r="J658" s="972"/>
      <c r="K658" s="972"/>
      <c r="L658" s="688"/>
      <c r="M658" s="1043"/>
      <c r="N658" s="1050"/>
      <c r="O658" s="1043"/>
      <c r="P658" s="1043"/>
      <c r="Q658" s="688"/>
      <c r="R658" s="688"/>
      <c r="S658" s="972"/>
      <c r="T658" s="972"/>
      <c r="U658" s="992"/>
    </row>
    <row r="659" spans="1:21" s="760" customFormat="1" x14ac:dyDescent="0.2">
      <c r="A659" s="744"/>
      <c r="B659" s="742"/>
      <c r="C659" s="743"/>
      <c r="D659" s="743"/>
      <c r="F659" s="688"/>
      <c r="G659" s="688"/>
      <c r="I659" s="719"/>
      <c r="J659" s="972"/>
      <c r="K659" s="972"/>
      <c r="L659" s="688"/>
      <c r="M659" s="1043"/>
      <c r="N659" s="1050"/>
      <c r="O659" s="1043"/>
      <c r="P659" s="1043"/>
      <c r="Q659" s="688"/>
      <c r="R659" s="688"/>
      <c r="S659" s="972"/>
      <c r="T659" s="972"/>
      <c r="U659" s="992"/>
    </row>
    <row r="660" spans="1:21" s="760" customFormat="1" x14ac:dyDescent="0.2">
      <c r="A660" s="744"/>
      <c r="B660" s="742"/>
      <c r="C660" s="743"/>
      <c r="D660" s="743"/>
      <c r="F660" s="688"/>
      <c r="G660" s="688"/>
      <c r="I660" s="719"/>
      <c r="J660" s="972"/>
      <c r="K660" s="972"/>
      <c r="L660" s="688"/>
      <c r="M660" s="1043"/>
      <c r="N660" s="1050"/>
      <c r="O660" s="1043"/>
      <c r="P660" s="1043"/>
      <c r="Q660" s="688"/>
      <c r="R660" s="688"/>
      <c r="S660" s="972"/>
      <c r="T660" s="972"/>
      <c r="U660" s="992"/>
    </row>
    <row r="661" spans="1:21" s="760" customFormat="1" x14ac:dyDescent="0.2">
      <c r="A661" s="744"/>
      <c r="B661" s="742"/>
      <c r="C661" s="743"/>
      <c r="D661" s="743"/>
      <c r="F661" s="688"/>
      <c r="G661" s="688"/>
      <c r="I661" s="719"/>
      <c r="J661" s="972"/>
      <c r="K661" s="972"/>
      <c r="L661" s="688"/>
      <c r="M661" s="1043"/>
      <c r="N661" s="1050"/>
      <c r="O661" s="1043"/>
      <c r="P661" s="1043"/>
      <c r="Q661" s="688"/>
      <c r="R661" s="688"/>
      <c r="S661" s="972"/>
      <c r="T661" s="972"/>
      <c r="U661" s="992"/>
    </row>
    <row r="662" spans="1:21" s="760" customFormat="1" x14ac:dyDescent="0.2">
      <c r="A662" s="744"/>
      <c r="B662" s="742"/>
      <c r="C662" s="743"/>
      <c r="D662" s="743"/>
      <c r="F662" s="688"/>
      <c r="G662" s="688"/>
      <c r="I662" s="719"/>
      <c r="J662" s="972"/>
      <c r="K662" s="972"/>
      <c r="L662" s="688"/>
      <c r="M662" s="1043"/>
      <c r="N662" s="1050"/>
      <c r="O662" s="1043"/>
      <c r="P662" s="1043"/>
      <c r="Q662" s="688"/>
      <c r="R662" s="688"/>
      <c r="S662" s="972"/>
      <c r="T662" s="972"/>
      <c r="U662" s="992"/>
    </row>
    <row r="663" spans="1:21" s="760" customFormat="1" x14ac:dyDescent="0.2">
      <c r="A663" s="744"/>
      <c r="B663" s="742"/>
      <c r="C663" s="743"/>
      <c r="D663" s="743"/>
      <c r="F663" s="688"/>
      <c r="G663" s="688"/>
      <c r="I663" s="719"/>
      <c r="J663" s="972"/>
      <c r="K663" s="972"/>
      <c r="L663" s="688"/>
      <c r="M663" s="1043"/>
      <c r="N663" s="1050"/>
      <c r="O663" s="1043"/>
      <c r="P663" s="1043"/>
      <c r="Q663" s="688"/>
      <c r="R663" s="688"/>
      <c r="S663" s="972"/>
      <c r="T663" s="972"/>
      <c r="U663" s="992"/>
    </row>
    <row r="664" spans="1:21" s="760" customFormat="1" x14ac:dyDescent="0.2">
      <c r="A664" s="744"/>
      <c r="B664" s="742"/>
      <c r="C664" s="743"/>
      <c r="D664" s="743"/>
      <c r="F664" s="688"/>
      <c r="G664" s="688"/>
      <c r="I664" s="719"/>
      <c r="J664" s="972"/>
      <c r="K664" s="972"/>
      <c r="L664" s="688"/>
      <c r="M664" s="1043"/>
      <c r="N664" s="1050"/>
      <c r="O664" s="1043"/>
      <c r="P664" s="1043"/>
      <c r="Q664" s="688"/>
      <c r="R664" s="688"/>
      <c r="S664" s="972"/>
      <c r="T664" s="972"/>
      <c r="U664" s="992"/>
    </row>
    <row r="665" spans="1:21" s="760" customFormat="1" x14ac:dyDescent="0.2">
      <c r="A665" s="744"/>
      <c r="B665" s="742"/>
      <c r="C665" s="743"/>
      <c r="D665" s="743"/>
      <c r="F665" s="688"/>
      <c r="G665" s="688"/>
      <c r="I665" s="719"/>
      <c r="J665" s="972"/>
      <c r="K665" s="972"/>
      <c r="L665" s="688"/>
      <c r="M665" s="1043"/>
      <c r="N665" s="1050"/>
      <c r="O665" s="1043"/>
      <c r="P665" s="1043"/>
      <c r="Q665" s="688"/>
      <c r="R665" s="688"/>
      <c r="S665" s="972"/>
      <c r="T665" s="972"/>
      <c r="U665" s="992"/>
    </row>
    <row r="666" spans="1:21" s="760" customFormat="1" x14ac:dyDescent="0.2">
      <c r="A666" s="744"/>
      <c r="B666" s="742"/>
      <c r="C666" s="743"/>
      <c r="D666" s="743"/>
      <c r="F666" s="688"/>
      <c r="G666" s="688"/>
      <c r="I666" s="719"/>
      <c r="J666" s="972"/>
      <c r="K666" s="972"/>
      <c r="L666" s="688"/>
      <c r="M666" s="1043"/>
      <c r="N666" s="1050"/>
      <c r="O666" s="1043"/>
      <c r="P666" s="1043"/>
      <c r="Q666" s="688"/>
      <c r="R666" s="688"/>
      <c r="S666" s="972"/>
      <c r="T666" s="972"/>
      <c r="U666" s="992"/>
    </row>
    <row r="667" spans="1:21" s="760" customFormat="1" x14ac:dyDescent="0.2">
      <c r="A667" s="744"/>
      <c r="B667" s="742"/>
      <c r="C667" s="743"/>
      <c r="D667" s="743"/>
      <c r="F667" s="688"/>
      <c r="G667" s="688"/>
      <c r="I667" s="719"/>
      <c r="J667" s="972"/>
      <c r="K667" s="972"/>
      <c r="L667" s="688"/>
      <c r="M667" s="1043"/>
      <c r="N667" s="1050"/>
      <c r="O667" s="1043"/>
      <c r="P667" s="1043"/>
      <c r="Q667" s="688"/>
      <c r="R667" s="688"/>
      <c r="S667" s="972"/>
      <c r="T667" s="972"/>
      <c r="U667" s="992"/>
    </row>
    <row r="668" spans="1:21" s="760" customFormat="1" x14ac:dyDescent="0.2">
      <c r="A668" s="744"/>
      <c r="B668" s="742"/>
      <c r="C668" s="743"/>
      <c r="D668" s="743"/>
      <c r="F668" s="688"/>
      <c r="G668" s="688"/>
      <c r="I668" s="719"/>
      <c r="J668" s="972"/>
      <c r="K668" s="972"/>
      <c r="L668" s="688"/>
      <c r="M668" s="1043"/>
      <c r="N668" s="1050"/>
      <c r="O668" s="1043"/>
      <c r="P668" s="1043"/>
      <c r="Q668" s="688"/>
      <c r="R668" s="688"/>
      <c r="S668" s="972"/>
      <c r="T668" s="972"/>
      <c r="U668" s="992"/>
    </row>
    <row r="669" spans="1:21" s="760" customFormat="1" x14ac:dyDescent="0.2">
      <c r="A669" s="744"/>
      <c r="B669" s="742"/>
      <c r="C669" s="743"/>
      <c r="D669" s="743"/>
      <c r="F669" s="688"/>
      <c r="G669" s="688"/>
      <c r="I669" s="719"/>
      <c r="J669" s="972"/>
      <c r="K669" s="972"/>
      <c r="L669" s="688"/>
      <c r="M669" s="1043"/>
      <c r="N669" s="1050"/>
      <c r="O669" s="1043"/>
      <c r="P669" s="1043"/>
      <c r="Q669" s="688"/>
      <c r="R669" s="688"/>
      <c r="S669" s="972"/>
      <c r="T669" s="972"/>
      <c r="U669" s="992"/>
    </row>
    <row r="670" spans="1:21" s="760" customFormat="1" x14ac:dyDescent="0.2">
      <c r="A670" s="744"/>
      <c r="B670" s="742"/>
      <c r="C670" s="743"/>
      <c r="D670" s="743"/>
      <c r="F670" s="688"/>
      <c r="G670" s="688"/>
      <c r="I670" s="719"/>
      <c r="J670" s="972"/>
      <c r="K670" s="972"/>
      <c r="L670" s="688"/>
      <c r="M670" s="1043"/>
      <c r="N670" s="1050"/>
      <c r="O670" s="1043"/>
      <c r="P670" s="1043"/>
      <c r="Q670" s="688"/>
      <c r="R670" s="688"/>
      <c r="S670" s="972"/>
      <c r="T670" s="972"/>
      <c r="U670" s="992"/>
    </row>
    <row r="671" spans="1:21" s="760" customFormat="1" x14ac:dyDescent="0.2">
      <c r="A671" s="744"/>
      <c r="B671" s="742"/>
      <c r="C671" s="743"/>
      <c r="D671" s="743"/>
      <c r="F671" s="688"/>
      <c r="G671" s="688"/>
      <c r="I671" s="719"/>
      <c r="J671" s="972"/>
      <c r="K671" s="972"/>
      <c r="L671" s="688"/>
      <c r="M671" s="1043"/>
      <c r="N671" s="1050"/>
      <c r="O671" s="1043"/>
      <c r="P671" s="1043"/>
      <c r="Q671" s="688"/>
      <c r="R671" s="688"/>
      <c r="S671" s="972"/>
      <c r="T671" s="972"/>
      <c r="U671" s="992"/>
    </row>
    <row r="672" spans="1:21" s="760" customFormat="1" x14ac:dyDescent="0.2">
      <c r="A672" s="744"/>
      <c r="B672" s="742"/>
      <c r="C672" s="743"/>
      <c r="D672" s="743"/>
      <c r="F672" s="688"/>
      <c r="G672" s="688"/>
      <c r="I672" s="719"/>
      <c r="J672" s="972"/>
      <c r="K672" s="972"/>
      <c r="L672" s="688"/>
      <c r="M672" s="1043"/>
      <c r="N672" s="1050"/>
      <c r="O672" s="1043"/>
      <c r="P672" s="1043"/>
      <c r="Q672" s="688"/>
      <c r="R672" s="688"/>
      <c r="S672" s="972"/>
      <c r="T672" s="972"/>
      <c r="U672" s="992"/>
    </row>
    <row r="673" spans="1:21" s="760" customFormat="1" x14ac:dyDescent="0.2">
      <c r="A673" s="744"/>
      <c r="B673" s="742"/>
      <c r="C673" s="743"/>
      <c r="D673" s="743"/>
      <c r="F673" s="688"/>
      <c r="G673" s="688"/>
      <c r="I673" s="719"/>
      <c r="J673" s="972"/>
      <c r="K673" s="972"/>
      <c r="L673" s="688"/>
      <c r="M673" s="1043"/>
      <c r="N673" s="1050"/>
      <c r="O673" s="1043"/>
      <c r="P673" s="1043"/>
      <c r="Q673" s="688"/>
      <c r="R673" s="688"/>
      <c r="S673" s="972"/>
      <c r="T673" s="972"/>
      <c r="U673" s="992"/>
    </row>
    <row r="674" spans="1:21" s="760" customFormat="1" x14ac:dyDescent="0.2">
      <c r="A674" s="744"/>
      <c r="B674" s="742"/>
      <c r="C674" s="743"/>
      <c r="D674" s="743"/>
      <c r="F674" s="688"/>
      <c r="G674" s="688"/>
      <c r="I674" s="719"/>
      <c r="J674" s="972"/>
      <c r="K674" s="972"/>
      <c r="L674" s="688"/>
      <c r="M674" s="1043"/>
      <c r="N674" s="1050"/>
      <c r="O674" s="1043"/>
      <c r="P674" s="1043"/>
      <c r="Q674" s="688"/>
      <c r="R674" s="688"/>
      <c r="S674" s="972"/>
      <c r="T674" s="972"/>
      <c r="U674" s="992"/>
    </row>
    <row r="675" spans="1:21" s="760" customFormat="1" x14ac:dyDescent="0.2">
      <c r="A675" s="744"/>
      <c r="B675" s="742"/>
      <c r="C675" s="743"/>
      <c r="D675" s="743"/>
      <c r="F675" s="688"/>
      <c r="G675" s="688"/>
      <c r="I675" s="719"/>
      <c r="J675" s="972"/>
      <c r="K675" s="972"/>
      <c r="L675" s="688"/>
      <c r="M675" s="1043"/>
      <c r="N675" s="1050"/>
      <c r="O675" s="1043"/>
      <c r="P675" s="1043"/>
      <c r="Q675" s="688"/>
      <c r="R675" s="688"/>
      <c r="S675" s="972"/>
      <c r="T675" s="972"/>
      <c r="U675" s="992"/>
    </row>
    <row r="676" spans="1:21" s="760" customFormat="1" x14ac:dyDescent="0.2">
      <c r="A676" s="744"/>
      <c r="B676" s="742"/>
      <c r="C676" s="743"/>
      <c r="D676" s="743"/>
      <c r="F676" s="688"/>
      <c r="G676" s="688"/>
      <c r="I676" s="719"/>
      <c r="J676" s="972"/>
      <c r="K676" s="972"/>
      <c r="L676" s="688"/>
      <c r="M676" s="1043"/>
      <c r="N676" s="1050"/>
      <c r="O676" s="1043"/>
      <c r="P676" s="1043"/>
      <c r="Q676" s="688"/>
      <c r="R676" s="688"/>
      <c r="S676" s="972"/>
      <c r="T676" s="972"/>
      <c r="U676" s="992"/>
    </row>
    <row r="677" spans="1:21" s="760" customFormat="1" x14ac:dyDescent="0.2">
      <c r="A677" s="744"/>
      <c r="B677" s="742"/>
      <c r="C677" s="743"/>
      <c r="D677" s="743"/>
      <c r="F677" s="688"/>
      <c r="G677" s="688"/>
      <c r="I677" s="719"/>
      <c r="J677" s="972"/>
      <c r="K677" s="972"/>
      <c r="L677" s="688"/>
      <c r="M677" s="1043"/>
      <c r="N677" s="1050"/>
      <c r="O677" s="1043"/>
      <c r="P677" s="1043"/>
      <c r="Q677" s="688"/>
      <c r="R677" s="688"/>
      <c r="S677" s="972"/>
      <c r="T677" s="972"/>
      <c r="U677" s="992"/>
    </row>
    <row r="678" spans="1:21" s="760" customFormat="1" x14ac:dyDescent="0.2">
      <c r="A678" s="744"/>
      <c r="B678" s="742"/>
      <c r="C678" s="743"/>
      <c r="D678" s="743"/>
      <c r="F678" s="688"/>
      <c r="G678" s="688"/>
      <c r="I678" s="719"/>
      <c r="J678" s="972"/>
      <c r="K678" s="972"/>
      <c r="L678" s="688"/>
      <c r="M678" s="1043"/>
      <c r="N678" s="1050"/>
      <c r="O678" s="1043"/>
      <c r="P678" s="1043"/>
      <c r="Q678" s="688"/>
      <c r="R678" s="688"/>
      <c r="S678" s="972"/>
      <c r="T678" s="972"/>
      <c r="U678" s="992"/>
    </row>
    <row r="679" spans="1:21" s="760" customFormat="1" x14ac:dyDescent="0.2">
      <c r="A679" s="744"/>
      <c r="B679" s="742"/>
      <c r="C679" s="743"/>
      <c r="D679" s="743"/>
      <c r="F679" s="688"/>
      <c r="G679" s="688"/>
      <c r="I679" s="719"/>
      <c r="J679" s="972"/>
      <c r="K679" s="972"/>
      <c r="L679" s="688"/>
      <c r="M679" s="1043"/>
      <c r="N679" s="1050"/>
      <c r="O679" s="1043"/>
      <c r="P679" s="1043"/>
      <c r="Q679" s="688"/>
      <c r="R679" s="688"/>
      <c r="S679" s="972"/>
      <c r="T679" s="972"/>
      <c r="U679" s="992"/>
    </row>
    <row r="680" spans="1:21" s="760" customFormat="1" x14ac:dyDescent="0.2">
      <c r="A680" s="744"/>
      <c r="B680" s="742"/>
      <c r="C680" s="743"/>
      <c r="D680" s="743"/>
      <c r="F680" s="688"/>
      <c r="G680" s="688"/>
      <c r="I680" s="719"/>
      <c r="J680" s="972"/>
      <c r="K680" s="972"/>
      <c r="L680" s="688"/>
      <c r="M680" s="1043"/>
      <c r="N680" s="1050"/>
      <c r="O680" s="1043"/>
      <c r="P680" s="1043"/>
      <c r="Q680" s="688"/>
      <c r="R680" s="688"/>
      <c r="S680" s="972"/>
      <c r="T680" s="972"/>
      <c r="U680" s="992"/>
    </row>
    <row r="681" spans="1:21" s="760" customFormat="1" x14ac:dyDescent="0.2">
      <c r="A681" s="744"/>
      <c r="B681" s="742"/>
      <c r="C681" s="743"/>
      <c r="D681" s="743"/>
      <c r="F681" s="688"/>
      <c r="G681" s="688"/>
      <c r="I681" s="719"/>
      <c r="J681" s="972"/>
      <c r="K681" s="972"/>
      <c r="L681" s="688"/>
      <c r="M681" s="1043"/>
      <c r="N681" s="1050"/>
      <c r="O681" s="1043"/>
      <c r="P681" s="1043"/>
      <c r="Q681" s="688"/>
      <c r="R681" s="688"/>
      <c r="S681" s="972"/>
      <c r="T681" s="972"/>
      <c r="U681" s="992"/>
    </row>
    <row r="682" spans="1:21" s="760" customFormat="1" x14ac:dyDescent="0.2">
      <c r="A682" s="744"/>
      <c r="B682" s="742"/>
      <c r="C682" s="743"/>
      <c r="D682" s="743"/>
      <c r="F682" s="688"/>
      <c r="G682" s="688"/>
      <c r="I682" s="719"/>
      <c r="J682" s="972"/>
      <c r="K682" s="972"/>
      <c r="L682" s="688"/>
      <c r="M682" s="1043"/>
      <c r="N682" s="1050"/>
      <c r="O682" s="1043"/>
      <c r="P682" s="1043"/>
      <c r="Q682" s="688"/>
      <c r="R682" s="688"/>
      <c r="S682" s="972"/>
      <c r="T682" s="972"/>
      <c r="U682" s="992"/>
    </row>
    <row r="683" spans="1:21" s="760" customFormat="1" x14ac:dyDescent="0.2">
      <c r="A683" s="744"/>
      <c r="B683" s="742"/>
      <c r="C683" s="743"/>
      <c r="D683" s="743"/>
      <c r="F683" s="688"/>
      <c r="G683" s="688"/>
      <c r="I683" s="719"/>
      <c r="J683" s="972"/>
      <c r="K683" s="972"/>
      <c r="L683" s="688"/>
      <c r="M683" s="1043"/>
      <c r="N683" s="1050"/>
      <c r="O683" s="1043"/>
      <c r="P683" s="1043"/>
      <c r="Q683" s="688"/>
      <c r="R683" s="688"/>
      <c r="S683" s="972"/>
      <c r="T683" s="972"/>
      <c r="U683" s="992"/>
    </row>
    <row r="684" spans="1:21" s="760" customFormat="1" x14ac:dyDescent="0.2">
      <c r="A684" s="744"/>
      <c r="B684" s="742"/>
      <c r="C684" s="743"/>
      <c r="D684" s="743"/>
      <c r="F684" s="688"/>
      <c r="G684" s="688"/>
      <c r="I684" s="719"/>
      <c r="J684" s="972"/>
      <c r="K684" s="972"/>
      <c r="L684" s="688"/>
      <c r="M684" s="1043"/>
      <c r="N684" s="1050"/>
      <c r="O684" s="1043"/>
      <c r="P684" s="1043"/>
      <c r="Q684" s="688"/>
      <c r="R684" s="688"/>
      <c r="S684" s="972"/>
      <c r="T684" s="972"/>
      <c r="U684" s="992"/>
    </row>
    <row r="685" spans="1:21" s="760" customFormat="1" x14ac:dyDescent="0.2">
      <c r="A685" s="744"/>
      <c r="B685" s="742"/>
      <c r="C685" s="743"/>
      <c r="D685" s="743"/>
      <c r="F685" s="688"/>
      <c r="G685" s="688"/>
      <c r="I685" s="719"/>
      <c r="J685" s="972"/>
      <c r="K685" s="972"/>
      <c r="L685" s="688"/>
      <c r="M685" s="1043"/>
      <c r="N685" s="1050"/>
      <c r="O685" s="1043"/>
      <c r="P685" s="1043"/>
      <c r="Q685" s="688"/>
      <c r="R685" s="688"/>
      <c r="S685" s="972"/>
      <c r="T685" s="972"/>
      <c r="U685" s="992"/>
    </row>
    <row r="686" spans="1:21" s="760" customFormat="1" x14ac:dyDescent="0.2">
      <c r="A686" s="744"/>
      <c r="B686" s="742"/>
      <c r="C686" s="743"/>
      <c r="D686" s="743"/>
      <c r="F686" s="688"/>
      <c r="G686" s="688"/>
      <c r="I686" s="719"/>
      <c r="J686" s="972"/>
      <c r="K686" s="972"/>
      <c r="L686" s="688"/>
      <c r="M686" s="1043"/>
      <c r="N686" s="1050"/>
      <c r="O686" s="1043"/>
      <c r="P686" s="1043"/>
      <c r="Q686" s="688"/>
      <c r="R686" s="688"/>
      <c r="S686" s="972"/>
      <c r="T686" s="972"/>
      <c r="U686" s="992"/>
    </row>
    <row r="687" spans="1:21" s="760" customFormat="1" x14ac:dyDescent="0.2">
      <c r="A687" s="744"/>
      <c r="B687" s="742"/>
      <c r="C687" s="743"/>
      <c r="D687" s="743"/>
      <c r="F687" s="688"/>
      <c r="G687" s="688"/>
      <c r="I687" s="719"/>
      <c r="J687" s="972"/>
      <c r="K687" s="972"/>
      <c r="L687" s="688"/>
      <c r="M687" s="1043"/>
      <c r="N687" s="1050"/>
      <c r="O687" s="1043"/>
      <c r="P687" s="1043"/>
      <c r="Q687" s="688"/>
      <c r="R687" s="688"/>
      <c r="S687" s="972"/>
      <c r="T687" s="972"/>
      <c r="U687" s="992"/>
    </row>
    <row r="688" spans="1:21" s="760" customFormat="1" x14ac:dyDescent="0.2">
      <c r="A688" s="744"/>
      <c r="B688" s="742"/>
      <c r="C688" s="743"/>
      <c r="D688" s="743"/>
      <c r="F688" s="688"/>
      <c r="G688" s="688"/>
      <c r="I688" s="719"/>
      <c r="J688" s="972"/>
      <c r="K688" s="972"/>
      <c r="L688" s="688"/>
      <c r="M688" s="1043"/>
      <c r="N688" s="1050"/>
      <c r="O688" s="1043"/>
      <c r="P688" s="1043"/>
      <c r="Q688" s="688"/>
      <c r="R688" s="688"/>
      <c r="S688" s="972"/>
      <c r="T688" s="972"/>
      <c r="U688" s="992"/>
    </row>
    <row r="689" spans="1:21" s="760" customFormat="1" x14ac:dyDescent="0.2">
      <c r="A689" s="744"/>
      <c r="B689" s="742"/>
      <c r="C689" s="743"/>
      <c r="D689" s="743"/>
      <c r="F689" s="688"/>
      <c r="G689" s="688"/>
      <c r="I689" s="719"/>
      <c r="J689" s="972"/>
      <c r="K689" s="972"/>
      <c r="L689" s="688"/>
      <c r="M689" s="1043"/>
      <c r="N689" s="1050"/>
      <c r="O689" s="1043"/>
      <c r="P689" s="1043"/>
      <c r="Q689" s="688"/>
      <c r="R689" s="688"/>
      <c r="S689" s="972"/>
      <c r="T689" s="972"/>
      <c r="U689" s="992"/>
    </row>
    <row r="690" spans="1:21" s="760" customFormat="1" x14ac:dyDescent="0.2">
      <c r="A690" s="744"/>
      <c r="B690" s="742"/>
      <c r="C690" s="743"/>
      <c r="D690" s="743"/>
      <c r="F690" s="688"/>
      <c r="G690" s="688"/>
      <c r="I690" s="719"/>
      <c r="J690" s="972"/>
      <c r="K690" s="972"/>
      <c r="L690" s="688"/>
      <c r="M690" s="1043"/>
      <c r="N690" s="1050"/>
      <c r="O690" s="1043"/>
      <c r="P690" s="1043"/>
      <c r="Q690" s="688"/>
      <c r="R690" s="688"/>
      <c r="S690" s="972"/>
      <c r="T690" s="972"/>
      <c r="U690" s="992"/>
    </row>
    <row r="691" spans="1:21" s="760" customFormat="1" x14ac:dyDescent="0.2">
      <c r="A691" s="744"/>
      <c r="B691" s="742"/>
      <c r="C691" s="743"/>
      <c r="D691" s="743"/>
      <c r="F691" s="688"/>
      <c r="G691" s="688"/>
      <c r="I691" s="719"/>
      <c r="J691" s="972"/>
      <c r="K691" s="972"/>
      <c r="L691" s="688"/>
      <c r="M691" s="1043"/>
      <c r="N691" s="1050"/>
      <c r="O691" s="1043"/>
      <c r="P691" s="1043"/>
      <c r="Q691" s="688"/>
      <c r="R691" s="688"/>
      <c r="S691" s="972"/>
      <c r="T691" s="972"/>
      <c r="U691" s="992"/>
    </row>
    <row r="692" spans="1:21" s="760" customFormat="1" x14ac:dyDescent="0.2">
      <c r="A692" s="744"/>
      <c r="B692" s="742"/>
      <c r="C692" s="743"/>
      <c r="D692" s="743"/>
      <c r="F692" s="688"/>
      <c r="G692" s="688"/>
      <c r="I692" s="719"/>
      <c r="J692" s="972"/>
      <c r="K692" s="972"/>
      <c r="L692" s="688"/>
      <c r="M692" s="1043"/>
      <c r="N692" s="1050"/>
      <c r="O692" s="1043"/>
      <c r="P692" s="1043"/>
      <c r="Q692" s="688"/>
      <c r="R692" s="688"/>
      <c r="S692" s="972"/>
      <c r="T692" s="972"/>
      <c r="U692" s="992"/>
    </row>
    <row r="693" spans="1:21" s="760" customFormat="1" x14ac:dyDescent="0.2">
      <c r="A693" s="744"/>
      <c r="B693" s="742"/>
      <c r="C693" s="743"/>
      <c r="D693" s="743"/>
      <c r="F693" s="688"/>
      <c r="G693" s="688"/>
      <c r="I693" s="719"/>
      <c r="J693" s="972"/>
      <c r="K693" s="972"/>
      <c r="L693" s="688"/>
      <c r="M693" s="1043"/>
      <c r="N693" s="1050"/>
      <c r="O693" s="1043"/>
      <c r="P693" s="1043"/>
      <c r="Q693" s="688"/>
      <c r="R693" s="688"/>
      <c r="S693" s="972"/>
      <c r="T693" s="972"/>
      <c r="U693" s="992"/>
    </row>
    <row r="694" spans="1:21" s="760" customFormat="1" x14ac:dyDescent="0.2">
      <c r="A694" s="744"/>
      <c r="B694" s="742"/>
      <c r="C694" s="743"/>
      <c r="D694" s="743"/>
      <c r="F694" s="688"/>
      <c r="G694" s="688"/>
      <c r="I694" s="719"/>
      <c r="J694" s="972"/>
      <c r="K694" s="972"/>
      <c r="L694" s="688"/>
      <c r="M694" s="1043"/>
      <c r="N694" s="1050"/>
      <c r="O694" s="1043"/>
      <c r="P694" s="1043"/>
      <c r="Q694" s="688"/>
      <c r="R694" s="688"/>
      <c r="S694" s="972"/>
      <c r="T694" s="972"/>
      <c r="U694" s="992"/>
    </row>
    <row r="695" spans="1:21" s="760" customFormat="1" x14ac:dyDescent="0.2">
      <c r="A695" s="744"/>
      <c r="B695" s="742"/>
      <c r="C695" s="743"/>
      <c r="D695" s="743"/>
      <c r="F695" s="688"/>
      <c r="G695" s="688"/>
      <c r="I695" s="719"/>
      <c r="J695" s="972"/>
      <c r="K695" s="972"/>
      <c r="L695" s="688"/>
      <c r="M695" s="1043"/>
      <c r="N695" s="1050"/>
      <c r="O695" s="1043"/>
      <c r="P695" s="1043"/>
      <c r="Q695" s="688"/>
      <c r="R695" s="688"/>
      <c r="S695" s="972"/>
      <c r="T695" s="972"/>
      <c r="U695" s="992"/>
    </row>
    <row r="696" spans="1:21" s="760" customFormat="1" x14ac:dyDescent="0.2">
      <c r="A696" s="744"/>
      <c r="B696" s="742"/>
      <c r="C696" s="743"/>
      <c r="D696" s="743"/>
      <c r="F696" s="688"/>
      <c r="G696" s="688"/>
      <c r="I696" s="719"/>
      <c r="J696" s="972"/>
      <c r="K696" s="972"/>
      <c r="L696" s="688"/>
      <c r="M696" s="1043"/>
      <c r="N696" s="1050"/>
      <c r="O696" s="1043"/>
      <c r="P696" s="1043"/>
      <c r="Q696" s="688"/>
      <c r="R696" s="688"/>
      <c r="S696" s="972"/>
      <c r="T696" s="972"/>
      <c r="U696" s="992"/>
    </row>
    <row r="697" spans="1:21" s="760" customFormat="1" x14ac:dyDescent="0.2">
      <c r="A697" s="744"/>
      <c r="B697" s="742"/>
      <c r="C697" s="743"/>
      <c r="D697" s="743"/>
      <c r="F697" s="688"/>
      <c r="G697" s="688"/>
      <c r="I697" s="719"/>
      <c r="J697" s="972"/>
      <c r="K697" s="972"/>
      <c r="L697" s="688"/>
      <c r="M697" s="1043"/>
      <c r="N697" s="1050"/>
      <c r="O697" s="1043"/>
      <c r="P697" s="1043"/>
      <c r="Q697" s="688"/>
      <c r="R697" s="688"/>
      <c r="S697" s="972"/>
      <c r="T697" s="972"/>
      <c r="U697" s="992"/>
    </row>
    <row r="698" spans="1:21" s="760" customFormat="1" x14ac:dyDescent="0.2">
      <c r="A698" s="744"/>
      <c r="B698" s="742"/>
      <c r="C698" s="743"/>
      <c r="D698" s="743"/>
      <c r="F698" s="688"/>
      <c r="G698" s="688"/>
      <c r="I698" s="719"/>
      <c r="J698" s="972"/>
      <c r="K698" s="972"/>
      <c r="L698" s="688"/>
      <c r="M698" s="1043"/>
      <c r="N698" s="1050"/>
      <c r="O698" s="1043"/>
      <c r="P698" s="1043"/>
      <c r="Q698" s="688"/>
      <c r="R698" s="688"/>
      <c r="S698" s="972"/>
      <c r="T698" s="972"/>
      <c r="U698" s="992"/>
    </row>
    <row r="699" spans="1:21" s="760" customFormat="1" x14ac:dyDescent="0.2">
      <c r="A699" s="744"/>
      <c r="B699" s="742"/>
      <c r="C699" s="743"/>
      <c r="D699" s="743"/>
      <c r="F699" s="688"/>
      <c r="G699" s="688"/>
      <c r="I699" s="719"/>
      <c r="J699" s="972"/>
      <c r="K699" s="972"/>
      <c r="L699" s="688"/>
      <c r="M699" s="1043"/>
      <c r="N699" s="1050"/>
      <c r="O699" s="1043"/>
      <c r="P699" s="1043"/>
      <c r="Q699" s="688"/>
      <c r="R699" s="688"/>
      <c r="S699" s="972"/>
      <c r="T699" s="972"/>
      <c r="U699" s="992"/>
    </row>
    <row r="700" spans="1:21" s="760" customFormat="1" x14ac:dyDescent="0.2">
      <c r="A700" s="744"/>
      <c r="B700" s="742"/>
      <c r="C700" s="743"/>
      <c r="D700" s="743"/>
      <c r="F700" s="688"/>
      <c r="G700" s="688"/>
      <c r="I700" s="719"/>
      <c r="J700" s="972"/>
      <c r="K700" s="972"/>
      <c r="L700" s="688"/>
      <c r="M700" s="1043"/>
      <c r="N700" s="1050"/>
      <c r="O700" s="1043"/>
      <c r="P700" s="1043"/>
      <c r="Q700" s="688"/>
      <c r="R700" s="688"/>
      <c r="S700" s="972"/>
      <c r="T700" s="972"/>
      <c r="U700" s="992"/>
    </row>
    <row r="701" spans="1:21" s="760" customFormat="1" x14ac:dyDescent="0.2">
      <c r="A701" s="744"/>
      <c r="B701" s="742"/>
      <c r="C701" s="743"/>
      <c r="D701" s="743"/>
      <c r="F701" s="688"/>
      <c r="G701" s="688"/>
      <c r="I701" s="719"/>
      <c r="J701" s="972"/>
      <c r="K701" s="972"/>
      <c r="L701" s="688"/>
      <c r="M701" s="1043"/>
      <c r="N701" s="1050"/>
      <c r="O701" s="1043"/>
      <c r="P701" s="1043"/>
      <c r="Q701" s="688"/>
      <c r="R701" s="688"/>
      <c r="S701" s="972"/>
      <c r="T701" s="972"/>
      <c r="U701" s="992"/>
    </row>
    <row r="702" spans="1:21" s="760" customFormat="1" x14ac:dyDescent="0.2">
      <c r="A702" s="744"/>
      <c r="B702" s="742"/>
      <c r="C702" s="743"/>
      <c r="D702" s="743"/>
      <c r="F702" s="688"/>
      <c r="G702" s="688"/>
      <c r="I702" s="719"/>
      <c r="J702" s="972"/>
      <c r="K702" s="972"/>
      <c r="L702" s="688"/>
      <c r="M702" s="1043"/>
      <c r="N702" s="1050"/>
      <c r="O702" s="1043"/>
      <c r="P702" s="1043"/>
      <c r="Q702" s="688"/>
      <c r="R702" s="688"/>
      <c r="S702" s="972"/>
      <c r="T702" s="972"/>
      <c r="U702" s="992"/>
    </row>
    <row r="703" spans="1:21" s="760" customFormat="1" x14ac:dyDescent="0.2">
      <c r="A703" s="744"/>
      <c r="B703" s="742"/>
      <c r="C703" s="743"/>
      <c r="D703" s="743"/>
      <c r="F703" s="688"/>
      <c r="G703" s="688"/>
      <c r="I703" s="719"/>
      <c r="J703" s="972"/>
      <c r="K703" s="972"/>
      <c r="L703" s="688"/>
      <c r="M703" s="1043"/>
      <c r="N703" s="1050"/>
      <c r="O703" s="1043"/>
      <c r="P703" s="1043"/>
      <c r="Q703" s="688"/>
      <c r="R703" s="688"/>
      <c r="S703" s="972"/>
      <c r="T703" s="972"/>
      <c r="U703" s="992"/>
    </row>
    <row r="704" spans="1:21" s="760" customFormat="1" x14ac:dyDescent="0.2">
      <c r="A704" s="744"/>
      <c r="B704" s="742"/>
      <c r="C704" s="743"/>
      <c r="D704" s="743"/>
      <c r="F704" s="688"/>
      <c r="G704" s="688"/>
      <c r="I704" s="719"/>
      <c r="J704" s="972"/>
      <c r="K704" s="972"/>
      <c r="L704" s="688"/>
      <c r="M704" s="1043"/>
      <c r="N704" s="1050"/>
      <c r="O704" s="1043"/>
      <c r="P704" s="1043"/>
      <c r="Q704" s="688"/>
      <c r="R704" s="688"/>
      <c r="S704" s="972"/>
      <c r="T704" s="972"/>
      <c r="U704" s="992"/>
    </row>
    <row r="705" spans="1:21" s="760" customFormat="1" x14ac:dyDescent="0.2">
      <c r="A705" s="744"/>
      <c r="B705" s="742"/>
      <c r="C705" s="743"/>
      <c r="D705" s="743"/>
      <c r="F705" s="688"/>
      <c r="G705" s="688"/>
      <c r="I705" s="719"/>
      <c r="J705" s="972"/>
      <c r="K705" s="972"/>
      <c r="L705" s="688"/>
      <c r="M705" s="1043"/>
      <c r="N705" s="1050"/>
      <c r="O705" s="1043"/>
      <c r="P705" s="1043"/>
      <c r="Q705" s="688"/>
      <c r="R705" s="688"/>
      <c r="S705" s="972"/>
      <c r="T705" s="972"/>
      <c r="U705" s="992"/>
    </row>
    <row r="706" spans="1:21" s="760" customFormat="1" x14ac:dyDescent="0.2">
      <c r="A706" s="744"/>
      <c r="B706" s="742"/>
      <c r="C706" s="743"/>
      <c r="D706" s="743"/>
      <c r="F706" s="688"/>
      <c r="G706" s="688"/>
      <c r="I706" s="719"/>
      <c r="J706" s="972"/>
      <c r="K706" s="972"/>
      <c r="L706" s="688"/>
      <c r="M706" s="1043"/>
      <c r="N706" s="1050"/>
      <c r="O706" s="1043"/>
      <c r="P706" s="1043"/>
      <c r="Q706" s="688"/>
      <c r="R706" s="688"/>
      <c r="S706" s="972"/>
      <c r="T706" s="972"/>
      <c r="U706" s="992"/>
    </row>
    <row r="707" spans="1:21" s="760" customFormat="1" x14ac:dyDescent="0.2">
      <c r="A707" s="744"/>
      <c r="B707" s="742"/>
      <c r="C707" s="743"/>
      <c r="D707" s="743"/>
      <c r="F707" s="688"/>
      <c r="G707" s="688"/>
      <c r="I707" s="719"/>
      <c r="J707" s="972"/>
      <c r="K707" s="972"/>
      <c r="L707" s="688"/>
      <c r="M707" s="1043"/>
      <c r="N707" s="1050"/>
      <c r="O707" s="1043"/>
      <c r="P707" s="1043"/>
      <c r="Q707" s="688"/>
      <c r="R707" s="688"/>
      <c r="S707" s="972"/>
      <c r="T707" s="972"/>
      <c r="U707" s="992"/>
    </row>
    <row r="708" spans="1:21" s="760" customFormat="1" x14ac:dyDescent="0.2">
      <c r="A708" s="744"/>
      <c r="B708" s="742"/>
      <c r="C708" s="743"/>
      <c r="D708" s="743"/>
      <c r="F708" s="688"/>
      <c r="G708" s="688"/>
      <c r="I708" s="719"/>
      <c r="J708" s="972"/>
      <c r="K708" s="972"/>
      <c r="L708" s="688"/>
      <c r="M708" s="1043"/>
      <c r="N708" s="1050"/>
      <c r="O708" s="1043"/>
      <c r="P708" s="1043"/>
      <c r="Q708" s="688"/>
      <c r="R708" s="688"/>
      <c r="S708" s="972"/>
      <c r="T708" s="972"/>
      <c r="U708" s="992"/>
    </row>
    <row r="709" spans="1:21" s="760" customFormat="1" x14ac:dyDescent="0.2">
      <c r="A709" s="744"/>
      <c r="B709" s="742"/>
      <c r="C709" s="743"/>
      <c r="D709" s="743"/>
      <c r="F709" s="688"/>
      <c r="G709" s="688"/>
      <c r="I709" s="719"/>
      <c r="J709" s="972"/>
      <c r="K709" s="972"/>
      <c r="L709" s="688"/>
      <c r="M709" s="1043"/>
      <c r="N709" s="1050"/>
      <c r="O709" s="1043"/>
      <c r="P709" s="1043"/>
      <c r="Q709" s="688"/>
      <c r="R709" s="688"/>
      <c r="S709" s="972"/>
      <c r="T709" s="972"/>
      <c r="U709" s="992"/>
    </row>
    <row r="710" spans="1:21" s="760" customFormat="1" x14ac:dyDescent="0.2">
      <c r="A710" s="744"/>
      <c r="B710" s="742"/>
      <c r="C710" s="743"/>
      <c r="D710" s="743"/>
      <c r="F710" s="688"/>
      <c r="G710" s="688"/>
      <c r="I710" s="719"/>
      <c r="J710" s="972"/>
      <c r="K710" s="972"/>
      <c r="L710" s="688"/>
      <c r="M710" s="1043"/>
      <c r="N710" s="1050"/>
      <c r="O710" s="1043"/>
      <c r="P710" s="1043"/>
      <c r="Q710" s="688"/>
      <c r="R710" s="688"/>
      <c r="S710" s="972"/>
      <c r="T710" s="972"/>
      <c r="U710" s="992"/>
    </row>
    <row r="711" spans="1:21" s="760" customFormat="1" x14ac:dyDescent="0.2">
      <c r="A711" s="744"/>
      <c r="B711" s="742"/>
      <c r="C711" s="743"/>
      <c r="D711" s="743"/>
      <c r="F711" s="688"/>
      <c r="G711" s="688"/>
      <c r="I711" s="719"/>
      <c r="J711" s="972"/>
      <c r="K711" s="972"/>
      <c r="L711" s="688"/>
      <c r="M711" s="1043"/>
      <c r="N711" s="1050"/>
      <c r="O711" s="1043"/>
      <c r="P711" s="1043"/>
      <c r="Q711" s="688"/>
      <c r="R711" s="688"/>
      <c r="S711" s="972"/>
      <c r="T711" s="972"/>
      <c r="U711" s="992"/>
    </row>
    <row r="712" spans="1:21" s="760" customFormat="1" x14ac:dyDescent="0.2">
      <c r="A712" s="744"/>
      <c r="B712" s="742"/>
      <c r="C712" s="743"/>
      <c r="D712" s="743"/>
      <c r="F712" s="688"/>
      <c r="G712" s="688"/>
      <c r="I712" s="719"/>
      <c r="J712" s="972"/>
      <c r="K712" s="972"/>
      <c r="L712" s="688"/>
      <c r="M712" s="1043"/>
      <c r="N712" s="1050"/>
      <c r="O712" s="1043"/>
      <c r="P712" s="1043"/>
      <c r="Q712" s="688"/>
      <c r="R712" s="688"/>
      <c r="S712" s="972"/>
      <c r="T712" s="972"/>
      <c r="U712" s="992"/>
    </row>
    <row r="713" spans="1:21" s="760" customFormat="1" x14ac:dyDescent="0.2">
      <c r="A713" s="744"/>
      <c r="B713" s="742"/>
      <c r="C713" s="743"/>
      <c r="D713" s="743"/>
      <c r="F713" s="688"/>
      <c r="G713" s="688"/>
      <c r="I713" s="719"/>
      <c r="J713" s="972"/>
      <c r="K713" s="972"/>
      <c r="L713" s="688"/>
      <c r="M713" s="1043"/>
      <c r="N713" s="1050"/>
      <c r="O713" s="1043"/>
      <c r="P713" s="1043"/>
      <c r="Q713" s="688"/>
      <c r="R713" s="688"/>
      <c r="S713" s="972"/>
      <c r="T713" s="972"/>
      <c r="U713" s="992"/>
    </row>
    <row r="714" spans="1:21" s="760" customFormat="1" x14ac:dyDescent="0.2">
      <c r="A714" s="744"/>
      <c r="B714" s="742"/>
      <c r="C714" s="743"/>
      <c r="D714" s="743"/>
      <c r="F714" s="688"/>
      <c r="G714" s="688"/>
      <c r="I714" s="719"/>
      <c r="J714" s="972"/>
      <c r="K714" s="972"/>
      <c r="L714" s="688"/>
      <c r="M714" s="1043"/>
      <c r="N714" s="1050"/>
      <c r="O714" s="1043"/>
      <c r="P714" s="1043"/>
      <c r="Q714" s="688"/>
      <c r="R714" s="688"/>
      <c r="S714" s="972"/>
      <c r="T714" s="972"/>
      <c r="U714" s="992"/>
    </row>
    <row r="715" spans="1:21" s="760" customFormat="1" x14ac:dyDescent="0.2">
      <c r="A715" s="744"/>
      <c r="B715" s="742"/>
      <c r="C715" s="743"/>
      <c r="D715" s="743"/>
      <c r="F715" s="688"/>
      <c r="G715" s="688"/>
      <c r="I715" s="719"/>
      <c r="J715" s="972"/>
      <c r="K715" s="972"/>
      <c r="L715" s="688"/>
      <c r="M715" s="1043"/>
      <c r="N715" s="1050"/>
      <c r="O715" s="1043"/>
      <c r="P715" s="1043"/>
      <c r="Q715" s="688"/>
      <c r="R715" s="688"/>
      <c r="S715" s="972"/>
      <c r="T715" s="972"/>
      <c r="U715" s="992"/>
    </row>
    <row r="716" spans="1:21" s="760" customFormat="1" x14ac:dyDescent="0.2">
      <c r="A716" s="744"/>
      <c r="B716" s="742"/>
      <c r="C716" s="743"/>
      <c r="D716" s="743"/>
      <c r="F716" s="688"/>
      <c r="G716" s="688"/>
      <c r="I716" s="719"/>
      <c r="J716" s="972"/>
      <c r="K716" s="972"/>
      <c r="L716" s="688"/>
      <c r="M716" s="1043"/>
      <c r="N716" s="1050"/>
      <c r="O716" s="1043"/>
      <c r="P716" s="1043"/>
      <c r="Q716" s="688"/>
      <c r="R716" s="688"/>
      <c r="S716" s="972"/>
      <c r="T716" s="972"/>
      <c r="U716" s="992"/>
    </row>
    <row r="717" spans="1:21" s="760" customFormat="1" x14ac:dyDescent="0.2">
      <c r="A717" s="744"/>
      <c r="B717" s="742"/>
      <c r="C717" s="743"/>
      <c r="D717" s="743"/>
      <c r="F717" s="688"/>
      <c r="G717" s="688"/>
      <c r="I717" s="719"/>
      <c r="J717" s="972"/>
      <c r="K717" s="972"/>
      <c r="L717" s="688"/>
      <c r="M717" s="1043"/>
      <c r="N717" s="1050"/>
      <c r="O717" s="1043"/>
      <c r="P717" s="1043"/>
      <c r="Q717" s="688"/>
      <c r="R717" s="688"/>
      <c r="S717" s="972"/>
      <c r="T717" s="972"/>
      <c r="U717" s="992"/>
    </row>
    <row r="718" spans="1:21" s="760" customFormat="1" x14ac:dyDescent="0.2">
      <c r="A718" s="744"/>
      <c r="B718" s="742"/>
      <c r="C718" s="743"/>
      <c r="D718" s="743"/>
      <c r="F718" s="688"/>
      <c r="G718" s="688"/>
      <c r="I718" s="719"/>
      <c r="J718" s="972"/>
      <c r="K718" s="972"/>
      <c r="L718" s="688"/>
      <c r="M718" s="1043"/>
      <c r="N718" s="1050"/>
      <c r="O718" s="1043"/>
      <c r="P718" s="1043"/>
      <c r="Q718" s="688"/>
      <c r="R718" s="688"/>
      <c r="S718" s="972"/>
      <c r="T718" s="972"/>
      <c r="U718" s="992"/>
    </row>
    <row r="719" spans="1:21" s="760" customFormat="1" x14ac:dyDescent="0.2">
      <c r="A719" s="744"/>
      <c r="B719" s="742"/>
      <c r="C719" s="743"/>
      <c r="D719" s="743"/>
      <c r="F719" s="688"/>
      <c r="G719" s="688"/>
      <c r="I719" s="719"/>
      <c r="J719" s="972"/>
      <c r="K719" s="972"/>
      <c r="L719" s="688"/>
      <c r="M719" s="1043"/>
      <c r="N719" s="1050"/>
      <c r="O719" s="1043"/>
      <c r="P719" s="1043"/>
      <c r="Q719" s="688"/>
      <c r="R719" s="688"/>
      <c r="S719" s="972"/>
      <c r="T719" s="972"/>
      <c r="U719" s="992"/>
    </row>
    <row r="720" spans="1:21" s="760" customFormat="1" x14ac:dyDescent="0.2">
      <c r="A720" s="744"/>
      <c r="B720" s="742"/>
      <c r="C720" s="743"/>
      <c r="D720" s="743"/>
      <c r="F720" s="688"/>
      <c r="G720" s="688"/>
      <c r="I720" s="719"/>
      <c r="J720" s="972"/>
      <c r="K720" s="972"/>
      <c r="L720" s="688"/>
      <c r="M720" s="1043"/>
      <c r="N720" s="1050"/>
      <c r="O720" s="1043"/>
      <c r="P720" s="1043"/>
      <c r="Q720" s="688"/>
      <c r="R720" s="688"/>
      <c r="S720" s="972"/>
      <c r="T720" s="972"/>
      <c r="U720" s="992"/>
    </row>
    <row r="721" spans="1:21" s="760" customFormat="1" x14ac:dyDescent="0.2">
      <c r="A721" s="744"/>
      <c r="B721" s="742"/>
      <c r="C721" s="743"/>
      <c r="D721" s="743"/>
      <c r="F721" s="688"/>
      <c r="G721" s="688"/>
      <c r="I721" s="719"/>
      <c r="J721" s="972"/>
      <c r="K721" s="972"/>
      <c r="L721" s="688"/>
      <c r="M721" s="1043"/>
      <c r="N721" s="1050"/>
      <c r="O721" s="1043"/>
      <c r="P721" s="1043"/>
      <c r="Q721" s="688"/>
      <c r="R721" s="688"/>
      <c r="S721" s="972"/>
      <c r="T721" s="972"/>
      <c r="U721" s="992"/>
    </row>
    <row r="722" spans="1:21" s="761" customFormat="1" x14ac:dyDescent="0.2">
      <c r="A722" s="744"/>
      <c r="B722" s="742"/>
      <c r="C722" s="743"/>
      <c r="D722" s="743"/>
      <c r="E722" s="760"/>
      <c r="F722" s="688"/>
      <c r="G722" s="688"/>
      <c r="H722" s="760"/>
      <c r="I722" s="719"/>
      <c r="J722" s="972"/>
      <c r="K722" s="972"/>
      <c r="L722" s="688"/>
      <c r="M722" s="1043"/>
      <c r="N722" s="1050"/>
      <c r="O722" s="1043"/>
      <c r="P722" s="1043"/>
      <c r="Q722" s="688"/>
      <c r="R722" s="688"/>
      <c r="S722" s="972"/>
      <c r="T722" s="972"/>
      <c r="U722" s="992"/>
    </row>
    <row r="723" spans="1:21" s="761" customFormat="1" x14ac:dyDescent="0.2">
      <c r="A723" s="744"/>
      <c r="B723" s="742"/>
      <c r="C723" s="743"/>
      <c r="D723" s="743"/>
      <c r="E723" s="760"/>
      <c r="F723" s="688"/>
      <c r="G723" s="688"/>
      <c r="H723" s="760"/>
      <c r="I723" s="719"/>
      <c r="J723" s="972"/>
      <c r="K723" s="972"/>
      <c r="L723" s="688"/>
      <c r="M723" s="1043"/>
      <c r="N723" s="1050"/>
      <c r="O723" s="1043"/>
      <c r="P723" s="1043"/>
      <c r="Q723" s="688"/>
      <c r="R723" s="688"/>
      <c r="S723" s="972"/>
      <c r="T723" s="972"/>
      <c r="U723" s="992"/>
    </row>
    <row r="724" spans="1:21" s="761" customFormat="1" x14ac:dyDescent="0.2">
      <c r="A724" s="744"/>
      <c r="B724" s="742"/>
      <c r="C724" s="743"/>
      <c r="D724" s="743"/>
      <c r="E724" s="760"/>
      <c r="F724" s="688"/>
      <c r="G724" s="688"/>
      <c r="H724" s="760"/>
      <c r="I724" s="719"/>
      <c r="J724" s="972"/>
      <c r="K724" s="972"/>
      <c r="L724" s="688"/>
      <c r="M724" s="1043"/>
      <c r="N724" s="1050"/>
      <c r="O724" s="1043"/>
      <c r="P724" s="1043"/>
      <c r="Q724" s="688"/>
      <c r="R724" s="688"/>
      <c r="S724" s="972"/>
      <c r="T724" s="972"/>
      <c r="U724" s="992"/>
    </row>
    <row r="725" spans="1:21" s="761" customFormat="1" x14ac:dyDescent="0.2">
      <c r="A725" s="744"/>
      <c r="B725" s="742"/>
      <c r="C725" s="743"/>
      <c r="D725" s="743"/>
      <c r="E725" s="760"/>
      <c r="F725" s="688"/>
      <c r="G725" s="688"/>
      <c r="H725" s="760"/>
      <c r="I725" s="719"/>
      <c r="J725" s="972"/>
      <c r="K725" s="972"/>
      <c r="L725" s="688"/>
      <c r="M725" s="1043"/>
      <c r="N725" s="1050"/>
      <c r="O725" s="1043"/>
      <c r="P725" s="1043"/>
      <c r="Q725" s="688"/>
      <c r="R725" s="688"/>
      <c r="S725" s="972"/>
      <c r="T725" s="972"/>
      <c r="U725" s="992"/>
    </row>
    <row r="726" spans="1:21" s="761" customFormat="1" x14ac:dyDescent="0.2">
      <c r="A726" s="744"/>
      <c r="B726" s="742"/>
      <c r="C726" s="743"/>
      <c r="D726" s="743"/>
      <c r="E726" s="760"/>
      <c r="F726" s="688"/>
      <c r="G726" s="688"/>
      <c r="H726" s="760"/>
      <c r="I726" s="719"/>
      <c r="J726" s="972"/>
      <c r="K726" s="972"/>
      <c r="L726" s="688"/>
      <c r="M726" s="1043"/>
      <c r="N726" s="1050"/>
      <c r="O726" s="1043"/>
      <c r="P726" s="1043"/>
      <c r="Q726" s="688"/>
      <c r="R726" s="688"/>
      <c r="S726" s="972"/>
      <c r="T726" s="972"/>
      <c r="U726" s="992"/>
    </row>
    <row r="727" spans="1:21" s="761" customFormat="1" x14ac:dyDescent="0.2">
      <c r="A727" s="744"/>
      <c r="B727" s="742"/>
      <c r="C727" s="743"/>
      <c r="D727" s="743"/>
      <c r="E727" s="760"/>
      <c r="F727" s="688"/>
      <c r="G727" s="688"/>
      <c r="H727" s="760"/>
      <c r="I727" s="719"/>
      <c r="J727" s="972"/>
      <c r="K727" s="972"/>
      <c r="L727" s="688"/>
      <c r="M727" s="1043"/>
      <c r="N727" s="1050"/>
      <c r="O727" s="1043"/>
      <c r="P727" s="1043"/>
      <c r="Q727" s="688"/>
      <c r="R727" s="688"/>
      <c r="S727" s="972"/>
      <c r="T727" s="972"/>
      <c r="U727" s="992"/>
    </row>
    <row r="728" spans="1:21" s="761" customFormat="1" x14ac:dyDescent="0.2">
      <c r="A728" s="744"/>
      <c r="B728" s="742"/>
      <c r="C728" s="743"/>
      <c r="D728" s="743"/>
      <c r="E728" s="760"/>
      <c r="F728" s="688"/>
      <c r="G728" s="688"/>
      <c r="H728" s="760"/>
      <c r="I728" s="719"/>
      <c r="J728" s="972"/>
      <c r="K728" s="972"/>
      <c r="L728" s="688"/>
      <c r="M728" s="1043"/>
      <c r="N728" s="1050"/>
      <c r="O728" s="1043"/>
      <c r="P728" s="1043"/>
      <c r="Q728" s="688"/>
      <c r="R728" s="688"/>
      <c r="S728" s="972"/>
      <c r="T728" s="972"/>
      <c r="U728" s="992"/>
    </row>
    <row r="729" spans="1:21" s="761" customFormat="1" x14ac:dyDescent="0.2">
      <c r="A729" s="744"/>
      <c r="B729" s="742"/>
      <c r="C729" s="743"/>
      <c r="D729" s="743"/>
      <c r="E729" s="760"/>
      <c r="F729" s="688"/>
      <c r="G729" s="688"/>
      <c r="H729" s="760"/>
      <c r="I729" s="719"/>
      <c r="J729" s="972"/>
      <c r="K729" s="972"/>
      <c r="L729" s="688"/>
      <c r="M729" s="1043"/>
      <c r="N729" s="1050"/>
      <c r="O729" s="1043"/>
      <c r="P729" s="1043"/>
      <c r="Q729" s="688"/>
      <c r="R729" s="688"/>
      <c r="S729" s="972"/>
      <c r="T729" s="972"/>
      <c r="U729" s="992"/>
    </row>
    <row r="730" spans="1:21" s="761" customFormat="1" x14ac:dyDescent="0.2">
      <c r="A730" s="744"/>
      <c r="B730" s="742"/>
      <c r="C730" s="743"/>
      <c r="D730" s="743"/>
      <c r="E730" s="760"/>
      <c r="F730" s="688"/>
      <c r="G730" s="688"/>
      <c r="H730" s="760"/>
      <c r="I730" s="719"/>
      <c r="J730" s="972"/>
      <c r="K730" s="972"/>
      <c r="L730" s="688"/>
      <c r="M730" s="1043"/>
      <c r="N730" s="1050"/>
      <c r="O730" s="1043"/>
      <c r="P730" s="1043"/>
      <c r="Q730" s="688"/>
      <c r="R730" s="688"/>
      <c r="S730" s="972"/>
      <c r="T730" s="972"/>
      <c r="U730" s="992"/>
    </row>
    <row r="731" spans="1:21" s="761" customFormat="1" x14ac:dyDescent="0.2">
      <c r="A731" s="744"/>
      <c r="B731" s="742"/>
      <c r="C731" s="743"/>
      <c r="D731" s="743"/>
      <c r="E731" s="760"/>
      <c r="F731" s="688"/>
      <c r="G731" s="688"/>
      <c r="H731" s="760"/>
      <c r="I731" s="719"/>
      <c r="J731" s="972"/>
      <c r="K731" s="972"/>
      <c r="L731" s="688"/>
      <c r="M731" s="1043"/>
      <c r="N731" s="1050"/>
      <c r="O731" s="1043"/>
      <c r="P731" s="1043"/>
      <c r="Q731" s="688"/>
      <c r="R731" s="688"/>
      <c r="S731" s="972"/>
      <c r="T731" s="972"/>
      <c r="U731" s="992"/>
    </row>
    <row r="732" spans="1:21" s="761" customFormat="1" x14ac:dyDescent="0.2">
      <c r="A732" s="744"/>
      <c r="B732" s="742"/>
      <c r="C732" s="743"/>
      <c r="D732" s="743"/>
      <c r="E732" s="760"/>
      <c r="F732" s="688"/>
      <c r="G732" s="688"/>
      <c r="H732" s="760"/>
      <c r="I732" s="719"/>
      <c r="J732" s="972"/>
      <c r="K732" s="972"/>
      <c r="L732" s="688"/>
      <c r="M732" s="1043"/>
      <c r="N732" s="1050"/>
      <c r="O732" s="1043"/>
      <c r="P732" s="1043"/>
      <c r="Q732" s="688"/>
      <c r="R732" s="688"/>
      <c r="S732" s="972"/>
      <c r="T732" s="972"/>
      <c r="U732" s="992"/>
    </row>
    <row r="733" spans="1:21" s="761" customFormat="1" x14ac:dyDescent="0.2">
      <c r="A733" s="744"/>
      <c r="B733" s="742"/>
      <c r="C733" s="743"/>
      <c r="D733" s="743"/>
      <c r="E733" s="760"/>
      <c r="F733" s="688"/>
      <c r="G733" s="688"/>
      <c r="H733" s="760"/>
      <c r="I733" s="719"/>
      <c r="J733" s="972"/>
      <c r="K733" s="972"/>
      <c r="L733" s="688"/>
      <c r="M733" s="1043"/>
      <c r="N733" s="1050"/>
      <c r="O733" s="1043"/>
      <c r="P733" s="1043"/>
      <c r="Q733" s="688"/>
      <c r="R733" s="688"/>
      <c r="S733" s="972"/>
      <c r="T733" s="972"/>
      <c r="U733" s="992"/>
    </row>
    <row r="734" spans="1:21" s="761" customFormat="1" x14ac:dyDescent="0.2">
      <c r="A734" s="744"/>
      <c r="B734" s="742"/>
      <c r="C734" s="743"/>
      <c r="D734" s="743"/>
      <c r="E734" s="760"/>
      <c r="F734" s="688"/>
      <c r="G734" s="688"/>
      <c r="H734" s="760"/>
      <c r="I734" s="719"/>
      <c r="J734" s="972"/>
      <c r="K734" s="972"/>
      <c r="L734" s="688"/>
      <c r="M734" s="1043"/>
      <c r="N734" s="1050"/>
      <c r="O734" s="1043"/>
      <c r="P734" s="1043"/>
      <c r="Q734" s="688"/>
      <c r="R734" s="688"/>
      <c r="S734" s="972"/>
      <c r="T734" s="972"/>
      <c r="U734" s="992"/>
    </row>
    <row r="735" spans="1:21" s="761" customFormat="1" x14ac:dyDescent="0.2">
      <c r="A735" s="744"/>
      <c r="B735" s="742"/>
      <c r="C735" s="743"/>
      <c r="D735" s="743"/>
      <c r="E735" s="760"/>
      <c r="F735" s="688"/>
      <c r="G735" s="688"/>
      <c r="H735" s="760"/>
      <c r="I735" s="719"/>
      <c r="J735" s="972"/>
      <c r="K735" s="972"/>
      <c r="L735" s="688"/>
      <c r="M735" s="1043"/>
      <c r="N735" s="1050"/>
      <c r="O735" s="1043"/>
      <c r="P735" s="1043"/>
      <c r="Q735" s="688"/>
      <c r="R735" s="688"/>
      <c r="S735" s="972"/>
      <c r="T735" s="972"/>
      <c r="U735" s="992"/>
    </row>
    <row r="736" spans="1:21" s="761" customFormat="1" x14ac:dyDescent="0.2">
      <c r="A736" s="744"/>
      <c r="B736" s="742"/>
      <c r="C736" s="743"/>
      <c r="D736" s="743"/>
      <c r="E736" s="760"/>
      <c r="F736" s="688"/>
      <c r="G736" s="688"/>
      <c r="H736" s="760"/>
      <c r="I736" s="719"/>
      <c r="J736" s="972"/>
      <c r="K736" s="972"/>
      <c r="L736" s="688"/>
      <c r="M736" s="1043"/>
      <c r="N736" s="1050"/>
      <c r="O736" s="1043"/>
      <c r="P736" s="1043"/>
      <c r="Q736" s="688"/>
      <c r="R736" s="688"/>
      <c r="S736" s="972"/>
      <c r="T736" s="972"/>
      <c r="U736" s="992"/>
    </row>
    <row r="737" spans="1:21" s="761" customFormat="1" x14ac:dyDescent="0.2">
      <c r="A737" s="744"/>
      <c r="B737" s="742"/>
      <c r="C737" s="743"/>
      <c r="D737" s="743"/>
      <c r="E737" s="760"/>
      <c r="F737" s="688"/>
      <c r="G737" s="688"/>
      <c r="H737" s="760"/>
      <c r="I737" s="719"/>
      <c r="J737" s="972"/>
      <c r="K737" s="972"/>
      <c r="L737" s="688"/>
      <c r="M737" s="1043"/>
      <c r="N737" s="1050"/>
      <c r="O737" s="1043"/>
      <c r="P737" s="1043"/>
      <c r="Q737" s="688"/>
      <c r="R737" s="688"/>
      <c r="S737" s="972"/>
      <c r="T737" s="972"/>
      <c r="U737" s="992"/>
    </row>
    <row r="738" spans="1:21" s="761" customFormat="1" x14ac:dyDescent="0.2">
      <c r="A738" s="744"/>
      <c r="B738" s="742"/>
      <c r="C738" s="743"/>
      <c r="D738" s="743"/>
      <c r="E738" s="760"/>
      <c r="F738" s="688"/>
      <c r="G738" s="688"/>
      <c r="H738" s="760"/>
      <c r="I738" s="719"/>
      <c r="J738" s="972"/>
      <c r="K738" s="972"/>
      <c r="L738" s="688"/>
      <c r="M738" s="1043"/>
      <c r="N738" s="1050"/>
      <c r="O738" s="1043"/>
      <c r="P738" s="1043"/>
      <c r="Q738" s="688"/>
      <c r="R738" s="688"/>
      <c r="S738" s="972"/>
      <c r="T738" s="972"/>
      <c r="U738" s="992"/>
    </row>
    <row r="739" spans="1:21" s="761" customFormat="1" x14ac:dyDescent="0.2">
      <c r="A739" s="744"/>
      <c r="B739" s="742"/>
      <c r="C739" s="743"/>
      <c r="D739" s="743"/>
      <c r="E739" s="760"/>
      <c r="F739" s="688"/>
      <c r="G739" s="688"/>
      <c r="H739" s="760"/>
      <c r="I739" s="719"/>
      <c r="J739" s="972"/>
      <c r="K739" s="972"/>
      <c r="L739" s="688"/>
      <c r="M739" s="1043"/>
      <c r="N739" s="1050"/>
      <c r="O739" s="1043"/>
      <c r="P739" s="1043"/>
      <c r="Q739" s="688"/>
      <c r="R739" s="688"/>
      <c r="S739" s="972"/>
      <c r="T739" s="972"/>
      <c r="U739" s="992"/>
    </row>
    <row r="740" spans="1:21" s="761" customFormat="1" x14ac:dyDescent="0.2">
      <c r="A740" s="744"/>
      <c r="B740" s="742"/>
      <c r="C740" s="743"/>
      <c r="D740" s="743"/>
      <c r="E740" s="760"/>
      <c r="F740" s="688"/>
      <c r="G740" s="688"/>
      <c r="H740" s="760"/>
      <c r="I740" s="719"/>
      <c r="J740" s="972"/>
      <c r="K740" s="972"/>
      <c r="L740" s="688"/>
      <c r="M740" s="1043"/>
      <c r="N740" s="1050"/>
      <c r="O740" s="1043"/>
      <c r="P740" s="1043"/>
      <c r="Q740" s="688"/>
      <c r="R740" s="688"/>
      <c r="S740" s="972"/>
      <c r="T740" s="972"/>
      <c r="U740" s="992"/>
    </row>
    <row r="741" spans="1:21" s="761" customFormat="1" x14ac:dyDescent="0.2">
      <c r="A741" s="744"/>
      <c r="B741" s="742"/>
      <c r="C741" s="743"/>
      <c r="D741" s="743"/>
      <c r="E741" s="760"/>
      <c r="F741" s="688"/>
      <c r="G741" s="688"/>
      <c r="H741" s="760"/>
      <c r="I741" s="719"/>
      <c r="J741" s="972"/>
      <c r="K741" s="972"/>
      <c r="L741" s="688"/>
      <c r="M741" s="1043"/>
      <c r="N741" s="1050"/>
      <c r="O741" s="1043"/>
      <c r="P741" s="1043"/>
      <c r="Q741" s="688"/>
      <c r="R741" s="688"/>
      <c r="S741" s="972"/>
      <c r="T741" s="972"/>
      <c r="U741" s="992"/>
    </row>
    <row r="742" spans="1:21" s="761" customFormat="1" x14ac:dyDescent="0.2">
      <c r="A742" s="744"/>
      <c r="B742" s="742"/>
      <c r="C742" s="743"/>
      <c r="D742" s="743"/>
      <c r="E742" s="760"/>
      <c r="F742" s="688"/>
      <c r="G742" s="688"/>
      <c r="H742" s="760"/>
      <c r="I742" s="719"/>
      <c r="J742" s="972"/>
      <c r="K742" s="972"/>
      <c r="L742" s="688"/>
      <c r="M742" s="1043"/>
      <c r="N742" s="1050"/>
      <c r="O742" s="1043"/>
      <c r="P742" s="1043"/>
      <c r="Q742" s="688"/>
      <c r="R742" s="688"/>
      <c r="S742" s="972"/>
      <c r="T742" s="972"/>
      <c r="U742" s="992"/>
    </row>
    <row r="743" spans="1:21" s="761" customFormat="1" x14ac:dyDescent="0.2">
      <c r="A743" s="744"/>
      <c r="B743" s="742"/>
      <c r="C743" s="743"/>
      <c r="D743" s="743"/>
      <c r="E743" s="760"/>
      <c r="F743" s="688"/>
      <c r="G743" s="688"/>
      <c r="H743" s="760"/>
      <c r="I743" s="719"/>
      <c r="J743" s="972"/>
      <c r="K743" s="972"/>
      <c r="L743" s="688"/>
      <c r="M743" s="1043"/>
      <c r="N743" s="1050"/>
      <c r="O743" s="1043"/>
      <c r="P743" s="1043"/>
      <c r="Q743" s="688"/>
      <c r="R743" s="688"/>
      <c r="S743" s="972"/>
      <c r="T743" s="972"/>
      <c r="U743" s="992"/>
    </row>
    <row r="744" spans="1:21" s="761" customFormat="1" x14ac:dyDescent="0.2">
      <c r="A744" s="744"/>
      <c r="B744" s="742"/>
      <c r="C744" s="743"/>
      <c r="D744" s="743"/>
      <c r="E744" s="760"/>
      <c r="F744" s="688"/>
      <c r="G744" s="688"/>
      <c r="H744" s="760"/>
      <c r="I744" s="719"/>
      <c r="J744" s="972"/>
      <c r="K744" s="972"/>
      <c r="L744" s="688"/>
      <c r="M744" s="1043"/>
      <c r="N744" s="1050"/>
      <c r="O744" s="1043"/>
      <c r="P744" s="1043"/>
      <c r="Q744" s="688"/>
      <c r="R744" s="688"/>
      <c r="S744" s="972"/>
      <c r="T744" s="972"/>
      <c r="U744" s="992"/>
    </row>
    <row r="745" spans="1:21" s="761" customFormat="1" x14ac:dyDescent="0.2">
      <c r="A745" s="744"/>
      <c r="B745" s="742"/>
      <c r="C745" s="743"/>
      <c r="D745" s="743"/>
      <c r="E745" s="760"/>
      <c r="F745" s="688"/>
      <c r="G745" s="688"/>
      <c r="H745" s="760"/>
      <c r="I745" s="719"/>
      <c r="J745" s="972"/>
      <c r="K745" s="972"/>
      <c r="L745" s="688"/>
      <c r="M745" s="1043"/>
      <c r="N745" s="1050"/>
      <c r="O745" s="1043"/>
      <c r="P745" s="1043"/>
      <c r="Q745" s="688"/>
      <c r="R745" s="688"/>
      <c r="S745" s="972"/>
      <c r="T745" s="972"/>
      <c r="U745" s="992"/>
    </row>
    <row r="746" spans="1:21" s="761" customFormat="1" x14ac:dyDescent="0.2">
      <c r="A746" s="744"/>
      <c r="B746" s="742"/>
      <c r="C746" s="743"/>
      <c r="D746" s="743"/>
      <c r="E746" s="760"/>
      <c r="F746" s="688"/>
      <c r="G746" s="688"/>
      <c r="H746" s="760"/>
      <c r="I746" s="719"/>
      <c r="J746" s="972"/>
      <c r="K746" s="972"/>
      <c r="L746" s="688"/>
      <c r="M746" s="1043"/>
      <c r="N746" s="1050"/>
      <c r="O746" s="1043"/>
      <c r="P746" s="1043"/>
      <c r="Q746" s="688"/>
      <c r="R746" s="688"/>
      <c r="S746" s="972"/>
      <c r="T746" s="972"/>
      <c r="U746" s="992"/>
    </row>
    <row r="747" spans="1:21" s="761" customFormat="1" x14ac:dyDescent="0.2">
      <c r="A747" s="744"/>
      <c r="B747" s="742"/>
      <c r="C747" s="743"/>
      <c r="D747" s="743"/>
      <c r="E747" s="760"/>
      <c r="F747" s="688"/>
      <c r="G747" s="688"/>
      <c r="H747" s="760"/>
      <c r="I747" s="719"/>
      <c r="J747" s="972"/>
      <c r="K747" s="972"/>
      <c r="L747" s="688"/>
      <c r="M747" s="1043"/>
      <c r="N747" s="1050"/>
      <c r="O747" s="1043"/>
      <c r="P747" s="1043"/>
      <c r="Q747" s="688"/>
      <c r="R747" s="688"/>
      <c r="S747" s="972"/>
      <c r="T747" s="972"/>
      <c r="U747" s="992"/>
    </row>
    <row r="748" spans="1:21" s="761" customFormat="1" x14ac:dyDescent="0.2">
      <c r="A748" s="744"/>
      <c r="B748" s="742"/>
      <c r="C748" s="743"/>
      <c r="D748" s="743"/>
      <c r="E748" s="760"/>
      <c r="F748" s="688"/>
      <c r="G748" s="688"/>
      <c r="H748" s="760"/>
      <c r="I748" s="719"/>
      <c r="J748" s="972"/>
      <c r="K748" s="972"/>
      <c r="L748" s="688"/>
      <c r="M748" s="1043"/>
      <c r="N748" s="1050"/>
      <c r="O748" s="1043"/>
      <c r="P748" s="1043"/>
      <c r="Q748" s="688"/>
      <c r="R748" s="688"/>
      <c r="S748" s="972"/>
      <c r="T748" s="972"/>
      <c r="U748" s="992"/>
    </row>
    <row r="749" spans="1:21" s="761" customFormat="1" x14ac:dyDescent="0.2">
      <c r="A749" s="744"/>
      <c r="B749" s="742"/>
      <c r="C749" s="762"/>
      <c r="D749" s="762"/>
      <c r="E749" s="760"/>
      <c r="F749" s="688"/>
      <c r="G749" s="688"/>
      <c r="H749" s="760"/>
      <c r="I749" s="719"/>
      <c r="J749" s="972"/>
      <c r="K749" s="972"/>
      <c r="L749" s="688"/>
      <c r="M749" s="1043"/>
      <c r="N749" s="1050"/>
      <c r="O749" s="1043"/>
      <c r="P749" s="1043"/>
      <c r="Q749" s="688"/>
      <c r="R749" s="688"/>
      <c r="S749" s="972"/>
      <c r="T749" s="972"/>
      <c r="U749" s="992"/>
    </row>
    <row r="750" spans="1:21" s="761" customFormat="1" x14ac:dyDescent="0.2">
      <c r="A750" s="744"/>
      <c r="B750" s="742"/>
      <c r="C750" s="762"/>
      <c r="D750" s="762"/>
      <c r="E750" s="760"/>
      <c r="F750" s="688"/>
      <c r="G750" s="688"/>
      <c r="H750" s="760"/>
      <c r="I750" s="719"/>
      <c r="J750" s="972"/>
      <c r="K750" s="972"/>
      <c r="L750" s="688"/>
      <c r="M750" s="1043"/>
      <c r="N750" s="1050"/>
      <c r="O750" s="1043"/>
      <c r="P750" s="1043"/>
      <c r="Q750" s="688"/>
      <c r="R750" s="688"/>
      <c r="S750" s="972"/>
      <c r="T750" s="972"/>
      <c r="U750" s="992"/>
    </row>
    <row r="751" spans="1:21" s="761" customFormat="1" x14ac:dyDescent="0.2">
      <c r="A751" s="744"/>
      <c r="B751" s="742"/>
      <c r="C751" s="762"/>
      <c r="D751" s="762"/>
      <c r="E751" s="760"/>
      <c r="F751" s="688"/>
      <c r="G751" s="688"/>
      <c r="H751" s="760"/>
      <c r="I751" s="719"/>
      <c r="J751" s="972"/>
      <c r="K751" s="972"/>
      <c r="L751" s="688"/>
      <c r="M751" s="1043"/>
      <c r="N751" s="1050"/>
      <c r="O751" s="1043"/>
      <c r="P751" s="1043"/>
      <c r="Q751" s="688"/>
      <c r="R751" s="688"/>
      <c r="S751" s="972"/>
      <c r="T751" s="972"/>
      <c r="U751" s="992"/>
    </row>
    <row r="752" spans="1:21" s="761" customFormat="1" x14ac:dyDescent="0.2">
      <c r="A752" s="744"/>
      <c r="B752" s="742"/>
      <c r="C752" s="762"/>
      <c r="D752" s="762"/>
      <c r="E752" s="760"/>
      <c r="F752" s="688"/>
      <c r="G752" s="688"/>
      <c r="H752" s="760"/>
      <c r="I752" s="719"/>
      <c r="J752" s="972"/>
      <c r="K752" s="972"/>
      <c r="L752" s="688"/>
      <c r="M752" s="1043"/>
      <c r="N752" s="1050"/>
      <c r="O752" s="1043"/>
      <c r="P752" s="1043"/>
      <c r="Q752" s="688"/>
      <c r="R752" s="688"/>
      <c r="S752" s="972"/>
      <c r="T752" s="972"/>
      <c r="U752" s="992"/>
    </row>
    <row r="753" spans="1:21" s="761" customFormat="1" x14ac:dyDescent="0.2">
      <c r="A753" s="744"/>
      <c r="B753" s="742"/>
      <c r="C753" s="762"/>
      <c r="D753" s="762"/>
      <c r="E753" s="760"/>
      <c r="F753" s="688"/>
      <c r="G753" s="688"/>
      <c r="H753" s="760"/>
      <c r="I753" s="719"/>
      <c r="J753" s="972"/>
      <c r="K753" s="972"/>
      <c r="L753" s="688"/>
      <c r="M753" s="1043"/>
      <c r="N753" s="1050"/>
      <c r="O753" s="1043"/>
      <c r="P753" s="1043"/>
      <c r="Q753" s="688"/>
      <c r="R753" s="688"/>
      <c r="S753" s="972"/>
      <c r="T753" s="972"/>
      <c r="U753" s="992"/>
    </row>
    <row r="754" spans="1:21" s="761" customFormat="1" x14ac:dyDescent="0.2">
      <c r="A754" s="744"/>
      <c r="B754" s="742"/>
      <c r="C754" s="762"/>
      <c r="D754" s="762"/>
      <c r="E754" s="760"/>
      <c r="F754" s="688"/>
      <c r="G754" s="688"/>
      <c r="H754" s="760"/>
      <c r="I754" s="719"/>
      <c r="J754" s="972"/>
      <c r="K754" s="972"/>
      <c r="L754" s="688"/>
      <c r="M754" s="1043"/>
      <c r="N754" s="1050"/>
      <c r="O754" s="1043"/>
      <c r="P754" s="1043"/>
      <c r="Q754" s="688"/>
      <c r="R754" s="688"/>
      <c r="S754" s="972"/>
      <c r="T754" s="972"/>
      <c r="U754" s="992"/>
    </row>
    <row r="755" spans="1:21" s="761" customFormat="1" x14ac:dyDescent="0.2">
      <c r="A755" s="744"/>
      <c r="B755" s="742"/>
      <c r="C755" s="762"/>
      <c r="D755" s="762"/>
      <c r="E755" s="760"/>
      <c r="F755" s="688"/>
      <c r="G755" s="688"/>
      <c r="H755" s="760"/>
      <c r="I755" s="719"/>
      <c r="J755" s="972"/>
      <c r="K755" s="972"/>
      <c r="L755" s="688"/>
      <c r="M755" s="1043"/>
      <c r="N755" s="1050"/>
      <c r="O755" s="1043"/>
      <c r="P755" s="1043"/>
      <c r="Q755" s="688"/>
      <c r="R755" s="688"/>
      <c r="S755" s="972"/>
      <c r="T755" s="972"/>
      <c r="U755" s="992"/>
    </row>
    <row r="756" spans="1:21" s="761" customFormat="1" x14ac:dyDescent="0.2">
      <c r="A756" s="744"/>
      <c r="B756" s="742"/>
      <c r="C756" s="762"/>
      <c r="D756" s="762"/>
      <c r="E756" s="760"/>
      <c r="F756" s="688"/>
      <c r="G756" s="688"/>
      <c r="H756" s="760"/>
      <c r="I756" s="719"/>
      <c r="J756" s="972"/>
      <c r="K756" s="972"/>
      <c r="L756" s="688"/>
      <c r="M756" s="1043"/>
      <c r="N756" s="1050"/>
      <c r="O756" s="1043"/>
      <c r="P756" s="1043"/>
      <c r="Q756" s="688"/>
      <c r="R756" s="688"/>
      <c r="S756" s="972"/>
      <c r="T756" s="972"/>
      <c r="U756" s="992"/>
    </row>
    <row r="757" spans="1:21" s="761" customFormat="1" x14ac:dyDescent="0.2">
      <c r="A757" s="744"/>
      <c r="B757" s="742"/>
      <c r="C757" s="762"/>
      <c r="D757" s="762"/>
      <c r="E757" s="760"/>
      <c r="F757" s="688"/>
      <c r="G757" s="688"/>
      <c r="H757" s="760"/>
      <c r="I757" s="719"/>
      <c r="J757" s="972"/>
      <c r="K757" s="972"/>
      <c r="L757" s="688"/>
      <c r="M757" s="1043"/>
      <c r="N757" s="1050"/>
      <c r="O757" s="1043"/>
      <c r="P757" s="1043"/>
      <c r="Q757" s="688"/>
      <c r="R757" s="688"/>
      <c r="S757" s="972"/>
      <c r="T757" s="972"/>
      <c r="U757" s="992"/>
    </row>
    <row r="758" spans="1:21" s="761" customFormat="1" x14ac:dyDescent="0.2">
      <c r="A758" s="744"/>
      <c r="B758" s="742"/>
      <c r="C758" s="762"/>
      <c r="D758" s="762"/>
      <c r="E758" s="760"/>
      <c r="F758" s="688"/>
      <c r="G758" s="688"/>
      <c r="H758" s="760"/>
      <c r="I758" s="719"/>
      <c r="J758" s="972"/>
      <c r="K758" s="972"/>
      <c r="L758" s="688"/>
      <c r="M758" s="1043"/>
      <c r="N758" s="1050"/>
      <c r="O758" s="1043"/>
      <c r="P758" s="1043"/>
      <c r="Q758" s="688"/>
      <c r="R758" s="688"/>
      <c r="S758" s="972"/>
      <c r="T758" s="972"/>
      <c r="U758" s="992"/>
    </row>
    <row r="759" spans="1:21" s="761" customFormat="1" x14ac:dyDescent="0.2">
      <c r="A759" s="744"/>
      <c r="B759" s="742"/>
      <c r="C759" s="762"/>
      <c r="D759" s="762"/>
      <c r="E759" s="760"/>
      <c r="F759" s="688"/>
      <c r="G759" s="688"/>
      <c r="H759" s="760"/>
      <c r="I759" s="719"/>
      <c r="J759" s="972"/>
      <c r="K759" s="972"/>
      <c r="L759" s="688"/>
      <c r="M759" s="1043"/>
      <c r="N759" s="1050"/>
      <c r="O759" s="1043"/>
      <c r="P759" s="1043"/>
      <c r="Q759" s="688"/>
      <c r="R759" s="688"/>
      <c r="S759" s="972"/>
      <c r="T759" s="972"/>
      <c r="U759" s="992"/>
    </row>
    <row r="760" spans="1:21" s="761" customFormat="1" x14ac:dyDescent="0.2">
      <c r="A760" s="744"/>
      <c r="B760" s="742"/>
      <c r="C760" s="762"/>
      <c r="D760" s="762"/>
      <c r="E760" s="760"/>
      <c r="F760" s="688"/>
      <c r="G760" s="688"/>
      <c r="H760" s="760"/>
      <c r="I760" s="719"/>
      <c r="J760" s="972"/>
      <c r="K760" s="972"/>
      <c r="L760" s="688"/>
      <c r="M760" s="1043"/>
      <c r="N760" s="1050"/>
      <c r="O760" s="1043"/>
      <c r="P760" s="1043"/>
      <c r="Q760" s="688"/>
      <c r="R760" s="688"/>
      <c r="S760" s="972"/>
      <c r="T760" s="972"/>
      <c r="U760" s="992"/>
    </row>
    <row r="761" spans="1:21" s="761" customFormat="1" x14ac:dyDescent="0.2">
      <c r="A761" s="744"/>
      <c r="B761" s="742"/>
      <c r="C761" s="762"/>
      <c r="D761" s="762"/>
      <c r="E761" s="760"/>
      <c r="F761" s="688"/>
      <c r="G761" s="688"/>
      <c r="H761" s="760"/>
      <c r="I761" s="719"/>
      <c r="J761" s="972"/>
      <c r="K761" s="972"/>
      <c r="L761" s="688"/>
      <c r="M761" s="1043"/>
      <c r="N761" s="1050"/>
      <c r="O761" s="1043"/>
      <c r="P761" s="1043"/>
      <c r="Q761" s="688"/>
      <c r="R761" s="688"/>
      <c r="S761" s="972"/>
      <c r="T761" s="972"/>
      <c r="U761" s="992"/>
    </row>
    <row r="762" spans="1:21" s="761" customFormat="1" x14ac:dyDescent="0.2">
      <c r="A762" s="744"/>
      <c r="B762" s="742"/>
      <c r="C762" s="762"/>
      <c r="D762" s="762"/>
      <c r="E762" s="760"/>
      <c r="F762" s="688"/>
      <c r="G762" s="688"/>
      <c r="H762" s="760"/>
      <c r="I762" s="719"/>
      <c r="J762" s="972"/>
      <c r="K762" s="972"/>
      <c r="L762" s="688"/>
      <c r="M762" s="1043"/>
      <c r="N762" s="1050"/>
      <c r="O762" s="1043"/>
      <c r="P762" s="1043"/>
      <c r="Q762" s="688"/>
      <c r="R762" s="688"/>
      <c r="S762" s="972"/>
      <c r="T762" s="972"/>
      <c r="U762" s="992"/>
    </row>
    <row r="763" spans="1:21" s="761" customFormat="1" x14ac:dyDescent="0.2">
      <c r="A763" s="744"/>
      <c r="B763" s="742"/>
      <c r="C763" s="762"/>
      <c r="D763" s="762"/>
      <c r="E763" s="760"/>
      <c r="F763" s="688"/>
      <c r="G763" s="688"/>
      <c r="H763" s="760"/>
      <c r="I763" s="719"/>
      <c r="J763" s="972"/>
      <c r="K763" s="972"/>
      <c r="L763" s="688"/>
      <c r="M763" s="1043"/>
      <c r="N763" s="1050"/>
      <c r="O763" s="1043"/>
      <c r="P763" s="1043"/>
      <c r="Q763" s="688"/>
      <c r="R763" s="688"/>
      <c r="S763" s="972"/>
      <c r="T763" s="972"/>
      <c r="U763" s="992"/>
    </row>
    <row r="764" spans="1:21" s="761" customFormat="1" x14ac:dyDescent="0.2">
      <c r="A764" s="744"/>
      <c r="B764" s="742"/>
      <c r="C764" s="762"/>
      <c r="D764" s="762"/>
      <c r="E764" s="760"/>
      <c r="F764" s="688"/>
      <c r="G764" s="688"/>
      <c r="H764" s="760"/>
      <c r="I764" s="719"/>
      <c r="J764" s="972"/>
      <c r="K764" s="972"/>
      <c r="L764" s="688"/>
      <c r="M764" s="1043"/>
      <c r="N764" s="1050"/>
      <c r="O764" s="1043"/>
      <c r="P764" s="1043"/>
      <c r="Q764" s="688"/>
      <c r="R764" s="688"/>
      <c r="S764" s="972"/>
      <c r="T764" s="972"/>
      <c r="U764" s="992"/>
    </row>
    <row r="765" spans="1:21" s="761" customFormat="1" x14ac:dyDescent="0.2">
      <c r="A765" s="744"/>
      <c r="B765" s="742"/>
      <c r="C765" s="762"/>
      <c r="D765" s="762"/>
      <c r="E765" s="760"/>
      <c r="F765" s="688"/>
      <c r="G765" s="688"/>
      <c r="H765" s="760"/>
      <c r="I765" s="719"/>
      <c r="J765" s="972"/>
      <c r="K765" s="972"/>
      <c r="L765" s="688"/>
      <c r="M765" s="1043"/>
      <c r="N765" s="1050"/>
      <c r="O765" s="1043"/>
      <c r="P765" s="1043"/>
      <c r="Q765" s="688"/>
      <c r="R765" s="688"/>
      <c r="S765" s="972"/>
      <c r="T765" s="972"/>
      <c r="U765" s="992"/>
    </row>
    <row r="766" spans="1:21" s="761" customFormat="1" x14ac:dyDescent="0.2">
      <c r="A766" s="744"/>
      <c r="B766" s="742"/>
      <c r="C766" s="762"/>
      <c r="D766" s="762"/>
      <c r="E766" s="760"/>
      <c r="F766" s="688"/>
      <c r="G766" s="688"/>
      <c r="H766" s="760"/>
      <c r="I766" s="719"/>
      <c r="J766" s="972"/>
      <c r="K766" s="972"/>
      <c r="L766" s="688"/>
      <c r="M766" s="1043"/>
      <c r="N766" s="1050"/>
      <c r="O766" s="1043"/>
      <c r="P766" s="1043"/>
      <c r="Q766" s="688"/>
      <c r="R766" s="688"/>
      <c r="S766" s="972"/>
      <c r="T766" s="972"/>
      <c r="U766" s="992"/>
    </row>
    <row r="767" spans="1:21" s="761" customFormat="1" x14ac:dyDescent="0.2">
      <c r="A767" s="744"/>
      <c r="B767" s="742"/>
      <c r="C767" s="762"/>
      <c r="D767" s="762"/>
      <c r="E767" s="760"/>
      <c r="F767" s="688"/>
      <c r="G767" s="688"/>
      <c r="H767" s="760"/>
      <c r="I767" s="719"/>
      <c r="J767" s="972"/>
      <c r="K767" s="972"/>
      <c r="L767" s="688"/>
      <c r="M767" s="1043"/>
      <c r="N767" s="1050"/>
      <c r="O767" s="1043"/>
      <c r="P767" s="1043"/>
      <c r="Q767" s="688"/>
      <c r="R767" s="688"/>
      <c r="S767" s="972"/>
      <c r="T767" s="972"/>
      <c r="U767" s="992"/>
    </row>
    <row r="768" spans="1:21" s="761" customFormat="1" x14ac:dyDescent="0.2">
      <c r="A768" s="744"/>
      <c r="B768" s="742"/>
      <c r="C768" s="762"/>
      <c r="D768" s="762"/>
      <c r="E768" s="760"/>
      <c r="F768" s="688"/>
      <c r="G768" s="688"/>
      <c r="H768" s="760"/>
      <c r="I768" s="719"/>
      <c r="J768" s="972"/>
      <c r="K768" s="972"/>
      <c r="L768" s="688"/>
      <c r="M768" s="1043"/>
      <c r="N768" s="1050"/>
      <c r="O768" s="1043"/>
      <c r="P768" s="1043"/>
      <c r="Q768" s="688"/>
      <c r="R768" s="688"/>
      <c r="S768" s="972"/>
      <c r="T768" s="972"/>
      <c r="U768" s="992"/>
    </row>
    <row r="769" spans="1:21" s="761" customFormat="1" x14ac:dyDescent="0.2">
      <c r="A769" s="744"/>
      <c r="B769" s="742"/>
      <c r="C769" s="762"/>
      <c r="D769" s="762"/>
      <c r="E769" s="760"/>
      <c r="F769" s="688"/>
      <c r="G769" s="688"/>
      <c r="H769" s="760"/>
      <c r="I769" s="719"/>
      <c r="J769" s="972"/>
      <c r="K769" s="972"/>
      <c r="L769" s="688"/>
      <c r="M769" s="1043"/>
      <c r="N769" s="1050"/>
      <c r="O769" s="1043"/>
      <c r="P769" s="1043"/>
      <c r="Q769" s="688"/>
      <c r="R769" s="688"/>
      <c r="S769" s="972"/>
      <c r="T769" s="972"/>
      <c r="U769" s="992"/>
    </row>
    <row r="770" spans="1:21" s="761" customFormat="1" x14ac:dyDescent="0.2">
      <c r="A770" s="744"/>
      <c r="B770" s="742"/>
      <c r="C770" s="762"/>
      <c r="D770" s="762"/>
      <c r="E770" s="760"/>
      <c r="F770" s="688"/>
      <c r="G770" s="688"/>
      <c r="H770" s="760"/>
      <c r="I770" s="719"/>
      <c r="J770" s="972"/>
      <c r="K770" s="972"/>
      <c r="L770" s="688"/>
      <c r="M770" s="1043"/>
      <c r="N770" s="1050"/>
      <c r="O770" s="1043"/>
      <c r="P770" s="1043"/>
      <c r="Q770" s="688"/>
      <c r="R770" s="688"/>
      <c r="S770" s="972"/>
      <c r="T770" s="972"/>
      <c r="U770" s="992"/>
    </row>
    <row r="771" spans="1:21" s="761" customFormat="1" x14ac:dyDescent="0.2">
      <c r="A771" s="744"/>
      <c r="B771" s="742"/>
      <c r="C771" s="762"/>
      <c r="D771" s="762"/>
      <c r="E771" s="760"/>
      <c r="F771" s="688"/>
      <c r="G771" s="688"/>
      <c r="H771" s="760"/>
      <c r="I771" s="719"/>
      <c r="J771" s="972"/>
      <c r="K771" s="972"/>
      <c r="L771" s="688"/>
      <c r="M771" s="1043"/>
      <c r="N771" s="1050"/>
      <c r="O771" s="1043"/>
      <c r="P771" s="1043"/>
      <c r="Q771" s="688"/>
      <c r="R771" s="688"/>
      <c r="S771" s="972"/>
      <c r="T771" s="972"/>
      <c r="U771" s="992"/>
    </row>
    <row r="772" spans="1:21" s="761" customFormat="1" x14ac:dyDescent="0.2">
      <c r="A772" s="744"/>
      <c r="B772" s="742"/>
      <c r="C772" s="762"/>
      <c r="D772" s="762"/>
      <c r="E772" s="760"/>
      <c r="F772" s="688"/>
      <c r="G772" s="688"/>
      <c r="H772" s="760"/>
      <c r="I772" s="719"/>
      <c r="J772" s="972"/>
      <c r="K772" s="972"/>
      <c r="L772" s="688"/>
      <c r="M772" s="1043"/>
      <c r="N772" s="1050"/>
      <c r="O772" s="1043"/>
      <c r="P772" s="1043"/>
      <c r="Q772" s="688"/>
      <c r="R772" s="688"/>
      <c r="S772" s="972"/>
      <c r="T772" s="972"/>
      <c r="U772" s="992"/>
    </row>
    <row r="773" spans="1:21" s="761" customFormat="1" x14ac:dyDescent="0.2">
      <c r="A773" s="744"/>
      <c r="B773" s="742"/>
      <c r="C773" s="762"/>
      <c r="D773" s="762"/>
      <c r="E773" s="760"/>
      <c r="F773" s="688"/>
      <c r="G773" s="688"/>
      <c r="H773" s="760"/>
      <c r="I773" s="719"/>
      <c r="J773" s="972"/>
      <c r="K773" s="972"/>
      <c r="L773" s="688"/>
      <c r="M773" s="1043"/>
      <c r="N773" s="1050"/>
      <c r="O773" s="1043"/>
      <c r="P773" s="1043"/>
      <c r="Q773" s="688"/>
      <c r="R773" s="688"/>
      <c r="S773" s="972"/>
      <c r="T773" s="972"/>
      <c r="U773" s="992"/>
    </row>
    <row r="774" spans="1:21" s="761" customFormat="1" x14ac:dyDescent="0.2">
      <c r="A774" s="744"/>
      <c r="B774" s="742"/>
      <c r="C774" s="762"/>
      <c r="D774" s="762"/>
      <c r="E774" s="760"/>
      <c r="F774" s="688"/>
      <c r="G774" s="688"/>
      <c r="H774" s="760"/>
      <c r="I774" s="719"/>
      <c r="J774" s="972"/>
      <c r="K774" s="972"/>
      <c r="L774" s="688"/>
      <c r="M774" s="1043"/>
      <c r="N774" s="1050"/>
      <c r="O774" s="1043"/>
      <c r="P774" s="1043"/>
      <c r="Q774" s="688"/>
      <c r="R774" s="688"/>
      <c r="S774" s="972"/>
      <c r="T774" s="972"/>
      <c r="U774" s="992"/>
    </row>
    <row r="775" spans="1:21" s="761" customFormat="1" x14ac:dyDescent="0.2">
      <c r="A775" s="744"/>
      <c r="B775" s="742"/>
      <c r="C775" s="762"/>
      <c r="D775" s="762"/>
      <c r="E775" s="760"/>
      <c r="F775" s="688"/>
      <c r="G775" s="688"/>
      <c r="H775" s="760"/>
      <c r="I775" s="719"/>
      <c r="J775" s="972"/>
      <c r="K775" s="972"/>
      <c r="L775" s="688"/>
      <c r="M775" s="1043"/>
      <c r="N775" s="1050"/>
      <c r="O775" s="1043"/>
      <c r="P775" s="1043"/>
      <c r="Q775" s="688"/>
      <c r="R775" s="688"/>
      <c r="S775" s="972"/>
      <c r="T775" s="972"/>
      <c r="U775" s="992"/>
    </row>
    <row r="776" spans="1:21" s="761" customFormat="1" x14ac:dyDescent="0.2">
      <c r="A776" s="744"/>
      <c r="B776" s="742"/>
      <c r="C776" s="762"/>
      <c r="D776" s="762"/>
      <c r="E776" s="760"/>
      <c r="F776" s="688"/>
      <c r="G776" s="688"/>
      <c r="H776" s="760"/>
      <c r="I776" s="719"/>
      <c r="J776" s="972"/>
      <c r="K776" s="972"/>
      <c r="L776" s="688"/>
      <c r="M776" s="1043"/>
      <c r="N776" s="1050"/>
      <c r="O776" s="1043"/>
      <c r="P776" s="1043"/>
      <c r="Q776" s="688"/>
      <c r="R776" s="688"/>
      <c r="S776" s="972"/>
      <c r="T776" s="972"/>
      <c r="U776" s="992"/>
    </row>
    <row r="777" spans="1:21" s="761" customFormat="1" x14ac:dyDescent="0.2">
      <c r="A777" s="744"/>
      <c r="B777" s="742"/>
      <c r="C777" s="762"/>
      <c r="D777" s="762"/>
      <c r="E777" s="760"/>
      <c r="F777" s="688"/>
      <c r="G777" s="688"/>
      <c r="H777" s="760"/>
      <c r="I777" s="719"/>
      <c r="J777" s="972"/>
      <c r="K777" s="972"/>
      <c r="L777" s="688"/>
      <c r="M777" s="1043"/>
      <c r="N777" s="1050"/>
      <c r="O777" s="1043"/>
      <c r="P777" s="1043"/>
      <c r="Q777" s="688"/>
      <c r="R777" s="688"/>
      <c r="S777" s="972"/>
      <c r="T777" s="972"/>
      <c r="U777" s="992"/>
    </row>
    <row r="778" spans="1:21" s="761" customFormat="1" x14ac:dyDescent="0.2">
      <c r="A778" s="744"/>
      <c r="B778" s="742"/>
      <c r="C778" s="762"/>
      <c r="D778" s="762"/>
      <c r="E778" s="760"/>
      <c r="F778" s="688"/>
      <c r="G778" s="688"/>
      <c r="H778" s="760"/>
      <c r="I778" s="719"/>
      <c r="J778" s="972"/>
      <c r="K778" s="972"/>
      <c r="L778" s="688"/>
      <c r="M778" s="1043"/>
      <c r="N778" s="1050"/>
      <c r="O778" s="1043"/>
      <c r="P778" s="1043"/>
      <c r="Q778" s="688"/>
      <c r="R778" s="688"/>
      <c r="S778" s="972"/>
      <c r="T778" s="972"/>
      <c r="U778" s="992"/>
    </row>
    <row r="779" spans="1:21" s="761" customFormat="1" x14ac:dyDescent="0.2">
      <c r="A779" s="744"/>
      <c r="B779" s="742"/>
      <c r="C779" s="762"/>
      <c r="D779" s="762"/>
      <c r="E779" s="760"/>
      <c r="F779" s="688"/>
      <c r="G779" s="688"/>
      <c r="H779" s="760"/>
      <c r="I779" s="719"/>
      <c r="J779" s="972"/>
      <c r="K779" s="972"/>
      <c r="L779" s="688"/>
      <c r="M779" s="1043"/>
      <c r="N779" s="1050"/>
      <c r="O779" s="1043"/>
      <c r="P779" s="1043"/>
      <c r="Q779" s="688"/>
      <c r="R779" s="688"/>
      <c r="S779" s="972"/>
      <c r="T779" s="972"/>
      <c r="U779" s="992"/>
    </row>
    <row r="780" spans="1:21" s="761" customFormat="1" x14ac:dyDescent="0.2">
      <c r="A780" s="744"/>
      <c r="B780" s="742"/>
      <c r="C780" s="762"/>
      <c r="D780" s="762"/>
      <c r="E780" s="760"/>
      <c r="F780" s="688"/>
      <c r="G780" s="688"/>
      <c r="H780" s="760"/>
      <c r="I780" s="719"/>
      <c r="J780" s="972"/>
      <c r="K780" s="972"/>
      <c r="L780" s="688"/>
      <c r="M780" s="1043"/>
      <c r="N780" s="1050"/>
      <c r="O780" s="1043"/>
      <c r="P780" s="1043"/>
      <c r="Q780" s="688"/>
      <c r="R780" s="688"/>
      <c r="S780" s="972"/>
      <c r="T780" s="972"/>
      <c r="U780" s="992"/>
    </row>
    <row r="781" spans="1:21" s="761" customFormat="1" x14ac:dyDescent="0.2">
      <c r="A781" s="744"/>
      <c r="B781" s="742"/>
      <c r="C781" s="762"/>
      <c r="D781" s="762"/>
      <c r="E781" s="760"/>
      <c r="F781" s="688"/>
      <c r="G781" s="688"/>
      <c r="H781" s="760"/>
      <c r="I781" s="719"/>
      <c r="J781" s="972"/>
      <c r="K781" s="972"/>
      <c r="L781" s="688"/>
      <c r="M781" s="1043"/>
      <c r="N781" s="1050"/>
      <c r="O781" s="1043"/>
      <c r="P781" s="1043"/>
      <c r="Q781" s="688"/>
      <c r="R781" s="688"/>
      <c r="S781" s="972"/>
      <c r="T781" s="972"/>
      <c r="U781" s="992"/>
    </row>
    <row r="782" spans="1:21" s="761" customFormat="1" x14ac:dyDescent="0.2">
      <c r="A782" s="744"/>
      <c r="B782" s="742"/>
      <c r="C782" s="762"/>
      <c r="D782" s="762"/>
      <c r="E782" s="760"/>
      <c r="F782" s="688"/>
      <c r="G782" s="688"/>
      <c r="H782" s="760"/>
      <c r="I782" s="719"/>
      <c r="J782" s="972"/>
      <c r="K782" s="972"/>
      <c r="L782" s="688"/>
      <c r="M782" s="1043"/>
      <c r="N782" s="1050"/>
      <c r="O782" s="1043"/>
      <c r="P782" s="1043"/>
      <c r="Q782" s="688"/>
      <c r="R782" s="688"/>
      <c r="S782" s="972"/>
      <c r="T782" s="972"/>
      <c r="U782" s="992"/>
    </row>
    <row r="783" spans="1:21" s="761" customFormat="1" x14ac:dyDescent="0.2">
      <c r="A783" s="744"/>
      <c r="B783" s="742"/>
      <c r="C783" s="762"/>
      <c r="D783" s="762"/>
      <c r="E783" s="760"/>
      <c r="F783" s="688"/>
      <c r="G783" s="688"/>
      <c r="H783" s="760"/>
      <c r="I783" s="719"/>
      <c r="J783" s="972"/>
      <c r="K783" s="972"/>
      <c r="L783" s="688"/>
      <c r="M783" s="1043"/>
      <c r="N783" s="1050"/>
      <c r="O783" s="1043"/>
      <c r="P783" s="1043"/>
      <c r="Q783" s="688"/>
      <c r="R783" s="688"/>
      <c r="S783" s="972"/>
      <c r="T783" s="972"/>
      <c r="U783" s="992"/>
    </row>
    <row r="784" spans="1:21" s="761" customFormat="1" x14ac:dyDescent="0.2">
      <c r="A784" s="744"/>
      <c r="B784" s="742"/>
      <c r="C784" s="762"/>
      <c r="D784" s="762"/>
      <c r="E784" s="760"/>
      <c r="F784" s="688"/>
      <c r="G784" s="688"/>
      <c r="H784" s="760"/>
      <c r="I784" s="719"/>
      <c r="J784" s="972"/>
      <c r="K784" s="972"/>
      <c r="L784" s="688"/>
      <c r="M784" s="1043"/>
      <c r="N784" s="1050"/>
      <c r="O784" s="1043"/>
      <c r="P784" s="1043"/>
      <c r="Q784" s="688"/>
      <c r="R784" s="688"/>
      <c r="S784" s="972"/>
      <c r="T784" s="972"/>
      <c r="U784" s="992"/>
    </row>
    <row r="785" spans="1:21" s="761" customFormat="1" x14ac:dyDescent="0.2">
      <c r="A785" s="744"/>
      <c r="B785" s="742"/>
      <c r="C785" s="762"/>
      <c r="D785" s="762"/>
      <c r="E785" s="760"/>
      <c r="F785" s="688"/>
      <c r="G785" s="688"/>
      <c r="H785" s="760"/>
      <c r="I785" s="719"/>
      <c r="J785" s="972"/>
      <c r="K785" s="972"/>
      <c r="L785" s="688"/>
      <c r="M785" s="1043"/>
      <c r="N785" s="1050"/>
      <c r="O785" s="1043"/>
      <c r="P785" s="1043"/>
      <c r="Q785" s="688"/>
      <c r="R785" s="688"/>
      <c r="S785" s="972"/>
      <c r="T785" s="972"/>
      <c r="U785" s="992"/>
    </row>
    <row r="786" spans="1:21" s="761" customFormat="1" x14ac:dyDescent="0.2">
      <c r="A786" s="744"/>
      <c r="B786" s="742"/>
      <c r="C786" s="762"/>
      <c r="D786" s="762"/>
      <c r="E786" s="760"/>
      <c r="F786" s="688"/>
      <c r="G786" s="688"/>
      <c r="H786" s="760"/>
      <c r="I786" s="719"/>
      <c r="J786" s="972"/>
      <c r="K786" s="972"/>
      <c r="L786" s="688"/>
      <c r="M786" s="1043"/>
      <c r="N786" s="1050"/>
      <c r="O786" s="1043"/>
      <c r="P786" s="1043"/>
      <c r="Q786" s="688"/>
      <c r="R786" s="688"/>
      <c r="S786" s="972"/>
      <c r="T786" s="972"/>
      <c r="U786" s="992"/>
    </row>
    <row r="787" spans="1:21" s="761" customFormat="1" x14ac:dyDescent="0.2">
      <c r="A787" s="744"/>
      <c r="B787" s="742"/>
      <c r="C787" s="762"/>
      <c r="D787" s="762"/>
      <c r="E787" s="760"/>
      <c r="F787" s="688"/>
      <c r="G787" s="688"/>
      <c r="H787" s="760"/>
      <c r="I787" s="719"/>
      <c r="J787" s="972"/>
      <c r="K787" s="972"/>
      <c r="L787" s="688"/>
      <c r="M787" s="1043"/>
      <c r="N787" s="1050"/>
      <c r="O787" s="1043"/>
      <c r="P787" s="1043"/>
      <c r="Q787" s="688"/>
      <c r="R787" s="688"/>
      <c r="S787" s="972"/>
      <c r="T787" s="972"/>
      <c r="U787" s="992"/>
    </row>
    <row r="788" spans="1:21" s="761" customFormat="1" x14ac:dyDescent="0.2">
      <c r="A788" s="744"/>
      <c r="B788" s="742"/>
      <c r="C788" s="762"/>
      <c r="D788" s="762"/>
      <c r="E788" s="760"/>
      <c r="F788" s="688"/>
      <c r="G788" s="688"/>
      <c r="H788" s="760"/>
      <c r="I788" s="719"/>
      <c r="J788" s="972"/>
      <c r="K788" s="972"/>
      <c r="L788" s="688"/>
      <c r="M788" s="1043"/>
      <c r="N788" s="1050"/>
      <c r="O788" s="1043"/>
      <c r="P788" s="1043"/>
      <c r="Q788" s="688"/>
      <c r="R788" s="688"/>
      <c r="S788" s="972"/>
      <c r="T788" s="972"/>
      <c r="U788" s="992"/>
    </row>
    <row r="789" spans="1:21" s="761" customFormat="1" x14ac:dyDescent="0.2">
      <c r="A789" s="744"/>
      <c r="B789" s="742"/>
      <c r="C789" s="762"/>
      <c r="D789" s="762"/>
      <c r="E789" s="760"/>
      <c r="F789" s="688"/>
      <c r="G789" s="688"/>
      <c r="H789" s="760"/>
      <c r="I789" s="719"/>
      <c r="J789" s="972"/>
      <c r="K789" s="972"/>
      <c r="L789" s="688"/>
      <c r="M789" s="1043"/>
      <c r="N789" s="1050"/>
      <c r="O789" s="1043"/>
      <c r="P789" s="1043"/>
      <c r="Q789" s="688"/>
      <c r="R789" s="688"/>
      <c r="S789" s="972"/>
      <c r="T789" s="972"/>
      <c r="U789" s="992"/>
    </row>
    <row r="790" spans="1:21" s="761" customFormat="1" x14ac:dyDescent="0.2">
      <c r="A790" s="744"/>
      <c r="B790" s="742"/>
      <c r="C790" s="762"/>
      <c r="D790" s="762"/>
      <c r="E790" s="760"/>
      <c r="F790" s="688"/>
      <c r="G790" s="688"/>
      <c r="H790" s="760"/>
      <c r="I790" s="719"/>
      <c r="J790" s="972"/>
      <c r="K790" s="972"/>
      <c r="L790" s="688"/>
      <c r="M790" s="1043"/>
      <c r="N790" s="1050"/>
      <c r="O790" s="1043"/>
      <c r="P790" s="1043"/>
      <c r="Q790" s="688"/>
      <c r="R790" s="688"/>
      <c r="S790" s="972"/>
      <c r="T790" s="972"/>
      <c r="U790" s="992"/>
    </row>
    <row r="791" spans="1:21" s="761" customFormat="1" x14ac:dyDescent="0.2">
      <c r="A791" s="744"/>
      <c r="B791" s="742"/>
      <c r="C791" s="762"/>
      <c r="D791" s="762"/>
      <c r="E791" s="760"/>
      <c r="F791" s="688"/>
      <c r="G791" s="688"/>
      <c r="H791" s="760"/>
      <c r="I791" s="719"/>
      <c r="J791" s="972"/>
      <c r="K791" s="972"/>
      <c r="L791" s="688"/>
      <c r="M791" s="1043"/>
      <c r="N791" s="1050"/>
      <c r="O791" s="1043"/>
      <c r="P791" s="1043"/>
      <c r="Q791" s="688"/>
      <c r="R791" s="688"/>
      <c r="S791" s="972"/>
      <c r="T791" s="972"/>
      <c r="U791" s="992"/>
    </row>
    <row r="792" spans="1:21" s="761" customFormat="1" x14ac:dyDescent="0.2">
      <c r="A792" s="744"/>
      <c r="B792" s="742"/>
      <c r="C792" s="762"/>
      <c r="D792" s="762"/>
      <c r="E792" s="760"/>
      <c r="F792" s="688"/>
      <c r="G792" s="688"/>
      <c r="H792" s="760"/>
      <c r="I792" s="719"/>
      <c r="J792" s="972"/>
      <c r="K792" s="972"/>
      <c r="L792" s="688"/>
      <c r="M792" s="1043"/>
      <c r="N792" s="1050"/>
      <c r="O792" s="1043"/>
      <c r="P792" s="1043"/>
      <c r="Q792" s="688"/>
      <c r="R792" s="688"/>
      <c r="S792" s="972"/>
      <c r="T792" s="972"/>
      <c r="U792" s="992"/>
    </row>
    <row r="793" spans="1:21" s="761" customFormat="1" x14ac:dyDescent="0.2">
      <c r="A793" s="744"/>
      <c r="B793" s="742"/>
      <c r="C793" s="762"/>
      <c r="D793" s="762"/>
      <c r="E793" s="760"/>
      <c r="F793" s="688"/>
      <c r="G793" s="688"/>
      <c r="H793" s="760"/>
      <c r="I793" s="719"/>
      <c r="J793" s="972"/>
      <c r="K793" s="972"/>
      <c r="L793" s="688"/>
      <c r="M793" s="1043"/>
      <c r="N793" s="1050"/>
      <c r="O793" s="1043"/>
      <c r="P793" s="1043"/>
      <c r="Q793" s="688"/>
      <c r="R793" s="688"/>
      <c r="S793" s="972"/>
      <c r="T793" s="972"/>
      <c r="U793" s="992"/>
    </row>
    <row r="794" spans="1:21" s="761" customFormat="1" x14ac:dyDescent="0.2">
      <c r="A794" s="744"/>
      <c r="B794" s="742"/>
      <c r="C794" s="762"/>
      <c r="D794" s="762"/>
      <c r="E794" s="760"/>
      <c r="F794" s="688"/>
      <c r="G794" s="688"/>
      <c r="H794" s="760"/>
      <c r="I794" s="719"/>
      <c r="J794" s="972"/>
      <c r="K794" s="972"/>
      <c r="L794" s="688"/>
      <c r="M794" s="1043"/>
      <c r="N794" s="1050"/>
      <c r="O794" s="1043"/>
      <c r="P794" s="1043"/>
      <c r="Q794" s="688"/>
      <c r="R794" s="688"/>
      <c r="S794" s="972"/>
      <c r="T794" s="972"/>
      <c r="U794" s="992"/>
    </row>
    <row r="795" spans="1:21" s="761" customFormat="1" x14ac:dyDescent="0.2">
      <c r="A795" s="744"/>
      <c r="B795" s="742"/>
      <c r="C795" s="762"/>
      <c r="D795" s="762"/>
      <c r="E795" s="760"/>
      <c r="F795" s="688"/>
      <c r="G795" s="688"/>
      <c r="H795" s="760"/>
      <c r="I795" s="719"/>
      <c r="J795" s="972"/>
      <c r="K795" s="972"/>
      <c r="L795" s="688"/>
      <c r="M795" s="1043"/>
      <c r="N795" s="1050"/>
      <c r="O795" s="1043"/>
      <c r="P795" s="1043"/>
      <c r="Q795" s="688"/>
      <c r="R795" s="688"/>
      <c r="S795" s="972"/>
      <c r="T795" s="972"/>
      <c r="U795" s="992"/>
    </row>
    <row r="796" spans="1:21" s="761" customFormat="1" x14ac:dyDescent="0.2">
      <c r="A796" s="744"/>
      <c r="B796" s="742"/>
      <c r="C796" s="762"/>
      <c r="D796" s="762"/>
      <c r="E796" s="760"/>
      <c r="F796" s="688"/>
      <c r="G796" s="688"/>
      <c r="H796" s="760"/>
      <c r="I796" s="719"/>
      <c r="J796" s="972"/>
      <c r="K796" s="972"/>
      <c r="L796" s="688"/>
      <c r="M796" s="1043"/>
      <c r="N796" s="1050"/>
      <c r="O796" s="1043"/>
      <c r="P796" s="1043"/>
      <c r="Q796" s="688"/>
      <c r="R796" s="688"/>
      <c r="S796" s="972"/>
      <c r="T796" s="972"/>
      <c r="U796" s="992"/>
    </row>
    <row r="797" spans="1:21" s="761" customFormat="1" x14ac:dyDescent="0.2">
      <c r="A797" s="744"/>
      <c r="B797" s="742"/>
      <c r="C797" s="762"/>
      <c r="D797" s="762"/>
      <c r="E797" s="760"/>
      <c r="F797" s="688"/>
      <c r="G797" s="688"/>
      <c r="H797" s="760"/>
      <c r="I797" s="719"/>
      <c r="J797" s="972"/>
      <c r="K797" s="972"/>
      <c r="L797" s="688"/>
      <c r="M797" s="1043"/>
      <c r="N797" s="1050"/>
      <c r="O797" s="1043"/>
      <c r="P797" s="1043"/>
      <c r="Q797" s="688"/>
      <c r="R797" s="688"/>
      <c r="S797" s="972"/>
      <c r="T797" s="972"/>
      <c r="U797" s="992"/>
    </row>
    <row r="798" spans="1:21" s="761" customFormat="1" x14ac:dyDescent="0.2">
      <c r="A798" s="744"/>
      <c r="B798" s="742"/>
      <c r="C798" s="762"/>
      <c r="D798" s="762"/>
      <c r="E798" s="760"/>
      <c r="F798" s="688"/>
      <c r="G798" s="688"/>
      <c r="H798" s="760"/>
      <c r="I798" s="719"/>
      <c r="J798" s="972"/>
      <c r="K798" s="972"/>
      <c r="L798" s="688"/>
      <c r="M798" s="1043"/>
      <c r="N798" s="1050"/>
      <c r="O798" s="1043"/>
      <c r="P798" s="1043"/>
      <c r="Q798" s="688"/>
      <c r="R798" s="688"/>
      <c r="S798" s="972"/>
      <c r="T798" s="972"/>
      <c r="U798" s="992"/>
    </row>
    <row r="799" spans="1:21" s="761" customFormat="1" x14ac:dyDescent="0.2">
      <c r="A799" s="744"/>
      <c r="B799" s="742"/>
      <c r="C799" s="762"/>
      <c r="D799" s="762"/>
      <c r="E799" s="760"/>
      <c r="F799" s="688"/>
      <c r="G799" s="688"/>
      <c r="H799" s="760"/>
      <c r="I799" s="719"/>
      <c r="J799" s="972"/>
      <c r="K799" s="972"/>
      <c r="L799" s="688"/>
      <c r="M799" s="1043"/>
      <c r="N799" s="1050"/>
      <c r="O799" s="1043"/>
      <c r="P799" s="1043"/>
      <c r="Q799" s="688"/>
      <c r="R799" s="688"/>
      <c r="S799" s="972"/>
      <c r="T799" s="972"/>
      <c r="U799" s="992"/>
    </row>
    <row r="800" spans="1:21" s="761" customFormat="1" x14ac:dyDescent="0.2">
      <c r="A800" s="744"/>
      <c r="B800" s="742"/>
      <c r="C800" s="762"/>
      <c r="D800" s="762"/>
      <c r="E800" s="760"/>
      <c r="F800" s="688"/>
      <c r="G800" s="688"/>
      <c r="H800" s="760"/>
      <c r="I800" s="719"/>
      <c r="J800" s="972"/>
      <c r="K800" s="972"/>
      <c r="L800" s="688"/>
      <c r="M800" s="1043"/>
      <c r="N800" s="1050"/>
      <c r="O800" s="1043"/>
      <c r="P800" s="1043"/>
      <c r="Q800" s="688"/>
      <c r="R800" s="688"/>
      <c r="S800" s="972"/>
      <c r="T800" s="972"/>
      <c r="U800" s="992"/>
    </row>
    <row r="801" spans="1:21" s="761" customFormat="1" x14ac:dyDescent="0.2">
      <c r="A801" s="744"/>
      <c r="B801" s="742"/>
      <c r="C801" s="762"/>
      <c r="D801" s="762"/>
      <c r="E801" s="760"/>
      <c r="F801" s="688"/>
      <c r="G801" s="688"/>
      <c r="H801" s="760"/>
      <c r="I801" s="719"/>
      <c r="J801" s="972"/>
      <c r="K801" s="972"/>
      <c r="L801" s="688"/>
      <c r="M801" s="1043"/>
      <c r="N801" s="1050"/>
      <c r="O801" s="1043"/>
      <c r="P801" s="1043"/>
      <c r="Q801" s="688"/>
      <c r="R801" s="688"/>
      <c r="S801" s="972"/>
      <c r="T801" s="972"/>
      <c r="U801" s="992"/>
    </row>
    <row r="802" spans="1:21" s="761" customFormat="1" x14ac:dyDescent="0.2">
      <c r="A802" s="744"/>
      <c r="B802" s="742"/>
      <c r="C802" s="762"/>
      <c r="D802" s="762"/>
      <c r="E802" s="760"/>
      <c r="F802" s="688"/>
      <c r="G802" s="688"/>
      <c r="H802" s="760"/>
      <c r="I802" s="719"/>
      <c r="J802" s="972"/>
      <c r="K802" s="972"/>
      <c r="L802" s="688"/>
      <c r="M802" s="1043"/>
      <c r="N802" s="1050"/>
      <c r="O802" s="1043"/>
      <c r="P802" s="1043"/>
      <c r="Q802" s="688"/>
      <c r="R802" s="688"/>
      <c r="S802" s="972"/>
      <c r="T802" s="972"/>
      <c r="U802" s="992"/>
    </row>
    <row r="803" spans="1:21" s="761" customFormat="1" x14ac:dyDescent="0.2">
      <c r="A803" s="744"/>
      <c r="B803" s="742"/>
      <c r="C803" s="762"/>
      <c r="D803" s="762"/>
      <c r="E803" s="760"/>
      <c r="F803" s="688"/>
      <c r="G803" s="688"/>
      <c r="H803" s="760"/>
      <c r="I803" s="719"/>
      <c r="J803" s="972"/>
      <c r="K803" s="972"/>
      <c r="L803" s="688"/>
      <c r="M803" s="1043"/>
      <c r="N803" s="1050"/>
      <c r="O803" s="1043"/>
      <c r="P803" s="1043"/>
      <c r="Q803" s="688"/>
      <c r="R803" s="688"/>
      <c r="S803" s="972"/>
      <c r="T803" s="972"/>
      <c r="U803" s="992"/>
    </row>
    <row r="804" spans="1:21" s="761" customFormat="1" x14ac:dyDescent="0.2">
      <c r="A804" s="744"/>
      <c r="B804" s="742"/>
      <c r="C804" s="762"/>
      <c r="D804" s="762"/>
      <c r="E804" s="760"/>
      <c r="F804" s="688"/>
      <c r="G804" s="688"/>
      <c r="H804" s="760"/>
      <c r="I804" s="719"/>
      <c r="J804" s="972"/>
      <c r="K804" s="972"/>
      <c r="L804" s="688"/>
      <c r="M804" s="1043"/>
      <c r="N804" s="1050"/>
      <c r="O804" s="1043"/>
      <c r="P804" s="1043"/>
      <c r="Q804" s="688"/>
      <c r="R804" s="688"/>
      <c r="S804" s="972"/>
      <c r="T804" s="972"/>
      <c r="U804" s="992"/>
    </row>
    <row r="805" spans="1:21" s="761" customFormat="1" x14ac:dyDescent="0.2">
      <c r="A805" s="744"/>
      <c r="B805" s="742"/>
      <c r="C805" s="762"/>
      <c r="D805" s="762"/>
      <c r="E805" s="760"/>
      <c r="F805" s="688"/>
      <c r="G805" s="688"/>
      <c r="H805" s="760"/>
      <c r="I805" s="719"/>
      <c r="J805" s="972"/>
      <c r="K805" s="972"/>
      <c r="L805" s="688"/>
      <c r="M805" s="1043"/>
      <c r="N805" s="1050"/>
      <c r="O805" s="1043"/>
      <c r="P805" s="1043"/>
      <c r="Q805" s="688"/>
      <c r="R805" s="688"/>
      <c r="S805" s="972"/>
      <c r="T805" s="972"/>
      <c r="U805" s="992"/>
    </row>
    <row r="806" spans="1:21" s="761" customFormat="1" x14ac:dyDescent="0.2">
      <c r="A806" s="744"/>
      <c r="B806" s="742"/>
      <c r="C806" s="762"/>
      <c r="D806" s="762"/>
      <c r="E806" s="760"/>
      <c r="F806" s="688"/>
      <c r="G806" s="688"/>
      <c r="H806" s="760"/>
      <c r="I806" s="719"/>
      <c r="J806" s="972"/>
      <c r="K806" s="972"/>
      <c r="L806" s="688"/>
      <c r="M806" s="1043"/>
      <c r="N806" s="1050"/>
      <c r="O806" s="1043"/>
      <c r="P806" s="1043"/>
      <c r="Q806" s="688"/>
      <c r="R806" s="688"/>
      <c r="S806" s="972"/>
      <c r="T806" s="972"/>
      <c r="U806" s="992"/>
    </row>
    <row r="807" spans="1:21" s="761" customFormat="1" x14ac:dyDescent="0.2">
      <c r="A807" s="744"/>
      <c r="B807" s="742"/>
      <c r="C807" s="762"/>
      <c r="D807" s="762"/>
      <c r="E807" s="760"/>
      <c r="F807" s="688"/>
      <c r="G807" s="688"/>
      <c r="H807" s="760"/>
      <c r="I807" s="719"/>
      <c r="J807" s="972"/>
      <c r="K807" s="972"/>
      <c r="L807" s="688"/>
      <c r="M807" s="1043"/>
      <c r="N807" s="1050"/>
      <c r="O807" s="1043"/>
      <c r="P807" s="1043"/>
      <c r="Q807" s="688"/>
      <c r="R807" s="688"/>
      <c r="S807" s="972"/>
      <c r="T807" s="972"/>
      <c r="U807" s="992"/>
    </row>
    <row r="808" spans="1:21" s="761" customFormat="1" x14ac:dyDescent="0.2">
      <c r="A808" s="744"/>
      <c r="B808" s="742"/>
      <c r="C808" s="762"/>
      <c r="D808" s="762"/>
      <c r="E808" s="760"/>
      <c r="F808" s="688"/>
      <c r="G808" s="688"/>
      <c r="H808" s="760"/>
      <c r="I808" s="719"/>
      <c r="J808" s="972"/>
      <c r="K808" s="972"/>
      <c r="L808" s="688"/>
      <c r="M808" s="1043"/>
      <c r="N808" s="1050"/>
      <c r="O808" s="1043"/>
      <c r="P808" s="1043"/>
      <c r="Q808" s="688"/>
      <c r="R808" s="688"/>
      <c r="S808" s="972"/>
      <c r="T808" s="972"/>
      <c r="U808" s="992"/>
    </row>
    <row r="809" spans="1:21" s="761" customFormat="1" x14ac:dyDescent="0.2">
      <c r="A809" s="744"/>
      <c r="B809" s="742"/>
      <c r="C809" s="762"/>
      <c r="D809" s="762"/>
      <c r="E809" s="760"/>
      <c r="F809" s="688"/>
      <c r="G809" s="688"/>
      <c r="H809" s="760"/>
      <c r="I809" s="719"/>
      <c r="J809" s="972"/>
      <c r="K809" s="972"/>
      <c r="L809" s="688"/>
      <c r="M809" s="1043"/>
      <c r="N809" s="1050"/>
      <c r="O809" s="1043"/>
      <c r="P809" s="1043"/>
      <c r="Q809" s="688"/>
      <c r="R809" s="688"/>
      <c r="S809" s="972"/>
      <c r="T809" s="972"/>
      <c r="U809" s="992"/>
    </row>
    <row r="810" spans="1:21" s="761" customFormat="1" x14ac:dyDescent="0.2">
      <c r="A810" s="744"/>
      <c r="B810" s="742"/>
      <c r="C810" s="762"/>
      <c r="D810" s="762"/>
      <c r="E810" s="760"/>
      <c r="F810" s="688"/>
      <c r="G810" s="688"/>
      <c r="H810" s="760"/>
      <c r="I810" s="719"/>
      <c r="J810" s="972"/>
      <c r="K810" s="972"/>
      <c r="L810" s="688"/>
      <c r="M810" s="1043"/>
      <c r="N810" s="1050"/>
      <c r="O810" s="1043"/>
      <c r="P810" s="1043"/>
      <c r="Q810" s="688"/>
      <c r="R810" s="688"/>
      <c r="S810" s="972"/>
      <c r="T810" s="972"/>
      <c r="U810" s="992"/>
    </row>
    <row r="811" spans="1:21" s="761" customFormat="1" x14ac:dyDescent="0.2">
      <c r="A811" s="744"/>
      <c r="B811" s="742"/>
      <c r="C811" s="762"/>
      <c r="D811" s="762"/>
      <c r="E811" s="760"/>
      <c r="F811" s="688"/>
      <c r="G811" s="688"/>
      <c r="H811" s="760"/>
      <c r="I811" s="719"/>
      <c r="J811" s="972"/>
      <c r="K811" s="972"/>
      <c r="L811" s="688"/>
      <c r="M811" s="1043"/>
      <c r="N811" s="1050"/>
      <c r="O811" s="1043"/>
      <c r="P811" s="1043"/>
      <c r="Q811" s="688"/>
      <c r="R811" s="688"/>
      <c r="S811" s="972"/>
      <c r="T811" s="972"/>
      <c r="U811" s="992"/>
    </row>
    <row r="812" spans="1:21" s="761" customFormat="1" x14ac:dyDescent="0.2">
      <c r="A812" s="744"/>
      <c r="B812" s="742"/>
      <c r="C812" s="762"/>
      <c r="D812" s="762"/>
      <c r="E812" s="760"/>
      <c r="F812" s="688"/>
      <c r="G812" s="688"/>
      <c r="H812" s="760"/>
      <c r="I812" s="719"/>
      <c r="J812" s="972"/>
      <c r="K812" s="972"/>
      <c r="L812" s="688"/>
      <c r="M812" s="1043"/>
      <c r="N812" s="1050"/>
      <c r="O812" s="1043"/>
      <c r="P812" s="1043"/>
      <c r="Q812" s="688"/>
      <c r="R812" s="688"/>
      <c r="S812" s="972"/>
      <c r="T812" s="972"/>
      <c r="U812" s="992"/>
    </row>
    <row r="813" spans="1:21" s="761" customFormat="1" x14ac:dyDescent="0.2">
      <c r="A813" s="744"/>
      <c r="B813" s="742"/>
      <c r="C813" s="762"/>
      <c r="D813" s="762"/>
      <c r="E813" s="760"/>
      <c r="F813" s="688"/>
      <c r="G813" s="688"/>
      <c r="H813" s="760"/>
      <c r="I813" s="719"/>
      <c r="J813" s="972"/>
      <c r="K813" s="972"/>
      <c r="L813" s="688"/>
      <c r="M813" s="1043"/>
      <c r="N813" s="1050"/>
      <c r="O813" s="1043"/>
      <c r="P813" s="1043"/>
      <c r="Q813" s="688"/>
      <c r="R813" s="688"/>
      <c r="S813" s="972"/>
      <c r="T813" s="972"/>
      <c r="U813" s="992"/>
    </row>
    <row r="814" spans="1:21" s="761" customFormat="1" x14ac:dyDescent="0.2">
      <c r="A814" s="744"/>
      <c r="B814" s="742"/>
      <c r="C814" s="762"/>
      <c r="D814" s="762"/>
      <c r="E814" s="760"/>
      <c r="F814" s="688"/>
      <c r="G814" s="688"/>
      <c r="H814" s="760"/>
      <c r="I814" s="719"/>
      <c r="J814" s="972"/>
      <c r="K814" s="972"/>
      <c r="L814" s="688"/>
      <c r="M814" s="1043"/>
      <c r="N814" s="1050"/>
      <c r="O814" s="1043"/>
      <c r="P814" s="1043"/>
      <c r="Q814" s="688"/>
      <c r="R814" s="688"/>
      <c r="S814" s="972"/>
      <c r="T814" s="972"/>
      <c r="U814" s="992"/>
    </row>
    <row r="815" spans="1:21" s="761" customFormat="1" x14ac:dyDescent="0.2">
      <c r="A815" s="744"/>
      <c r="B815" s="742"/>
      <c r="C815" s="762"/>
      <c r="D815" s="762"/>
      <c r="E815" s="760"/>
      <c r="F815" s="688"/>
      <c r="G815" s="688"/>
      <c r="H815" s="760"/>
      <c r="I815" s="719"/>
      <c r="J815" s="972"/>
      <c r="K815" s="972"/>
      <c r="L815" s="688"/>
      <c r="M815" s="1043"/>
      <c r="N815" s="1050"/>
      <c r="O815" s="1043"/>
      <c r="P815" s="1043"/>
      <c r="Q815" s="688"/>
      <c r="R815" s="688"/>
      <c r="S815" s="972"/>
      <c r="T815" s="972"/>
      <c r="U815" s="992"/>
    </row>
    <row r="816" spans="1:21" s="761" customFormat="1" x14ac:dyDescent="0.2">
      <c r="A816" s="744"/>
      <c r="B816" s="742"/>
      <c r="C816" s="762"/>
      <c r="D816" s="762"/>
      <c r="E816" s="760"/>
      <c r="F816" s="688"/>
      <c r="G816" s="688"/>
      <c r="H816" s="760"/>
      <c r="I816" s="719"/>
      <c r="J816" s="972"/>
      <c r="K816" s="972"/>
      <c r="L816" s="688"/>
      <c r="M816" s="1043"/>
      <c r="N816" s="1050"/>
      <c r="O816" s="1043"/>
      <c r="P816" s="1043"/>
      <c r="Q816" s="688"/>
      <c r="R816" s="688"/>
      <c r="S816" s="972"/>
      <c r="T816" s="972"/>
      <c r="U816" s="992"/>
    </row>
    <row r="817" spans="1:21" s="761" customFormat="1" x14ac:dyDescent="0.2">
      <c r="A817" s="744"/>
      <c r="B817" s="742"/>
      <c r="C817" s="762"/>
      <c r="D817" s="762"/>
      <c r="E817" s="760"/>
      <c r="F817" s="688"/>
      <c r="G817" s="688"/>
      <c r="H817" s="760"/>
      <c r="I817" s="719"/>
      <c r="J817" s="972"/>
      <c r="K817" s="972"/>
      <c r="L817" s="688"/>
      <c r="M817" s="1043"/>
      <c r="N817" s="1050"/>
      <c r="O817" s="1043"/>
      <c r="P817" s="1043"/>
      <c r="Q817" s="688"/>
      <c r="R817" s="688"/>
      <c r="S817" s="972"/>
      <c r="T817" s="972"/>
      <c r="U817" s="992"/>
    </row>
    <row r="818" spans="1:21" s="761" customFormat="1" x14ac:dyDescent="0.2">
      <c r="A818" s="744"/>
      <c r="B818" s="742"/>
      <c r="C818" s="762"/>
      <c r="D818" s="762"/>
      <c r="E818" s="760"/>
      <c r="F818" s="688"/>
      <c r="G818" s="688"/>
      <c r="H818" s="760"/>
      <c r="I818" s="719"/>
      <c r="J818" s="972"/>
      <c r="K818" s="972"/>
      <c r="L818" s="688"/>
      <c r="M818" s="1043"/>
      <c r="N818" s="1050"/>
      <c r="O818" s="1043"/>
      <c r="P818" s="1043"/>
      <c r="Q818" s="688"/>
      <c r="R818" s="688"/>
      <c r="S818" s="972"/>
      <c r="T818" s="972"/>
      <c r="U818" s="992"/>
    </row>
    <row r="819" spans="1:21" s="761" customFormat="1" x14ac:dyDescent="0.2">
      <c r="A819" s="744"/>
      <c r="B819" s="742"/>
      <c r="C819" s="762"/>
      <c r="D819" s="762"/>
      <c r="E819" s="760"/>
      <c r="F819" s="688"/>
      <c r="G819" s="688"/>
      <c r="H819" s="760"/>
      <c r="I819" s="719"/>
      <c r="J819" s="972"/>
      <c r="K819" s="972"/>
      <c r="L819" s="688"/>
      <c r="M819" s="1043"/>
      <c r="N819" s="1050"/>
      <c r="O819" s="1043"/>
      <c r="P819" s="1043"/>
      <c r="Q819" s="688"/>
      <c r="R819" s="688"/>
      <c r="S819" s="972"/>
      <c r="T819" s="972"/>
      <c r="U819" s="992"/>
    </row>
    <row r="820" spans="1:21" s="761" customFormat="1" x14ac:dyDescent="0.2">
      <c r="A820" s="744"/>
      <c r="B820" s="742"/>
      <c r="C820" s="762"/>
      <c r="D820" s="762"/>
      <c r="E820" s="760"/>
      <c r="F820" s="688"/>
      <c r="G820" s="688"/>
      <c r="H820" s="760"/>
      <c r="I820" s="719"/>
      <c r="J820" s="972"/>
      <c r="K820" s="972"/>
      <c r="L820" s="688"/>
      <c r="M820" s="1043"/>
      <c r="N820" s="1050"/>
      <c r="O820" s="1043"/>
      <c r="P820" s="1043"/>
      <c r="Q820" s="688"/>
      <c r="R820" s="688"/>
      <c r="S820" s="972"/>
      <c r="T820" s="972"/>
      <c r="U820" s="992"/>
    </row>
    <row r="821" spans="1:21" s="761" customFormat="1" x14ac:dyDescent="0.2">
      <c r="A821" s="744"/>
      <c r="B821" s="742"/>
      <c r="C821" s="762"/>
      <c r="D821" s="762"/>
      <c r="E821" s="760"/>
      <c r="F821" s="688"/>
      <c r="G821" s="688"/>
      <c r="H821" s="760"/>
      <c r="I821" s="719"/>
      <c r="J821" s="972"/>
      <c r="K821" s="972"/>
      <c r="L821" s="688"/>
      <c r="M821" s="1043"/>
      <c r="N821" s="1050"/>
      <c r="O821" s="1043"/>
      <c r="P821" s="1043"/>
      <c r="Q821" s="688"/>
      <c r="R821" s="688"/>
      <c r="S821" s="972"/>
      <c r="T821" s="972"/>
      <c r="U821" s="992"/>
    </row>
    <row r="822" spans="1:21" s="761" customFormat="1" x14ac:dyDescent="0.2">
      <c r="A822" s="744"/>
      <c r="B822" s="742"/>
      <c r="C822" s="762"/>
      <c r="D822" s="762"/>
      <c r="E822" s="760"/>
      <c r="F822" s="688"/>
      <c r="G822" s="688"/>
      <c r="H822" s="760"/>
      <c r="I822" s="719"/>
      <c r="J822" s="972"/>
      <c r="K822" s="972"/>
      <c r="L822" s="688"/>
      <c r="M822" s="1043"/>
      <c r="N822" s="1050"/>
      <c r="O822" s="1043"/>
      <c r="P822" s="1043"/>
      <c r="Q822" s="688"/>
      <c r="R822" s="688"/>
      <c r="S822" s="972"/>
      <c r="T822" s="972"/>
      <c r="U822" s="992"/>
    </row>
    <row r="823" spans="1:21" s="761" customFormat="1" x14ac:dyDescent="0.2">
      <c r="A823" s="744"/>
      <c r="B823" s="742"/>
      <c r="C823" s="762"/>
      <c r="D823" s="762"/>
      <c r="E823" s="760"/>
      <c r="F823" s="688"/>
      <c r="G823" s="688"/>
      <c r="H823" s="760"/>
      <c r="I823" s="719"/>
      <c r="J823" s="972"/>
      <c r="K823" s="972"/>
      <c r="L823" s="688"/>
      <c r="M823" s="1043"/>
      <c r="N823" s="1050"/>
      <c r="O823" s="1043"/>
      <c r="P823" s="1043"/>
      <c r="Q823" s="688"/>
      <c r="R823" s="688"/>
      <c r="S823" s="972"/>
      <c r="T823" s="972"/>
      <c r="U823" s="992"/>
    </row>
    <row r="824" spans="1:21" s="761" customFormat="1" x14ac:dyDescent="0.2">
      <c r="A824" s="744"/>
      <c r="B824" s="742"/>
      <c r="C824" s="762"/>
      <c r="D824" s="762"/>
      <c r="E824" s="760"/>
      <c r="F824" s="688"/>
      <c r="G824" s="688"/>
      <c r="H824" s="760"/>
      <c r="I824" s="719"/>
      <c r="J824" s="972"/>
      <c r="K824" s="972"/>
      <c r="L824" s="688"/>
      <c r="M824" s="1043"/>
      <c r="N824" s="1050"/>
      <c r="O824" s="1043"/>
      <c r="P824" s="1043"/>
      <c r="Q824" s="688"/>
      <c r="R824" s="688"/>
      <c r="S824" s="972"/>
      <c r="T824" s="972"/>
      <c r="U824" s="992"/>
    </row>
    <row r="825" spans="1:21" s="761" customFormat="1" x14ac:dyDescent="0.2">
      <c r="A825" s="744"/>
      <c r="B825" s="742"/>
      <c r="C825" s="762"/>
      <c r="D825" s="762"/>
      <c r="E825" s="760"/>
      <c r="F825" s="688"/>
      <c r="G825" s="688"/>
      <c r="H825" s="760"/>
      <c r="I825" s="719"/>
      <c r="J825" s="972"/>
      <c r="K825" s="972"/>
      <c r="L825" s="688"/>
      <c r="M825" s="1043"/>
      <c r="N825" s="1050"/>
      <c r="O825" s="1043"/>
      <c r="P825" s="1043"/>
      <c r="Q825" s="688"/>
      <c r="R825" s="688"/>
      <c r="S825" s="972"/>
      <c r="T825" s="972"/>
      <c r="U825" s="992"/>
    </row>
    <row r="826" spans="1:21" s="761" customFormat="1" x14ac:dyDescent="0.2">
      <c r="A826" s="744"/>
      <c r="B826" s="742"/>
      <c r="C826" s="762"/>
      <c r="D826" s="762"/>
      <c r="E826" s="760"/>
      <c r="F826" s="688"/>
      <c r="G826" s="688"/>
      <c r="H826" s="760"/>
      <c r="I826" s="719"/>
      <c r="J826" s="972"/>
      <c r="K826" s="972"/>
      <c r="L826" s="688"/>
      <c r="M826" s="1043"/>
      <c r="N826" s="1050"/>
      <c r="O826" s="1043"/>
      <c r="P826" s="1043"/>
      <c r="Q826" s="688"/>
      <c r="R826" s="688"/>
      <c r="S826" s="972"/>
      <c r="T826" s="972"/>
      <c r="U826" s="992"/>
    </row>
    <row r="827" spans="1:21" s="761" customFormat="1" x14ac:dyDescent="0.2">
      <c r="A827" s="744"/>
      <c r="B827" s="742"/>
      <c r="C827" s="762"/>
      <c r="D827" s="762"/>
      <c r="E827" s="760"/>
      <c r="F827" s="688"/>
      <c r="G827" s="688"/>
      <c r="H827" s="760"/>
      <c r="I827" s="719"/>
      <c r="J827" s="972"/>
      <c r="K827" s="972"/>
      <c r="L827" s="688"/>
      <c r="M827" s="1043"/>
      <c r="N827" s="1050"/>
      <c r="O827" s="1043"/>
      <c r="P827" s="1043"/>
      <c r="Q827" s="688"/>
      <c r="R827" s="688"/>
      <c r="S827" s="972"/>
      <c r="T827" s="972"/>
      <c r="U827" s="992"/>
    </row>
    <row r="828" spans="1:21" s="761" customFormat="1" x14ac:dyDescent="0.2">
      <c r="A828" s="744"/>
      <c r="B828" s="742"/>
      <c r="C828" s="762"/>
      <c r="D828" s="762"/>
      <c r="E828" s="760"/>
      <c r="F828" s="688"/>
      <c r="G828" s="688"/>
      <c r="H828" s="760"/>
      <c r="I828" s="719"/>
      <c r="J828" s="972"/>
      <c r="K828" s="972"/>
      <c r="L828" s="688"/>
      <c r="M828" s="1043"/>
      <c r="N828" s="1050"/>
      <c r="O828" s="1043"/>
      <c r="P828" s="1043"/>
      <c r="Q828" s="688"/>
      <c r="R828" s="688"/>
      <c r="S828" s="972"/>
      <c r="T828" s="972"/>
      <c r="U828" s="992"/>
    </row>
    <row r="829" spans="1:21" s="761" customFormat="1" x14ac:dyDescent="0.2">
      <c r="A829" s="744"/>
      <c r="B829" s="742"/>
      <c r="C829" s="762"/>
      <c r="D829" s="762"/>
      <c r="E829" s="760"/>
      <c r="F829" s="688"/>
      <c r="G829" s="688"/>
      <c r="H829" s="760"/>
      <c r="I829" s="719"/>
      <c r="J829" s="972"/>
      <c r="K829" s="972"/>
      <c r="L829" s="688"/>
      <c r="M829" s="1043"/>
      <c r="N829" s="1050"/>
      <c r="O829" s="1043"/>
      <c r="P829" s="1043"/>
      <c r="Q829" s="688"/>
      <c r="R829" s="688"/>
      <c r="S829" s="972"/>
      <c r="T829" s="972"/>
      <c r="U829" s="992"/>
    </row>
    <row r="830" spans="1:21" s="761" customFormat="1" x14ac:dyDescent="0.2">
      <c r="A830" s="744"/>
      <c r="B830" s="742"/>
      <c r="C830" s="762"/>
      <c r="D830" s="762"/>
      <c r="E830" s="760"/>
      <c r="F830" s="688"/>
      <c r="G830" s="688"/>
      <c r="H830" s="760"/>
      <c r="I830" s="719"/>
      <c r="J830" s="972"/>
      <c r="K830" s="972"/>
      <c r="L830" s="688"/>
      <c r="M830" s="1043"/>
      <c r="N830" s="1050"/>
      <c r="O830" s="1043"/>
      <c r="P830" s="1043"/>
      <c r="Q830" s="688"/>
      <c r="R830" s="688"/>
      <c r="S830" s="972"/>
      <c r="T830" s="972"/>
      <c r="U830" s="992"/>
    </row>
    <row r="831" spans="1:21" s="761" customFormat="1" x14ac:dyDescent="0.2">
      <c r="A831" s="744"/>
      <c r="B831" s="742"/>
      <c r="C831" s="762"/>
      <c r="D831" s="762"/>
      <c r="E831" s="760"/>
      <c r="F831" s="688"/>
      <c r="G831" s="688"/>
      <c r="H831" s="760"/>
      <c r="I831" s="719"/>
      <c r="J831" s="972"/>
      <c r="K831" s="972"/>
      <c r="L831" s="688"/>
      <c r="M831" s="1043"/>
      <c r="N831" s="1050"/>
      <c r="O831" s="1043"/>
      <c r="P831" s="1043"/>
      <c r="Q831" s="688"/>
      <c r="R831" s="688"/>
      <c r="S831" s="972"/>
      <c r="T831" s="972"/>
      <c r="U831" s="992"/>
    </row>
    <row r="832" spans="1:21" s="761" customFormat="1" x14ac:dyDescent="0.2">
      <c r="A832" s="744"/>
      <c r="B832" s="742"/>
      <c r="C832" s="762"/>
      <c r="D832" s="762"/>
      <c r="E832" s="760"/>
      <c r="F832" s="688"/>
      <c r="G832" s="688"/>
      <c r="H832" s="760"/>
      <c r="I832" s="719"/>
      <c r="J832" s="972"/>
      <c r="K832" s="972"/>
      <c r="L832" s="688"/>
      <c r="M832" s="1043"/>
      <c r="N832" s="1050"/>
      <c r="O832" s="1043"/>
      <c r="P832" s="1043"/>
      <c r="Q832" s="688"/>
      <c r="R832" s="688"/>
      <c r="S832" s="972"/>
      <c r="T832" s="972"/>
      <c r="U832" s="992"/>
    </row>
    <row r="833" spans="1:21" s="761" customFormat="1" x14ac:dyDescent="0.2">
      <c r="A833" s="744"/>
      <c r="B833" s="742"/>
      <c r="C833" s="762"/>
      <c r="D833" s="762"/>
      <c r="E833" s="760"/>
      <c r="F833" s="688"/>
      <c r="G833" s="688"/>
      <c r="H833" s="760"/>
      <c r="I833" s="719"/>
      <c r="J833" s="972"/>
      <c r="K833" s="972"/>
      <c r="L833" s="688"/>
      <c r="M833" s="1043"/>
      <c r="N833" s="1050"/>
      <c r="O833" s="1043"/>
      <c r="P833" s="1043"/>
      <c r="Q833" s="688"/>
      <c r="R833" s="688"/>
      <c r="S833" s="972"/>
      <c r="T833" s="972"/>
      <c r="U833" s="992"/>
    </row>
    <row r="834" spans="1:21" s="761" customFormat="1" x14ac:dyDescent="0.2">
      <c r="A834" s="744"/>
      <c r="B834" s="742"/>
      <c r="C834" s="762"/>
      <c r="D834" s="762"/>
      <c r="E834" s="760"/>
      <c r="F834" s="688"/>
      <c r="G834" s="688"/>
      <c r="H834" s="760"/>
      <c r="I834" s="719"/>
      <c r="J834" s="972"/>
      <c r="K834" s="972"/>
      <c r="L834" s="688"/>
      <c r="M834" s="1043"/>
      <c r="N834" s="1050"/>
      <c r="O834" s="1043"/>
      <c r="P834" s="1043"/>
      <c r="Q834" s="688"/>
      <c r="R834" s="688"/>
      <c r="S834" s="972"/>
      <c r="T834" s="972"/>
      <c r="U834" s="992"/>
    </row>
    <row r="835" spans="1:21" s="761" customFormat="1" x14ac:dyDescent="0.2">
      <c r="A835" s="744"/>
      <c r="B835" s="742"/>
      <c r="C835" s="762"/>
      <c r="D835" s="762"/>
      <c r="E835" s="760"/>
      <c r="F835" s="688"/>
      <c r="G835" s="688"/>
      <c r="H835" s="760"/>
      <c r="I835" s="719"/>
      <c r="J835" s="972"/>
      <c r="K835" s="972"/>
      <c r="L835" s="688"/>
      <c r="M835" s="1043"/>
      <c r="N835" s="1050"/>
      <c r="O835" s="1043"/>
      <c r="P835" s="1043"/>
      <c r="Q835" s="688"/>
      <c r="R835" s="688"/>
      <c r="S835" s="972"/>
      <c r="T835" s="972"/>
      <c r="U835" s="992"/>
    </row>
    <row r="836" spans="1:21" s="761" customFormat="1" x14ac:dyDescent="0.2">
      <c r="A836" s="744"/>
      <c r="B836" s="742"/>
      <c r="C836" s="762"/>
      <c r="D836" s="762"/>
      <c r="E836" s="760"/>
      <c r="F836" s="688"/>
      <c r="G836" s="688"/>
      <c r="H836" s="760"/>
      <c r="I836" s="719"/>
      <c r="J836" s="972"/>
      <c r="K836" s="972"/>
      <c r="L836" s="688"/>
      <c r="M836" s="1043"/>
      <c r="N836" s="1050"/>
      <c r="O836" s="1043"/>
      <c r="P836" s="1043"/>
      <c r="Q836" s="688"/>
      <c r="R836" s="688"/>
      <c r="S836" s="972"/>
      <c r="T836" s="972"/>
      <c r="U836" s="992"/>
    </row>
    <row r="837" spans="1:21" s="761" customFormat="1" x14ac:dyDescent="0.2">
      <c r="A837" s="744"/>
      <c r="B837" s="742"/>
      <c r="C837" s="762"/>
      <c r="D837" s="762"/>
      <c r="E837" s="760"/>
      <c r="F837" s="688"/>
      <c r="G837" s="688"/>
      <c r="H837" s="760"/>
      <c r="I837" s="719"/>
      <c r="J837" s="972"/>
      <c r="K837" s="972"/>
      <c r="L837" s="688"/>
      <c r="M837" s="1043"/>
      <c r="N837" s="1050"/>
      <c r="O837" s="1043"/>
      <c r="P837" s="1043"/>
      <c r="Q837" s="688"/>
      <c r="R837" s="688"/>
      <c r="S837" s="972"/>
      <c r="T837" s="972"/>
      <c r="U837" s="992"/>
    </row>
    <row r="838" spans="1:21" s="761" customFormat="1" x14ac:dyDescent="0.2">
      <c r="A838" s="744"/>
      <c r="B838" s="742"/>
      <c r="C838" s="762"/>
      <c r="D838" s="762"/>
      <c r="E838" s="760"/>
      <c r="F838" s="688"/>
      <c r="G838" s="688"/>
      <c r="H838" s="760"/>
      <c r="I838" s="719"/>
      <c r="J838" s="972"/>
      <c r="K838" s="972"/>
      <c r="L838" s="688"/>
      <c r="M838" s="1043"/>
      <c r="N838" s="1050"/>
      <c r="O838" s="1043"/>
      <c r="P838" s="1043"/>
      <c r="Q838" s="688"/>
      <c r="R838" s="688"/>
      <c r="S838" s="972"/>
      <c r="T838" s="972"/>
      <c r="U838" s="992"/>
    </row>
    <row r="839" spans="1:21" s="761" customFormat="1" x14ac:dyDescent="0.2">
      <c r="A839" s="744"/>
      <c r="B839" s="742"/>
      <c r="C839" s="762"/>
      <c r="D839" s="762"/>
      <c r="E839" s="760"/>
      <c r="F839" s="688"/>
      <c r="G839" s="688"/>
      <c r="H839" s="760"/>
      <c r="I839" s="719"/>
      <c r="J839" s="972"/>
      <c r="K839" s="972"/>
      <c r="L839" s="688"/>
      <c r="M839" s="1043"/>
      <c r="N839" s="1050"/>
      <c r="O839" s="1043"/>
      <c r="P839" s="1043"/>
      <c r="Q839" s="688"/>
      <c r="R839" s="688"/>
      <c r="S839" s="972"/>
      <c r="T839" s="972"/>
      <c r="U839" s="992"/>
    </row>
    <row r="840" spans="1:21" s="761" customFormat="1" x14ac:dyDescent="0.2">
      <c r="A840" s="744"/>
      <c r="B840" s="742"/>
      <c r="C840" s="762"/>
      <c r="D840" s="762"/>
      <c r="E840" s="760"/>
      <c r="F840" s="688"/>
      <c r="G840" s="688"/>
      <c r="H840" s="760"/>
      <c r="I840" s="719"/>
      <c r="J840" s="972"/>
      <c r="K840" s="972"/>
      <c r="L840" s="688"/>
      <c r="M840" s="1043"/>
      <c r="N840" s="1050"/>
      <c r="O840" s="1043"/>
      <c r="P840" s="1043"/>
      <c r="Q840" s="688"/>
      <c r="R840" s="688"/>
      <c r="S840" s="972"/>
      <c r="T840" s="972"/>
      <c r="U840" s="992"/>
    </row>
    <row r="841" spans="1:21" s="761" customFormat="1" x14ac:dyDescent="0.2">
      <c r="A841" s="744"/>
      <c r="B841" s="742"/>
      <c r="C841" s="762"/>
      <c r="D841" s="762"/>
      <c r="E841" s="760"/>
      <c r="F841" s="688"/>
      <c r="G841" s="688"/>
      <c r="H841" s="760"/>
      <c r="I841" s="719"/>
      <c r="J841" s="972"/>
      <c r="K841" s="972"/>
      <c r="L841" s="688"/>
      <c r="M841" s="1043"/>
      <c r="N841" s="1050"/>
      <c r="O841" s="1043"/>
      <c r="P841" s="1043"/>
      <c r="Q841" s="688"/>
      <c r="R841" s="688"/>
      <c r="S841" s="972"/>
      <c r="T841" s="972"/>
      <c r="U841" s="992"/>
    </row>
    <row r="842" spans="1:21" s="761" customFormat="1" x14ac:dyDescent="0.2">
      <c r="A842" s="744"/>
      <c r="B842" s="742"/>
      <c r="C842" s="762"/>
      <c r="D842" s="762"/>
      <c r="E842" s="760"/>
      <c r="F842" s="688"/>
      <c r="G842" s="688"/>
      <c r="H842" s="760"/>
      <c r="I842" s="719"/>
      <c r="J842" s="972"/>
      <c r="K842" s="972"/>
      <c r="L842" s="688"/>
      <c r="M842" s="1043"/>
      <c r="N842" s="1050"/>
      <c r="O842" s="1043"/>
      <c r="P842" s="1043"/>
      <c r="Q842" s="688"/>
      <c r="R842" s="688"/>
      <c r="S842" s="972"/>
      <c r="T842" s="972"/>
      <c r="U842" s="992"/>
    </row>
    <row r="843" spans="1:21" s="761" customFormat="1" x14ac:dyDescent="0.2">
      <c r="A843" s="744"/>
      <c r="B843" s="742"/>
      <c r="C843" s="762"/>
      <c r="D843" s="762"/>
      <c r="E843" s="760"/>
      <c r="F843" s="688"/>
      <c r="G843" s="688"/>
      <c r="H843" s="760"/>
      <c r="I843" s="719"/>
      <c r="J843" s="972"/>
      <c r="K843" s="972"/>
      <c r="L843" s="688"/>
      <c r="M843" s="1043"/>
      <c r="N843" s="1050"/>
      <c r="O843" s="1043"/>
      <c r="P843" s="1043"/>
      <c r="Q843" s="688"/>
      <c r="R843" s="688"/>
      <c r="S843" s="972"/>
      <c r="T843" s="972"/>
      <c r="U843" s="992"/>
    </row>
    <row r="844" spans="1:21" s="761" customFormat="1" x14ac:dyDescent="0.2">
      <c r="A844" s="744"/>
      <c r="B844" s="742"/>
      <c r="C844" s="762"/>
      <c r="D844" s="762"/>
      <c r="E844" s="760"/>
      <c r="F844" s="688"/>
      <c r="G844" s="688"/>
      <c r="H844" s="760"/>
      <c r="I844" s="719"/>
      <c r="J844" s="972"/>
      <c r="K844" s="972"/>
      <c r="L844" s="688"/>
      <c r="M844" s="1043"/>
      <c r="N844" s="1050"/>
      <c r="O844" s="1043"/>
      <c r="P844" s="1043"/>
      <c r="Q844" s="688"/>
      <c r="R844" s="688"/>
      <c r="S844" s="972"/>
      <c r="T844" s="972"/>
      <c r="U844" s="992"/>
    </row>
    <row r="845" spans="1:21" s="761" customFormat="1" x14ac:dyDescent="0.2">
      <c r="A845" s="744"/>
      <c r="B845" s="742"/>
      <c r="C845" s="762"/>
      <c r="D845" s="762"/>
      <c r="E845" s="760"/>
      <c r="F845" s="688"/>
      <c r="G845" s="688"/>
      <c r="H845" s="760"/>
      <c r="I845" s="719"/>
      <c r="J845" s="972"/>
      <c r="K845" s="972"/>
      <c r="L845" s="688"/>
      <c r="M845" s="1043"/>
      <c r="N845" s="1050"/>
      <c r="O845" s="1043"/>
      <c r="P845" s="1043"/>
      <c r="Q845" s="688"/>
      <c r="R845" s="688"/>
      <c r="S845" s="972"/>
      <c r="T845" s="972"/>
      <c r="U845" s="992"/>
    </row>
    <row r="846" spans="1:21" s="761" customFormat="1" x14ac:dyDescent="0.2">
      <c r="A846" s="744"/>
      <c r="B846" s="742"/>
      <c r="C846" s="762"/>
      <c r="D846" s="762"/>
      <c r="E846" s="760"/>
      <c r="F846" s="688"/>
      <c r="G846" s="688"/>
      <c r="H846" s="760"/>
      <c r="I846" s="719"/>
      <c r="J846" s="972"/>
      <c r="K846" s="972"/>
      <c r="L846" s="688"/>
      <c r="M846" s="1043"/>
      <c r="N846" s="1050"/>
      <c r="O846" s="1043"/>
      <c r="P846" s="1043"/>
      <c r="Q846" s="688"/>
      <c r="R846" s="688"/>
      <c r="S846" s="972"/>
      <c r="T846" s="972"/>
      <c r="U846" s="992"/>
    </row>
    <row r="847" spans="1:21" s="761" customFormat="1" x14ac:dyDescent="0.2">
      <c r="A847" s="744"/>
      <c r="B847" s="742"/>
      <c r="C847" s="762"/>
      <c r="D847" s="762"/>
      <c r="E847" s="760"/>
      <c r="F847" s="688"/>
      <c r="G847" s="688"/>
      <c r="H847" s="760"/>
      <c r="I847" s="719"/>
      <c r="J847" s="972"/>
      <c r="K847" s="972"/>
      <c r="L847" s="688"/>
      <c r="M847" s="1043"/>
      <c r="N847" s="1050"/>
      <c r="O847" s="1043"/>
      <c r="P847" s="1043"/>
      <c r="Q847" s="688"/>
      <c r="R847" s="688"/>
      <c r="S847" s="972"/>
      <c r="T847" s="972"/>
      <c r="U847" s="992"/>
    </row>
    <row r="848" spans="1:21" s="761" customFormat="1" x14ac:dyDescent="0.2">
      <c r="A848" s="744"/>
      <c r="B848" s="742"/>
      <c r="C848" s="762"/>
      <c r="D848" s="762"/>
      <c r="E848" s="760"/>
      <c r="F848" s="688"/>
      <c r="G848" s="688"/>
      <c r="H848" s="760"/>
      <c r="I848" s="719"/>
      <c r="J848" s="972"/>
      <c r="K848" s="972"/>
      <c r="L848" s="688"/>
      <c r="M848" s="1043"/>
      <c r="N848" s="1050"/>
      <c r="O848" s="1043"/>
      <c r="P848" s="1043"/>
      <c r="Q848" s="688"/>
      <c r="R848" s="688"/>
      <c r="S848" s="972"/>
      <c r="T848" s="972"/>
      <c r="U848" s="992"/>
    </row>
    <row r="849" spans="1:21" s="761" customFormat="1" x14ac:dyDescent="0.2">
      <c r="A849" s="744"/>
      <c r="B849" s="742"/>
      <c r="C849" s="762"/>
      <c r="D849" s="762"/>
      <c r="E849" s="760"/>
      <c r="F849" s="688"/>
      <c r="G849" s="688"/>
      <c r="H849" s="760"/>
      <c r="I849" s="719"/>
      <c r="J849" s="972"/>
      <c r="K849" s="972"/>
      <c r="L849" s="688"/>
      <c r="M849" s="1043"/>
      <c r="N849" s="1050"/>
      <c r="O849" s="1043"/>
      <c r="P849" s="1043"/>
      <c r="Q849" s="688"/>
      <c r="R849" s="688"/>
      <c r="S849" s="972"/>
      <c r="T849" s="972"/>
      <c r="U849" s="992"/>
    </row>
    <row r="850" spans="1:21" s="761" customFormat="1" x14ac:dyDescent="0.2">
      <c r="A850" s="744"/>
      <c r="B850" s="742"/>
      <c r="C850" s="762"/>
      <c r="D850" s="762"/>
      <c r="E850" s="760"/>
      <c r="F850" s="688"/>
      <c r="G850" s="688"/>
      <c r="H850" s="760"/>
      <c r="I850" s="719"/>
      <c r="J850" s="972"/>
      <c r="K850" s="972"/>
      <c r="L850" s="688"/>
      <c r="M850" s="1043"/>
      <c r="N850" s="1050"/>
      <c r="O850" s="1043"/>
      <c r="P850" s="1043"/>
      <c r="Q850" s="688"/>
      <c r="R850" s="688"/>
      <c r="S850" s="972"/>
      <c r="T850" s="972"/>
      <c r="U850" s="992"/>
    </row>
    <row r="851" spans="1:21" s="761" customFormat="1" x14ac:dyDescent="0.2">
      <c r="A851" s="744"/>
      <c r="B851" s="742"/>
      <c r="C851" s="762"/>
      <c r="D851" s="762"/>
      <c r="E851" s="760"/>
      <c r="F851" s="688"/>
      <c r="G851" s="688"/>
      <c r="H851" s="760"/>
      <c r="I851" s="719"/>
      <c r="J851" s="972"/>
      <c r="K851" s="972"/>
      <c r="L851" s="688"/>
      <c r="M851" s="1043"/>
      <c r="N851" s="1050"/>
      <c r="O851" s="1043"/>
      <c r="P851" s="1043"/>
      <c r="Q851" s="688"/>
      <c r="R851" s="688"/>
      <c r="S851" s="972"/>
      <c r="T851" s="972"/>
      <c r="U851" s="992"/>
    </row>
    <row r="852" spans="1:21" s="761" customFormat="1" x14ac:dyDescent="0.2">
      <c r="A852" s="744"/>
      <c r="B852" s="742"/>
      <c r="C852" s="762"/>
      <c r="D852" s="762"/>
      <c r="E852" s="760"/>
      <c r="F852" s="688"/>
      <c r="G852" s="688"/>
      <c r="H852" s="760"/>
      <c r="I852" s="719"/>
      <c r="J852" s="972"/>
      <c r="K852" s="972"/>
      <c r="L852" s="688"/>
      <c r="M852" s="1043"/>
      <c r="N852" s="1050"/>
      <c r="O852" s="1043"/>
      <c r="P852" s="1043"/>
      <c r="Q852" s="688"/>
      <c r="R852" s="688"/>
      <c r="S852" s="972"/>
      <c r="T852" s="972"/>
      <c r="U852" s="992"/>
    </row>
    <row r="853" spans="1:21" s="761" customFormat="1" x14ac:dyDescent="0.2">
      <c r="A853" s="744"/>
      <c r="B853" s="742"/>
      <c r="C853" s="762"/>
      <c r="D853" s="762"/>
      <c r="E853" s="760"/>
      <c r="F853" s="688"/>
      <c r="G853" s="688"/>
      <c r="H853" s="760"/>
      <c r="I853" s="719"/>
      <c r="J853" s="972"/>
      <c r="K853" s="972"/>
      <c r="L853" s="688"/>
      <c r="M853" s="1043"/>
      <c r="N853" s="1050"/>
      <c r="O853" s="1043"/>
      <c r="P853" s="1043"/>
      <c r="Q853" s="688"/>
      <c r="R853" s="688"/>
      <c r="S853" s="972"/>
      <c r="T853" s="972"/>
      <c r="U853" s="992"/>
    </row>
    <row r="854" spans="1:21" s="761" customFormat="1" x14ac:dyDescent="0.2">
      <c r="A854" s="744"/>
      <c r="B854" s="742"/>
      <c r="C854" s="762"/>
      <c r="D854" s="762"/>
      <c r="E854" s="760"/>
      <c r="F854" s="688"/>
      <c r="G854" s="688"/>
      <c r="H854" s="760"/>
      <c r="I854" s="719"/>
      <c r="J854" s="972"/>
      <c r="K854" s="972"/>
      <c r="L854" s="688"/>
      <c r="M854" s="1043"/>
      <c r="N854" s="1050"/>
      <c r="O854" s="1043"/>
      <c r="P854" s="1043"/>
      <c r="Q854" s="688"/>
      <c r="R854" s="688"/>
      <c r="S854" s="972"/>
      <c r="T854" s="972"/>
      <c r="U854" s="992"/>
    </row>
    <row r="855" spans="1:21" s="761" customFormat="1" x14ac:dyDescent="0.2">
      <c r="A855" s="744"/>
      <c r="B855" s="742"/>
      <c r="C855" s="762"/>
      <c r="D855" s="762"/>
      <c r="E855" s="760"/>
      <c r="F855" s="688"/>
      <c r="G855" s="688"/>
      <c r="H855" s="760"/>
      <c r="I855" s="719"/>
      <c r="J855" s="972"/>
      <c r="K855" s="972"/>
      <c r="L855" s="688"/>
      <c r="M855" s="1043"/>
      <c r="N855" s="1050"/>
      <c r="O855" s="1043"/>
      <c r="P855" s="1043"/>
      <c r="Q855" s="688"/>
      <c r="R855" s="688"/>
      <c r="S855" s="972"/>
      <c r="T855" s="972"/>
      <c r="U855" s="992"/>
    </row>
    <row r="856" spans="1:21" s="761" customFormat="1" x14ac:dyDescent="0.2">
      <c r="A856" s="744"/>
      <c r="B856" s="742"/>
      <c r="C856" s="762"/>
      <c r="D856" s="762"/>
      <c r="E856" s="760"/>
      <c r="F856" s="688"/>
      <c r="G856" s="688"/>
      <c r="H856" s="760"/>
      <c r="I856" s="719"/>
      <c r="J856" s="972"/>
      <c r="K856" s="972"/>
      <c r="L856" s="688"/>
      <c r="M856" s="1043"/>
      <c r="N856" s="1050"/>
      <c r="O856" s="1043"/>
      <c r="P856" s="1043"/>
      <c r="Q856" s="688"/>
      <c r="R856" s="688"/>
      <c r="S856" s="972"/>
      <c r="T856" s="972"/>
      <c r="U856" s="992"/>
    </row>
    <row r="857" spans="1:21" s="761" customFormat="1" x14ac:dyDescent="0.2">
      <c r="A857" s="744"/>
      <c r="B857" s="742"/>
      <c r="C857" s="762"/>
      <c r="D857" s="762"/>
      <c r="E857" s="760"/>
      <c r="F857" s="688"/>
      <c r="G857" s="688"/>
      <c r="H857" s="760"/>
      <c r="I857" s="719"/>
      <c r="J857" s="972"/>
      <c r="K857" s="972"/>
      <c r="L857" s="688"/>
      <c r="M857" s="1043"/>
      <c r="N857" s="1050"/>
      <c r="O857" s="1043"/>
      <c r="P857" s="1043"/>
      <c r="Q857" s="688"/>
      <c r="R857" s="688"/>
      <c r="S857" s="972"/>
      <c r="T857" s="972"/>
      <c r="U857" s="992"/>
    </row>
    <row r="858" spans="1:21" s="761" customFormat="1" x14ac:dyDescent="0.2">
      <c r="A858" s="744"/>
      <c r="B858" s="742"/>
      <c r="C858" s="762"/>
      <c r="D858" s="762"/>
      <c r="E858" s="760"/>
      <c r="F858" s="688"/>
      <c r="G858" s="688"/>
      <c r="H858" s="760"/>
      <c r="I858" s="719"/>
      <c r="J858" s="972"/>
      <c r="K858" s="972"/>
      <c r="L858" s="688"/>
      <c r="M858" s="1043"/>
      <c r="N858" s="1050"/>
      <c r="O858" s="1043"/>
      <c r="P858" s="1043"/>
      <c r="Q858" s="688"/>
      <c r="R858" s="688"/>
      <c r="S858" s="972"/>
      <c r="T858" s="972"/>
      <c r="U858" s="992"/>
    </row>
    <row r="859" spans="1:21" s="761" customFormat="1" x14ac:dyDescent="0.2">
      <c r="A859" s="744"/>
      <c r="B859" s="742"/>
      <c r="C859" s="762"/>
      <c r="D859" s="762"/>
      <c r="E859" s="760"/>
      <c r="F859" s="688"/>
      <c r="G859" s="688"/>
      <c r="H859" s="760"/>
      <c r="I859" s="719"/>
      <c r="J859" s="972"/>
      <c r="K859" s="972"/>
      <c r="L859" s="688"/>
      <c r="M859" s="1043"/>
      <c r="N859" s="1050"/>
      <c r="O859" s="1043"/>
      <c r="P859" s="1043"/>
      <c r="Q859" s="688"/>
      <c r="R859" s="688"/>
      <c r="S859" s="972"/>
      <c r="T859" s="972"/>
      <c r="U859" s="992"/>
    </row>
    <row r="860" spans="1:21" s="761" customFormat="1" x14ac:dyDescent="0.2">
      <c r="A860" s="744"/>
      <c r="B860" s="742"/>
      <c r="C860" s="762"/>
      <c r="D860" s="762"/>
      <c r="E860" s="760"/>
      <c r="F860" s="688"/>
      <c r="G860" s="688"/>
      <c r="H860" s="760"/>
      <c r="I860" s="719"/>
      <c r="J860" s="972"/>
      <c r="K860" s="972"/>
      <c r="L860" s="688"/>
      <c r="M860" s="1043"/>
      <c r="N860" s="1050"/>
      <c r="O860" s="1043"/>
      <c r="P860" s="1043"/>
      <c r="Q860" s="688"/>
      <c r="R860" s="688"/>
      <c r="S860" s="972"/>
      <c r="T860" s="972"/>
      <c r="U860" s="992"/>
    </row>
    <row r="861" spans="1:21" s="761" customFormat="1" x14ac:dyDescent="0.2">
      <c r="A861" s="744"/>
      <c r="B861" s="742"/>
      <c r="C861" s="762"/>
      <c r="D861" s="762"/>
      <c r="E861" s="760"/>
      <c r="F861" s="688"/>
      <c r="G861" s="688"/>
      <c r="H861" s="760"/>
      <c r="I861" s="719"/>
      <c r="J861" s="972"/>
      <c r="K861" s="972"/>
      <c r="L861" s="688"/>
      <c r="M861" s="1043"/>
      <c r="N861" s="1050"/>
      <c r="O861" s="1043"/>
      <c r="P861" s="1043"/>
      <c r="Q861" s="688"/>
      <c r="R861" s="688"/>
      <c r="S861" s="972"/>
      <c r="T861" s="972"/>
      <c r="U861" s="992"/>
    </row>
    <row r="862" spans="1:21" s="761" customFormat="1" x14ac:dyDescent="0.2">
      <c r="A862" s="744"/>
      <c r="B862" s="742"/>
      <c r="C862" s="762"/>
      <c r="D862" s="762"/>
      <c r="E862" s="760"/>
      <c r="F862" s="688"/>
      <c r="G862" s="688"/>
      <c r="H862" s="760"/>
      <c r="I862" s="719"/>
      <c r="J862" s="972"/>
      <c r="K862" s="972"/>
      <c r="L862" s="688"/>
      <c r="M862" s="1043"/>
      <c r="N862" s="1050"/>
      <c r="O862" s="1043"/>
      <c r="P862" s="1043"/>
      <c r="Q862" s="688"/>
      <c r="R862" s="688"/>
      <c r="S862" s="972"/>
      <c r="T862" s="972"/>
      <c r="U862" s="992"/>
    </row>
    <row r="863" spans="1:21" s="761" customFormat="1" x14ac:dyDescent="0.2">
      <c r="A863" s="744"/>
      <c r="B863" s="742"/>
      <c r="C863" s="762"/>
      <c r="D863" s="762"/>
      <c r="E863" s="760"/>
      <c r="F863" s="688"/>
      <c r="G863" s="688"/>
      <c r="H863" s="760"/>
      <c r="I863" s="719"/>
      <c r="J863" s="972"/>
      <c r="K863" s="972"/>
      <c r="L863" s="688"/>
      <c r="M863" s="1043"/>
      <c r="N863" s="1050"/>
      <c r="O863" s="1043"/>
      <c r="P863" s="1043"/>
      <c r="Q863" s="688"/>
      <c r="R863" s="688"/>
      <c r="S863" s="972"/>
      <c r="T863" s="972"/>
      <c r="U863" s="992"/>
    </row>
    <row r="864" spans="1:21" s="761" customFormat="1" x14ac:dyDescent="0.2">
      <c r="A864" s="744"/>
      <c r="B864" s="742"/>
      <c r="C864" s="762"/>
      <c r="D864" s="762"/>
      <c r="E864" s="760"/>
      <c r="F864" s="688"/>
      <c r="G864" s="688"/>
      <c r="H864" s="760"/>
      <c r="I864" s="719"/>
      <c r="J864" s="972"/>
      <c r="K864" s="972"/>
      <c r="L864" s="688"/>
      <c r="M864" s="1043"/>
      <c r="N864" s="1050"/>
      <c r="O864" s="1043"/>
      <c r="P864" s="1043"/>
      <c r="Q864" s="688"/>
      <c r="R864" s="688"/>
      <c r="S864" s="972"/>
      <c r="T864" s="972"/>
      <c r="U864" s="992"/>
    </row>
    <row r="865" spans="1:21" s="761" customFormat="1" x14ac:dyDescent="0.2">
      <c r="A865" s="744"/>
      <c r="B865" s="742"/>
      <c r="C865" s="762"/>
      <c r="D865" s="762"/>
      <c r="E865" s="760"/>
      <c r="F865" s="688"/>
      <c r="G865" s="688"/>
      <c r="H865" s="760"/>
      <c r="I865" s="719"/>
      <c r="J865" s="972"/>
      <c r="K865" s="972"/>
      <c r="L865" s="688"/>
      <c r="M865" s="1043"/>
      <c r="N865" s="1050"/>
      <c r="O865" s="1043"/>
      <c r="P865" s="1043"/>
      <c r="Q865" s="688"/>
      <c r="R865" s="688"/>
      <c r="S865" s="972"/>
      <c r="T865" s="972"/>
      <c r="U865" s="992"/>
    </row>
    <row r="866" spans="1:21" s="761" customFormat="1" x14ac:dyDescent="0.2">
      <c r="A866" s="744"/>
      <c r="B866" s="742"/>
      <c r="C866" s="762"/>
      <c r="D866" s="762"/>
      <c r="E866" s="760"/>
      <c r="F866" s="688"/>
      <c r="G866" s="688"/>
      <c r="H866" s="760"/>
      <c r="I866" s="719"/>
      <c r="J866" s="972"/>
      <c r="K866" s="972"/>
      <c r="L866" s="688"/>
      <c r="M866" s="1043"/>
      <c r="N866" s="1050"/>
      <c r="O866" s="1043"/>
      <c r="P866" s="1043"/>
      <c r="Q866" s="688"/>
      <c r="R866" s="688"/>
      <c r="S866" s="972"/>
      <c r="T866" s="972"/>
      <c r="U866" s="992"/>
    </row>
    <row r="867" spans="1:21" s="761" customFormat="1" x14ac:dyDescent="0.2">
      <c r="A867" s="744"/>
      <c r="B867" s="742"/>
      <c r="C867" s="762"/>
      <c r="D867" s="762"/>
      <c r="E867" s="760"/>
      <c r="F867" s="688"/>
      <c r="G867" s="688"/>
      <c r="H867" s="760"/>
      <c r="I867" s="719"/>
      <c r="J867" s="972"/>
      <c r="K867" s="972"/>
      <c r="L867" s="688"/>
      <c r="M867" s="1043"/>
      <c r="N867" s="1050"/>
      <c r="O867" s="1043"/>
      <c r="P867" s="1043"/>
      <c r="Q867" s="688"/>
      <c r="R867" s="688"/>
      <c r="S867" s="972"/>
      <c r="T867" s="972"/>
      <c r="U867" s="992"/>
    </row>
    <row r="868" spans="1:21" s="761" customFormat="1" x14ac:dyDescent="0.2">
      <c r="A868" s="744"/>
      <c r="B868" s="742"/>
      <c r="C868" s="762"/>
      <c r="D868" s="762"/>
      <c r="E868" s="760"/>
      <c r="F868" s="688"/>
      <c r="G868" s="688"/>
      <c r="H868" s="760"/>
      <c r="I868" s="719"/>
      <c r="J868" s="972"/>
      <c r="K868" s="972"/>
      <c r="L868" s="688"/>
      <c r="M868" s="1043"/>
      <c r="N868" s="1050"/>
      <c r="O868" s="1043"/>
      <c r="P868" s="1043"/>
      <c r="Q868" s="688"/>
      <c r="R868" s="688"/>
      <c r="S868" s="972"/>
      <c r="T868" s="972"/>
      <c r="U868" s="992"/>
    </row>
    <row r="869" spans="1:21" s="761" customFormat="1" x14ac:dyDescent="0.2">
      <c r="A869" s="744"/>
      <c r="B869" s="742"/>
      <c r="C869" s="762"/>
      <c r="D869" s="762"/>
      <c r="E869" s="760"/>
      <c r="F869" s="688"/>
      <c r="G869" s="688"/>
      <c r="H869" s="760"/>
      <c r="I869" s="719"/>
      <c r="J869" s="972"/>
      <c r="K869" s="972"/>
      <c r="L869" s="688"/>
      <c r="M869" s="1043"/>
      <c r="N869" s="1050"/>
      <c r="O869" s="1043"/>
      <c r="P869" s="1043"/>
      <c r="Q869" s="688"/>
      <c r="R869" s="688"/>
      <c r="S869" s="972"/>
      <c r="T869" s="972"/>
      <c r="U869" s="992"/>
    </row>
    <row r="870" spans="1:21" s="761" customFormat="1" x14ac:dyDescent="0.2">
      <c r="A870" s="744"/>
      <c r="B870" s="742"/>
      <c r="C870" s="762"/>
      <c r="D870" s="762"/>
      <c r="E870" s="760"/>
      <c r="F870" s="688"/>
      <c r="G870" s="688"/>
      <c r="H870" s="760"/>
      <c r="I870" s="719"/>
      <c r="J870" s="972"/>
      <c r="K870" s="972"/>
      <c r="L870" s="688"/>
      <c r="M870" s="1043"/>
      <c r="N870" s="1050"/>
      <c r="O870" s="1043"/>
      <c r="P870" s="1043"/>
      <c r="Q870" s="688"/>
      <c r="R870" s="688"/>
      <c r="S870" s="972"/>
      <c r="T870" s="972"/>
      <c r="U870" s="992"/>
    </row>
    <row r="871" spans="1:21" s="761" customFormat="1" x14ac:dyDescent="0.2">
      <c r="A871" s="744"/>
      <c r="B871" s="742"/>
      <c r="C871" s="762"/>
      <c r="D871" s="762"/>
      <c r="E871" s="760"/>
      <c r="F871" s="688"/>
      <c r="G871" s="688"/>
      <c r="H871" s="760"/>
      <c r="I871" s="719"/>
      <c r="J871" s="972"/>
      <c r="K871" s="972"/>
      <c r="L871" s="688"/>
      <c r="M871" s="1043"/>
      <c r="N871" s="1050"/>
      <c r="O871" s="1043"/>
      <c r="P871" s="1043"/>
      <c r="Q871" s="688"/>
      <c r="R871" s="688"/>
      <c r="S871" s="972"/>
      <c r="T871" s="972"/>
      <c r="U871" s="992"/>
    </row>
    <row r="872" spans="1:21" s="761" customFormat="1" x14ac:dyDescent="0.2">
      <c r="A872" s="744"/>
      <c r="B872" s="742"/>
      <c r="C872" s="762"/>
      <c r="D872" s="762"/>
      <c r="E872" s="760"/>
      <c r="F872" s="688"/>
      <c r="G872" s="688"/>
      <c r="H872" s="760"/>
      <c r="I872" s="719"/>
      <c r="J872" s="972"/>
      <c r="K872" s="972"/>
      <c r="L872" s="688"/>
      <c r="M872" s="1043"/>
      <c r="N872" s="1050"/>
      <c r="O872" s="1043"/>
      <c r="P872" s="1043"/>
      <c r="Q872" s="688"/>
      <c r="R872" s="688"/>
      <c r="S872" s="972"/>
      <c r="T872" s="972"/>
      <c r="U872" s="992"/>
    </row>
    <row r="873" spans="1:21" s="761" customFormat="1" x14ac:dyDescent="0.2">
      <c r="A873" s="744"/>
      <c r="B873" s="742"/>
      <c r="C873" s="762"/>
      <c r="D873" s="762"/>
      <c r="E873" s="760"/>
      <c r="F873" s="688"/>
      <c r="G873" s="688"/>
      <c r="H873" s="760"/>
      <c r="I873" s="719"/>
      <c r="J873" s="972"/>
      <c r="K873" s="972"/>
      <c r="L873" s="688"/>
      <c r="M873" s="1043"/>
      <c r="N873" s="1050"/>
      <c r="O873" s="1043"/>
      <c r="P873" s="1043"/>
      <c r="Q873" s="688"/>
      <c r="R873" s="688"/>
      <c r="S873" s="972"/>
      <c r="T873" s="972"/>
      <c r="U873" s="992"/>
    </row>
    <row r="874" spans="1:21" s="761" customFormat="1" x14ac:dyDescent="0.2">
      <c r="A874" s="744"/>
      <c r="B874" s="742"/>
      <c r="C874" s="762"/>
      <c r="D874" s="762"/>
      <c r="E874" s="760"/>
      <c r="F874" s="688"/>
      <c r="G874" s="688"/>
      <c r="H874" s="760"/>
      <c r="I874" s="719"/>
      <c r="J874" s="972"/>
      <c r="K874" s="972"/>
      <c r="L874" s="688"/>
      <c r="M874" s="1043"/>
      <c r="N874" s="1050"/>
      <c r="O874" s="1043"/>
      <c r="P874" s="1043"/>
      <c r="Q874" s="688"/>
      <c r="R874" s="688"/>
      <c r="S874" s="972"/>
      <c r="T874" s="972"/>
      <c r="U874" s="992"/>
    </row>
    <row r="875" spans="1:21" s="761" customFormat="1" x14ac:dyDescent="0.2">
      <c r="A875" s="744"/>
      <c r="B875" s="742"/>
      <c r="C875" s="762"/>
      <c r="D875" s="762"/>
      <c r="E875" s="760"/>
      <c r="F875" s="688"/>
      <c r="G875" s="688"/>
      <c r="H875" s="760"/>
      <c r="I875" s="719"/>
      <c r="J875" s="972"/>
      <c r="K875" s="972"/>
      <c r="L875" s="688"/>
      <c r="M875" s="1043"/>
      <c r="N875" s="1050"/>
      <c r="O875" s="1043"/>
      <c r="P875" s="1043"/>
      <c r="Q875" s="688"/>
      <c r="R875" s="688"/>
      <c r="S875" s="972"/>
      <c r="T875" s="972"/>
      <c r="U875" s="992"/>
    </row>
    <row r="876" spans="1:21" s="761" customFormat="1" x14ac:dyDescent="0.2">
      <c r="A876" s="744"/>
      <c r="B876" s="742"/>
      <c r="C876" s="762"/>
      <c r="D876" s="762"/>
      <c r="E876" s="760"/>
      <c r="F876" s="688"/>
      <c r="G876" s="688"/>
      <c r="H876" s="760"/>
      <c r="I876" s="719"/>
      <c r="J876" s="972"/>
      <c r="K876" s="972"/>
      <c r="L876" s="688"/>
      <c r="M876" s="1043"/>
      <c r="N876" s="1050"/>
      <c r="O876" s="1043"/>
      <c r="P876" s="1043"/>
      <c r="Q876" s="688"/>
      <c r="R876" s="688"/>
      <c r="S876" s="972"/>
      <c r="T876" s="972"/>
      <c r="U876" s="992"/>
    </row>
    <row r="877" spans="1:21" s="761" customFormat="1" x14ac:dyDescent="0.2">
      <c r="A877" s="744"/>
      <c r="B877" s="742"/>
      <c r="C877" s="762"/>
      <c r="D877" s="762"/>
      <c r="E877" s="760"/>
      <c r="F877" s="688"/>
      <c r="G877" s="688"/>
      <c r="H877" s="760"/>
      <c r="I877" s="719"/>
      <c r="J877" s="972"/>
      <c r="K877" s="972"/>
      <c r="L877" s="688"/>
      <c r="M877" s="1043"/>
      <c r="N877" s="1050"/>
      <c r="O877" s="1043"/>
      <c r="P877" s="1043"/>
      <c r="Q877" s="688"/>
      <c r="R877" s="688"/>
      <c r="S877" s="972"/>
      <c r="T877" s="972"/>
      <c r="U877" s="992"/>
    </row>
    <row r="878" spans="1:21" s="761" customFormat="1" x14ac:dyDescent="0.2">
      <c r="A878" s="744"/>
      <c r="B878" s="742"/>
      <c r="C878" s="762"/>
      <c r="D878" s="762"/>
      <c r="E878" s="760"/>
      <c r="F878" s="688"/>
      <c r="G878" s="688"/>
      <c r="H878" s="760"/>
      <c r="I878" s="719"/>
      <c r="J878" s="972"/>
      <c r="K878" s="972"/>
      <c r="L878" s="688"/>
      <c r="M878" s="1043"/>
      <c r="N878" s="1050"/>
      <c r="O878" s="1043"/>
      <c r="P878" s="1043"/>
      <c r="Q878" s="688"/>
      <c r="R878" s="688"/>
      <c r="S878" s="972"/>
      <c r="T878" s="972"/>
      <c r="U878" s="992"/>
    </row>
    <row r="879" spans="1:21" s="761" customFormat="1" x14ac:dyDescent="0.2">
      <c r="A879" s="744"/>
      <c r="B879" s="742"/>
      <c r="C879" s="762"/>
      <c r="D879" s="762"/>
      <c r="E879" s="760"/>
      <c r="F879" s="688"/>
      <c r="G879" s="688"/>
      <c r="H879" s="760"/>
      <c r="I879" s="719"/>
      <c r="J879" s="972"/>
      <c r="K879" s="972"/>
      <c r="L879" s="688"/>
      <c r="M879" s="1043"/>
      <c r="N879" s="1050"/>
      <c r="O879" s="1043"/>
      <c r="P879" s="1043"/>
      <c r="Q879" s="688"/>
      <c r="R879" s="688"/>
      <c r="S879" s="972"/>
      <c r="T879" s="972"/>
      <c r="U879" s="992"/>
    </row>
    <row r="880" spans="1:21" s="761" customFormat="1" x14ac:dyDescent="0.2">
      <c r="A880" s="744"/>
      <c r="B880" s="742"/>
      <c r="C880" s="762"/>
      <c r="D880" s="762"/>
      <c r="E880" s="760"/>
      <c r="F880" s="688"/>
      <c r="G880" s="688"/>
      <c r="H880" s="760"/>
      <c r="I880" s="719"/>
      <c r="J880" s="972"/>
      <c r="K880" s="972"/>
      <c r="L880" s="688"/>
      <c r="M880" s="1043"/>
      <c r="N880" s="1050"/>
      <c r="O880" s="1043"/>
      <c r="P880" s="1043"/>
      <c r="Q880" s="688"/>
      <c r="R880" s="688"/>
      <c r="S880" s="972"/>
      <c r="T880" s="972"/>
      <c r="U880" s="992"/>
    </row>
    <row r="881" spans="1:21" s="761" customFormat="1" x14ac:dyDescent="0.2">
      <c r="A881" s="744"/>
      <c r="B881" s="742"/>
      <c r="C881" s="762"/>
      <c r="D881" s="762"/>
      <c r="E881" s="760"/>
      <c r="F881" s="688"/>
      <c r="G881" s="688"/>
      <c r="H881" s="760"/>
      <c r="I881" s="719"/>
      <c r="J881" s="972"/>
      <c r="K881" s="972"/>
      <c r="L881" s="688"/>
      <c r="M881" s="1043"/>
      <c r="N881" s="1050"/>
      <c r="O881" s="1043"/>
      <c r="P881" s="1043"/>
      <c r="Q881" s="688"/>
      <c r="R881" s="688"/>
      <c r="S881" s="972"/>
      <c r="T881" s="972"/>
      <c r="U881" s="992"/>
    </row>
    <row r="882" spans="1:21" s="761" customFormat="1" x14ac:dyDescent="0.2">
      <c r="A882" s="744"/>
      <c r="B882" s="742"/>
      <c r="C882" s="762"/>
      <c r="D882" s="762"/>
      <c r="E882" s="760"/>
      <c r="F882" s="688"/>
      <c r="G882" s="688"/>
      <c r="H882" s="760"/>
      <c r="I882" s="719"/>
      <c r="J882" s="972"/>
      <c r="K882" s="972"/>
      <c r="L882" s="688"/>
      <c r="M882" s="1043"/>
      <c r="N882" s="1050"/>
      <c r="O882" s="1043"/>
      <c r="P882" s="1043"/>
      <c r="Q882" s="688"/>
      <c r="R882" s="688"/>
      <c r="S882" s="972"/>
      <c r="T882" s="972"/>
      <c r="U882" s="992"/>
    </row>
    <row r="883" spans="1:21" s="761" customFormat="1" x14ac:dyDescent="0.2">
      <c r="A883" s="744"/>
      <c r="B883" s="742"/>
      <c r="C883" s="762"/>
      <c r="D883" s="762"/>
      <c r="E883" s="760"/>
      <c r="F883" s="688"/>
      <c r="G883" s="688"/>
      <c r="H883" s="760"/>
      <c r="I883" s="719"/>
      <c r="J883" s="972"/>
      <c r="K883" s="972"/>
      <c r="L883" s="688"/>
      <c r="M883" s="1043"/>
      <c r="N883" s="1050"/>
      <c r="O883" s="1043"/>
      <c r="P883" s="1043"/>
      <c r="Q883" s="688"/>
      <c r="R883" s="688"/>
      <c r="S883" s="972"/>
      <c r="T883" s="972"/>
      <c r="U883" s="992"/>
    </row>
    <row r="884" spans="1:21" s="761" customFormat="1" x14ac:dyDescent="0.2">
      <c r="A884" s="744"/>
      <c r="B884" s="742"/>
      <c r="C884" s="762"/>
      <c r="D884" s="762"/>
      <c r="E884" s="760"/>
      <c r="F884" s="688"/>
      <c r="G884" s="688"/>
      <c r="H884" s="760"/>
      <c r="I884" s="719"/>
      <c r="J884" s="972"/>
      <c r="K884" s="972"/>
      <c r="L884" s="688"/>
      <c r="M884" s="1043"/>
      <c r="N884" s="1050"/>
      <c r="O884" s="1043"/>
      <c r="P884" s="1043"/>
      <c r="Q884" s="688"/>
      <c r="R884" s="688"/>
      <c r="S884" s="972"/>
      <c r="T884" s="972"/>
      <c r="U884" s="992"/>
    </row>
    <row r="885" spans="1:21" s="761" customFormat="1" x14ac:dyDescent="0.2">
      <c r="A885" s="744"/>
      <c r="B885" s="742"/>
      <c r="C885" s="762"/>
      <c r="D885" s="762"/>
      <c r="E885" s="760"/>
      <c r="F885" s="688"/>
      <c r="G885" s="688"/>
      <c r="H885" s="760"/>
      <c r="I885" s="719"/>
      <c r="J885" s="972"/>
      <c r="K885" s="972"/>
      <c r="L885" s="688"/>
      <c r="M885" s="1043"/>
      <c r="N885" s="1050"/>
      <c r="O885" s="1043"/>
      <c r="P885" s="1043"/>
      <c r="Q885" s="688"/>
      <c r="R885" s="688"/>
      <c r="S885" s="972"/>
      <c r="T885" s="972"/>
      <c r="U885" s="992"/>
    </row>
    <row r="886" spans="1:21" s="761" customFormat="1" x14ac:dyDescent="0.2">
      <c r="A886" s="744"/>
      <c r="B886" s="742"/>
      <c r="C886" s="762"/>
      <c r="D886" s="762"/>
      <c r="E886" s="760"/>
      <c r="F886" s="688"/>
      <c r="G886" s="688"/>
      <c r="H886" s="760"/>
      <c r="I886" s="719"/>
      <c r="J886" s="972"/>
      <c r="K886" s="972"/>
      <c r="L886" s="688"/>
      <c r="M886" s="1043"/>
      <c r="N886" s="1050"/>
      <c r="O886" s="1043"/>
      <c r="P886" s="1043"/>
      <c r="Q886" s="688"/>
      <c r="R886" s="688"/>
      <c r="S886" s="972"/>
      <c r="T886" s="972"/>
      <c r="U886" s="992"/>
    </row>
    <row r="887" spans="1:21" s="761" customFormat="1" x14ac:dyDescent="0.2">
      <c r="A887" s="744"/>
      <c r="B887" s="742"/>
      <c r="C887" s="762"/>
      <c r="D887" s="762"/>
      <c r="E887" s="760"/>
      <c r="F887" s="688"/>
      <c r="G887" s="688"/>
      <c r="H887" s="760"/>
      <c r="I887" s="719"/>
      <c r="J887" s="972"/>
      <c r="K887" s="972"/>
      <c r="L887" s="688"/>
      <c r="M887" s="1043"/>
      <c r="N887" s="1050"/>
      <c r="O887" s="1043"/>
      <c r="P887" s="1043"/>
      <c r="Q887" s="688"/>
      <c r="R887" s="688"/>
      <c r="S887" s="972"/>
      <c r="T887" s="972"/>
      <c r="U887" s="992"/>
    </row>
    <row r="888" spans="1:21" s="761" customFormat="1" x14ac:dyDescent="0.2">
      <c r="A888" s="744"/>
      <c r="B888" s="742"/>
      <c r="C888" s="762"/>
      <c r="D888" s="762"/>
      <c r="E888" s="760"/>
      <c r="F888" s="688"/>
      <c r="G888" s="688"/>
      <c r="H888" s="760"/>
      <c r="I888" s="719"/>
      <c r="J888" s="972"/>
      <c r="K888" s="972"/>
      <c r="L888" s="688"/>
      <c r="M888" s="1043"/>
      <c r="N888" s="1050"/>
      <c r="O888" s="1043"/>
      <c r="P888" s="1043"/>
      <c r="Q888" s="688"/>
      <c r="R888" s="688"/>
      <c r="S888" s="972"/>
      <c r="T888" s="972"/>
      <c r="U888" s="992"/>
    </row>
    <row r="889" spans="1:21" s="761" customFormat="1" x14ac:dyDescent="0.2">
      <c r="A889" s="744"/>
      <c r="B889" s="742"/>
      <c r="C889" s="762"/>
      <c r="D889" s="762"/>
      <c r="E889" s="760"/>
      <c r="F889" s="688"/>
      <c r="G889" s="688"/>
      <c r="H889" s="760"/>
      <c r="I889" s="719"/>
      <c r="J889" s="972"/>
      <c r="K889" s="972"/>
      <c r="L889" s="688"/>
      <c r="M889" s="1043"/>
      <c r="N889" s="1050"/>
      <c r="O889" s="1043"/>
      <c r="P889" s="1043"/>
      <c r="Q889" s="688"/>
      <c r="R889" s="688"/>
      <c r="S889" s="972"/>
      <c r="T889" s="972"/>
      <c r="U889" s="992"/>
    </row>
    <row r="890" spans="1:21" s="761" customFormat="1" x14ac:dyDescent="0.2">
      <c r="A890" s="744"/>
      <c r="B890" s="742"/>
      <c r="C890" s="762"/>
      <c r="D890" s="762"/>
      <c r="E890" s="760"/>
      <c r="F890" s="688"/>
      <c r="G890" s="688"/>
      <c r="H890" s="760"/>
      <c r="I890" s="719"/>
      <c r="J890" s="972"/>
      <c r="K890" s="972"/>
      <c r="L890" s="688"/>
      <c r="M890" s="1043"/>
      <c r="N890" s="1050"/>
      <c r="O890" s="1043"/>
      <c r="P890" s="1043"/>
      <c r="Q890" s="688"/>
      <c r="R890" s="688"/>
      <c r="S890" s="972"/>
      <c r="T890" s="972"/>
      <c r="U890" s="992"/>
    </row>
    <row r="891" spans="1:21" s="761" customFormat="1" x14ac:dyDescent="0.2">
      <c r="A891" s="744"/>
      <c r="B891" s="742"/>
      <c r="C891" s="762"/>
      <c r="D891" s="762"/>
      <c r="E891" s="760"/>
      <c r="F891" s="688"/>
      <c r="G891" s="688"/>
      <c r="H891" s="760"/>
      <c r="I891" s="719"/>
      <c r="J891" s="972"/>
      <c r="K891" s="972"/>
      <c r="L891" s="688"/>
      <c r="M891" s="1043"/>
      <c r="N891" s="1050"/>
      <c r="O891" s="1043"/>
      <c r="P891" s="1043"/>
      <c r="Q891" s="688"/>
      <c r="R891" s="688"/>
      <c r="S891" s="972"/>
      <c r="T891" s="972"/>
      <c r="U891" s="992"/>
    </row>
    <row r="892" spans="1:21" s="761" customFormat="1" x14ac:dyDescent="0.2">
      <c r="A892" s="744"/>
      <c r="B892" s="742"/>
      <c r="C892" s="762"/>
      <c r="D892" s="762"/>
      <c r="E892" s="760"/>
      <c r="F892" s="688"/>
      <c r="G892" s="688"/>
      <c r="H892" s="760"/>
      <c r="I892" s="719"/>
      <c r="J892" s="972"/>
      <c r="K892" s="972"/>
      <c r="L892" s="688"/>
      <c r="M892" s="1043"/>
      <c r="N892" s="1050"/>
      <c r="O892" s="1043"/>
      <c r="P892" s="1043"/>
      <c r="Q892" s="688"/>
      <c r="R892" s="688"/>
      <c r="S892" s="972"/>
      <c r="T892" s="972"/>
      <c r="U892" s="992"/>
    </row>
    <row r="893" spans="1:21" s="761" customFormat="1" x14ac:dyDescent="0.2">
      <c r="A893" s="744"/>
      <c r="B893" s="742"/>
      <c r="C893" s="762"/>
      <c r="D893" s="762"/>
      <c r="E893" s="760"/>
      <c r="F893" s="688"/>
      <c r="G893" s="688"/>
      <c r="H893" s="760"/>
      <c r="I893" s="719"/>
      <c r="J893" s="972"/>
      <c r="K893" s="972"/>
      <c r="L893" s="688"/>
      <c r="M893" s="1043"/>
      <c r="N893" s="1050"/>
      <c r="O893" s="1043"/>
      <c r="P893" s="1043"/>
      <c r="Q893" s="688"/>
      <c r="R893" s="688"/>
      <c r="S893" s="972"/>
      <c r="T893" s="972"/>
      <c r="U893" s="992"/>
    </row>
    <row r="894" spans="1:21" s="761" customFormat="1" x14ac:dyDescent="0.2">
      <c r="A894" s="744"/>
      <c r="B894" s="742"/>
      <c r="C894" s="762"/>
      <c r="D894" s="762"/>
      <c r="E894" s="760"/>
      <c r="F894" s="688"/>
      <c r="G894" s="688"/>
      <c r="H894" s="760"/>
      <c r="I894" s="719"/>
      <c r="J894" s="972"/>
      <c r="K894" s="972"/>
      <c r="L894" s="688"/>
      <c r="M894" s="1043"/>
      <c r="N894" s="1050"/>
      <c r="O894" s="1043"/>
      <c r="P894" s="1043"/>
      <c r="Q894" s="688"/>
      <c r="R894" s="688"/>
      <c r="S894" s="972"/>
      <c r="T894" s="972"/>
      <c r="U894" s="992"/>
    </row>
    <row r="895" spans="1:21" s="761" customFormat="1" x14ac:dyDescent="0.2">
      <c r="A895" s="744"/>
      <c r="B895" s="742"/>
      <c r="C895" s="762"/>
      <c r="D895" s="762"/>
      <c r="E895" s="760"/>
      <c r="F895" s="688"/>
      <c r="G895" s="688"/>
      <c r="H895" s="760"/>
      <c r="I895" s="719"/>
      <c r="J895" s="972"/>
      <c r="K895" s="972"/>
      <c r="L895" s="688"/>
      <c r="M895" s="1043"/>
      <c r="N895" s="1050"/>
      <c r="O895" s="1043"/>
      <c r="P895" s="1043"/>
      <c r="Q895" s="688"/>
      <c r="R895" s="688"/>
      <c r="S895" s="972"/>
      <c r="T895" s="972"/>
      <c r="U895" s="992"/>
    </row>
    <row r="896" spans="1:21" s="761" customFormat="1" x14ac:dyDescent="0.2">
      <c r="A896" s="744"/>
      <c r="B896" s="742"/>
      <c r="C896" s="762"/>
      <c r="D896" s="762"/>
      <c r="E896" s="760"/>
      <c r="F896" s="688"/>
      <c r="G896" s="688"/>
      <c r="H896" s="760"/>
      <c r="I896" s="719"/>
      <c r="J896" s="972"/>
      <c r="K896" s="972"/>
      <c r="L896" s="688"/>
      <c r="M896" s="1043"/>
      <c r="N896" s="1050"/>
      <c r="O896" s="1043"/>
      <c r="P896" s="1043"/>
      <c r="Q896" s="688"/>
      <c r="R896" s="688"/>
      <c r="S896" s="972"/>
      <c r="T896" s="972"/>
      <c r="U896" s="992"/>
    </row>
    <row r="897" spans="1:21" s="761" customFormat="1" x14ac:dyDescent="0.2">
      <c r="A897" s="744"/>
      <c r="B897" s="742"/>
      <c r="C897" s="762"/>
      <c r="D897" s="762"/>
      <c r="E897" s="760"/>
      <c r="F897" s="688"/>
      <c r="G897" s="688"/>
      <c r="H897" s="760"/>
      <c r="I897" s="719"/>
      <c r="J897" s="972"/>
      <c r="K897" s="972"/>
      <c r="L897" s="688"/>
      <c r="M897" s="1043"/>
      <c r="N897" s="1050"/>
      <c r="O897" s="1043"/>
      <c r="P897" s="1043"/>
      <c r="Q897" s="688"/>
      <c r="R897" s="688"/>
      <c r="S897" s="972"/>
      <c r="T897" s="972"/>
      <c r="U897" s="992"/>
    </row>
    <row r="898" spans="1:21" s="761" customFormat="1" x14ac:dyDescent="0.2">
      <c r="A898" s="744"/>
      <c r="B898" s="742"/>
      <c r="C898" s="762"/>
      <c r="D898" s="762"/>
      <c r="E898" s="760"/>
      <c r="F898" s="688"/>
      <c r="G898" s="688"/>
      <c r="H898" s="760"/>
      <c r="I898" s="719"/>
      <c r="J898" s="972"/>
      <c r="K898" s="972"/>
      <c r="L898" s="688"/>
      <c r="M898" s="1043"/>
      <c r="N898" s="1050"/>
      <c r="O898" s="1043"/>
      <c r="P898" s="1043"/>
      <c r="Q898" s="688"/>
      <c r="R898" s="688"/>
      <c r="S898" s="972"/>
      <c r="T898" s="972"/>
      <c r="U898" s="992"/>
    </row>
    <row r="899" spans="1:21" s="761" customFormat="1" x14ac:dyDescent="0.2">
      <c r="A899" s="744"/>
      <c r="B899" s="742"/>
      <c r="C899" s="762"/>
      <c r="D899" s="762"/>
      <c r="E899" s="760"/>
      <c r="F899" s="688"/>
      <c r="G899" s="688"/>
      <c r="H899" s="760"/>
      <c r="I899" s="719"/>
      <c r="J899" s="972"/>
      <c r="K899" s="972"/>
      <c r="L899" s="688"/>
      <c r="M899" s="1043"/>
      <c r="N899" s="1050"/>
      <c r="O899" s="1043"/>
      <c r="P899" s="1043"/>
      <c r="Q899" s="688"/>
      <c r="R899" s="688"/>
      <c r="S899" s="972"/>
      <c r="T899" s="972"/>
      <c r="U899" s="992"/>
    </row>
    <row r="900" spans="1:21" s="761" customFormat="1" x14ac:dyDescent="0.2">
      <c r="A900" s="744"/>
      <c r="B900" s="742"/>
      <c r="C900" s="762"/>
      <c r="D900" s="762"/>
      <c r="E900" s="760"/>
      <c r="F900" s="688"/>
      <c r="G900" s="688"/>
      <c r="H900" s="760"/>
      <c r="I900" s="719"/>
      <c r="J900" s="972"/>
      <c r="K900" s="972"/>
      <c r="L900" s="688"/>
      <c r="M900" s="1043"/>
      <c r="N900" s="1050"/>
      <c r="O900" s="1043"/>
      <c r="P900" s="1043"/>
      <c r="Q900" s="688"/>
      <c r="R900" s="688"/>
      <c r="S900" s="972"/>
      <c r="T900" s="972"/>
      <c r="U900" s="992"/>
    </row>
    <row r="901" spans="1:21" s="761" customFormat="1" x14ac:dyDescent="0.2">
      <c r="A901" s="744"/>
      <c r="B901" s="742"/>
      <c r="C901" s="762"/>
      <c r="D901" s="762"/>
      <c r="E901" s="760"/>
      <c r="F901" s="688"/>
      <c r="G901" s="688"/>
      <c r="H901" s="760"/>
      <c r="I901" s="719"/>
      <c r="J901" s="972"/>
      <c r="K901" s="972"/>
      <c r="L901" s="688"/>
      <c r="M901" s="1043"/>
      <c r="N901" s="1050"/>
      <c r="O901" s="1043"/>
      <c r="P901" s="1043"/>
      <c r="Q901" s="688"/>
      <c r="R901" s="688"/>
      <c r="S901" s="972"/>
      <c r="T901" s="972"/>
      <c r="U901" s="992"/>
    </row>
    <row r="902" spans="1:21" s="761" customFormat="1" x14ac:dyDescent="0.2">
      <c r="A902" s="744"/>
      <c r="B902" s="742"/>
      <c r="C902" s="762"/>
      <c r="D902" s="762"/>
      <c r="E902" s="760"/>
      <c r="F902" s="688"/>
      <c r="G902" s="688"/>
      <c r="H902" s="760"/>
      <c r="I902" s="719"/>
      <c r="J902" s="972"/>
      <c r="K902" s="972"/>
      <c r="L902" s="688"/>
      <c r="M902" s="1043"/>
      <c r="N902" s="1050"/>
      <c r="O902" s="1043"/>
      <c r="P902" s="1043"/>
      <c r="Q902" s="688"/>
      <c r="R902" s="688"/>
      <c r="S902" s="972"/>
      <c r="T902" s="972"/>
      <c r="U902" s="992"/>
    </row>
    <row r="903" spans="1:21" s="761" customFormat="1" x14ac:dyDescent="0.2">
      <c r="A903" s="744"/>
      <c r="B903" s="742"/>
      <c r="C903" s="762"/>
      <c r="D903" s="762"/>
      <c r="E903" s="760"/>
      <c r="F903" s="688"/>
      <c r="G903" s="688"/>
      <c r="H903" s="760"/>
      <c r="I903" s="719"/>
      <c r="J903" s="972"/>
      <c r="K903" s="972"/>
      <c r="L903" s="688"/>
      <c r="M903" s="1043"/>
      <c r="N903" s="1050"/>
      <c r="O903" s="1043"/>
      <c r="P903" s="1043"/>
      <c r="Q903" s="688"/>
      <c r="R903" s="688"/>
      <c r="S903" s="972"/>
      <c r="T903" s="972"/>
      <c r="U903" s="992"/>
    </row>
    <row r="904" spans="1:21" s="761" customFormat="1" x14ac:dyDescent="0.2">
      <c r="A904" s="744"/>
      <c r="B904" s="742"/>
      <c r="C904" s="762"/>
      <c r="D904" s="762"/>
      <c r="E904" s="760"/>
      <c r="F904" s="688"/>
      <c r="G904" s="688"/>
      <c r="H904" s="760"/>
      <c r="I904" s="719"/>
      <c r="J904" s="972"/>
      <c r="K904" s="972"/>
      <c r="L904" s="688"/>
      <c r="M904" s="1043"/>
      <c r="N904" s="1050"/>
      <c r="O904" s="1043"/>
      <c r="P904" s="1043"/>
      <c r="Q904" s="688"/>
      <c r="R904" s="688"/>
      <c r="S904" s="972"/>
      <c r="T904" s="972"/>
      <c r="U904" s="992"/>
    </row>
    <row r="905" spans="1:21" s="761" customFormat="1" x14ac:dyDescent="0.2">
      <c r="A905" s="744"/>
      <c r="B905" s="742"/>
      <c r="C905" s="762"/>
      <c r="D905" s="762"/>
      <c r="E905" s="760"/>
      <c r="F905" s="688"/>
      <c r="G905" s="688"/>
      <c r="H905" s="760"/>
      <c r="I905" s="719"/>
      <c r="J905" s="972"/>
      <c r="K905" s="972"/>
      <c r="L905" s="688"/>
      <c r="M905" s="1043"/>
      <c r="N905" s="1050"/>
      <c r="O905" s="1043"/>
      <c r="P905" s="1043"/>
      <c r="Q905" s="688"/>
      <c r="R905" s="688"/>
      <c r="S905" s="972"/>
      <c r="T905" s="972"/>
      <c r="U905" s="992"/>
    </row>
    <row r="906" spans="1:21" s="761" customFormat="1" x14ac:dyDescent="0.2">
      <c r="A906" s="744"/>
      <c r="B906" s="742"/>
      <c r="C906" s="762"/>
      <c r="D906" s="762"/>
      <c r="E906" s="760"/>
      <c r="F906" s="688"/>
      <c r="G906" s="688"/>
      <c r="H906" s="760"/>
      <c r="I906" s="719"/>
      <c r="J906" s="972"/>
      <c r="K906" s="972"/>
      <c r="L906" s="688"/>
      <c r="M906" s="1043"/>
      <c r="N906" s="1050"/>
      <c r="O906" s="1043"/>
      <c r="P906" s="1043"/>
      <c r="Q906" s="688"/>
      <c r="R906" s="688"/>
      <c r="S906" s="972"/>
      <c r="T906" s="972"/>
      <c r="U906" s="992"/>
    </row>
    <row r="907" spans="1:21" s="761" customFormat="1" x14ac:dyDescent="0.2">
      <c r="A907" s="744"/>
      <c r="B907" s="742"/>
      <c r="C907" s="762"/>
      <c r="D907" s="762"/>
      <c r="E907" s="760"/>
      <c r="F907" s="688"/>
      <c r="G907" s="688"/>
      <c r="H907" s="760"/>
      <c r="I907" s="719"/>
      <c r="J907" s="972"/>
      <c r="K907" s="972"/>
      <c r="L907" s="688"/>
      <c r="M907" s="1043"/>
      <c r="N907" s="1050"/>
      <c r="O907" s="1043"/>
      <c r="P907" s="1043"/>
      <c r="Q907" s="688"/>
      <c r="R907" s="688"/>
      <c r="S907" s="972"/>
      <c r="T907" s="972"/>
      <c r="U907" s="992"/>
    </row>
    <row r="908" spans="1:21" s="761" customFormat="1" x14ac:dyDescent="0.2">
      <c r="A908" s="744"/>
      <c r="B908" s="742"/>
      <c r="C908" s="762"/>
      <c r="D908" s="762"/>
      <c r="E908" s="760"/>
      <c r="F908" s="688"/>
      <c r="G908" s="688"/>
      <c r="H908" s="760"/>
      <c r="I908" s="719"/>
      <c r="J908" s="972"/>
      <c r="K908" s="972"/>
      <c r="L908" s="688"/>
      <c r="M908" s="1043"/>
      <c r="N908" s="1050"/>
      <c r="O908" s="1043"/>
      <c r="P908" s="1043"/>
      <c r="Q908" s="688"/>
      <c r="R908" s="688"/>
      <c r="S908" s="972"/>
      <c r="T908" s="972"/>
      <c r="U908" s="992"/>
    </row>
    <row r="909" spans="1:21" x14ac:dyDescent="0.2">
      <c r="A909" s="744"/>
    </row>
    <row r="910" spans="1:21" x14ac:dyDescent="0.2">
      <c r="A910" s="744"/>
    </row>
    <row r="911" spans="1:21" x14ac:dyDescent="0.2">
      <c r="A911" s="744"/>
    </row>
    <row r="912" spans="1:21" x14ac:dyDescent="0.2">
      <c r="A912" s="744"/>
    </row>
    <row r="913" spans="1:21" x14ac:dyDescent="0.2">
      <c r="A913" s="744"/>
    </row>
    <row r="914" spans="1:21" x14ac:dyDescent="0.2">
      <c r="A914" s="744"/>
    </row>
    <row r="915" spans="1:21" x14ac:dyDescent="0.2">
      <c r="A915" s="744"/>
    </row>
    <row r="916" spans="1:21" x14ac:dyDescent="0.2">
      <c r="A916" s="744"/>
    </row>
    <row r="917" spans="1:21" s="761" customFormat="1" x14ac:dyDescent="0.2">
      <c r="A917" s="744"/>
      <c r="B917" s="742"/>
      <c r="C917" s="762"/>
      <c r="D917" s="762"/>
      <c r="E917" s="760"/>
      <c r="F917" s="688"/>
      <c r="G917" s="688"/>
      <c r="H917" s="760"/>
      <c r="I917" s="719"/>
      <c r="J917" s="972"/>
      <c r="K917" s="972"/>
      <c r="L917" s="688"/>
      <c r="M917" s="1043"/>
      <c r="N917" s="1050"/>
      <c r="O917" s="1043"/>
      <c r="P917" s="1043"/>
      <c r="Q917" s="688"/>
      <c r="R917" s="688"/>
      <c r="S917" s="972"/>
      <c r="T917" s="972"/>
      <c r="U917" s="992"/>
    </row>
    <row r="918" spans="1:21" s="761" customFormat="1" x14ac:dyDescent="0.2">
      <c r="A918" s="744"/>
      <c r="B918" s="742"/>
      <c r="C918" s="762"/>
      <c r="D918" s="762"/>
      <c r="E918" s="760"/>
      <c r="F918" s="688"/>
      <c r="G918" s="688"/>
      <c r="H918" s="760"/>
      <c r="I918" s="719"/>
      <c r="J918" s="972"/>
      <c r="K918" s="972"/>
      <c r="L918" s="688"/>
      <c r="M918" s="1043"/>
      <c r="N918" s="1050"/>
      <c r="O918" s="1043"/>
      <c r="P918" s="1043"/>
      <c r="Q918" s="688"/>
      <c r="R918" s="688"/>
      <c r="S918" s="972"/>
      <c r="T918" s="972"/>
      <c r="U918" s="992"/>
    </row>
    <row r="919" spans="1:21" s="761" customFormat="1" x14ac:dyDescent="0.2">
      <c r="A919" s="744"/>
      <c r="B919" s="742"/>
      <c r="C919" s="762"/>
      <c r="D919" s="762"/>
      <c r="E919" s="760"/>
      <c r="F919" s="688"/>
      <c r="G919" s="688"/>
      <c r="H919" s="760"/>
      <c r="I919" s="719"/>
      <c r="J919" s="972"/>
      <c r="K919" s="972"/>
      <c r="L919" s="688"/>
      <c r="M919" s="1043"/>
      <c r="N919" s="1050"/>
      <c r="O919" s="1043"/>
      <c r="P919" s="1043"/>
      <c r="Q919" s="688"/>
      <c r="R919" s="688"/>
      <c r="S919" s="972"/>
      <c r="T919" s="972"/>
      <c r="U919" s="992"/>
    </row>
    <row r="920" spans="1:21" s="761" customFormat="1" x14ac:dyDescent="0.2">
      <c r="A920" s="744"/>
      <c r="B920" s="742"/>
      <c r="C920" s="762"/>
      <c r="D920" s="762"/>
      <c r="E920" s="760"/>
      <c r="F920" s="688"/>
      <c r="G920" s="688"/>
      <c r="H920" s="760"/>
      <c r="I920" s="719"/>
      <c r="J920" s="972"/>
      <c r="K920" s="972"/>
      <c r="L920" s="688"/>
      <c r="M920" s="1043"/>
      <c r="N920" s="1050"/>
      <c r="O920" s="1043"/>
      <c r="P920" s="1043"/>
      <c r="Q920" s="688"/>
      <c r="R920" s="688"/>
      <c r="S920" s="972"/>
      <c r="T920" s="972"/>
      <c r="U920" s="992"/>
    </row>
    <row r="921" spans="1:21" s="761" customFormat="1" x14ac:dyDescent="0.2">
      <c r="A921" s="744"/>
      <c r="B921" s="742"/>
      <c r="C921" s="762"/>
      <c r="D921" s="762"/>
      <c r="E921" s="760"/>
      <c r="F921" s="688"/>
      <c r="G921" s="688"/>
      <c r="H921" s="760"/>
      <c r="I921" s="719"/>
      <c r="J921" s="972"/>
      <c r="K921" s="972"/>
      <c r="L921" s="688"/>
      <c r="M921" s="1043"/>
      <c r="N921" s="1050"/>
      <c r="O921" s="1043"/>
      <c r="P921" s="1043"/>
      <c r="Q921" s="688"/>
      <c r="R921" s="688"/>
      <c r="S921" s="972"/>
      <c r="T921" s="972"/>
      <c r="U921" s="992"/>
    </row>
    <row r="922" spans="1:21" s="761" customFormat="1" x14ac:dyDescent="0.2">
      <c r="A922" s="744"/>
      <c r="B922" s="742"/>
      <c r="C922" s="762"/>
      <c r="D922" s="762"/>
      <c r="E922" s="760"/>
      <c r="F922" s="688"/>
      <c r="G922" s="688"/>
      <c r="H922" s="760"/>
      <c r="I922" s="719"/>
      <c r="J922" s="972"/>
      <c r="K922" s="972"/>
      <c r="L922" s="688"/>
      <c r="M922" s="1043"/>
      <c r="N922" s="1050"/>
      <c r="O922" s="1043"/>
      <c r="P922" s="1043"/>
      <c r="Q922" s="688"/>
      <c r="R922" s="688"/>
      <c r="S922" s="972"/>
      <c r="T922" s="972"/>
      <c r="U922" s="992"/>
    </row>
    <row r="923" spans="1:21" s="761" customFormat="1" x14ac:dyDescent="0.2">
      <c r="A923" s="744"/>
      <c r="B923" s="742"/>
      <c r="C923" s="762"/>
      <c r="D923" s="762"/>
      <c r="E923" s="760"/>
      <c r="F923" s="688"/>
      <c r="G923" s="688"/>
      <c r="H923" s="760"/>
      <c r="I923" s="719"/>
      <c r="J923" s="972"/>
      <c r="K923" s="972"/>
      <c r="L923" s="688"/>
      <c r="M923" s="1043"/>
      <c r="N923" s="1050"/>
      <c r="O923" s="1043"/>
      <c r="P923" s="1043"/>
      <c r="Q923" s="688"/>
      <c r="R923" s="688"/>
      <c r="S923" s="972"/>
      <c r="T923" s="972"/>
      <c r="U923" s="992"/>
    </row>
    <row r="924" spans="1:21" s="761" customFormat="1" x14ac:dyDescent="0.2">
      <c r="A924" s="744"/>
      <c r="B924" s="742"/>
      <c r="C924" s="762"/>
      <c r="D924" s="762"/>
      <c r="E924" s="760"/>
      <c r="F924" s="688"/>
      <c r="G924" s="688"/>
      <c r="H924" s="760"/>
      <c r="I924" s="719"/>
      <c r="J924" s="972"/>
      <c r="K924" s="972"/>
      <c r="L924" s="688"/>
      <c r="M924" s="1043"/>
      <c r="N924" s="1050"/>
      <c r="O924" s="1043"/>
      <c r="P924" s="1043"/>
      <c r="Q924" s="688"/>
      <c r="R924" s="688"/>
      <c r="S924" s="972"/>
      <c r="T924" s="972"/>
      <c r="U924" s="992"/>
    </row>
    <row r="925" spans="1:21" s="761" customFormat="1" x14ac:dyDescent="0.2">
      <c r="A925" s="744"/>
      <c r="B925" s="742"/>
      <c r="C925" s="762"/>
      <c r="D925" s="762"/>
      <c r="E925" s="760"/>
      <c r="F925" s="688"/>
      <c r="G925" s="688"/>
      <c r="H925" s="760"/>
      <c r="I925" s="719"/>
      <c r="J925" s="972"/>
      <c r="K925" s="972"/>
      <c r="L925" s="688"/>
      <c r="M925" s="1043"/>
      <c r="N925" s="1050"/>
      <c r="O925" s="1043"/>
      <c r="P925" s="1043"/>
      <c r="Q925" s="688"/>
      <c r="R925" s="688"/>
      <c r="S925" s="972"/>
      <c r="T925" s="972"/>
      <c r="U925" s="992"/>
    </row>
    <row r="926" spans="1:21" s="761" customFormat="1" x14ac:dyDescent="0.2">
      <c r="A926" s="744"/>
      <c r="B926" s="742"/>
      <c r="C926" s="762"/>
      <c r="D926" s="762"/>
      <c r="E926" s="760"/>
      <c r="F926" s="688"/>
      <c r="G926" s="688"/>
      <c r="H926" s="760"/>
      <c r="I926" s="719"/>
      <c r="J926" s="972"/>
      <c r="K926" s="972"/>
      <c r="L926" s="688"/>
      <c r="M926" s="1043"/>
      <c r="N926" s="1050"/>
      <c r="O926" s="1043"/>
      <c r="P926" s="1043"/>
      <c r="Q926" s="688"/>
      <c r="R926" s="688"/>
      <c r="S926" s="972"/>
      <c r="T926" s="972"/>
      <c r="U926" s="992"/>
    </row>
    <row r="927" spans="1:21" s="761" customFormat="1" x14ac:dyDescent="0.2">
      <c r="A927" s="744"/>
      <c r="B927" s="742"/>
      <c r="C927" s="762"/>
      <c r="D927" s="762"/>
      <c r="E927" s="760"/>
      <c r="F927" s="688"/>
      <c r="G927" s="688"/>
      <c r="H927" s="760"/>
      <c r="I927" s="719"/>
      <c r="J927" s="972"/>
      <c r="K927" s="972"/>
      <c r="L927" s="688"/>
      <c r="M927" s="1043"/>
      <c r="N927" s="1050"/>
      <c r="O927" s="1043"/>
      <c r="P927" s="1043"/>
      <c r="Q927" s="688"/>
      <c r="R927" s="688"/>
      <c r="S927" s="972"/>
      <c r="T927" s="972"/>
      <c r="U927" s="992"/>
    </row>
    <row r="928" spans="1:21" s="761" customFormat="1" x14ac:dyDescent="0.2">
      <c r="A928" s="744"/>
      <c r="B928" s="742"/>
      <c r="C928" s="762"/>
      <c r="D928" s="762"/>
      <c r="E928" s="760"/>
      <c r="F928" s="688"/>
      <c r="G928" s="688"/>
      <c r="H928" s="760"/>
      <c r="I928" s="719"/>
      <c r="J928" s="972"/>
      <c r="K928" s="972"/>
      <c r="L928" s="688"/>
      <c r="M928" s="1043"/>
      <c r="N928" s="1050"/>
      <c r="O928" s="1043"/>
      <c r="P928" s="1043"/>
      <c r="Q928" s="688"/>
      <c r="R928" s="688"/>
      <c r="S928" s="972"/>
      <c r="T928" s="972"/>
      <c r="U928" s="992"/>
    </row>
    <row r="929" spans="1:21" s="761" customFormat="1" x14ac:dyDescent="0.2">
      <c r="A929" s="744"/>
      <c r="B929" s="742"/>
      <c r="C929" s="762"/>
      <c r="D929" s="762"/>
      <c r="E929" s="760"/>
      <c r="F929" s="688"/>
      <c r="G929" s="688"/>
      <c r="H929" s="760"/>
      <c r="I929" s="719"/>
      <c r="J929" s="972"/>
      <c r="K929" s="972"/>
      <c r="L929" s="688"/>
      <c r="M929" s="1043"/>
      <c r="N929" s="1050"/>
      <c r="O929" s="1043"/>
      <c r="P929" s="1043"/>
      <c r="Q929" s="688"/>
      <c r="R929" s="688"/>
      <c r="S929" s="972"/>
      <c r="T929" s="972"/>
      <c r="U929" s="992"/>
    </row>
    <row r="930" spans="1:21" s="761" customFormat="1" x14ac:dyDescent="0.2">
      <c r="A930" s="744"/>
      <c r="B930" s="742"/>
      <c r="C930" s="762"/>
      <c r="D930" s="762"/>
      <c r="E930" s="760"/>
      <c r="F930" s="688"/>
      <c r="G930" s="688"/>
      <c r="H930" s="760"/>
      <c r="I930" s="719"/>
      <c r="J930" s="972"/>
      <c r="K930" s="972"/>
      <c r="L930" s="688"/>
      <c r="M930" s="1043"/>
      <c r="N930" s="1050"/>
      <c r="O930" s="1043"/>
      <c r="P930" s="1043"/>
      <c r="Q930" s="688"/>
      <c r="R930" s="688"/>
      <c r="S930" s="972"/>
      <c r="T930" s="972"/>
      <c r="U930" s="992"/>
    </row>
    <row r="931" spans="1:21" s="761" customFormat="1" x14ac:dyDescent="0.2">
      <c r="A931" s="744"/>
      <c r="B931" s="742"/>
      <c r="C931" s="762"/>
      <c r="D931" s="762"/>
      <c r="E931" s="760"/>
      <c r="F931" s="688"/>
      <c r="G931" s="688"/>
      <c r="H931" s="760"/>
      <c r="I931" s="719"/>
      <c r="J931" s="972"/>
      <c r="K931" s="972"/>
      <c r="L931" s="688"/>
      <c r="M931" s="1043"/>
      <c r="N931" s="1050"/>
      <c r="O931" s="1043"/>
      <c r="P931" s="1043"/>
      <c r="Q931" s="688"/>
      <c r="R931" s="688"/>
      <c r="S931" s="972"/>
      <c r="T931" s="972"/>
      <c r="U931" s="992"/>
    </row>
    <row r="932" spans="1:21" s="761" customFormat="1" x14ac:dyDescent="0.2">
      <c r="A932" s="744"/>
      <c r="B932" s="742"/>
      <c r="C932" s="762"/>
      <c r="D932" s="762"/>
      <c r="E932" s="760"/>
      <c r="F932" s="688"/>
      <c r="G932" s="688"/>
      <c r="H932" s="760"/>
      <c r="I932" s="719"/>
      <c r="J932" s="972"/>
      <c r="K932" s="972"/>
      <c r="L932" s="688"/>
      <c r="M932" s="1043"/>
      <c r="N932" s="1050"/>
      <c r="O932" s="1043"/>
      <c r="P932" s="1043"/>
      <c r="Q932" s="688"/>
      <c r="R932" s="688"/>
      <c r="S932" s="972"/>
      <c r="T932" s="972"/>
      <c r="U932" s="992"/>
    </row>
    <row r="933" spans="1:21" s="761" customFormat="1" x14ac:dyDescent="0.2">
      <c r="A933" s="744"/>
      <c r="B933" s="742"/>
      <c r="C933" s="762"/>
      <c r="D933" s="762"/>
      <c r="E933" s="760"/>
      <c r="F933" s="688"/>
      <c r="G933" s="688"/>
      <c r="H933" s="760"/>
      <c r="I933" s="719"/>
      <c r="J933" s="972"/>
      <c r="K933" s="972"/>
      <c r="L933" s="688"/>
      <c r="M933" s="1043"/>
      <c r="N933" s="1050"/>
      <c r="O933" s="1043"/>
      <c r="P933" s="1043"/>
      <c r="Q933" s="688"/>
      <c r="R933" s="688"/>
      <c r="S933" s="972"/>
      <c r="T933" s="972"/>
      <c r="U933" s="992"/>
    </row>
    <row r="934" spans="1:21" s="761" customFormat="1" x14ac:dyDescent="0.2">
      <c r="A934" s="744"/>
      <c r="B934" s="742"/>
      <c r="C934" s="762"/>
      <c r="D934" s="762"/>
      <c r="E934" s="760"/>
      <c r="F934" s="688"/>
      <c r="G934" s="688"/>
      <c r="H934" s="760"/>
      <c r="I934" s="719"/>
      <c r="J934" s="972"/>
      <c r="K934" s="972"/>
      <c r="L934" s="688"/>
      <c r="M934" s="1043"/>
      <c r="N934" s="1050"/>
      <c r="O934" s="1043"/>
      <c r="P934" s="1043"/>
      <c r="Q934" s="688"/>
      <c r="R934" s="688"/>
      <c r="S934" s="972"/>
      <c r="T934" s="972"/>
      <c r="U934" s="992"/>
    </row>
    <row r="935" spans="1:21" s="761" customFormat="1" x14ac:dyDescent="0.2">
      <c r="A935" s="744"/>
      <c r="B935" s="742"/>
      <c r="C935" s="762"/>
      <c r="D935" s="762"/>
      <c r="E935" s="760"/>
      <c r="F935" s="688"/>
      <c r="G935" s="688"/>
      <c r="H935" s="760"/>
      <c r="I935" s="719"/>
      <c r="J935" s="972"/>
      <c r="K935" s="972"/>
      <c r="L935" s="688"/>
      <c r="M935" s="1043"/>
      <c r="N935" s="1050"/>
      <c r="O935" s="1043"/>
      <c r="P935" s="1043"/>
      <c r="Q935" s="688"/>
      <c r="R935" s="688"/>
      <c r="S935" s="972"/>
      <c r="T935" s="972"/>
      <c r="U935" s="992"/>
    </row>
    <row r="936" spans="1:21" s="761" customFormat="1" x14ac:dyDescent="0.2">
      <c r="A936" s="744"/>
      <c r="B936" s="742"/>
      <c r="C936" s="762"/>
      <c r="D936" s="762"/>
      <c r="E936" s="760"/>
      <c r="F936" s="688"/>
      <c r="G936" s="688"/>
      <c r="H936" s="760"/>
      <c r="I936" s="719"/>
      <c r="J936" s="972"/>
      <c r="K936" s="972"/>
      <c r="L936" s="688"/>
      <c r="M936" s="1043"/>
      <c r="N936" s="1050"/>
      <c r="O936" s="1043"/>
      <c r="P936" s="1043"/>
      <c r="Q936" s="688"/>
      <c r="R936" s="688"/>
      <c r="S936" s="972"/>
      <c r="T936" s="972"/>
      <c r="U936" s="992"/>
    </row>
    <row r="937" spans="1:21" s="761" customFormat="1" x14ac:dyDescent="0.2">
      <c r="A937" s="744"/>
      <c r="B937" s="742"/>
      <c r="C937" s="762"/>
      <c r="D937" s="762"/>
      <c r="E937" s="760"/>
      <c r="F937" s="688"/>
      <c r="G937" s="688"/>
      <c r="H937" s="760"/>
      <c r="I937" s="719"/>
      <c r="J937" s="972"/>
      <c r="K937" s="972"/>
      <c r="L937" s="688"/>
      <c r="M937" s="1043"/>
      <c r="N937" s="1050"/>
      <c r="O937" s="1043"/>
      <c r="P937" s="1043"/>
      <c r="Q937" s="688"/>
      <c r="R937" s="688"/>
      <c r="S937" s="972"/>
      <c r="T937" s="972"/>
      <c r="U937" s="992"/>
    </row>
    <row r="938" spans="1:21" s="761" customFormat="1" x14ac:dyDescent="0.2">
      <c r="A938" s="744"/>
      <c r="B938" s="742"/>
      <c r="C938" s="762"/>
      <c r="D938" s="762"/>
      <c r="E938" s="760"/>
      <c r="F938" s="688"/>
      <c r="G938" s="688"/>
      <c r="H938" s="760"/>
      <c r="I938" s="719"/>
      <c r="J938" s="972"/>
      <c r="K938" s="972"/>
      <c r="L938" s="688"/>
      <c r="M938" s="1043"/>
      <c r="N938" s="1050"/>
      <c r="O938" s="1043"/>
      <c r="P938" s="1043"/>
      <c r="Q938" s="688"/>
      <c r="R938" s="688"/>
      <c r="S938" s="972"/>
      <c r="T938" s="972"/>
      <c r="U938" s="992"/>
    </row>
    <row r="939" spans="1:21" s="761" customFormat="1" x14ac:dyDescent="0.2">
      <c r="A939" s="744"/>
      <c r="B939" s="742"/>
      <c r="C939" s="762"/>
      <c r="D939" s="762"/>
      <c r="E939" s="760"/>
      <c r="F939" s="688"/>
      <c r="G939" s="688"/>
      <c r="H939" s="760"/>
      <c r="I939" s="719"/>
      <c r="J939" s="972"/>
      <c r="K939" s="972"/>
      <c r="L939" s="688"/>
      <c r="M939" s="1043"/>
      <c r="N939" s="1050"/>
      <c r="O939" s="1043"/>
      <c r="P939" s="1043"/>
      <c r="Q939" s="688"/>
      <c r="R939" s="688"/>
      <c r="S939" s="972"/>
      <c r="T939" s="972"/>
      <c r="U939" s="992"/>
    </row>
    <row r="940" spans="1:21" s="761" customFormat="1" x14ac:dyDescent="0.2">
      <c r="A940" s="744"/>
      <c r="B940" s="742"/>
      <c r="C940" s="762"/>
      <c r="D940" s="762"/>
      <c r="E940" s="760"/>
      <c r="F940" s="688"/>
      <c r="G940" s="688"/>
      <c r="H940" s="760"/>
      <c r="I940" s="719"/>
      <c r="J940" s="972"/>
      <c r="K940" s="972"/>
      <c r="L940" s="688"/>
      <c r="M940" s="1043"/>
      <c r="N940" s="1050"/>
      <c r="O940" s="1043"/>
      <c r="P940" s="1043"/>
      <c r="Q940" s="688"/>
      <c r="R940" s="688"/>
      <c r="S940" s="972"/>
      <c r="T940" s="972"/>
      <c r="U940" s="992"/>
    </row>
    <row r="941" spans="1:21" s="761" customFormat="1" x14ac:dyDescent="0.2">
      <c r="A941" s="744"/>
      <c r="B941" s="742"/>
      <c r="C941" s="762"/>
      <c r="D941" s="762"/>
      <c r="E941" s="760"/>
      <c r="F941" s="688"/>
      <c r="G941" s="688"/>
      <c r="H941" s="760"/>
      <c r="I941" s="719"/>
      <c r="J941" s="972"/>
      <c r="K941" s="972"/>
      <c r="L941" s="688"/>
      <c r="M941" s="1043"/>
      <c r="N941" s="1050"/>
      <c r="O941" s="1043"/>
      <c r="P941" s="1043"/>
      <c r="Q941" s="688"/>
      <c r="R941" s="688"/>
      <c r="S941" s="972"/>
      <c r="T941" s="972"/>
      <c r="U941" s="992"/>
    </row>
    <row r="942" spans="1:21" s="761" customFormat="1" x14ac:dyDescent="0.2">
      <c r="A942" s="744"/>
      <c r="B942" s="742"/>
      <c r="C942" s="762"/>
      <c r="D942" s="762"/>
      <c r="E942" s="760"/>
      <c r="F942" s="688"/>
      <c r="G942" s="688"/>
      <c r="H942" s="760"/>
      <c r="I942" s="719"/>
      <c r="J942" s="972"/>
      <c r="K942" s="972"/>
      <c r="L942" s="688"/>
      <c r="M942" s="1043"/>
      <c r="N942" s="1050"/>
      <c r="O942" s="1043"/>
      <c r="P942" s="1043"/>
      <c r="Q942" s="688"/>
      <c r="R942" s="688"/>
      <c r="S942" s="972"/>
      <c r="T942" s="972"/>
      <c r="U942" s="992"/>
    </row>
    <row r="943" spans="1:21" s="761" customFormat="1" x14ac:dyDescent="0.2">
      <c r="A943" s="744"/>
      <c r="B943" s="742"/>
      <c r="C943" s="762"/>
      <c r="D943" s="762"/>
      <c r="E943" s="760"/>
      <c r="F943" s="688"/>
      <c r="G943" s="688"/>
      <c r="H943" s="760"/>
      <c r="I943" s="719"/>
      <c r="J943" s="972"/>
      <c r="K943" s="972"/>
      <c r="L943" s="688"/>
      <c r="M943" s="1043"/>
      <c r="N943" s="1050"/>
      <c r="O943" s="1043"/>
      <c r="P943" s="1043"/>
      <c r="Q943" s="688"/>
      <c r="R943" s="688"/>
      <c r="S943" s="972"/>
      <c r="T943" s="972"/>
      <c r="U943" s="992"/>
    </row>
  </sheetData>
  <autoFilter ref="A5:AP341">
    <filterColumn colId="3" showButton="0"/>
  </autoFilter>
  <sortState ref="A6:AP143">
    <sortCondition ref="K6:K143"/>
  </sortState>
  <mergeCells count="1">
    <mergeCell ref="D5:E5"/>
  </mergeCells>
  <conditionalFormatting sqref="K1:K1048576">
    <cfRule type="duplicateValues" dxfId="1" priority="1"/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747"/>
  <sheetViews>
    <sheetView topLeftCell="G1" workbookViewId="0">
      <selection activeCell="R5" sqref="R5:Y5"/>
    </sheetView>
  </sheetViews>
  <sheetFormatPr baseColWidth="10" defaultRowHeight="12.75" outlineLevelCol="1" x14ac:dyDescent="0.2"/>
  <cols>
    <col min="1" max="1" width="8" style="688" bestFit="1" customWidth="1"/>
    <col min="2" max="2" width="8" style="742" bestFit="1" customWidth="1" outlineLevel="1"/>
    <col min="3" max="3" width="7.85546875" style="762" customWidth="1"/>
    <col min="4" max="4" width="4.7109375" style="762" customWidth="1" outlineLevel="1"/>
    <col min="5" max="5" width="18.7109375" style="760" customWidth="1"/>
    <col min="6" max="6" width="6.7109375" style="688" customWidth="1" outlineLevel="1"/>
    <col min="7" max="7" width="13.5703125" style="688" bestFit="1" customWidth="1"/>
    <col min="8" max="8" width="8.140625" style="760" customWidth="1" outlineLevel="1"/>
    <col min="9" max="9" width="12.42578125" style="719" customWidth="1"/>
    <col min="10" max="10" width="2.7109375" style="972" customWidth="1" outlineLevel="1"/>
    <col min="11" max="11" width="20.5703125" style="972" customWidth="1" outlineLevel="1"/>
    <col min="12" max="12" width="19.5703125" style="688" bestFit="1" customWidth="1" outlineLevel="1"/>
    <col min="13" max="13" width="16" style="952" bestFit="1" customWidth="1"/>
    <col min="14" max="14" width="5" style="967" customWidth="1"/>
    <col min="15" max="15" width="2.28515625" style="952" customWidth="1" outlineLevel="1"/>
    <col min="16" max="16" width="13.7109375" style="952" bestFit="1" customWidth="1" outlineLevel="1"/>
    <col min="17" max="17" width="14.28515625" style="967" hidden="1" customWidth="1" outlineLevel="1" collapsed="1"/>
    <col min="18" max="18" width="10.42578125" style="688" customWidth="1" outlineLevel="1"/>
    <col min="19" max="19" width="17" style="972" bestFit="1" customWidth="1"/>
    <col min="20" max="20" width="13.7109375" style="972" customWidth="1"/>
    <col min="21" max="23" width="0" style="972" hidden="1" customWidth="1"/>
    <col min="24" max="170" width="11.42578125" style="972"/>
    <col min="171" max="172" width="8" style="972" bestFit="1" customWidth="1"/>
    <col min="173" max="173" width="14.85546875" style="972" customWidth="1"/>
    <col min="174" max="174" width="6" style="972" customWidth="1"/>
    <col min="175" max="175" width="23.28515625" style="972" customWidth="1"/>
    <col min="176" max="176" width="9.85546875" style="972" bestFit="1" customWidth="1"/>
    <col min="177" max="177" width="13.5703125" style="972" bestFit="1" customWidth="1"/>
    <col min="178" max="178" width="32.7109375" style="972" bestFit="1" customWidth="1"/>
    <col min="179" max="179" width="12.42578125" style="972" customWidth="1"/>
    <col min="180" max="180" width="3.85546875" style="972" customWidth="1"/>
    <col min="181" max="181" width="23.42578125" style="972" bestFit="1" customWidth="1"/>
    <col min="182" max="182" width="19.5703125" style="972" bestFit="1" customWidth="1"/>
    <col min="183" max="183" width="16" style="972" bestFit="1" customWidth="1"/>
    <col min="184" max="184" width="13.7109375" style="972" bestFit="1" customWidth="1"/>
    <col min="185" max="185" width="18.28515625" style="972" bestFit="1" customWidth="1"/>
    <col min="186" max="186" width="13.7109375" style="972" bestFit="1" customWidth="1"/>
    <col min="187" max="187" width="0" style="972" hidden="1" customWidth="1"/>
    <col min="188" max="188" width="13.42578125" style="972" bestFit="1" customWidth="1"/>
    <col min="189" max="189" width="16.42578125" style="972" customWidth="1"/>
    <col min="190" max="190" width="21.28515625" style="972" bestFit="1" customWidth="1"/>
    <col min="191" max="191" width="8.85546875" style="972" customWidth="1"/>
    <col min="192" max="192" width="11" style="972" customWidth="1"/>
    <col min="193" max="193" width="8.140625" style="972" customWidth="1"/>
    <col min="194" max="194" width="23.28515625" style="972" customWidth="1"/>
    <col min="195" max="195" width="5.28515625" style="972" bestFit="1" customWidth="1"/>
    <col min="196" max="196" width="10" style="972" bestFit="1" customWidth="1"/>
    <col min="197" max="197" width="10.140625" style="972" customWidth="1"/>
    <col min="198" max="198" width="3" style="972" bestFit="1" customWidth="1"/>
    <col min="199" max="199" width="9.7109375" style="972" bestFit="1" customWidth="1"/>
    <col min="200" max="200" width="7.140625" style="972" customWidth="1"/>
    <col min="201" max="201" width="7.85546875" style="972" customWidth="1"/>
    <col min="202" max="202" width="11.140625" style="972" bestFit="1" customWidth="1"/>
    <col min="203" max="203" width="10" style="972" bestFit="1" customWidth="1"/>
    <col min="204" max="204" width="10.42578125" style="972" customWidth="1"/>
    <col min="205" max="426" width="11.42578125" style="972"/>
    <col min="427" max="428" width="8" style="972" bestFit="1" customWidth="1"/>
    <col min="429" max="429" width="14.85546875" style="972" customWidth="1"/>
    <col min="430" max="430" width="6" style="972" customWidth="1"/>
    <col min="431" max="431" width="23.28515625" style="972" customWidth="1"/>
    <col min="432" max="432" width="9.85546875" style="972" bestFit="1" customWidth="1"/>
    <col min="433" max="433" width="13.5703125" style="972" bestFit="1" customWidth="1"/>
    <col min="434" max="434" width="32.7109375" style="972" bestFit="1" customWidth="1"/>
    <col min="435" max="435" width="12.42578125" style="972" customWidth="1"/>
    <col min="436" max="436" width="3.85546875" style="972" customWidth="1"/>
    <col min="437" max="437" width="23.42578125" style="972" bestFit="1" customWidth="1"/>
    <col min="438" max="438" width="19.5703125" style="972" bestFit="1" customWidth="1"/>
    <col min="439" max="439" width="16" style="972" bestFit="1" customWidth="1"/>
    <col min="440" max="440" width="13.7109375" style="972" bestFit="1" customWidth="1"/>
    <col min="441" max="441" width="18.28515625" style="972" bestFit="1" customWidth="1"/>
    <col min="442" max="442" width="13.7109375" style="972" bestFit="1" customWidth="1"/>
    <col min="443" max="443" width="0" style="972" hidden="1" customWidth="1"/>
    <col min="444" max="444" width="13.42578125" style="972" bestFit="1" customWidth="1"/>
    <col min="445" max="445" width="16.42578125" style="972" customWidth="1"/>
    <col min="446" max="446" width="21.28515625" style="972" bestFit="1" customWidth="1"/>
    <col min="447" max="447" width="8.85546875" style="972" customWidth="1"/>
    <col min="448" max="448" width="11" style="972" customWidth="1"/>
    <col min="449" max="449" width="8.140625" style="972" customWidth="1"/>
    <col min="450" max="450" width="23.28515625" style="972" customWidth="1"/>
    <col min="451" max="451" width="5.28515625" style="972" bestFit="1" customWidth="1"/>
    <col min="452" max="452" width="10" style="972" bestFit="1" customWidth="1"/>
    <col min="453" max="453" width="10.140625" style="972" customWidth="1"/>
    <col min="454" max="454" width="3" style="972" bestFit="1" customWidth="1"/>
    <col min="455" max="455" width="9.7109375" style="972" bestFit="1" customWidth="1"/>
    <col min="456" max="456" width="7.140625" style="972" customWidth="1"/>
    <col min="457" max="457" width="7.85546875" style="972" customWidth="1"/>
    <col min="458" max="458" width="11.140625" style="972" bestFit="1" customWidth="1"/>
    <col min="459" max="459" width="10" style="972" bestFit="1" customWidth="1"/>
    <col min="460" max="460" width="10.42578125" style="972" customWidth="1"/>
    <col min="461" max="682" width="11.42578125" style="972"/>
    <col min="683" max="684" width="8" style="972" bestFit="1" customWidth="1"/>
    <col min="685" max="685" width="14.85546875" style="972" customWidth="1"/>
    <col min="686" max="686" width="6" style="972" customWidth="1"/>
    <col min="687" max="687" width="23.28515625" style="972" customWidth="1"/>
    <col min="688" max="688" width="9.85546875" style="972" bestFit="1" customWidth="1"/>
    <col min="689" max="689" width="13.5703125" style="972" bestFit="1" customWidth="1"/>
    <col min="690" max="690" width="32.7109375" style="972" bestFit="1" customWidth="1"/>
    <col min="691" max="691" width="12.42578125" style="972" customWidth="1"/>
    <col min="692" max="692" width="3.85546875" style="972" customWidth="1"/>
    <col min="693" max="693" width="23.42578125" style="972" bestFit="1" customWidth="1"/>
    <col min="694" max="694" width="19.5703125" style="972" bestFit="1" customWidth="1"/>
    <col min="695" max="695" width="16" style="972" bestFit="1" customWidth="1"/>
    <col min="696" max="696" width="13.7109375" style="972" bestFit="1" customWidth="1"/>
    <col min="697" max="697" width="18.28515625" style="972" bestFit="1" customWidth="1"/>
    <col min="698" max="698" width="13.7109375" style="972" bestFit="1" customWidth="1"/>
    <col min="699" max="699" width="0" style="972" hidden="1" customWidth="1"/>
    <col min="700" max="700" width="13.42578125" style="972" bestFit="1" customWidth="1"/>
    <col min="701" max="701" width="16.42578125" style="972" customWidth="1"/>
    <col min="702" max="702" width="21.28515625" style="972" bestFit="1" customWidth="1"/>
    <col min="703" max="703" width="8.85546875" style="972" customWidth="1"/>
    <col min="704" max="704" width="11" style="972" customWidth="1"/>
    <col min="705" max="705" width="8.140625" style="972" customWidth="1"/>
    <col min="706" max="706" width="23.28515625" style="972" customWidth="1"/>
    <col min="707" max="707" width="5.28515625" style="972" bestFit="1" customWidth="1"/>
    <col min="708" max="708" width="10" style="972" bestFit="1" customWidth="1"/>
    <col min="709" max="709" width="10.140625" style="972" customWidth="1"/>
    <col min="710" max="710" width="3" style="972" bestFit="1" customWidth="1"/>
    <col min="711" max="711" width="9.7109375" style="972" bestFit="1" customWidth="1"/>
    <col min="712" max="712" width="7.140625" style="972" customWidth="1"/>
    <col min="713" max="713" width="7.85546875" style="972" customWidth="1"/>
    <col min="714" max="714" width="11.140625" style="972" bestFit="1" customWidth="1"/>
    <col min="715" max="715" width="10" style="972" bestFit="1" customWidth="1"/>
    <col min="716" max="716" width="10.42578125" style="972" customWidth="1"/>
    <col min="717" max="938" width="11.42578125" style="972"/>
    <col min="939" max="940" width="8" style="972" bestFit="1" customWidth="1"/>
    <col min="941" max="941" width="14.85546875" style="972" customWidth="1"/>
    <col min="942" max="942" width="6" style="972" customWidth="1"/>
    <col min="943" max="943" width="23.28515625" style="972" customWidth="1"/>
    <col min="944" max="944" width="9.85546875" style="972" bestFit="1" customWidth="1"/>
    <col min="945" max="945" width="13.5703125" style="972" bestFit="1" customWidth="1"/>
    <col min="946" max="946" width="32.7109375" style="972" bestFit="1" customWidth="1"/>
    <col min="947" max="947" width="12.42578125" style="972" customWidth="1"/>
    <col min="948" max="948" width="3.85546875" style="972" customWidth="1"/>
    <col min="949" max="949" width="23.42578125" style="972" bestFit="1" customWidth="1"/>
    <col min="950" max="950" width="19.5703125" style="972" bestFit="1" customWidth="1"/>
    <col min="951" max="951" width="16" style="972" bestFit="1" customWidth="1"/>
    <col min="952" max="952" width="13.7109375" style="972" bestFit="1" customWidth="1"/>
    <col min="953" max="953" width="18.28515625" style="972" bestFit="1" customWidth="1"/>
    <col min="954" max="954" width="13.7109375" style="972" bestFit="1" customWidth="1"/>
    <col min="955" max="955" width="0" style="972" hidden="1" customWidth="1"/>
    <col min="956" max="956" width="13.42578125" style="972" bestFit="1" customWidth="1"/>
    <col min="957" max="957" width="16.42578125" style="972" customWidth="1"/>
    <col min="958" max="958" width="21.28515625" style="972" bestFit="1" customWidth="1"/>
    <col min="959" max="959" width="8.85546875" style="972" customWidth="1"/>
    <col min="960" max="960" width="11" style="972" customWidth="1"/>
    <col min="961" max="961" width="8.140625" style="972" customWidth="1"/>
    <col min="962" max="962" width="23.28515625" style="972" customWidth="1"/>
    <col min="963" max="963" width="5.28515625" style="972" bestFit="1" customWidth="1"/>
    <col min="964" max="964" width="10" style="972" bestFit="1" customWidth="1"/>
    <col min="965" max="965" width="10.140625" style="972" customWidth="1"/>
    <col min="966" max="966" width="3" style="972" bestFit="1" customWidth="1"/>
    <col min="967" max="967" width="9.7109375" style="972" bestFit="1" customWidth="1"/>
    <col min="968" max="968" width="7.140625" style="972" customWidth="1"/>
    <col min="969" max="969" width="7.85546875" style="972" customWidth="1"/>
    <col min="970" max="970" width="11.140625" style="972" bestFit="1" customWidth="1"/>
    <col min="971" max="971" width="10" style="972" bestFit="1" customWidth="1"/>
    <col min="972" max="972" width="10.42578125" style="972" customWidth="1"/>
    <col min="973" max="1194" width="11.42578125" style="972"/>
    <col min="1195" max="1196" width="8" style="972" bestFit="1" customWidth="1"/>
    <col min="1197" max="1197" width="14.85546875" style="972" customWidth="1"/>
    <col min="1198" max="1198" width="6" style="972" customWidth="1"/>
    <col min="1199" max="1199" width="23.28515625" style="972" customWidth="1"/>
    <col min="1200" max="1200" width="9.85546875" style="972" bestFit="1" customWidth="1"/>
    <col min="1201" max="1201" width="13.5703125" style="972" bestFit="1" customWidth="1"/>
    <col min="1202" max="1202" width="32.7109375" style="972" bestFit="1" customWidth="1"/>
    <col min="1203" max="1203" width="12.42578125" style="972" customWidth="1"/>
    <col min="1204" max="1204" width="3.85546875" style="972" customWidth="1"/>
    <col min="1205" max="1205" width="23.42578125" style="972" bestFit="1" customWidth="1"/>
    <col min="1206" max="1206" width="19.5703125" style="972" bestFit="1" customWidth="1"/>
    <col min="1207" max="1207" width="16" style="972" bestFit="1" customWidth="1"/>
    <col min="1208" max="1208" width="13.7109375" style="972" bestFit="1" customWidth="1"/>
    <col min="1209" max="1209" width="18.28515625" style="972" bestFit="1" customWidth="1"/>
    <col min="1210" max="1210" width="13.7109375" style="972" bestFit="1" customWidth="1"/>
    <col min="1211" max="1211" width="0" style="972" hidden="1" customWidth="1"/>
    <col min="1212" max="1212" width="13.42578125" style="972" bestFit="1" customWidth="1"/>
    <col min="1213" max="1213" width="16.42578125" style="972" customWidth="1"/>
    <col min="1214" max="1214" width="21.28515625" style="972" bestFit="1" customWidth="1"/>
    <col min="1215" max="1215" width="8.85546875" style="972" customWidth="1"/>
    <col min="1216" max="1216" width="11" style="972" customWidth="1"/>
    <col min="1217" max="1217" width="8.140625" style="972" customWidth="1"/>
    <col min="1218" max="1218" width="23.28515625" style="972" customWidth="1"/>
    <col min="1219" max="1219" width="5.28515625" style="972" bestFit="1" customWidth="1"/>
    <col min="1220" max="1220" width="10" style="972" bestFit="1" customWidth="1"/>
    <col min="1221" max="1221" width="10.140625" style="972" customWidth="1"/>
    <col min="1222" max="1222" width="3" style="972" bestFit="1" customWidth="1"/>
    <col min="1223" max="1223" width="9.7109375" style="972" bestFit="1" customWidth="1"/>
    <col min="1224" max="1224" width="7.140625" style="972" customWidth="1"/>
    <col min="1225" max="1225" width="7.85546875" style="972" customWidth="1"/>
    <col min="1226" max="1226" width="11.140625" style="972" bestFit="1" customWidth="1"/>
    <col min="1227" max="1227" width="10" style="972" bestFit="1" customWidth="1"/>
    <col min="1228" max="1228" width="10.42578125" style="972" customWidth="1"/>
    <col min="1229" max="1450" width="11.42578125" style="972"/>
    <col min="1451" max="1452" width="8" style="972" bestFit="1" customWidth="1"/>
    <col min="1453" max="1453" width="14.85546875" style="972" customWidth="1"/>
    <col min="1454" max="1454" width="6" style="972" customWidth="1"/>
    <col min="1455" max="1455" width="23.28515625" style="972" customWidth="1"/>
    <col min="1456" max="1456" width="9.85546875" style="972" bestFit="1" customWidth="1"/>
    <col min="1457" max="1457" width="13.5703125" style="972" bestFit="1" customWidth="1"/>
    <col min="1458" max="1458" width="32.7109375" style="972" bestFit="1" customWidth="1"/>
    <col min="1459" max="1459" width="12.42578125" style="972" customWidth="1"/>
    <col min="1460" max="1460" width="3.85546875" style="972" customWidth="1"/>
    <col min="1461" max="1461" width="23.42578125" style="972" bestFit="1" customWidth="1"/>
    <col min="1462" max="1462" width="19.5703125" style="972" bestFit="1" customWidth="1"/>
    <col min="1463" max="1463" width="16" style="972" bestFit="1" customWidth="1"/>
    <col min="1464" max="1464" width="13.7109375" style="972" bestFit="1" customWidth="1"/>
    <col min="1465" max="1465" width="18.28515625" style="972" bestFit="1" customWidth="1"/>
    <col min="1466" max="1466" width="13.7109375" style="972" bestFit="1" customWidth="1"/>
    <col min="1467" max="1467" width="0" style="972" hidden="1" customWidth="1"/>
    <col min="1468" max="1468" width="13.42578125" style="972" bestFit="1" customWidth="1"/>
    <col min="1469" max="1469" width="16.42578125" style="972" customWidth="1"/>
    <col min="1470" max="1470" width="21.28515625" style="972" bestFit="1" customWidth="1"/>
    <col min="1471" max="1471" width="8.85546875" style="972" customWidth="1"/>
    <col min="1472" max="1472" width="11" style="972" customWidth="1"/>
    <col min="1473" max="1473" width="8.140625" style="972" customWidth="1"/>
    <col min="1474" max="1474" width="23.28515625" style="972" customWidth="1"/>
    <col min="1475" max="1475" width="5.28515625" style="972" bestFit="1" customWidth="1"/>
    <col min="1476" max="1476" width="10" style="972" bestFit="1" customWidth="1"/>
    <col min="1477" max="1477" width="10.140625" style="972" customWidth="1"/>
    <col min="1478" max="1478" width="3" style="972" bestFit="1" customWidth="1"/>
    <col min="1479" max="1479" width="9.7109375" style="972" bestFit="1" customWidth="1"/>
    <col min="1480" max="1480" width="7.140625" style="972" customWidth="1"/>
    <col min="1481" max="1481" width="7.85546875" style="972" customWidth="1"/>
    <col min="1482" max="1482" width="11.140625" style="972" bestFit="1" customWidth="1"/>
    <col min="1483" max="1483" width="10" style="972" bestFit="1" customWidth="1"/>
    <col min="1484" max="1484" width="10.42578125" style="972" customWidth="1"/>
    <col min="1485" max="1706" width="11.42578125" style="972"/>
    <col min="1707" max="1708" width="8" style="972" bestFit="1" customWidth="1"/>
    <col min="1709" max="1709" width="14.85546875" style="972" customWidth="1"/>
    <col min="1710" max="1710" width="6" style="972" customWidth="1"/>
    <col min="1711" max="1711" width="23.28515625" style="972" customWidth="1"/>
    <col min="1712" max="1712" width="9.85546875" style="972" bestFit="1" customWidth="1"/>
    <col min="1713" max="1713" width="13.5703125" style="972" bestFit="1" customWidth="1"/>
    <col min="1714" max="1714" width="32.7109375" style="972" bestFit="1" customWidth="1"/>
    <col min="1715" max="1715" width="12.42578125" style="972" customWidth="1"/>
    <col min="1716" max="1716" width="3.85546875" style="972" customWidth="1"/>
    <col min="1717" max="1717" width="23.42578125" style="972" bestFit="1" customWidth="1"/>
    <col min="1718" max="1718" width="19.5703125" style="972" bestFit="1" customWidth="1"/>
    <col min="1719" max="1719" width="16" style="972" bestFit="1" customWidth="1"/>
    <col min="1720" max="1720" width="13.7109375" style="972" bestFit="1" customWidth="1"/>
    <col min="1721" max="1721" width="18.28515625" style="972" bestFit="1" customWidth="1"/>
    <col min="1722" max="1722" width="13.7109375" style="972" bestFit="1" customWidth="1"/>
    <col min="1723" max="1723" width="0" style="972" hidden="1" customWidth="1"/>
    <col min="1724" max="1724" width="13.42578125" style="972" bestFit="1" customWidth="1"/>
    <col min="1725" max="1725" width="16.42578125" style="972" customWidth="1"/>
    <col min="1726" max="1726" width="21.28515625" style="972" bestFit="1" customWidth="1"/>
    <col min="1727" max="1727" width="8.85546875" style="972" customWidth="1"/>
    <col min="1728" max="1728" width="11" style="972" customWidth="1"/>
    <col min="1729" max="1729" width="8.140625" style="972" customWidth="1"/>
    <col min="1730" max="1730" width="23.28515625" style="972" customWidth="1"/>
    <col min="1731" max="1731" width="5.28515625" style="972" bestFit="1" customWidth="1"/>
    <col min="1732" max="1732" width="10" style="972" bestFit="1" customWidth="1"/>
    <col min="1733" max="1733" width="10.140625" style="972" customWidth="1"/>
    <col min="1734" max="1734" width="3" style="972" bestFit="1" customWidth="1"/>
    <col min="1735" max="1735" width="9.7109375" style="972" bestFit="1" customWidth="1"/>
    <col min="1736" max="1736" width="7.140625" style="972" customWidth="1"/>
    <col min="1737" max="1737" width="7.85546875" style="972" customWidth="1"/>
    <col min="1738" max="1738" width="11.140625" style="972" bestFit="1" customWidth="1"/>
    <col min="1739" max="1739" width="10" style="972" bestFit="1" customWidth="1"/>
    <col min="1740" max="1740" width="10.42578125" style="972" customWidth="1"/>
    <col min="1741" max="1962" width="11.42578125" style="972"/>
    <col min="1963" max="1964" width="8" style="972" bestFit="1" customWidth="1"/>
    <col min="1965" max="1965" width="14.85546875" style="972" customWidth="1"/>
    <col min="1966" max="1966" width="6" style="972" customWidth="1"/>
    <col min="1967" max="1967" width="23.28515625" style="972" customWidth="1"/>
    <col min="1968" max="1968" width="9.85546875" style="972" bestFit="1" customWidth="1"/>
    <col min="1969" max="1969" width="13.5703125" style="972" bestFit="1" customWidth="1"/>
    <col min="1970" max="1970" width="32.7109375" style="972" bestFit="1" customWidth="1"/>
    <col min="1971" max="1971" width="12.42578125" style="972" customWidth="1"/>
    <col min="1972" max="1972" width="3.85546875" style="972" customWidth="1"/>
    <col min="1973" max="1973" width="23.42578125" style="972" bestFit="1" customWidth="1"/>
    <col min="1974" max="1974" width="19.5703125" style="972" bestFit="1" customWidth="1"/>
    <col min="1975" max="1975" width="16" style="972" bestFit="1" customWidth="1"/>
    <col min="1976" max="1976" width="13.7109375" style="972" bestFit="1" customWidth="1"/>
    <col min="1977" max="1977" width="18.28515625" style="972" bestFit="1" customWidth="1"/>
    <col min="1978" max="1978" width="13.7109375" style="972" bestFit="1" customWidth="1"/>
    <col min="1979" max="1979" width="0" style="972" hidden="1" customWidth="1"/>
    <col min="1980" max="1980" width="13.42578125" style="972" bestFit="1" customWidth="1"/>
    <col min="1981" max="1981" width="16.42578125" style="972" customWidth="1"/>
    <col min="1982" max="1982" width="21.28515625" style="972" bestFit="1" customWidth="1"/>
    <col min="1983" max="1983" width="8.85546875" style="972" customWidth="1"/>
    <col min="1984" max="1984" width="11" style="972" customWidth="1"/>
    <col min="1985" max="1985" width="8.140625" style="972" customWidth="1"/>
    <col min="1986" max="1986" width="23.28515625" style="972" customWidth="1"/>
    <col min="1987" max="1987" width="5.28515625" style="972" bestFit="1" customWidth="1"/>
    <col min="1988" max="1988" width="10" style="972" bestFit="1" customWidth="1"/>
    <col min="1989" max="1989" width="10.140625" style="972" customWidth="1"/>
    <col min="1990" max="1990" width="3" style="972" bestFit="1" customWidth="1"/>
    <col min="1991" max="1991" width="9.7109375" style="972" bestFit="1" customWidth="1"/>
    <col min="1992" max="1992" width="7.140625" style="972" customWidth="1"/>
    <col min="1993" max="1993" width="7.85546875" style="972" customWidth="1"/>
    <col min="1994" max="1994" width="11.140625" style="972" bestFit="1" customWidth="1"/>
    <col min="1995" max="1995" width="10" style="972" bestFit="1" customWidth="1"/>
    <col min="1996" max="1996" width="10.42578125" style="972" customWidth="1"/>
    <col min="1997" max="2218" width="11.42578125" style="972"/>
    <col min="2219" max="2220" width="8" style="972" bestFit="1" customWidth="1"/>
    <col min="2221" max="2221" width="14.85546875" style="972" customWidth="1"/>
    <col min="2222" max="2222" width="6" style="972" customWidth="1"/>
    <col min="2223" max="2223" width="23.28515625" style="972" customWidth="1"/>
    <col min="2224" max="2224" width="9.85546875" style="972" bestFit="1" customWidth="1"/>
    <col min="2225" max="2225" width="13.5703125" style="972" bestFit="1" customWidth="1"/>
    <col min="2226" max="2226" width="32.7109375" style="972" bestFit="1" customWidth="1"/>
    <col min="2227" max="2227" width="12.42578125" style="972" customWidth="1"/>
    <col min="2228" max="2228" width="3.85546875" style="972" customWidth="1"/>
    <col min="2229" max="2229" width="23.42578125" style="972" bestFit="1" customWidth="1"/>
    <col min="2230" max="2230" width="19.5703125" style="972" bestFit="1" customWidth="1"/>
    <col min="2231" max="2231" width="16" style="972" bestFit="1" customWidth="1"/>
    <col min="2232" max="2232" width="13.7109375" style="972" bestFit="1" customWidth="1"/>
    <col min="2233" max="2233" width="18.28515625" style="972" bestFit="1" customWidth="1"/>
    <col min="2234" max="2234" width="13.7109375" style="972" bestFit="1" customWidth="1"/>
    <col min="2235" max="2235" width="0" style="972" hidden="1" customWidth="1"/>
    <col min="2236" max="2236" width="13.42578125" style="972" bestFit="1" customWidth="1"/>
    <col min="2237" max="2237" width="16.42578125" style="972" customWidth="1"/>
    <col min="2238" max="2238" width="21.28515625" style="972" bestFit="1" customWidth="1"/>
    <col min="2239" max="2239" width="8.85546875" style="972" customWidth="1"/>
    <col min="2240" max="2240" width="11" style="972" customWidth="1"/>
    <col min="2241" max="2241" width="8.140625" style="972" customWidth="1"/>
    <col min="2242" max="2242" width="23.28515625" style="972" customWidth="1"/>
    <col min="2243" max="2243" width="5.28515625" style="972" bestFit="1" customWidth="1"/>
    <col min="2244" max="2244" width="10" style="972" bestFit="1" customWidth="1"/>
    <col min="2245" max="2245" width="10.140625" style="972" customWidth="1"/>
    <col min="2246" max="2246" width="3" style="972" bestFit="1" customWidth="1"/>
    <col min="2247" max="2247" width="9.7109375" style="972" bestFit="1" customWidth="1"/>
    <col min="2248" max="2248" width="7.140625" style="972" customWidth="1"/>
    <col min="2249" max="2249" width="7.85546875" style="972" customWidth="1"/>
    <col min="2250" max="2250" width="11.140625" style="972" bestFit="1" customWidth="1"/>
    <col min="2251" max="2251" width="10" style="972" bestFit="1" customWidth="1"/>
    <col min="2252" max="2252" width="10.42578125" style="972" customWidth="1"/>
    <col min="2253" max="2474" width="11.42578125" style="972"/>
    <col min="2475" max="2476" width="8" style="972" bestFit="1" customWidth="1"/>
    <col min="2477" max="2477" width="14.85546875" style="972" customWidth="1"/>
    <col min="2478" max="2478" width="6" style="972" customWidth="1"/>
    <col min="2479" max="2479" width="23.28515625" style="972" customWidth="1"/>
    <col min="2480" max="2480" width="9.85546875" style="972" bestFit="1" customWidth="1"/>
    <col min="2481" max="2481" width="13.5703125" style="972" bestFit="1" customWidth="1"/>
    <col min="2482" max="2482" width="32.7109375" style="972" bestFit="1" customWidth="1"/>
    <col min="2483" max="2483" width="12.42578125" style="972" customWidth="1"/>
    <col min="2484" max="2484" width="3.85546875" style="972" customWidth="1"/>
    <col min="2485" max="2485" width="23.42578125" style="972" bestFit="1" customWidth="1"/>
    <col min="2486" max="2486" width="19.5703125" style="972" bestFit="1" customWidth="1"/>
    <col min="2487" max="2487" width="16" style="972" bestFit="1" customWidth="1"/>
    <col min="2488" max="2488" width="13.7109375" style="972" bestFit="1" customWidth="1"/>
    <col min="2489" max="2489" width="18.28515625" style="972" bestFit="1" customWidth="1"/>
    <col min="2490" max="2490" width="13.7109375" style="972" bestFit="1" customWidth="1"/>
    <col min="2491" max="2491" width="0" style="972" hidden="1" customWidth="1"/>
    <col min="2492" max="2492" width="13.42578125" style="972" bestFit="1" customWidth="1"/>
    <col min="2493" max="2493" width="16.42578125" style="972" customWidth="1"/>
    <col min="2494" max="2494" width="21.28515625" style="972" bestFit="1" customWidth="1"/>
    <col min="2495" max="2495" width="8.85546875" style="972" customWidth="1"/>
    <col min="2496" max="2496" width="11" style="972" customWidth="1"/>
    <col min="2497" max="2497" width="8.140625" style="972" customWidth="1"/>
    <col min="2498" max="2498" width="23.28515625" style="972" customWidth="1"/>
    <col min="2499" max="2499" width="5.28515625" style="972" bestFit="1" customWidth="1"/>
    <col min="2500" max="2500" width="10" style="972" bestFit="1" customWidth="1"/>
    <col min="2501" max="2501" width="10.140625" style="972" customWidth="1"/>
    <col min="2502" max="2502" width="3" style="972" bestFit="1" customWidth="1"/>
    <col min="2503" max="2503" width="9.7109375" style="972" bestFit="1" customWidth="1"/>
    <col min="2504" max="2504" width="7.140625" style="972" customWidth="1"/>
    <col min="2505" max="2505" width="7.85546875" style="972" customWidth="1"/>
    <col min="2506" max="2506" width="11.140625" style="972" bestFit="1" customWidth="1"/>
    <col min="2507" max="2507" width="10" style="972" bestFit="1" customWidth="1"/>
    <col min="2508" max="2508" width="10.42578125" style="972" customWidth="1"/>
    <col min="2509" max="2730" width="11.42578125" style="972"/>
    <col min="2731" max="2732" width="8" style="972" bestFit="1" customWidth="1"/>
    <col min="2733" max="2733" width="14.85546875" style="972" customWidth="1"/>
    <col min="2734" max="2734" width="6" style="972" customWidth="1"/>
    <col min="2735" max="2735" width="23.28515625" style="972" customWidth="1"/>
    <col min="2736" max="2736" width="9.85546875" style="972" bestFit="1" customWidth="1"/>
    <col min="2737" max="2737" width="13.5703125" style="972" bestFit="1" customWidth="1"/>
    <col min="2738" max="2738" width="32.7109375" style="972" bestFit="1" customWidth="1"/>
    <col min="2739" max="2739" width="12.42578125" style="972" customWidth="1"/>
    <col min="2740" max="2740" width="3.85546875" style="972" customWidth="1"/>
    <col min="2741" max="2741" width="23.42578125" style="972" bestFit="1" customWidth="1"/>
    <col min="2742" max="2742" width="19.5703125" style="972" bestFit="1" customWidth="1"/>
    <col min="2743" max="2743" width="16" style="972" bestFit="1" customWidth="1"/>
    <col min="2744" max="2744" width="13.7109375" style="972" bestFit="1" customWidth="1"/>
    <col min="2745" max="2745" width="18.28515625" style="972" bestFit="1" customWidth="1"/>
    <col min="2746" max="2746" width="13.7109375" style="972" bestFit="1" customWidth="1"/>
    <col min="2747" max="2747" width="0" style="972" hidden="1" customWidth="1"/>
    <col min="2748" max="2748" width="13.42578125" style="972" bestFit="1" customWidth="1"/>
    <col min="2749" max="2749" width="16.42578125" style="972" customWidth="1"/>
    <col min="2750" max="2750" width="21.28515625" style="972" bestFit="1" customWidth="1"/>
    <col min="2751" max="2751" width="8.85546875" style="972" customWidth="1"/>
    <col min="2752" max="2752" width="11" style="972" customWidth="1"/>
    <col min="2753" max="2753" width="8.140625" style="972" customWidth="1"/>
    <col min="2754" max="2754" width="23.28515625" style="972" customWidth="1"/>
    <col min="2755" max="2755" width="5.28515625" style="972" bestFit="1" customWidth="1"/>
    <col min="2756" max="2756" width="10" style="972" bestFit="1" customWidth="1"/>
    <col min="2757" max="2757" width="10.140625" style="972" customWidth="1"/>
    <col min="2758" max="2758" width="3" style="972" bestFit="1" customWidth="1"/>
    <col min="2759" max="2759" width="9.7109375" style="972" bestFit="1" customWidth="1"/>
    <col min="2760" max="2760" width="7.140625" style="972" customWidth="1"/>
    <col min="2761" max="2761" width="7.85546875" style="972" customWidth="1"/>
    <col min="2762" max="2762" width="11.140625" style="972" bestFit="1" customWidth="1"/>
    <col min="2763" max="2763" width="10" style="972" bestFit="1" customWidth="1"/>
    <col min="2764" max="2764" width="10.42578125" style="972" customWidth="1"/>
    <col min="2765" max="2986" width="11.42578125" style="972"/>
    <col min="2987" max="2988" width="8" style="972" bestFit="1" customWidth="1"/>
    <col min="2989" max="2989" width="14.85546875" style="972" customWidth="1"/>
    <col min="2990" max="2990" width="6" style="972" customWidth="1"/>
    <col min="2991" max="2991" width="23.28515625" style="972" customWidth="1"/>
    <col min="2992" max="2992" width="9.85546875" style="972" bestFit="1" customWidth="1"/>
    <col min="2993" max="2993" width="13.5703125" style="972" bestFit="1" customWidth="1"/>
    <col min="2994" max="2994" width="32.7109375" style="972" bestFit="1" customWidth="1"/>
    <col min="2995" max="2995" width="12.42578125" style="972" customWidth="1"/>
    <col min="2996" max="2996" width="3.85546875" style="972" customWidth="1"/>
    <col min="2997" max="2997" width="23.42578125" style="972" bestFit="1" customWidth="1"/>
    <col min="2998" max="2998" width="19.5703125" style="972" bestFit="1" customWidth="1"/>
    <col min="2999" max="2999" width="16" style="972" bestFit="1" customWidth="1"/>
    <col min="3000" max="3000" width="13.7109375" style="972" bestFit="1" customWidth="1"/>
    <col min="3001" max="3001" width="18.28515625" style="972" bestFit="1" customWidth="1"/>
    <col min="3002" max="3002" width="13.7109375" style="972" bestFit="1" customWidth="1"/>
    <col min="3003" max="3003" width="0" style="972" hidden="1" customWidth="1"/>
    <col min="3004" max="3004" width="13.42578125" style="972" bestFit="1" customWidth="1"/>
    <col min="3005" max="3005" width="16.42578125" style="972" customWidth="1"/>
    <col min="3006" max="3006" width="21.28515625" style="972" bestFit="1" customWidth="1"/>
    <col min="3007" max="3007" width="8.85546875" style="972" customWidth="1"/>
    <col min="3008" max="3008" width="11" style="972" customWidth="1"/>
    <col min="3009" max="3009" width="8.140625" style="972" customWidth="1"/>
    <col min="3010" max="3010" width="23.28515625" style="972" customWidth="1"/>
    <col min="3011" max="3011" width="5.28515625" style="972" bestFit="1" customWidth="1"/>
    <col min="3012" max="3012" width="10" style="972" bestFit="1" customWidth="1"/>
    <col min="3013" max="3013" width="10.140625" style="972" customWidth="1"/>
    <col min="3014" max="3014" width="3" style="972" bestFit="1" customWidth="1"/>
    <col min="3015" max="3015" width="9.7109375" style="972" bestFit="1" customWidth="1"/>
    <col min="3016" max="3016" width="7.140625" style="972" customWidth="1"/>
    <col min="3017" max="3017" width="7.85546875" style="972" customWidth="1"/>
    <col min="3018" max="3018" width="11.140625" style="972" bestFit="1" customWidth="1"/>
    <col min="3019" max="3019" width="10" style="972" bestFit="1" customWidth="1"/>
    <col min="3020" max="3020" width="10.42578125" style="972" customWidth="1"/>
    <col min="3021" max="3242" width="11.42578125" style="972"/>
    <col min="3243" max="3244" width="8" style="972" bestFit="1" customWidth="1"/>
    <col min="3245" max="3245" width="14.85546875" style="972" customWidth="1"/>
    <col min="3246" max="3246" width="6" style="972" customWidth="1"/>
    <col min="3247" max="3247" width="23.28515625" style="972" customWidth="1"/>
    <col min="3248" max="3248" width="9.85546875" style="972" bestFit="1" customWidth="1"/>
    <col min="3249" max="3249" width="13.5703125" style="972" bestFit="1" customWidth="1"/>
    <col min="3250" max="3250" width="32.7109375" style="972" bestFit="1" customWidth="1"/>
    <col min="3251" max="3251" width="12.42578125" style="972" customWidth="1"/>
    <col min="3252" max="3252" width="3.85546875" style="972" customWidth="1"/>
    <col min="3253" max="3253" width="23.42578125" style="972" bestFit="1" customWidth="1"/>
    <col min="3254" max="3254" width="19.5703125" style="972" bestFit="1" customWidth="1"/>
    <col min="3255" max="3255" width="16" style="972" bestFit="1" customWidth="1"/>
    <col min="3256" max="3256" width="13.7109375" style="972" bestFit="1" customWidth="1"/>
    <col min="3257" max="3257" width="18.28515625" style="972" bestFit="1" customWidth="1"/>
    <col min="3258" max="3258" width="13.7109375" style="972" bestFit="1" customWidth="1"/>
    <col min="3259" max="3259" width="0" style="972" hidden="1" customWidth="1"/>
    <col min="3260" max="3260" width="13.42578125" style="972" bestFit="1" customWidth="1"/>
    <col min="3261" max="3261" width="16.42578125" style="972" customWidth="1"/>
    <col min="3262" max="3262" width="21.28515625" style="972" bestFit="1" customWidth="1"/>
    <col min="3263" max="3263" width="8.85546875" style="972" customWidth="1"/>
    <col min="3264" max="3264" width="11" style="972" customWidth="1"/>
    <col min="3265" max="3265" width="8.140625" style="972" customWidth="1"/>
    <col min="3266" max="3266" width="23.28515625" style="972" customWidth="1"/>
    <col min="3267" max="3267" width="5.28515625" style="972" bestFit="1" customWidth="1"/>
    <col min="3268" max="3268" width="10" style="972" bestFit="1" customWidth="1"/>
    <col min="3269" max="3269" width="10.140625" style="972" customWidth="1"/>
    <col min="3270" max="3270" width="3" style="972" bestFit="1" customWidth="1"/>
    <col min="3271" max="3271" width="9.7109375" style="972" bestFit="1" customWidth="1"/>
    <col min="3272" max="3272" width="7.140625" style="972" customWidth="1"/>
    <col min="3273" max="3273" width="7.85546875" style="972" customWidth="1"/>
    <col min="3274" max="3274" width="11.140625" style="972" bestFit="1" customWidth="1"/>
    <col min="3275" max="3275" width="10" style="972" bestFit="1" customWidth="1"/>
    <col min="3276" max="3276" width="10.42578125" style="972" customWidth="1"/>
    <col min="3277" max="3498" width="11.42578125" style="972"/>
    <col min="3499" max="3500" width="8" style="972" bestFit="1" customWidth="1"/>
    <col min="3501" max="3501" width="14.85546875" style="972" customWidth="1"/>
    <col min="3502" max="3502" width="6" style="972" customWidth="1"/>
    <col min="3503" max="3503" width="23.28515625" style="972" customWidth="1"/>
    <col min="3504" max="3504" width="9.85546875" style="972" bestFit="1" customWidth="1"/>
    <col min="3505" max="3505" width="13.5703125" style="972" bestFit="1" customWidth="1"/>
    <col min="3506" max="3506" width="32.7109375" style="972" bestFit="1" customWidth="1"/>
    <col min="3507" max="3507" width="12.42578125" style="972" customWidth="1"/>
    <col min="3508" max="3508" width="3.85546875" style="972" customWidth="1"/>
    <col min="3509" max="3509" width="23.42578125" style="972" bestFit="1" customWidth="1"/>
    <col min="3510" max="3510" width="19.5703125" style="972" bestFit="1" customWidth="1"/>
    <col min="3511" max="3511" width="16" style="972" bestFit="1" customWidth="1"/>
    <col min="3512" max="3512" width="13.7109375" style="972" bestFit="1" customWidth="1"/>
    <col min="3513" max="3513" width="18.28515625" style="972" bestFit="1" customWidth="1"/>
    <col min="3514" max="3514" width="13.7109375" style="972" bestFit="1" customWidth="1"/>
    <col min="3515" max="3515" width="0" style="972" hidden="1" customWidth="1"/>
    <col min="3516" max="3516" width="13.42578125" style="972" bestFit="1" customWidth="1"/>
    <col min="3517" max="3517" width="16.42578125" style="972" customWidth="1"/>
    <col min="3518" max="3518" width="21.28515625" style="972" bestFit="1" customWidth="1"/>
    <col min="3519" max="3519" width="8.85546875" style="972" customWidth="1"/>
    <col min="3520" max="3520" width="11" style="972" customWidth="1"/>
    <col min="3521" max="3521" width="8.140625" style="972" customWidth="1"/>
    <col min="3522" max="3522" width="23.28515625" style="972" customWidth="1"/>
    <col min="3523" max="3523" width="5.28515625" style="972" bestFit="1" customWidth="1"/>
    <col min="3524" max="3524" width="10" style="972" bestFit="1" customWidth="1"/>
    <col min="3525" max="3525" width="10.140625" style="972" customWidth="1"/>
    <col min="3526" max="3526" width="3" style="972" bestFit="1" customWidth="1"/>
    <col min="3527" max="3527" width="9.7109375" style="972" bestFit="1" customWidth="1"/>
    <col min="3528" max="3528" width="7.140625" style="972" customWidth="1"/>
    <col min="3529" max="3529" width="7.85546875" style="972" customWidth="1"/>
    <col min="3530" max="3530" width="11.140625" style="972" bestFit="1" customWidth="1"/>
    <col min="3531" max="3531" width="10" style="972" bestFit="1" customWidth="1"/>
    <col min="3532" max="3532" width="10.42578125" style="972" customWidth="1"/>
    <col min="3533" max="3754" width="11.42578125" style="972"/>
    <col min="3755" max="3756" width="8" style="972" bestFit="1" customWidth="1"/>
    <col min="3757" max="3757" width="14.85546875" style="972" customWidth="1"/>
    <col min="3758" max="3758" width="6" style="972" customWidth="1"/>
    <col min="3759" max="3759" width="23.28515625" style="972" customWidth="1"/>
    <col min="3760" max="3760" width="9.85546875" style="972" bestFit="1" customWidth="1"/>
    <col min="3761" max="3761" width="13.5703125" style="972" bestFit="1" customWidth="1"/>
    <col min="3762" max="3762" width="32.7109375" style="972" bestFit="1" customWidth="1"/>
    <col min="3763" max="3763" width="12.42578125" style="972" customWidth="1"/>
    <col min="3764" max="3764" width="3.85546875" style="972" customWidth="1"/>
    <col min="3765" max="3765" width="23.42578125" style="972" bestFit="1" customWidth="1"/>
    <col min="3766" max="3766" width="19.5703125" style="972" bestFit="1" customWidth="1"/>
    <col min="3767" max="3767" width="16" style="972" bestFit="1" customWidth="1"/>
    <col min="3768" max="3768" width="13.7109375" style="972" bestFit="1" customWidth="1"/>
    <col min="3769" max="3769" width="18.28515625" style="972" bestFit="1" customWidth="1"/>
    <col min="3770" max="3770" width="13.7109375" style="972" bestFit="1" customWidth="1"/>
    <col min="3771" max="3771" width="0" style="972" hidden="1" customWidth="1"/>
    <col min="3772" max="3772" width="13.42578125" style="972" bestFit="1" customWidth="1"/>
    <col min="3773" max="3773" width="16.42578125" style="972" customWidth="1"/>
    <col min="3774" max="3774" width="21.28515625" style="972" bestFit="1" customWidth="1"/>
    <col min="3775" max="3775" width="8.85546875" style="972" customWidth="1"/>
    <col min="3776" max="3776" width="11" style="972" customWidth="1"/>
    <col min="3777" max="3777" width="8.140625" style="972" customWidth="1"/>
    <col min="3778" max="3778" width="23.28515625" style="972" customWidth="1"/>
    <col min="3779" max="3779" width="5.28515625" style="972" bestFit="1" customWidth="1"/>
    <col min="3780" max="3780" width="10" style="972" bestFit="1" customWidth="1"/>
    <col min="3781" max="3781" width="10.140625" style="972" customWidth="1"/>
    <col min="3782" max="3782" width="3" style="972" bestFit="1" customWidth="1"/>
    <col min="3783" max="3783" width="9.7109375" style="972" bestFit="1" customWidth="1"/>
    <col min="3784" max="3784" width="7.140625" style="972" customWidth="1"/>
    <col min="3785" max="3785" width="7.85546875" style="972" customWidth="1"/>
    <col min="3786" max="3786" width="11.140625" style="972" bestFit="1" customWidth="1"/>
    <col min="3787" max="3787" width="10" style="972" bestFit="1" customWidth="1"/>
    <col min="3788" max="3788" width="10.42578125" style="972" customWidth="1"/>
    <col min="3789" max="4010" width="11.42578125" style="972"/>
    <col min="4011" max="4012" width="8" style="972" bestFit="1" customWidth="1"/>
    <col min="4013" max="4013" width="14.85546875" style="972" customWidth="1"/>
    <col min="4014" max="4014" width="6" style="972" customWidth="1"/>
    <col min="4015" max="4015" width="23.28515625" style="972" customWidth="1"/>
    <col min="4016" max="4016" width="9.85546875" style="972" bestFit="1" customWidth="1"/>
    <col min="4017" max="4017" width="13.5703125" style="972" bestFit="1" customWidth="1"/>
    <col min="4018" max="4018" width="32.7109375" style="972" bestFit="1" customWidth="1"/>
    <col min="4019" max="4019" width="12.42578125" style="972" customWidth="1"/>
    <col min="4020" max="4020" width="3.85546875" style="972" customWidth="1"/>
    <col min="4021" max="4021" width="23.42578125" style="972" bestFit="1" customWidth="1"/>
    <col min="4022" max="4022" width="19.5703125" style="972" bestFit="1" customWidth="1"/>
    <col min="4023" max="4023" width="16" style="972" bestFit="1" customWidth="1"/>
    <col min="4024" max="4024" width="13.7109375" style="972" bestFit="1" customWidth="1"/>
    <col min="4025" max="4025" width="18.28515625" style="972" bestFit="1" customWidth="1"/>
    <col min="4026" max="4026" width="13.7109375" style="972" bestFit="1" customWidth="1"/>
    <col min="4027" max="4027" width="0" style="972" hidden="1" customWidth="1"/>
    <col min="4028" max="4028" width="13.42578125" style="972" bestFit="1" customWidth="1"/>
    <col min="4029" max="4029" width="16.42578125" style="972" customWidth="1"/>
    <col min="4030" max="4030" width="21.28515625" style="972" bestFit="1" customWidth="1"/>
    <col min="4031" max="4031" width="8.85546875" style="972" customWidth="1"/>
    <col min="4032" max="4032" width="11" style="972" customWidth="1"/>
    <col min="4033" max="4033" width="8.140625" style="972" customWidth="1"/>
    <col min="4034" max="4034" width="23.28515625" style="972" customWidth="1"/>
    <col min="4035" max="4035" width="5.28515625" style="972" bestFit="1" customWidth="1"/>
    <col min="4036" max="4036" width="10" style="972" bestFit="1" customWidth="1"/>
    <col min="4037" max="4037" width="10.140625" style="972" customWidth="1"/>
    <col min="4038" max="4038" width="3" style="972" bestFit="1" customWidth="1"/>
    <col min="4039" max="4039" width="9.7109375" style="972" bestFit="1" customWidth="1"/>
    <col min="4040" max="4040" width="7.140625" style="972" customWidth="1"/>
    <col min="4041" max="4041" width="7.85546875" style="972" customWidth="1"/>
    <col min="4042" max="4042" width="11.140625" style="972" bestFit="1" customWidth="1"/>
    <col min="4043" max="4043" width="10" style="972" bestFit="1" customWidth="1"/>
    <col min="4044" max="4044" width="10.42578125" style="972" customWidth="1"/>
    <col min="4045" max="4266" width="11.42578125" style="972"/>
    <col min="4267" max="4268" width="8" style="972" bestFit="1" customWidth="1"/>
    <col min="4269" max="4269" width="14.85546875" style="972" customWidth="1"/>
    <col min="4270" max="4270" width="6" style="972" customWidth="1"/>
    <col min="4271" max="4271" width="23.28515625" style="972" customWidth="1"/>
    <col min="4272" max="4272" width="9.85546875" style="972" bestFit="1" customWidth="1"/>
    <col min="4273" max="4273" width="13.5703125" style="972" bestFit="1" customWidth="1"/>
    <col min="4274" max="4274" width="32.7109375" style="972" bestFit="1" customWidth="1"/>
    <col min="4275" max="4275" width="12.42578125" style="972" customWidth="1"/>
    <col min="4276" max="4276" width="3.85546875" style="972" customWidth="1"/>
    <col min="4277" max="4277" width="23.42578125" style="972" bestFit="1" customWidth="1"/>
    <col min="4278" max="4278" width="19.5703125" style="972" bestFit="1" customWidth="1"/>
    <col min="4279" max="4279" width="16" style="972" bestFit="1" customWidth="1"/>
    <col min="4280" max="4280" width="13.7109375" style="972" bestFit="1" customWidth="1"/>
    <col min="4281" max="4281" width="18.28515625" style="972" bestFit="1" customWidth="1"/>
    <col min="4282" max="4282" width="13.7109375" style="972" bestFit="1" customWidth="1"/>
    <col min="4283" max="4283" width="0" style="972" hidden="1" customWidth="1"/>
    <col min="4284" max="4284" width="13.42578125" style="972" bestFit="1" customWidth="1"/>
    <col min="4285" max="4285" width="16.42578125" style="972" customWidth="1"/>
    <col min="4286" max="4286" width="21.28515625" style="972" bestFit="1" customWidth="1"/>
    <col min="4287" max="4287" width="8.85546875" style="972" customWidth="1"/>
    <col min="4288" max="4288" width="11" style="972" customWidth="1"/>
    <col min="4289" max="4289" width="8.140625" style="972" customWidth="1"/>
    <col min="4290" max="4290" width="23.28515625" style="972" customWidth="1"/>
    <col min="4291" max="4291" width="5.28515625" style="972" bestFit="1" customWidth="1"/>
    <col min="4292" max="4292" width="10" style="972" bestFit="1" customWidth="1"/>
    <col min="4293" max="4293" width="10.140625" style="972" customWidth="1"/>
    <col min="4294" max="4294" width="3" style="972" bestFit="1" customWidth="1"/>
    <col min="4295" max="4295" width="9.7109375" style="972" bestFit="1" customWidth="1"/>
    <col min="4296" max="4296" width="7.140625" style="972" customWidth="1"/>
    <col min="4297" max="4297" width="7.85546875" style="972" customWidth="1"/>
    <col min="4298" max="4298" width="11.140625" style="972" bestFit="1" customWidth="1"/>
    <col min="4299" max="4299" width="10" style="972" bestFit="1" customWidth="1"/>
    <col min="4300" max="4300" width="10.42578125" style="972" customWidth="1"/>
    <col min="4301" max="4522" width="11.42578125" style="972"/>
    <col min="4523" max="4524" width="8" style="972" bestFit="1" customWidth="1"/>
    <col min="4525" max="4525" width="14.85546875" style="972" customWidth="1"/>
    <col min="4526" max="4526" width="6" style="972" customWidth="1"/>
    <col min="4527" max="4527" width="23.28515625" style="972" customWidth="1"/>
    <col min="4528" max="4528" width="9.85546875" style="972" bestFit="1" customWidth="1"/>
    <col min="4529" max="4529" width="13.5703125" style="972" bestFit="1" customWidth="1"/>
    <col min="4530" max="4530" width="32.7109375" style="972" bestFit="1" customWidth="1"/>
    <col min="4531" max="4531" width="12.42578125" style="972" customWidth="1"/>
    <col min="4532" max="4532" width="3.85546875" style="972" customWidth="1"/>
    <col min="4533" max="4533" width="23.42578125" style="972" bestFit="1" customWidth="1"/>
    <col min="4534" max="4534" width="19.5703125" style="972" bestFit="1" customWidth="1"/>
    <col min="4535" max="4535" width="16" style="972" bestFit="1" customWidth="1"/>
    <col min="4536" max="4536" width="13.7109375" style="972" bestFit="1" customWidth="1"/>
    <col min="4537" max="4537" width="18.28515625" style="972" bestFit="1" customWidth="1"/>
    <col min="4538" max="4538" width="13.7109375" style="972" bestFit="1" customWidth="1"/>
    <col min="4539" max="4539" width="0" style="972" hidden="1" customWidth="1"/>
    <col min="4540" max="4540" width="13.42578125" style="972" bestFit="1" customWidth="1"/>
    <col min="4541" max="4541" width="16.42578125" style="972" customWidth="1"/>
    <col min="4542" max="4542" width="21.28515625" style="972" bestFit="1" customWidth="1"/>
    <col min="4543" max="4543" width="8.85546875" style="972" customWidth="1"/>
    <col min="4544" max="4544" width="11" style="972" customWidth="1"/>
    <col min="4545" max="4545" width="8.140625" style="972" customWidth="1"/>
    <col min="4546" max="4546" width="23.28515625" style="972" customWidth="1"/>
    <col min="4547" max="4547" width="5.28515625" style="972" bestFit="1" customWidth="1"/>
    <col min="4548" max="4548" width="10" style="972" bestFit="1" customWidth="1"/>
    <col min="4549" max="4549" width="10.140625" style="972" customWidth="1"/>
    <col min="4550" max="4550" width="3" style="972" bestFit="1" customWidth="1"/>
    <col min="4551" max="4551" width="9.7109375" style="972" bestFit="1" customWidth="1"/>
    <col min="4552" max="4552" width="7.140625" style="972" customWidth="1"/>
    <col min="4553" max="4553" width="7.85546875" style="972" customWidth="1"/>
    <col min="4554" max="4554" width="11.140625" style="972" bestFit="1" customWidth="1"/>
    <col min="4555" max="4555" width="10" style="972" bestFit="1" customWidth="1"/>
    <col min="4556" max="4556" width="10.42578125" style="972" customWidth="1"/>
    <col min="4557" max="4778" width="11.42578125" style="972"/>
    <col min="4779" max="4780" width="8" style="972" bestFit="1" customWidth="1"/>
    <col min="4781" max="4781" width="14.85546875" style="972" customWidth="1"/>
    <col min="4782" max="4782" width="6" style="972" customWidth="1"/>
    <col min="4783" max="4783" width="23.28515625" style="972" customWidth="1"/>
    <col min="4784" max="4784" width="9.85546875" style="972" bestFit="1" customWidth="1"/>
    <col min="4785" max="4785" width="13.5703125" style="972" bestFit="1" customWidth="1"/>
    <col min="4786" max="4786" width="32.7109375" style="972" bestFit="1" customWidth="1"/>
    <col min="4787" max="4787" width="12.42578125" style="972" customWidth="1"/>
    <col min="4788" max="4788" width="3.85546875" style="972" customWidth="1"/>
    <col min="4789" max="4789" width="23.42578125" style="972" bestFit="1" customWidth="1"/>
    <col min="4790" max="4790" width="19.5703125" style="972" bestFit="1" customWidth="1"/>
    <col min="4791" max="4791" width="16" style="972" bestFit="1" customWidth="1"/>
    <col min="4792" max="4792" width="13.7109375" style="972" bestFit="1" customWidth="1"/>
    <col min="4793" max="4793" width="18.28515625" style="972" bestFit="1" customWidth="1"/>
    <col min="4794" max="4794" width="13.7109375" style="972" bestFit="1" customWidth="1"/>
    <col min="4795" max="4795" width="0" style="972" hidden="1" customWidth="1"/>
    <col min="4796" max="4796" width="13.42578125" style="972" bestFit="1" customWidth="1"/>
    <col min="4797" max="4797" width="16.42578125" style="972" customWidth="1"/>
    <col min="4798" max="4798" width="21.28515625" style="972" bestFit="1" customWidth="1"/>
    <col min="4799" max="4799" width="8.85546875" style="972" customWidth="1"/>
    <col min="4800" max="4800" width="11" style="972" customWidth="1"/>
    <col min="4801" max="4801" width="8.140625" style="972" customWidth="1"/>
    <col min="4802" max="4802" width="23.28515625" style="972" customWidth="1"/>
    <col min="4803" max="4803" width="5.28515625" style="972" bestFit="1" customWidth="1"/>
    <col min="4804" max="4804" width="10" style="972" bestFit="1" customWidth="1"/>
    <col min="4805" max="4805" width="10.140625" style="972" customWidth="1"/>
    <col min="4806" max="4806" width="3" style="972" bestFit="1" customWidth="1"/>
    <col min="4807" max="4807" width="9.7109375" style="972" bestFit="1" customWidth="1"/>
    <col min="4808" max="4808" width="7.140625" style="972" customWidth="1"/>
    <col min="4809" max="4809" width="7.85546875" style="972" customWidth="1"/>
    <col min="4810" max="4810" width="11.140625" style="972" bestFit="1" customWidth="1"/>
    <col min="4811" max="4811" width="10" style="972" bestFit="1" customWidth="1"/>
    <col min="4812" max="4812" width="10.42578125" style="972" customWidth="1"/>
    <col min="4813" max="5034" width="11.42578125" style="972"/>
    <col min="5035" max="5036" width="8" style="972" bestFit="1" customWidth="1"/>
    <col min="5037" max="5037" width="14.85546875" style="972" customWidth="1"/>
    <col min="5038" max="5038" width="6" style="972" customWidth="1"/>
    <col min="5039" max="5039" width="23.28515625" style="972" customWidth="1"/>
    <col min="5040" max="5040" width="9.85546875" style="972" bestFit="1" customWidth="1"/>
    <col min="5041" max="5041" width="13.5703125" style="972" bestFit="1" customWidth="1"/>
    <col min="5042" max="5042" width="32.7109375" style="972" bestFit="1" customWidth="1"/>
    <col min="5043" max="5043" width="12.42578125" style="972" customWidth="1"/>
    <col min="5044" max="5044" width="3.85546875" style="972" customWidth="1"/>
    <col min="5045" max="5045" width="23.42578125" style="972" bestFit="1" customWidth="1"/>
    <col min="5046" max="5046" width="19.5703125" style="972" bestFit="1" customWidth="1"/>
    <col min="5047" max="5047" width="16" style="972" bestFit="1" customWidth="1"/>
    <col min="5048" max="5048" width="13.7109375" style="972" bestFit="1" customWidth="1"/>
    <col min="5049" max="5049" width="18.28515625" style="972" bestFit="1" customWidth="1"/>
    <col min="5050" max="5050" width="13.7109375" style="972" bestFit="1" customWidth="1"/>
    <col min="5051" max="5051" width="0" style="972" hidden="1" customWidth="1"/>
    <col min="5052" max="5052" width="13.42578125" style="972" bestFit="1" customWidth="1"/>
    <col min="5053" max="5053" width="16.42578125" style="972" customWidth="1"/>
    <col min="5054" max="5054" width="21.28515625" style="972" bestFit="1" customWidth="1"/>
    <col min="5055" max="5055" width="8.85546875" style="972" customWidth="1"/>
    <col min="5056" max="5056" width="11" style="972" customWidth="1"/>
    <col min="5057" max="5057" width="8.140625" style="972" customWidth="1"/>
    <col min="5058" max="5058" width="23.28515625" style="972" customWidth="1"/>
    <col min="5059" max="5059" width="5.28515625" style="972" bestFit="1" customWidth="1"/>
    <col min="5060" max="5060" width="10" style="972" bestFit="1" customWidth="1"/>
    <col min="5061" max="5061" width="10.140625" style="972" customWidth="1"/>
    <col min="5062" max="5062" width="3" style="972" bestFit="1" customWidth="1"/>
    <col min="5063" max="5063" width="9.7109375" style="972" bestFit="1" customWidth="1"/>
    <col min="5064" max="5064" width="7.140625" style="972" customWidth="1"/>
    <col min="5065" max="5065" width="7.85546875" style="972" customWidth="1"/>
    <col min="5066" max="5066" width="11.140625" style="972" bestFit="1" customWidth="1"/>
    <col min="5067" max="5067" width="10" style="972" bestFit="1" customWidth="1"/>
    <col min="5068" max="5068" width="10.42578125" style="972" customWidth="1"/>
    <col min="5069" max="5290" width="11.42578125" style="972"/>
    <col min="5291" max="5292" width="8" style="972" bestFit="1" customWidth="1"/>
    <col min="5293" max="5293" width="14.85546875" style="972" customWidth="1"/>
    <col min="5294" max="5294" width="6" style="972" customWidth="1"/>
    <col min="5295" max="5295" width="23.28515625" style="972" customWidth="1"/>
    <col min="5296" max="5296" width="9.85546875" style="972" bestFit="1" customWidth="1"/>
    <col min="5297" max="5297" width="13.5703125" style="972" bestFit="1" customWidth="1"/>
    <col min="5298" max="5298" width="32.7109375" style="972" bestFit="1" customWidth="1"/>
    <col min="5299" max="5299" width="12.42578125" style="972" customWidth="1"/>
    <col min="5300" max="5300" width="3.85546875" style="972" customWidth="1"/>
    <col min="5301" max="5301" width="23.42578125" style="972" bestFit="1" customWidth="1"/>
    <col min="5302" max="5302" width="19.5703125" style="972" bestFit="1" customWidth="1"/>
    <col min="5303" max="5303" width="16" style="972" bestFit="1" customWidth="1"/>
    <col min="5304" max="5304" width="13.7109375" style="972" bestFit="1" customWidth="1"/>
    <col min="5305" max="5305" width="18.28515625" style="972" bestFit="1" customWidth="1"/>
    <col min="5306" max="5306" width="13.7109375" style="972" bestFit="1" customWidth="1"/>
    <col min="5307" max="5307" width="0" style="972" hidden="1" customWidth="1"/>
    <col min="5308" max="5308" width="13.42578125" style="972" bestFit="1" customWidth="1"/>
    <col min="5309" max="5309" width="16.42578125" style="972" customWidth="1"/>
    <col min="5310" max="5310" width="21.28515625" style="972" bestFit="1" customWidth="1"/>
    <col min="5311" max="5311" width="8.85546875" style="972" customWidth="1"/>
    <col min="5312" max="5312" width="11" style="972" customWidth="1"/>
    <col min="5313" max="5313" width="8.140625" style="972" customWidth="1"/>
    <col min="5314" max="5314" width="23.28515625" style="972" customWidth="1"/>
    <col min="5315" max="5315" width="5.28515625" style="972" bestFit="1" customWidth="1"/>
    <col min="5316" max="5316" width="10" style="972" bestFit="1" customWidth="1"/>
    <col min="5317" max="5317" width="10.140625" style="972" customWidth="1"/>
    <col min="5318" max="5318" width="3" style="972" bestFit="1" customWidth="1"/>
    <col min="5319" max="5319" width="9.7109375" style="972" bestFit="1" customWidth="1"/>
    <col min="5320" max="5320" width="7.140625" style="972" customWidth="1"/>
    <col min="5321" max="5321" width="7.85546875" style="972" customWidth="1"/>
    <col min="5322" max="5322" width="11.140625" style="972" bestFit="1" customWidth="1"/>
    <col min="5323" max="5323" width="10" style="972" bestFit="1" customWidth="1"/>
    <col min="5324" max="5324" width="10.42578125" style="972" customWidth="1"/>
    <col min="5325" max="5546" width="11.42578125" style="972"/>
    <col min="5547" max="5548" width="8" style="972" bestFit="1" customWidth="1"/>
    <col min="5549" max="5549" width="14.85546875" style="972" customWidth="1"/>
    <col min="5550" max="5550" width="6" style="972" customWidth="1"/>
    <col min="5551" max="5551" width="23.28515625" style="972" customWidth="1"/>
    <col min="5552" max="5552" width="9.85546875" style="972" bestFit="1" customWidth="1"/>
    <col min="5553" max="5553" width="13.5703125" style="972" bestFit="1" customWidth="1"/>
    <col min="5554" max="5554" width="32.7109375" style="972" bestFit="1" customWidth="1"/>
    <col min="5555" max="5555" width="12.42578125" style="972" customWidth="1"/>
    <col min="5556" max="5556" width="3.85546875" style="972" customWidth="1"/>
    <col min="5557" max="5557" width="23.42578125" style="972" bestFit="1" customWidth="1"/>
    <col min="5558" max="5558" width="19.5703125" style="972" bestFit="1" customWidth="1"/>
    <col min="5559" max="5559" width="16" style="972" bestFit="1" customWidth="1"/>
    <col min="5560" max="5560" width="13.7109375" style="972" bestFit="1" customWidth="1"/>
    <col min="5561" max="5561" width="18.28515625" style="972" bestFit="1" customWidth="1"/>
    <col min="5562" max="5562" width="13.7109375" style="972" bestFit="1" customWidth="1"/>
    <col min="5563" max="5563" width="0" style="972" hidden="1" customWidth="1"/>
    <col min="5564" max="5564" width="13.42578125" style="972" bestFit="1" customWidth="1"/>
    <col min="5565" max="5565" width="16.42578125" style="972" customWidth="1"/>
    <col min="5566" max="5566" width="21.28515625" style="972" bestFit="1" customWidth="1"/>
    <col min="5567" max="5567" width="8.85546875" style="972" customWidth="1"/>
    <col min="5568" max="5568" width="11" style="972" customWidth="1"/>
    <col min="5569" max="5569" width="8.140625" style="972" customWidth="1"/>
    <col min="5570" max="5570" width="23.28515625" style="972" customWidth="1"/>
    <col min="5571" max="5571" width="5.28515625" style="972" bestFit="1" customWidth="1"/>
    <col min="5572" max="5572" width="10" style="972" bestFit="1" customWidth="1"/>
    <col min="5573" max="5573" width="10.140625" style="972" customWidth="1"/>
    <col min="5574" max="5574" width="3" style="972" bestFit="1" customWidth="1"/>
    <col min="5575" max="5575" width="9.7109375" style="972" bestFit="1" customWidth="1"/>
    <col min="5576" max="5576" width="7.140625" style="972" customWidth="1"/>
    <col min="5577" max="5577" width="7.85546875" style="972" customWidth="1"/>
    <col min="5578" max="5578" width="11.140625" style="972" bestFit="1" customWidth="1"/>
    <col min="5579" max="5579" width="10" style="972" bestFit="1" customWidth="1"/>
    <col min="5580" max="5580" width="10.42578125" style="972" customWidth="1"/>
    <col min="5581" max="5802" width="11.42578125" style="972"/>
    <col min="5803" max="5804" width="8" style="972" bestFit="1" customWidth="1"/>
    <col min="5805" max="5805" width="14.85546875" style="972" customWidth="1"/>
    <col min="5806" max="5806" width="6" style="972" customWidth="1"/>
    <col min="5807" max="5807" width="23.28515625" style="972" customWidth="1"/>
    <col min="5808" max="5808" width="9.85546875" style="972" bestFit="1" customWidth="1"/>
    <col min="5809" max="5809" width="13.5703125" style="972" bestFit="1" customWidth="1"/>
    <col min="5810" max="5810" width="32.7109375" style="972" bestFit="1" customWidth="1"/>
    <col min="5811" max="5811" width="12.42578125" style="972" customWidth="1"/>
    <col min="5812" max="5812" width="3.85546875" style="972" customWidth="1"/>
    <col min="5813" max="5813" width="23.42578125" style="972" bestFit="1" customWidth="1"/>
    <col min="5814" max="5814" width="19.5703125" style="972" bestFit="1" customWidth="1"/>
    <col min="5815" max="5815" width="16" style="972" bestFit="1" customWidth="1"/>
    <col min="5816" max="5816" width="13.7109375" style="972" bestFit="1" customWidth="1"/>
    <col min="5817" max="5817" width="18.28515625" style="972" bestFit="1" customWidth="1"/>
    <col min="5818" max="5818" width="13.7109375" style="972" bestFit="1" customWidth="1"/>
    <col min="5819" max="5819" width="0" style="972" hidden="1" customWidth="1"/>
    <col min="5820" max="5820" width="13.42578125" style="972" bestFit="1" customWidth="1"/>
    <col min="5821" max="5821" width="16.42578125" style="972" customWidth="1"/>
    <col min="5822" max="5822" width="21.28515625" style="972" bestFit="1" customWidth="1"/>
    <col min="5823" max="5823" width="8.85546875" style="972" customWidth="1"/>
    <col min="5824" max="5824" width="11" style="972" customWidth="1"/>
    <col min="5825" max="5825" width="8.140625" style="972" customWidth="1"/>
    <col min="5826" max="5826" width="23.28515625" style="972" customWidth="1"/>
    <col min="5827" max="5827" width="5.28515625" style="972" bestFit="1" customWidth="1"/>
    <col min="5828" max="5828" width="10" style="972" bestFit="1" customWidth="1"/>
    <col min="5829" max="5829" width="10.140625" style="972" customWidth="1"/>
    <col min="5830" max="5830" width="3" style="972" bestFit="1" customWidth="1"/>
    <col min="5831" max="5831" width="9.7109375" style="972" bestFit="1" customWidth="1"/>
    <col min="5832" max="5832" width="7.140625" style="972" customWidth="1"/>
    <col min="5833" max="5833" width="7.85546875" style="972" customWidth="1"/>
    <col min="5834" max="5834" width="11.140625" style="972" bestFit="1" customWidth="1"/>
    <col min="5835" max="5835" width="10" style="972" bestFit="1" customWidth="1"/>
    <col min="5836" max="5836" width="10.42578125" style="972" customWidth="1"/>
    <col min="5837" max="6058" width="11.42578125" style="972"/>
    <col min="6059" max="6060" width="8" style="972" bestFit="1" customWidth="1"/>
    <col min="6061" max="6061" width="14.85546875" style="972" customWidth="1"/>
    <col min="6062" max="6062" width="6" style="972" customWidth="1"/>
    <col min="6063" max="6063" width="23.28515625" style="972" customWidth="1"/>
    <col min="6064" max="6064" width="9.85546875" style="972" bestFit="1" customWidth="1"/>
    <col min="6065" max="6065" width="13.5703125" style="972" bestFit="1" customWidth="1"/>
    <col min="6066" max="6066" width="32.7109375" style="972" bestFit="1" customWidth="1"/>
    <col min="6067" max="6067" width="12.42578125" style="972" customWidth="1"/>
    <col min="6068" max="6068" width="3.85546875" style="972" customWidth="1"/>
    <col min="6069" max="6069" width="23.42578125" style="972" bestFit="1" customWidth="1"/>
    <col min="6070" max="6070" width="19.5703125" style="972" bestFit="1" customWidth="1"/>
    <col min="6071" max="6071" width="16" style="972" bestFit="1" customWidth="1"/>
    <col min="6072" max="6072" width="13.7109375" style="972" bestFit="1" customWidth="1"/>
    <col min="6073" max="6073" width="18.28515625" style="972" bestFit="1" customWidth="1"/>
    <col min="6074" max="6074" width="13.7109375" style="972" bestFit="1" customWidth="1"/>
    <col min="6075" max="6075" width="0" style="972" hidden="1" customWidth="1"/>
    <col min="6076" max="6076" width="13.42578125" style="972" bestFit="1" customWidth="1"/>
    <col min="6077" max="6077" width="16.42578125" style="972" customWidth="1"/>
    <col min="6078" max="6078" width="21.28515625" style="972" bestFit="1" customWidth="1"/>
    <col min="6079" max="6079" width="8.85546875" style="972" customWidth="1"/>
    <col min="6080" max="6080" width="11" style="972" customWidth="1"/>
    <col min="6081" max="6081" width="8.140625" style="972" customWidth="1"/>
    <col min="6082" max="6082" width="23.28515625" style="972" customWidth="1"/>
    <col min="6083" max="6083" width="5.28515625" style="972" bestFit="1" customWidth="1"/>
    <col min="6084" max="6084" width="10" style="972" bestFit="1" customWidth="1"/>
    <col min="6085" max="6085" width="10.140625" style="972" customWidth="1"/>
    <col min="6086" max="6086" width="3" style="972" bestFit="1" customWidth="1"/>
    <col min="6087" max="6087" width="9.7109375" style="972" bestFit="1" customWidth="1"/>
    <col min="6088" max="6088" width="7.140625" style="972" customWidth="1"/>
    <col min="6089" max="6089" width="7.85546875" style="972" customWidth="1"/>
    <col min="6090" max="6090" width="11.140625" style="972" bestFit="1" customWidth="1"/>
    <col min="6091" max="6091" width="10" style="972" bestFit="1" customWidth="1"/>
    <col min="6092" max="6092" width="10.42578125" style="972" customWidth="1"/>
    <col min="6093" max="6314" width="11.42578125" style="972"/>
    <col min="6315" max="6316" width="8" style="972" bestFit="1" customWidth="1"/>
    <col min="6317" max="6317" width="14.85546875" style="972" customWidth="1"/>
    <col min="6318" max="6318" width="6" style="972" customWidth="1"/>
    <col min="6319" max="6319" width="23.28515625" style="972" customWidth="1"/>
    <col min="6320" max="6320" width="9.85546875" style="972" bestFit="1" customWidth="1"/>
    <col min="6321" max="6321" width="13.5703125" style="972" bestFit="1" customWidth="1"/>
    <col min="6322" max="6322" width="32.7109375" style="972" bestFit="1" customWidth="1"/>
    <col min="6323" max="6323" width="12.42578125" style="972" customWidth="1"/>
    <col min="6324" max="6324" width="3.85546875" style="972" customWidth="1"/>
    <col min="6325" max="6325" width="23.42578125" style="972" bestFit="1" customWidth="1"/>
    <col min="6326" max="6326" width="19.5703125" style="972" bestFit="1" customWidth="1"/>
    <col min="6327" max="6327" width="16" style="972" bestFit="1" customWidth="1"/>
    <col min="6328" max="6328" width="13.7109375" style="972" bestFit="1" customWidth="1"/>
    <col min="6329" max="6329" width="18.28515625" style="972" bestFit="1" customWidth="1"/>
    <col min="6330" max="6330" width="13.7109375" style="972" bestFit="1" customWidth="1"/>
    <col min="6331" max="6331" width="0" style="972" hidden="1" customWidth="1"/>
    <col min="6332" max="6332" width="13.42578125" style="972" bestFit="1" customWidth="1"/>
    <col min="6333" max="6333" width="16.42578125" style="972" customWidth="1"/>
    <col min="6334" max="6334" width="21.28515625" style="972" bestFit="1" customWidth="1"/>
    <col min="6335" max="6335" width="8.85546875" style="972" customWidth="1"/>
    <col min="6336" max="6336" width="11" style="972" customWidth="1"/>
    <col min="6337" max="6337" width="8.140625" style="972" customWidth="1"/>
    <col min="6338" max="6338" width="23.28515625" style="972" customWidth="1"/>
    <col min="6339" max="6339" width="5.28515625" style="972" bestFit="1" customWidth="1"/>
    <col min="6340" max="6340" width="10" style="972" bestFit="1" customWidth="1"/>
    <col min="6341" max="6341" width="10.140625" style="972" customWidth="1"/>
    <col min="6342" max="6342" width="3" style="972" bestFit="1" customWidth="1"/>
    <col min="6343" max="6343" width="9.7109375" style="972" bestFit="1" customWidth="1"/>
    <col min="6344" max="6344" width="7.140625" style="972" customWidth="1"/>
    <col min="6345" max="6345" width="7.85546875" style="972" customWidth="1"/>
    <col min="6346" max="6346" width="11.140625" style="972" bestFit="1" customWidth="1"/>
    <col min="6347" max="6347" width="10" style="972" bestFit="1" customWidth="1"/>
    <col min="6348" max="6348" width="10.42578125" style="972" customWidth="1"/>
    <col min="6349" max="6570" width="11.42578125" style="972"/>
    <col min="6571" max="6572" width="8" style="972" bestFit="1" customWidth="1"/>
    <col min="6573" max="6573" width="14.85546875" style="972" customWidth="1"/>
    <col min="6574" max="6574" width="6" style="972" customWidth="1"/>
    <col min="6575" max="6575" width="23.28515625" style="972" customWidth="1"/>
    <col min="6576" max="6576" width="9.85546875" style="972" bestFit="1" customWidth="1"/>
    <col min="6577" max="6577" width="13.5703125" style="972" bestFit="1" customWidth="1"/>
    <col min="6578" max="6578" width="32.7109375" style="972" bestFit="1" customWidth="1"/>
    <col min="6579" max="6579" width="12.42578125" style="972" customWidth="1"/>
    <col min="6580" max="6580" width="3.85546875" style="972" customWidth="1"/>
    <col min="6581" max="6581" width="23.42578125" style="972" bestFit="1" customWidth="1"/>
    <col min="6582" max="6582" width="19.5703125" style="972" bestFit="1" customWidth="1"/>
    <col min="6583" max="6583" width="16" style="972" bestFit="1" customWidth="1"/>
    <col min="6584" max="6584" width="13.7109375" style="972" bestFit="1" customWidth="1"/>
    <col min="6585" max="6585" width="18.28515625" style="972" bestFit="1" customWidth="1"/>
    <col min="6586" max="6586" width="13.7109375" style="972" bestFit="1" customWidth="1"/>
    <col min="6587" max="6587" width="0" style="972" hidden="1" customWidth="1"/>
    <col min="6588" max="6588" width="13.42578125" style="972" bestFit="1" customWidth="1"/>
    <col min="6589" max="6589" width="16.42578125" style="972" customWidth="1"/>
    <col min="6590" max="6590" width="21.28515625" style="972" bestFit="1" customWidth="1"/>
    <col min="6591" max="6591" width="8.85546875" style="972" customWidth="1"/>
    <col min="6592" max="6592" width="11" style="972" customWidth="1"/>
    <col min="6593" max="6593" width="8.140625" style="972" customWidth="1"/>
    <col min="6594" max="6594" width="23.28515625" style="972" customWidth="1"/>
    <col min="6595" max="6595" width="5.28515625" style="972" bestFit="1" customWidth="1"/>
    <col min="6596" max="6596" width="10" style="972" bestFit="1" customWidth="1"/>
    <col min="6597" max="6597" width="10.140625" style="972" customWidth="1"/>
    <col min="6598" max="6598" width="3" style="972" bestFit="1" customWidth="1"/>
    <col min="6599" max="6599" width="9.7109375" style="972" bestFit="1" customWidth="1"/>
    <col min="6600" max="6600" width="7.140625" style="972" customWidth="1"/>
    <col min="6601" max="6601" width="7.85546875" style="972" customWidth="1"/>
    <col min="6602" max="6602" width="11.140625" style="972" bestFit="1" customWidth="1"/>
    <col min="6603" max="6603" width="10" style="972" bestFit="1" customWidth="1"/>
    <col min="6604" max="6604" width="10.42578125" style="972" customWidth="1"/>
    <col min="6605" max="6826" width="11.42578125" style="972"/>
    <col min="6827" max="6828" width="8" style="972" bestFit="1" customWidth="1"/>
    <col min="6829" max="6829" width="14.85546875" style="972" customWidth="1"/>
    <col min="6830" max="6830" width="6" style="972" customWidth="1"/>
    <col min="6831" max="6831" width="23.28515625" style="972" customWidth="1"/>
    <col min="6832" max="6832" width="9.85546875" style="972" bestFit="1" customWidth="1"/>
    <col min="6833" max="6833" width="13.5703125" style="972" bestFit="1" customWidth="1"/>
    <col min="6834" max="6834" width="32.7109375" style="972" bestFit="1" customWidth="1"/>
    <col min="6835" max="6835" width="12.42578125" style="972" customWidth="1"/>
    <col min="6836" max="6836" width="3.85546875" style="972" customWidth="1"/>
    <col min="6837" max="6837" width="23.42578125" style="972" bestFit="1" customWidth="1"/>
    <col min="6838" max="6838" width="19.5703125" style="972" bestFit="1" customWidth="1"/>
    <col min="6839" max="6839" width="16" style="972" bestFit="1" customWidth="1"/>
    <col min="6840" max="6840" width="13.7109375" style="972" bestFit="1" customWidth="1"/>
    <col min="6841" max="6841" width="18.28515625" style="972" bestFit="1" customWidth="1"/>
    <col min="6842" max="6842" width="13.7109375" style="972" bestFit="1" customWidth="1"/>
    <col min="6843" max="6843" width="0" style="972" hidden="1" customWidth="1"/>
    <col min="6844" max="6844" width="13.42578125" style="972" bestFit="1" customWidth="1"/>
    <col min="6845" max="6845" width="16.42578125" style="972" customWidth="1"/>
    <col min="6846" max="6846" width="21.28515625" style="972" bestFit="1" customWidth="1"/>
    <col min="6847" max="6847" width="8.85546875" style="972" customWidth="1"/>
    <col min="6848" max="6848" width="11" style="972" customWidth="1"/>
    <col min="6849" max="6849" width="8.140625" style="972" customWidth="1"/>
    <col min="6850" max="6850" width="23.28515625" style="972" customWidth="1"/>
    <col min="6851" max="6851" width="5.28515625" style="972" bestFit="1" customWidth="1"/>
    <col min="6852" max="6852" width="10" style="972" bestFit="1" customWidth="1"/>
    <col min="6853" max="6853" width="10.140625" style="972" customWidth="1"/>
    <col min="6854" max="6854" width="3" style="972" bestFit="1" customWidth="1"/>
    <col min="6855" max="6855" width="9.7109375" style="972" bestFit="1" customWidth="1"/>
    <col min="6856" max="6856" width="7.140625" style="972" customWidth="1"/>
    <col min="6857" max="6857" width="7.85546875" style="972" customWidth="1"/>
    <col min="6858" max="6858" width="11.140625" style="972" bestFit="1" customWidth="1"/>
    <col min="6859" max="6859" width="10" style="972" bestFit="1" customWidth="1"/>
    <col min="6860" max="6860" width="10.42578125" style="972" customWidth="1"/>
    <col min="6861" max="7082" width="11.42578125" style="972"/>
    <col min="7083" max="7084" width="8" style="972" bestFit="1" customWidth="1"/>
    <col min="7085" max="7085" width="14.85546875" style="972" customWidth="1"/>
    <col min="7086" max="7086" width="6" style="972" customWidth="1"/>
    <col min="7087" max="7087" width="23.28515625" style="972" customWidth="1"/>
    <col min="7088" max="7088" width="9.85546875" style="972" bestFit="1" customWidth="1"/>
    <col min="7089" max="7089" width="13.5703125" style="972" bestFit="1" customWidth="1"/>
    <col min="7090" max="7090" width="32.7109375" style="972" bestFit="1" customWidth="1"/>
    <col min="7091" max="7091" width="12.42578125" style="972" customWidth="1"/>
    <col min="7092" max="7092" width="3.85546875" style="972" customWidth="1"/>
    <col min="7093" max="7093" width="23.42578125" style="972" bestFit="1" customWidth="1"/>
    <col min="7094" max="7094" width="19.5703125" style="972" bestFit="1" customWidth="1"/>
    <col min="7095" max="7095" width="16" style="972" bestFit="1" customWidth="1"/>
    <col min="7096" max="7096" width="13.7109375" style="972" bestFit="1" customWidth="1"/>
    <col min="7097" max="7097" width="18.28515625" style="972" bestFit="1" customWidth="1"/>
    <col min="7098" max="7098" width="13.7109375" style="972" bestFit="1" customWidth="1"/>
    <col min="7099" max="7099" width="0" style="972" hidden="1" customWidth="1"/>
    <col min="7100" max="7100" width="13.42578125" style="972" bestFit="1" customWidth="1"/>
    <col min="7101" max="7101" width="16.42578125" style="972" customWidth="1"/>
    <col min="7102" max="7102" width="21.28515625" style="972" bestFit="1" customWidth="1"/>
    <col min="7103" max="7103" width="8.85546875" style="972" customWidth="1"/>
    <col min="7104" max="7104" width="11" style="972" customWidth="1"/>
    <col min="7105" max="7105" width="8.140625" style="972" customWidth="1"/>
    <col min="7106" max="7106" width="23.28515625" style="972" customWidth="1"/>
    <col min="7107" max="7107" width="5.28515625" style="972" bestFit="1" customWidth="1"/>
    <col min="7108" max="7108" width="10" style="972" bestFit="1" customWidth="1"/>
    <col min="7109" max="7109" width="10.140625" style="972" customWidth="1"/>
    <col min="7110" max="7110" width="3" style="972" bestFit="1" customWidth="1"/>
    <col min="7111" max="7111" width="9.7109375" style="972" bestFit="1" customWidth="1"/>
    <col min="7112" max="7112" width="7.140625" style="972" customWidth="1"/>
    <col min="7113" max="7113" width="7.85546875" style="972" customWidth="1"/>
    <col min="7114" max="7114" width="11.140625" style="972" bestFit="1" customWidth="1"/>
    <col min="7115" max="7115" width="10" style="972" bestFit="1" customWidth="1"/>
    <col min="7116" max="7116" width="10.42578125" style="972" customWidth="1"/>
    <col min="7117" max="7338" width="11.42578125" style="972"/>
    <col min="7339" max="7340" width="8" style="972" bestFit="1" customWidth="1"/>
    <col min="7341" max="7341" width="14.85546875" style="972" customWidth="1"/>
    <col min="7342" max="7342" width="6" style="972" customWidth="1"/>
    <col min="7343" max="7343" width="23.28515625" style="972" customWidth="1"/>
    <col min="7344" max="7344" width="9.85546875" style="972" bestFit="1" customWidth="1"/>
    <col min="7345" max="7345" width="13.5703125" style="972" bestFit="1" customWidth="1"/>
    <col min="7346" max="7346" width="32.7109375" style="972" bestFit="1" customWidth="1"/>
    <col min="7347" max="7347" width="12.42578125" style="972" customWidth="1"/>
    <col min="7348" max="7348" width="3.85546875" style="972" customWidth="1"/>
    <col min="7349" max="7349" width="23.42578125" style="972" bestFit="1" customWidth="1"/>
    <col min="7350" max="7350" width="19.5703125" style="972" bestFit="1" customWidth="1"/>
    <col min="7351" max="7351" width="16" style="972" bestFit="1" customWidth="1"/>
    <col min="7352" max="7352" width="13.7109375" style="972" bestFit="1" customWidth="1"/>
    <col min="7353" max="7353" width="18.28515625" style="972" bestFit="1" customWidth="1"/>
    <col min="7354" max="7354" width="13.7109375" style="972" bestFit="1" customWidth="1"/>
    <col min="7355" max="7355" width="0" style="972" hidden="1" customWidth="1"/>
    <col min="7356" max="7356" width="13.42578125" style="972" bestFit="1" customWidth="1"/>
    <col min="7357" max="7357" width="16.42578125" style="972" customWidth="1"/>
    <col min="7358" max="7358" width="21.28515625" style="972" bestFit="1" customWidth="1"/>
    <col min="7359" max="7359" width="8.85546875" style="972" customWidth="1"/>
    <col min="7360" max="7360" width="11" style="972" customWidth="1"/>
    <col min="7361" max="7361" width="8.140625" style="972" customWidth="1"/>
    <col min="7362" max="7362" width="23.28515625" style="972" customWidth="1"/>
    <col min="7363" max="7363" width="5.28515625" style="972" bestFit="1" customWidth="1"/>
    <col min="7364" max="7364" width="10" style="972" bestFit="1" customWidth="1"/>
    <col min="7365" max="7365" width="10.140625" style="972" customWidth="1"/>
    <col min="7366" max="7366" width="3" style="972" bestFit="1" customWidth="1"/>
    <col min="7367" max="7367" width="9.7109375" style="972" bestFit="1" customWidth="1"/>
    <col min="7368" max="7368" width="7.140625" style="972" customWidth="1"/>
    <col min="7369" max="7369" width="7.85546875" style="972" customWidth="1"/>
    <col min="7370" max="7370" width="11.140625" style="972" bestFit="1" customWidth="1"/>
    <col min="7371" max="7371" width="10" style="972" bestFit="1" customWidth="1"/>
    <col min="7372" max="7372" width="10.42578125" style="972" customWidth="1"/>
    <col min="7373" max="7594" width="11.42578125" style="972"/>
    <col min="7595" max="7596" width="8" style="972" bestFit="1" customWidth="1"/>
    <col min="7597" max="7597" width="14.85546875" style="972" customWidth="1"/>
    <col min="7598" max="7598" width="6" style="972" customWidth="1"/>
    <col min="7599" max="7599" width="23.28515625" style="972" customWidth="1"/>
    <col min="7600" max="7600" width="9.85546875" style="972" bestFit="1" customWidth="1"/>
    <col min="7601" max="7601" width="13.5703125" style="972" bestFit="1" customWidth="1"/>
    <col min="7602" max="7602" width="32.7109375" style="972" bestFit="1" customWidth="1"/>
    <col min="7603" max="7603" width="12.42578125" style="972" customWidth="1"/>
    <col min="7604" max="7604" width="3.85546875" style="972" customWidth="1"/>
    <col min="7605" max="7605" width="23.42578125" style="972" bestFit="1" customWidth="1"/>
    <col min="7606" max="7606" width="19.5703125" style="972" bestFit="1" customWidth="1"/>
    <col min="7607" max="7607" width="16" style="972" bestFit="1" customWidth="1"/>
    <col min="7608" max="7608" width="13.7109375" style="972" bestFit="1" customWidth="1"/>
    <col min="7609" max="7609" width="18.28515625" style="972" bestFit="1" customWidth="1"/>
    <col min="7610" max="7610" width="13.7109375" style="972" bestFit="1" customWidth="1"/>
    <col min="7611" max="7611" width="0" style="972" hidden="1" customWidth="1"/>
    <col min="7612" max="7612" width="13.42578125" style="972" bestFit="1" customWidth="1"/>
    <col min="7613" max="7613" width="16.42578125" style="972" customWidth="1"/>
    <col min="7614" max="7614" width="21.28515625" style="972" bestFit="1" customWidth="1"/>
    <col min="7615" max="7615" width="8.85546875" style="972" customWidth="1"/>
    <col min="7616" max="7616" width="11" style="972" customWidth="1"/>
    <col min="7617" max="7617" width="8.140625" style="972" customWidth="1"/>
    <col min="7618" max="7618" width="23.28515625" style="972" customWidth="1"/>
    <col min="7619" max="7619" width="5.28515625" style="972" bestFit="1" customWidth="1"/>
    <col min="7620" max="7620" width="10" style="972" bestFit="1" customWidth="1"/>
    <col min="7621" max="7621" width="10.140625" style="972" customWidth="1"/>
    <col min="7622" max="7622" width="3" style="972" bestFit="1" customWidth="1"/>
    <col min="7623" max="7623" width="9.7109375" style="972" bestFit="1" customWidth="1"/>
    <col min="7624" max="7624" width="7.140625" style="972" customWidth="1"/>
    <col min="7625" max="7625" width="7.85546875" style="972" customWidth="1"/>
    <col min="7626" max="7626" width="11.140625" style="972" bestFit="1" customWidth="1"/>
    <col min="7627" max="7627" width="10" style="972" bestFit="1" customWidth="1"/>
    <col min="7628" max="7628" width="10.42578125" style="972" customWidth="1"/>
    <col min="7629" max="7850" width="11.42578125" style="972"/>
    <col min="7851" max="7852" width="8" style="972" bestFit="1" customWidth="1"/>
    <col min="7853" max="7853" width="14.85546875" style="972" customWidth="1"/>
    <col min="7854" max="7854" width="6" style="972" customWidth="1"/>
    <col min="7855" max="7855" width="23.28515625" style="972" customWidth="1"/>
    <col min="7856" max="7856" width="9.85546875" style="972" bestFit="1" customWidth="1"/>
    <col min="7857" max="7857" width="13.5703125" style="972" bestFit="1" customWidth="1"/>
    <col min="7858" max="7858" width="32.7109375" style="972" bestFit="1" customWidth="1"/>
    <col min="7859" max="7859" width="12.42578125" style="972" customWidth="1"/>
    <col min="7860" max="7860" width="3.85546875" style="972" customWidth="1"/>
    <col min="7861" max="7861" width="23.42578125" style="972" bestFit="1" customWidth="1"/>
    <col min="7862" max="7862" width="19.5703125" style="972" bestFit="1" customWidth="1"/>
    <col min="7863" max="7863" width="16" style="972" bestFit="1" customWidth="1"/>
    <col min="7864" max="7864" width="13.7109375" style="972" bestFit="1" customWidth="1"/>
    <col min="7865" max="7865" width="18.28515625" style="972" bestFit="1" customWidth="1"/>
    <col min="7866" max="7866" width="13.7109375" style="972" bestFit="1" customWidth="1"/>
    <col min="7867" max="7867" width="0" style="972" hidden="1" customWidth="1"/>
    <col min="7868" max="7868" width="13.42578125" style="972" bestFit="1" customWidth="1"/>
    <col min="7869" max="7869" width="16.42578125" style="972" customWidth="1"/>
    <col min="7870" max="7870" width="21.28515625" style="972" bestFit="1" customWidth="1"/>
    <col min="7871" max="7871" width="8.85546875" style="972" customWidth="1"/>
    <col min="7872" max="7872" width="11" style="972" customWidth="1"/>
    <col min="7873" max="7873" width="8.140625" style="972" customWidth="1"/>
    <col min="7874" max="7874" width="23.28515625" style="972" customWidth="1"/>
    <col min="7875" max="7875" width="5.28515625" style="972" bestFit="1" customWidth="1"/>
    <col min="7876" max="7876" width="10" style="972" bestFit="1" customWidth="1"/>
    <col min="7877" max="7877" width="10.140625" style="972" customWidth="1"/>
    <col min="7878" max="7878" width="3" style="972" bestFit="1" customWidth="1"/>
    <col min="7879" max="7879" width="9.7109375" style="972" bestFit="1" customWidth="1"/>
    <col min="7880" max="7880" width="7.140625" style="972" customWidth="1"/>
    <col min="7881" max="7881" width="7.85546875" style="972" customWidth="1"/>
    <col min="7882" max="7882" width="11.140625" style="972" bestFit="1" customWidth="1"/>
    <col min="7883" max="7883" width="10" style="972" bestFit="1" customWidth="1"/>
    <col min="7884" max="7884" width="10.42578125" style="972" customWidth="1"/>
    <col min="7885" max="8106" width="11.42578125" style="972"/>
    <col min="8107" max="8108" width="8" style="972" bestFit="1" customWidth="1"/>
    <col min="8109" max="8109" width="14.85546875" style="972" customWidth="1"/>
    <col min="8110" max="8110" width="6" style="972" customWidth="1"/>
    <col min="8111" max="8111" width="23.28515625" style="972" customWidth="1"/>
    <col min="8112" max="8112" width="9.85546875" style="972" bestFit="1" customWidth="1"/>
    <col min="8113" max="8113" width="13.5703125" style="972" bestFit="1" customWidth="1"/>
    <col min="8114" max="8114" width="32.7109375" style="972" bestFit="1" customWidth="1"/>
    <col min="8115" max="8115" width="12.42578125" style="972" customWidth="1"/>
    <col min="8116" max="8116" width="3.85546875" style="972" customWidth="1"/>
    <col min="8117" max="8117" width="23.42578125" style="972" bestFit="1" customWidth="1"/>
    <col min="8118" max="8118" width="19.5703125" style="972" bestFit="1" customWidth="1"/>
    <col min="8119" max="8119" width="16" style="972" bestFit="1" customWidth="1"/>
    <col min="8120" max="8120" width="13.7109375" style="972" bestFit="1" customWidth="1"/>
    <col min="8121" max="8121" width="18.28515625" style="972" bestFit="1" customWidth="1"/>
    <col min="8122" max="8122" width="13.7109375" style="972" bestFit="1" customWidth="1"/>
    <col min="8123" max="8123" width="0" style="972" hidden="1" customWidth="1"/>
    <col min="8124" max="8124" width="13.42578125" style="972" bestFit="1" customWidth="1"/>
    <col min="8125" max="8125" width="16.42578125" style="972" customWidth="1"/>
    <col min="8126" max="8126" width="21.28515625" style="972" bestFit="1" customWidth="1"/>
    <col min="8127" max="8127" width="8.85546875" style="972" customWidth="1"/>
    <col min="8128" max="8128" width="11" style="972" customWidth="1"/>
    <col min="8129" max="8129" width="8.140625" style="972" customWidth="1"/>
    <col min="8130" max="8130" width="23.28515625" style="972" customWidth="1"/>
    <col min="8131" max="8131" width="5.28515625" style="972" bestFit="1" customWidth="1"/>
    <col min="8132" max="8132" width="10" style="972" bestFit="1" customWidth="1"/>
    <col min="8133" max="8133" width="10.140625" style="972" customWidth="1"/>
    <col min="8134" max="8134" width="3" style="972" bestFit="1" customWidth="1"/>
    <col min="8135" max="8135" width="9.7109375" style="972" bestFit="1" customWidth="1"/>
    <col min="8136" max="8136" width="7.140625" style="972" customWidth="1"/>
    <col min="8137" max="8137" width="7.85546875" style="972" customWidth="1"/>
    <col min="8138" max="8138" width="11.140625" style="972" bestFit="1" customWidth="1"/>
    <col min="8139" max="8139" width="10" style="972" bestFit="1" customWidth="1"/>
    <col min="8140" max="8140" width="10.42578125" style="972" customWidth="1"/>
    <col min="8141" max="8362" width="11.42578125" style="972"/>
    <col min="8363" max="8364" width="8" style="972" bestFit="1" customWidth="1"/>
    <col min="8365" max="8365" width="14.85546875" style="972" customWidth="1"/>
    <col min="8366" max="8366" width="6" style="972" customWidth="1"/>
    <col min="8367" max="8367" width="23.28515625" style="972" customWidth="1"/>
    <col min="8368" max="8368" width="9.85546875" style="972" bestFit="1" customWidth="1"/>
    <col min="8369" max="8369" width="13.5703125" style="972" bestFit="1" customWidth="1"/>
    <col min="8370" max="8370" width="32.7109375" style="972" bestFit="1" customWidth="1"/>
    <col min="8371" max="8371" width="12.42578125" style="972" customWidth="1"/>
    <col min="8372" max="8372" width="3.85546875" style="972" customWidth="1"/>
    <col min="8373" max="8373" width="23.42578125" style="972" bestFit="1" customWidth="1"/>
    <col min="8374" max="8374" width="19.5703125" style="972" bestFit="1" customWidth="1"/>
    <col min="8375" max="8375" width="16" style="972" bestFit="1" customWidth="1"/>
    <col min="8376" max="8376" width="13.7109375" style="972" bestFit="1" customWidth="1"/>
    <col min="8377" max="8377" width="18.28515625" style="972" bestFit="1" customWidth="1"/>
    <col min="8378" max="8378" width="13.7109375" style="972" bestFit="1" customWidth="1"/>
    <col min="8379" max="8379" width="0" style="972" hidden="1" customWidth="1"/>
    <col min="8380" max="8380" width="13.42578125" style="972" bestFit="1" customWidth="1"/>
    <col min="8381" max="8381" width="16.42578125" style="972" customWidth="1"/>
    <col min="8382" max="8382" width="21.28515625" style="972" bestFit="1" customWidth="1"/>
    <col min="8383" max="8383" width="8.85546875" style="972" customWidth="1"/>
    <col min="8384" max="8384" width="11" style="972" customWidth="1"/>
    <col min="8385" max="8385" width="8.140625" style="972" customWidth="1"/>
    <col min="8386" max="8386" width="23.28515625" style="972" customWidth="1"/>
    <col min="8387" max="8387" width="5.28515625" style="972" bestFit="1" customWidth="1"/>
    <col min="8388" max="8388" width="10" style="972" bestFit="1" customWidth="1"/>
    <col min="8389" max="8389" width="10.140625" style="972" customWidth="1"/>
    <col min="8390" max="8390" width="3" style="972" bestFit="1" customWidth="1"/>
    <col min="8391" max="8391" width="9.7109375" style="972" bestFit="1" customWidth="1"/>
    <col min="8392" max="8392" width="7.140625" style="972" customWidth="1"/>
    <col min="8393" max="8393" width="7.85546875" style="972" customWidth="1"/>
    <col min="8394" max="8394" width="11.140625" style="972" bestFit="1" customWidth="1"/>
    <col min="8395" max="8395" width="10" style="972" bestFit="1" customWidth="1"/>
    <col min="8396" max="8396" width="10.42578125" style="972" customWidth="1"/>
    <col min="8397" max="8618" width="11.42578125" style="972"/>
    <col min="8619" max="8620" width="8" style="972" bestFit="1" customWidth="1"/>
    <col min="8621" max="8621" width="14.85546875" style="972" customWidth="1"/>
    <col min="8622" max="8622" width="6" style="972" customWidth="1"/>
    <col min="8623" max="8623" width="23.28515625" style="972" customWidth="1"/>
    <col min="8624" max="8624" width="9.85546875" style="972" bestFit="1" customWidth="1"/>
    <col min="8625" max="8625" width="13.5703125" style="972" bestFit="1" customWidth="1"/>
    <col min="8626" max="8626" width="32.7109375" style="972" bestFit="1" customWidth="1"/>
    <col min="8627" max="8627" width="12.42578125" style="972" customWidth="1"/>
    <col min="8628" max="8628" width="3.85546875" style="972" customWidth="1"/>
    <col min="8629" max="8629" width="23.42578125" style="972" bestFit="1" customWidth="1"/>
    <col min="8630" max="8630" width="19.5703125" style="972" bestFit="1" customWidth="1"/>
    <col min="8631" max="8631" width="16" style="972" bestFit="1" customWidth="1"/>
    <col min="8632" max="8632" width="13.7109375" style="972" bestFit="1" customWidth="1"/>
    <col min="8633" max="8633" width="18.28515625" style="972" bestFit="1" customWidth="1"/>
    <col min="8634" max="8634" width="13.7109375" style="972" bestFit="1" customWidth="1"/>
    <col min="8635" max="8635" width="0" style="972" hidden="1" customWidth="1"/>
    <col min="8636" max="8636" width="13.42578125" style="972" bestFit="1" customWidth="1"/>
    <col min="8637" max="8637" width="16.42578125" style="972" customWidth="1"/>
    <col min="8638" max="8638" width="21.28515625" style="972" bestFit="1" customWidth="1"/>
    <col min="8639" max="8639" width="8.85546875" style="972" customWidth="1"/>
    <col min="8640" max="8640" width="11" style="972" customWidth="1"/>
    <col min="8641" max="8641" width="8.140625" style="972" customWidth="1"/>
    <col min="8642" max="8642" width="23.28515625" style="972" customWidth="1"/>
    <col min="8643" max="8643" width="5.28515625" style="972" bestFit="1" customWidth="1"/>
    <col min="8644" max="8644" width="10" style="972" bestFit="1" customWidth="1"/>
    <col min="8645" max="8645" width="10.140625" style="972" customWidth="1"/>
    <col min="8646" max="8646" width="3" style="972" bestFit="1" customWidth="1"/>
    <col min="8647" max="8647" width="9.7109375" style="972" bestFit="1" customWidth="1"/>
    <col min="8648" max="8648" width="7.140625" style="972" customWidth="1"/>
    <col min="8649" max="8649" width="7.85546875" style="972" customWidth="1"/>
    <col min="8650" max="8650" width="11.140625" style="972" bestFit="1" customWidth="1"/>
    <col min="8651" max="8651" width="10" style="972" bestFit="1" customWidth="1"/>
    <col min="8652" max="8652" width="10.42578125" style="972" customWidth="1"/>
    <col min="8653" max="8874" width="11.42578125" style="972"/>
    <col min="8875" max="8876" width="8" style="972" bestFit="1" customWidth="1"/>
    <col min="8877" max="8877" width="14.85546875" style="972" customWidth="1"/>
    <col min="8878" max="8878" width="6" style="972" customWidth="1"/>
    <col min="8879" max="8879" width="23.28515625" style="972" customWidth="1"/>
    <col min="8880" max="8880" width="9.85546875" style="972" bestFit="1" customWidth="1"/>
    <col min="8881" max="8881" width="13.5703125" style="972" bestFit="1" customWidth="1"/>
    <col min="8882" max="8882" width="32.7109375" style="972" bestFit="1" customWidth="1"/>
    <col min="8883" max="8883" width="12.42578125" style="972" customWidth="1"/>
    <col min="8884" max="8884" width="3.85546875" style="972" customWidth="1"/>
    <col min="8885" max="8885" width="23.42578125" style="972" bestFit="1" customWidth="1"/>
    <col min="8886" max="8886" width="19.5703125" style="972" bestFit="1" customWidth="1"/>
    <col min="8887" max="8887" width="16" style="972" bestFit="1" customWidth="1"/>
    <col min="8888" max="8888" width="13.7109375" style="972" bestFit="1" customWidth="1"/>
    <col min="8889" max="8889" width="18.28515625" style="972" bestFit="1" customWidth="1"/>
    <col min="8890" max="8890" width="13.7109375" style="972" bestFit="1" customWidth="1"/>
    <col min="8891" max="8891" width="0" style="972" hidden="1" customWidth="1"/>
    <col min="8892" max="8892" width="13.42578125" style="972" bestFit="1" customWidth="1"/>
    <col min="8893" max="8893" width="16.42578125" style="972" customWidth="1"/>
    <col min="8894" max="8894" width="21.28515625" style="972" bestFit="1" customWidth="1"/>
    <col min="8895" max="8895" width="8.85546875" style="972" customWidth="1"/>
    <col min="8896" max="8896" width="11" style="972" customWidth="1"/>
    <col min="8897" max="8897" width="8.140625" style="972" customWidth="1"/>
    <col min="8898" max="8898" width="23.28515625" style="972" customWidth="1"/>
    <col min="8899" max="8899" width="5.28515625" style="972" bestFit="1" customWidth="1"/>
    <col min="8900" max="8900" width="10" style="972" bestFit="1" customWidth="1"/>
    <col min="8901" max="8901" width="10.140625" style="972" customWidth="1"/>
    <col min="8902" max="8902" width="3" style="972" bestFit="1" customWidth="1"/>
    <col min="8903" max="8903" width="9.7109375" style="972" bestFit="1" customWidth="1"/>
    <col min="8904" max="8904" width="7.140625" style="972" customWidth="1"/>
    <col min="8905" max="8905" width="7.85546875" style="972" customWidth="1"/>
    <col min="8906" max="8906" width="11.140625" style="972" bestFit="1" customWidth="1"/>
    <col min="8907" max="8907" width="10" style="972" bestFit="1" customWidth="1"/>
    <col min="8908" max="8908" width="10.42578125" style="972" customWidth="1"/>
    <col min="8909" max="9130" width="11.42578125" style="972"/>
    <col min="9131" max="9132" width="8" style="972" bestFit="1" customWidth="1"/>
    <col min="9133" max="9133" width="14.85546875" style="972" customWidth="1"/>
    <col min="9134" max="9134" width="6" style="972" customWidth="1"/>
    <col min="9135" max="9135" width="23.28515625" style="972" customWidth="1"/>
    <col min="9136" max="9136" width="9.85546875" style="972" bestFit="1" customWidth="1"/>
    <col min="9137" max="9137" width="13.5703125" style="972" bestFit="1" customWidth="1"/>
    <col min="9138" max="9138" width="32.7109375" style="972" bestFit="1" customWidth="1"/>
    <col min="9139" max="9139" width="12.42578125" style="972" customWidth="1"/>
    <col min="9140" max="9140" width="3.85546875" style="972" customWidth="1"/>
    <col min="9141" max="9141" width="23.42578125" style="972" bestFit="1" customWidth="1"/>
    <col min="9142" max="9142" width="19.5703125" style="972" bestFit="1" customWidth="1"/>
    <col min="9143" max="9143" width="16" style="972" bestFit="1" customWidth="1"/>
    <col min="9144" max="9144" width="13.7109375" style="972" bestFit="1" customWidth="1"/>
    <col min="9145" max="9145" width="18.28515625" style="972" bestFit="1" customWidth="1"/>
    <col min="9146" max="9146" width="13.7109375" style="972" bestFit="1" customWidth="1"/>
    <col min="9147" max="9147" width="0" style="972" hidden="1" customWidth="1"/>
    <col min="9148" max="9148" width="13.42578125" style="972" bestFit="1" customWidth="1"/>
    <col min="9149" max="9149" width="16.42578125" style="972" customWidth="1"/>
    <col min="9150" max="9150" width="21.28515625" style="972" bestFit="1" customWidth="1"/>
    <col min="9151" max="9151" width="8.85546875" style="972" customWidth="1"/>
    <col min="9152" max="9152" width="11" style="972" customWidth="1"/>
    <col min="9153" max="9153" width="8.140625" style="972" customWidth="1"/>
    <col min="9154" max="9154" width="23.28515625" style="972" customWidth="1"/>
    <col min="9155" max="9155" width="5.28515625" style="972" bestFit="1" customWidth="1"/>
    <col min="9156" max="9156" width="10" style="972" bestFit="1" customWidth="1"/>
    <col min="9157" max="9157" width="10.140625" style="972" customWidth="1"/>
    <col min="9158" max="9158" width="3" style="972" bestFit="1" customWidth="1"/>
    <col min="9159" max="9159" width="9.7109375" style="972" bestFit="1" customWidth="1"/>
    <col min="9160" max="9160" width="7.140625" style="972" customWidth="1"/>
    <col min="9161" max="9161" width="7.85546875" style="972" customWidth="1"/>
    <col min="9162" max="9162" width="11.140625" style="972" bestFit="1" customWidth="1"/>
    <col min="9163" max="9163" width="10" style="972" bestFit="1" customWidth="1"/>
    <col min="9164" max="9164" width="10.42578125" style="972" customWidth="1"/>
    <col min="9165" max="9386" width="11.42578125" style="972"/>
    <col min="9387" max="9388" width="8" style="972" bestFit="1" customWidth="1"/>
    <col min="9389" max="9389" width="14.85546875" style="972" customWidth="1"/>
    <col min="9390" max="9390" width="6" style="972" customWidth="1"/>
    <col min="9391" max="9391" width="23.28515625" style="972" customWidth="1"/>
    <col min="9392" max="9392" width="9.85546875" style="972" bestFit="1" customWidth="1"/>
    <col min="9393" max="9393" width="13.5703125" style="972" bestFit="1" customWidth="1"/>
    <col min="9394" max="9394" width="32.7109375" style="972" bestFit="1" customWidth="1"/>
    <col min="9395" max="9395" width="12.42578125" style="972" customWidth="1"/>
    <col min="9396" max="9396" width="3.85546875" style="972" customWidth="1"/>
    <col min="9397" max="9397" width="23.42578125" style="972" bestFit="1" customWidth="1"/>
    <col min="9398" max="9398" width="19.5703125" style="972" bestFit="1" customWidth="1"/>
    <col min="9399" max="9399" width="16" style="972" bestFit="1" customWidth="1"/>
    <col min="9400" max="9400" width="13.7109375" style="972" bestFit="1" customWidth="1"/>
    <col min="9401" max="9401" width="18.28515625" style="972" bestFit="1" customWidth="1"/>
    <col min="9402" max="9402" width="13.7109375" style="972" bestFit="1" customWidth="1"/>
    <col min="9403" max="9403" width="0" style="972" hidden="1" customWidth="1"/>
    <col min="9404" max="9404" width="13.42578125" style="972" bestFit="1" customWidth="1"/>
    <col min="9405" max="9405" width="16.42578125" style="972" customWidth="1"/>
    <col min="9406" max="9406" width="21.28515625" style="972" bestFit="1" customWidth="1"/>
    <col min="9407" max="9407" width="8.85546875" style="972" customWidth="1"/>
    <col min="9408" max="9408" width="11" style="972" customWidth="1"/>
    <col min="9409" max="9409" width="8.140625" style="972" customWidth="1"/>
    <col min="9410" max="9410" width="23.28515625" style="972" customWidth="1"/>
    <col min="9411" max="9411" width="5.28515625" style="972" bestFit="1" customWidth="1"/>
    <col min="9412" max="9412" width="10" style="972" bestFit="1" customWidth="1"/>
    <col min="9413" max="9413" width="10.140625" style="972" customWidth="1"/>
    <col min="9414" max="9414" width="3" style="972" bestFit="1" customWidth="1"/>
    <col min="9415" max="9415" width="9.7109375" style="972" bestFit="1" customWidth="1"/>
    <col min="9416" max="9416" width="7.140625" style="972" customWidth="1"/>
    <col min="9417" max="9417" width="7.85546875" style="972" customWidth="1"/>
    <col min="9418" max="9418" width="11.140625" style="972" bestFit="1" customWidth="1"/>
    <col min="9419" max="9419" width="10" style="972" bestFit="1" customWidth="1"/>
    <col min="9420" max="9420" width="10.42578125" style="972" customWidth="1"/>
    <col min="9421" max="9642" width="11.42578125" style="972"/>
    <col min="9643" max="9644" width="8" style="972" bestFit="1" customWidth="1"/>
    <col min="9645" max="9645" width="14.85546875" style="972" customWidth="1"/>
    <col min="9646" max="9646" width="6" style="972" customWidth="1"/>
    <col min="9647" max="9647" width="23.28515625" style="972" customWidth="1"/>
    <col min="9648" max="9648" width="9.85546875" style="972" bestFit="1" customWidth="1"/>
    <col min="9649" max="9649" width="13.5703125" style="972" bestFit="1" customWidth="1"/>
    <col min="9650" max="9650" width="32.7109375" style="972" bestFit="1" customWidth="1"/>
    <col min="9651" max="9651" width="12.42578125" style="972" customWidth="1"/>
    <col min="9652" max="9652" width="3.85546875" style="972" customWidth="1"/>
    <col min="9653" max="9653" width="23.42578125" style="972" bestFit="1" customWidth="1"/>
    <col min="9654" max="9654" width="19.5703125" style="972" bestFit="1" customWidth="1"/>
    <col min="9655" max="9655" width="16" style="972" bestFit="1" customWidth="1"/>
    <col min="9656" max="9656" width="13.7109375" style="972" bestFit="1" customWidth="1"/>
    <col min="9657" max="9657" width="18.28515625" style="972" bestFit="1" customWidth="1"/>
    <col min="9658" max="9658" width="13.7109375" style="972" bestFit="1" customWidth="1"/>
    <col min="9659" max="9659" width="0" style="972" hidden="1" customWidth="1"/>
    <col min="9660" max="9660" width="13.42578125" style="972" bestFit="1" customWidth="1"/>
    <col min="9661" max="9661" width="16.42578125" style="972" customWidth="1"/>
    <col min="9662" max="9662" width="21.28515625" style="972" bestFit="1" customWidth="1"/>
    <col min="9663" max="9663" width="8.85546875" style="972" customWidth="1"/>
    <col min="9664" max="9664" width="11" style="972" customWidth="1"/>
    <col min="9665" max="9665" width="8.140625" style="972" customWidth="1"/>
    <col min="9666" max="9666" width="23.28515625" style="972" customWidth="1"/>
    <col min="9667" max="9667" width="5.28515625" style="972" bestFit="1" customWidth="1"/>
    <col min="9668" max="9668" width="10" style="972" bestFit="1" customWidth="1"/>
    <col min="9669" max="9669" width="10.140625" style="972" customWidth="1"/>
    <col min="9670" max="9670" width="3" style="972" bestFit="1" customWidth="1"/>
    <col min="9671" max="9671" width="9.7109375" style="972" bestFit="1" customWidth="1"/>
    <col min="9672" max="9672" width="7.140625" style="972" customWidth="1"/>
    <col min="9673" max="9673" width="7.85546875" style="972" customWidth="1"/>
    <col min="9674" max="9674" width="11.140625" style="972" bestFit="1" customWidth="1"/>
    <col min="9675" max="9675" width="10" style="972" bestFit="1" customWidth="1"/>
    <col min="9676" max="9676" width="10.42578125" style="972" customWidth="1"/>
    <col min="9677" max="9898" width="11.42578125" style="972"/>
    <col min="9899" max="9900" width="8" style="972" bestFit="1" customWidth="1"/>
    <col min="9901" max="9901" width="14.85546875" style="972" customWidth="1"/>
    <col min="9902" max="9902" width="6" style="972" customWidth="1"/>
    <col min="9903" max="9903" width="23.28515625" style="972" customWidth="1"/>
    <col min="9904" max="9904" width="9.85546875" style="972" bestFit="1" customWidth="1"/>
    <col min="9905" max="9905" width="13.5703125" style="972" bestFit="1" customWidth="1"/>
    <col min="9906" max="9906" width="32.7109375" style="972" bestFit="1" customWidth="1"/>
    <col min="9907" max="9907" width="12.42578125" style="972" customWidth="1"/>
    <col min="9908" max="9908" width="3.85546875" style="972" customWidth="1"/>
    <col min="9909" max="9909" width="23.42578125" style="972" bestFit="1" customWidth="1"/>
    <col min="9910" max="9910" width="19.5703125" style="972" bestFit="1" customWidth="1"/>
    <col min="9911" max="9911" width="16" style="972" bestFit="1" customWidth="1"/>
    <col min="9912" max="9912" width="13.7109375" style="972" bestFit="1" customWidth="1"/>
    <col min="9913" max="9913" width="18.28515625" style="972" bestFit="1" customWidth="1"/>
    <col min="9914" max="9914" width="13.7109375" style="972" bestFit="1" customWidth="1"/>
    <col min="9915" max="9915" width="0" style="972" hidden="1" customWidth="1"/>
    <col min="9916" max="9916" width="13.42578125" style="972" bestFit="1" customWidth="1"/>
    <col min="9917" max="9917" width="16.42578125" style="972" customWidth="1"/>
    <col min="9918" max="9918" width="21.28515625" style="972" bestFit="1" customWidth="1"/>
    <col min="9919" max="9919" width="8.85546875" style="972" customWidth="1"/>
    <col min="9920" max="9920" width="11" style="972" customWidth="1"/>
    <col min="9921" max="9921" width="8.140625" style="972" customWidth="1"/>
    <col min="9922" max="9922" width="23.28515625" style="972" customWidth="1"/>
    <col min="9923" max="9923" width="5.28515625" style="972" bestFit="1" customWidth="1"/>
    <col min="9924" max="9924" width="10" style="972" bestFit="1" customWidth="1"/>
    <col min="9925" max="9925" width="10.140625" style="972" customWidth="1"/>
    <col min="9926" max="9926" width="3" style="972" bestFit="1" customWidth="1"/>
    <col min="9927" max="9927" width="9.7109375" style="972" bestFit="1" customWidth="1"/>
    <col min="9928" max="9928" width="7.140625" style="972" customWidth="1"/>
    <col min="9929" max="9929" width="7.85546875" style="972" customWidth="1"/>
    <col min="9930" max="9930" width="11.140625" style="972" bestFit="1" customWidth="1"/>
    <col min="9931" max="9931" width="10" style="972" bestFit="1" customWidth="1"/>
    <col min="9932" max="9932" width="10.42578125" style="972" customWidth="1"/>
    <col min="9933" max="10154" width="11.42578125" style="972"/>
    <col min="10155" max="10156" width="8" style="972" bestFit="1" customWidth="1"/>
    <col min="10157" max="10157" width="14.85546875" style="972" customWidth="1"/>
    <col min="10158" max="10158" width="6" style="972" customWidth="1"/>
    <col min="10159" max="10159" width="23.28515625" style="972" customWidth="1"/>
    <col min="10160" max="10160" width="9.85546875" style="972" bestFit="1" customWidth="1"/>
    <col min="10161" max="10161" width="13.5703125" style="972" bestFit="1" customWidth="1"/>
    <col min="10162" max="10162" width="32.7109375" style="972" bestFit="1" customWidth="1"/>
    <col min="10163" max="10163" width="12.42578125" style="972" customWidth="1"/>
    <col min="10164" max="10164" width="3.85546875" style="972" customWidth="1"/>
    <col min="10165" max="10165" width="23.42578125" style="972" bestFit="1" customWidth="1"/>
    <col min="10166" max="10166" width="19.5703125" style="972" bestFit="1" customWidth="1"/>
    <col min="10167" max="10167" width="16" style="972" bestFit="1" customWidth="1"/>
    <col min="10168" max="10168" width="13.7109375" style="972" bestFit="1" customWidth="1"/>
    <col min="10169" max="10169" width="18.28515625" style="972" bestFit="1" customWidth="1"/>
    <col min="10170" max="10170" width="13.7109375" style="972" bestFit="1" customWidth="1"/>
    <col min="10171" max="10171" width="0" style="972" hidden="1" customWidth="1"/>
    <col min="10172" max="10172" width="13.42578125" style="972" bestFit="1" customWidth="1"/>
    <col min="10173" max="10173" width="16.42578125" style="972" customWidth="1"/>
    <col min="10174" max="10174" width="21.28515625" style="972" bestFit="1" customWidth="1"/>
    <col min="10175" max="10175" width="8.85546875" style="972" customWidth="1"/>
    <col min="10176" max="10176" width="11" style="972" customWidth="1"/>
    <col min="10177" max="10177" width="8.140625" style="972" customWidth="1"/>
    <col min="10178" max="10178" width="23.28515625" style="972" customWidth="1"/>
    <col min="10179" max="10179" width="5.28515625" style="972" bestFit="1" customWidth="1"/>
    <col min="10180" max="10180" width="10" style="972" bestFit="1" customWidth="1"/>
    <col min="10181" max="10181" width="10.140625" style="972" customWidth="1"/>
    <col min="10182" max="10182" width="3" style="972" bestFit="1" customWidth="1"/>
    <col min="10183" max="10183" width="9.7109375" style="972" bestFit="1" customWidth="1"/>
    <col min="10184" max="10184" width="7.140625" style="972" customWidth="1"/>
    <col min="10185" max="10185" width="7.85546875" style="972" customWidth="1"/>
    <col min="10186" max="10186" width="11.140625" style="972" bestFit="1" customWidth="1"/>
    <col min="10187" max="10187" width="10" style="972" bestFit="1" customWidth="1"/>
    <col min="10188" max="10188" width="10.42578125" style="972" customWidth="1"/>
    <col min="10189" max="10410" width="11.42578125" style="972"/>
    <col min="10411" max="10412" width="8" style="972" bestFit="1" customWidth="1"/>
    <col min="10413" max="10413" width="14.85546875" style="972" customWidth="1"/>
    <col min="10414" max="10414" width="6" style="972" customWidth="1"/>
    <col min="10415" max="10415" width="23.28515625" style="972" customWidth="1"/>
    <col min="10416" max="10416" width="9.85546875" style="972" bestFit="1" customWidth="1"/>
    <col min="10417" max="10417" width="13.5703125" style="972" bestFit="1" customWidth="1"/>
    <col min="10418" max="10418" width="32.7109375" style="972" bestFit="1" customWidth="1"/>
    <col min="10419" max="10419" width="12.42578125" style="972" customWidth="1"/>
    <col min="10420" max="10420" width="3.85546875" style="972" customWidth="1"/>
    <col min="10421" max="10421" width="23.42578125" style="972" bestFit="1" customWidth="1"/>
    <col min="10422" max="10422" width="19.5703125" style="972" bestFit="1" customWidth="1"/>
    <col min="10423" max="10423" width="16" style="972" bestFit="1" customWidth="1"/>
    <col min="10424" max="10424" width="13.7109375" style="972" bestFit="1" customWidth="1"/>
    <col min="10425" max="10425" width="18.28515625" style="972" bestFit="1" customWidth="1"/>
    <col min="10426" max="10426" width="13.7109375" style="972" bestFit="1" customWidth="1"/>
    <col min="10427" max="10427" width="0" style="972" hidden="1" customWidth="1"/>
    <col min="10428" max="10428" width="13.42578125" style="972" bestFit="1" customWidth="1"/>
    <col min="10429" max="10429" width="16.42578125" style="972" customWidth="1"/>
    <col min="10430" max="10430" width="21.28515625" style="972" bestFit="1" customWidth="1"/>
    <col min="10431" max="10431" width="8.85546875" style="972" customWidth="1"/>
    <col min="10432" max="10432" width="11" style="972" customWidth="1"/>
    <col min="10433" max="10433" width="8.140625" style="972" customWidth="1"/>
    <col min="10434" max="10434" width="23.28515625" style="972" customWidth="1"/>
    <col min="10435" max="10435" width="5.28515625" style="972" bestFit="1" customWidth="1"/>
    <col min="10436" max="10436" width="10" style="972" bestFit="1" customWidth="1"/>
    <col min="10437" max="10437" width="10.140625" style="972" customWidth="1"/>
    <col min="10438" max="10438" width="3" style="972" bestFit="1" customWidth="1"/>
    <col min="10439" max="10439" width="9.7109375" style="972" bestFit="1" customWidth="1"/>
    <col min="10440" max="10440" width="7.140625" style="972" customWidth="1"/>
    <col min="10441" max="10441" width="7.85546875" style="972" customWidth="1"/>
    <col min="10442" max="10442" width="11.140625" style="972" bestFit="1" customWidth="1"/>
    <col min="10443" max="10443" width="10" style="972" bestFit="1" customWidth="1"/>
    <col min="10444" max="10444" width="10.42578125" style="972" customWidth="1"/>
    <col min="10445" max="10666" width="11.42578125" style="972"/>
    <col min="10667" max="10668" width="8" style="972" bestFit="1" customWidth="1"/>
    <col min="10669" max="10669" width="14.85546875" style="972" customWidth="1"/>
    <col min="10670" max="10670" width="6" style="972" customWidth="1"/>
    <col min="10671" max="10671" width="23.28515625" style="972" customWidth="1"/>
    <col min="10672" max="10672" width="9.85546875" style="972" bestFit="1" customWidth="1"/>
    <col min="10673" max="10673" width="13.5703125" style="972" bestFit="1" customWidth="1"/>
    <col min="10674" max="10674" width="32.7109375" style="972" bestFit="1" customWidth="1"/>
    <col min="10675" max="10675" width="12.42578125" style="972" customWidth="1"/>
    <col min="10676" max="10676" width="3.85546875" style="972" customWidth="1"/>
    <col min="10677" max="10677" width="23.42578125" style="972" bestFit="1" customWidth="1"/>
    <col min="10678" max="10678" width="19.5703125" style="972" bestFit="1" customWidth="1"/>
    <col min="10679" max="10679" width="16" style="972" bestFit="1" customWidth="1"/>
    <col min="10680" max="10680" width="13.7109375" style="972" bestFit="1" customWidth="1"/>
    <col min="10681" max="10681" width="18.28515625" style="972" bestFit="1" customWidth="1"/>
    <col min="10682" max="10682" width="13.7109375" style="972" bestFit="1" customWidth="1"/>
    <col min="10683" max="10683" width="0" style="972" hidden="1" customWidth="1"/>
    <col min="10684" max="10684" width="13.42578125" style="972" bestFit="1" customWidth="1"/>
    <col min="10685" max="10685" width="16.42578125" style="972" customWidth="1"/>
    <col min="10686" max="10686" width="21.28515625" style="972" bestFit="1" customWidth="1"/>
    <col min="10687" max="10687" width="8.85546875" style="972" customWidth="1"/>
    <col min="10688" max="10688" width="11" style="972" customWidth="1"/>
    <col min="10689" max="10689" width="8.140625" style="972" customWidth="1"/>
    <col min="10690" max="10690" width="23.28515625" style="972" customWidth="1"/>
    <col min="10691" max="10691" width="5.28515625" style="972" bestFit="1" customWidth="1"/>
    <col min="10692" max="10692" width="10" style="972" bestFit="1" customWidth="1"/>
    <col min="10693" max="10693" width="10.140625" style="972" customWidth="1"/>
    <col min="10694" max="10694" width="3" style="972" bestFit="1" customWidth="1"/>
    <col min="10695" max="10695" width="9.7109375" style="972" bestFit="1" customWidth="1"/>
    <col min="10696" max="10696" width="7.140625" style="972" customWidth="1"/>
    <col min="10697" max="10697" width="7.85546875" style="972" customWidth="1"/>
    <col min="10698" max="10698" width="11.140625" style="972" bestFit="1" customWidth="1"/>
    <col min="10699" max="10699" width="10" style="972" bestFit="1" customWidth="1"/>
    <col min="10700" max="10700" width="10.42578125" style="972" customWidth="1"/>
    <col min="10701" max="10922" width="11.42578125" style="972"/>
    <col min="10923" max="10924" width="8" style="972" bestFit="1" customWidth="1"/>
    <col min="10925" max="10925" width="14.85546875" style="972" customWidth="1"/>
    <col min="10926" max="10926" width="6" style="972" customWidth="1"/>
    <col min="10927" max="10927" width="23.28515625" style="972" customWidth="1"/>
    <col min="10928" max="10928" width="9.85546875" style="972" bestFit="1" customWidth="1"/>
    <col min="10929" max="10929" width="13.5703125" style="972" bestFit="1" customWidth="1"/>
    <col min="10930" max="10930" width="32.7109375" style="972" bestFit="1" customWidth="1"/>
    <col min="10931" max="10931" width="12.42578125" style="972" customWidth="1"/>
    <col min="10932" max="10932" width="3.85546875" style="972" customWidth="1"/>
    <col min="10933" max="10933" width="23.42578125" style="972" bestFit="1" customWidth="1"/>
    <col min="10934" max="10934" width="19.5703125" style="972" bestFit="1" customWidth="1"/>
    <col min="10935" max="10935" width="16" style="972" bestFit="1" customWidth="1"/>
    <col min="10936" max="10936" width="13.7109375" style="972" bestFit="1" customWidth="1"/>
    <col min="10937" max="10937" width="18.28515625" style="972" bestFit="1" customWidth="1"/>
    <col min="10938" max="10938" width="13.7109375" style="972" bestFit="1" customWidth="1"/>
    <col min="10939" max="10939" width="0" style="972" hidden="1" customWidth="1"/>
    <col min="10940" max="10940" width="13.42578125" style="972" bestFit="1" customWidth="1"/>
    <col min="10941" max="10941" width="16.42578125" style="972" customWidth="1"/>
    <col min="10942" max="10942" width="21.28515625" style="972" bestFit="1" customWidth="1"/>
    <col min="10943" max="10943" width="8.85546875" style="972" customWidth="1"/>
    <col min="10944" max="10944" width="11" style="972" customWidth="1"/>
    <col min="10945" max="10945" width="8.140625" style="972" customWidth="1"/>
    <col min="10946" max="10946" width="23.28515625" style="972" customWidth="1"/>
    <col min="10947" max="10947" width="5.28515625" style="972" bestFit="1" customWidth="1"/>
    <col min="10948" max="10948" width="10" style="972" bestFit="1" customWidth="1"/>
    <col min="10949" max="10949" width="10.140625" style="972" customWidth="1"/>
    <col min="10950" max="10950" width="3" style="972" bestFit="1" customWidth="1"/>
    <col min="10951" max="10951" width="9.7109375" style="972" bestFit="1" customWidth="1"/>
    <col min="10952" max="10952" width="7.140625" style="972" customWidth="1"/>
    <col min="10953" max="10953" width="7.85546875" style="972" customWidth="1"/>
    <col min="10954" max="10954" width="11.140625" style="972" bestFit="1" customWidth="1"/>
    <col min="10955" max="10955" width="10" style="972" bestFit="1" customWidth="1"/>
    <col min="10956" max="10956" width="10.42578125" style="972" customWidth="1"/>
    <col min="10957" max="11178" width="11.42578125" style="972"/>
    <col min="11179" max="11180" width="8" style="972" bestFit="1" customWidth="1"/>
    <col min="11181" max="11181" width="14.85546875" style="972" customWidth="1"/>
    <col min="11182" max="11182" width="6" style="972" customWidth="1"/>
    <col min="11183" max="11183" width="23.28515625" style="972" customWidth="1"/>
    <col min="11184" max="11184" width="9.85546875" style="972" bestFit="1" customWidth="1"/>
    <col min="11185" max="11185" width="13.5703125" style="972" bestFit="1" customWidth="1"/>
    <col min="11186" max="11186" width="32.7109375" style="972" bestFit="1" customWidth="1"/>
    <col min="11187" max="11187" width="12.42578125" style="972" customWidth="1"/>
    <col min="11188" max="11188" width="3.85546875" style="972" customWidth="1"/>
    <col min="11189" max="11189" width="23.42578125" style="972" bestFit="1" customWidth="1"/>
    <col min="11190" max="11190" width="19.5703125" style="972" bestFit="1" customWidth="1"/>
    <col min="11191" max="11191" width="16" style="972" bestFit="1" customWidth="1"/>
    <col min="11192" max="11192" width="13.7109375" style="972" bestFit="1" customWidth="1"/>
    <col min="11193" max="11193" width="18.28515625" style="972" bestFit="1" customWidth="1"/>
    <col min="11194" max="11194" width="13.7109375" style="972" bestFit="1" customWidth="1"/>
    <col min="11195" max="11195" width="0" style="972" hidden="1" customWidth="1"/>
    <col min="11196" max="11196" width="13.42578125" style="972" bestFit="1" customWidth="1"/>
    <col min="11197" max="11197" width="16.42578125" style="972" customWidth="1"/>
    <col min="11198" max="11198" width="21.28515625" style="972" bestFit="1" customWidth="1"/>
    <col min="11199" max="11199" width="8.85546875" style="972" customWidth="1"/>
    <col min="11200" max="11200" width="11" style="972" customWidth="1"/>
    <col min="11201" max="11201" width="8.140625" style="972" customWidth="1"/>
    <col min="11202" max="11202" width="23.28515625" style="972" customWidth="1"/>
    <col min="11203" max="11203" width="5.28515625" style="972" bestFit="1" customWidth="1"/>
    <col min="11204" max="11204" width="10" style="972" bestFit="1" customWidth="1"/>
    <col min="11205" max="11205" width="10.140625" style="972" customWidth="1"/>
    <col min="11206" max="11206" width="3" style="972" bestFit="1" customWidth="1"/>
    <col min="11207" max="11207" width="9.7109375" style="972" bestFit="1" customWidth="1"/>
    <col min="11208" max="11208" width="7.140625" style="972" customWidth="1"/>
    <col min="11209" max="11209" width="7.85546875" style="972" customWidth="1"/>
    <col min="11210" max="11210" width="11.140625" style="972" bestFit="1" customWidth="1"/>
    <col min="11211" max="11211" width="10" style="972" bestFit="1" customWidth="1"/>
    <col min="11212" max="11212" width="10.42578125" style="972" customWidth="1"/>
    <col min="11213" max="11434" width="11.42578125" style="972"/>
    <col min="11435" max="11436" width="8" style="972" bestFit="1" customWidth="1"/>
    <col min="11437" max="11437" width="14.85546875" style="972" customWidth="1"/>
    <col min="11438" max="11438" width="6" style="972" customWidth="1"/>
    <col min="11439" max="11439" width="23.28515625" style="972" customWidth="1"/>
    <col min="11440" max="11440" width="9.85546875" style="972" bestFit="1" customWidth="1"/>
    <col min="11441" max="11441" width="13.5703125" style="972" bestFit="1" customWidth="1"/>
    <col min="11442" max="11442" width="32.7109375" style="972" bestFit="1" customWidth="1"/>
    <col min="11443" max="11443" width="12.42578125" style="972" customWidth="1"/>
    <col min="11444" max="11444" width="3.85546875" style="972" customWidth="1"/>
    <col min="11445" max="11445" width="23.42578125" style="972" bestFit="1" customWidth="1"/>
    <col min="11446" max="11446" width="19.5703125" style="972" bestFit="1" customWidth="1"/>
    <col min="11447" max="11447" width="16" style="972" bestFit="1" customWidth="1"/>
    <col min="11448" max="11448" width="13.7109375" style="972" bestFit="1" customWidth="1"/>
    <col min="11449" max="11449" width="18.28515625" style="972" bestFit="1" customWidth="1"/>
    <col min="11450" max="11450" width="13.7109375" style="972" bestFit="1" customWidth="1"/>
    <col min="11451" max="11451" width="0" style="972" hidden="1" customWidth="1"/>
    <col min="11452" max="11452" width="13.42578125" style="972" bestFit="1" customWidth="1"/>
    <col min="11453" max="11453" width="16.42578125" style="972" customWidth="1"/>
    <col min="11454" max="11454" width="21.28515625" style="972" bestFit="1" customWidth="1"/>
    <col min="11455" max="11455" width="8.85546875" style="972" customWidth="1"/>
    <col min="11456" max="11456" width="11" style="972" customWidth="1"/>
    <col min="11457" max="11457" width="8.140625" style="972" customWidth="1"/>
    <col min="11458" max="11458" width="23.28515625" style="972" customWidth="1"/>
    <col min="11459" max="11459" width="5.28515625" style="972" bestFit="1" customWidth="1"/>
    <col min="11460" max="11460" width="10" style="972" bestFit="1" customWidth="1"/>
    <col min="11461" max="11461" width="10.140625" style="972" customWidth="1"/>
    <col min="11462" max="11462" width="3" style="972" bestFit="1" customWidth="1"/>
    <col min="11463" max="11463" width="9.7109375" style="972" bestFit="1" customWidth="1"/>
    <col min="11464" max="11464" width="7.140625" style="972" customWidth="1"/>
    <col min="11465" max="11465" width="7.85546875" style="972" customWidth="1"/>
    <col min="11466" max="11466" width="11.140625" style="972" bestFit="1" customWidth="1"/>
    <col min="11467" max="11467" width="10" style="972" bestFit="1" customWidth="1"/>
    <col min="11468" max="11468" width="10.42578125" style="972" customWidth="1"/>
    <col min="11469" max="11690" width="11.42578125" style="972"/>
    <col min="11691" max="11692" width="8" style="972" bestFit="1" customWidth="1"/>
    <col min="11693" max="11693" width="14.85546875" style="972" customWidth="1"/>
    <col min="11694" max="11694" width="6" style="972" customWidth="1"/>
    <col min="11695" max="11695" width="23.28515625" style="972" customWidth="1"/>
    <col min="11696" max="11696" width="9.85546875" style="972" bestFit="1" customWidth="1"/>
    <col min="11697" max="11697" width="13.5703125" style="972" bestFit="1" customWidth="1"/>
    <col min="11698" max="11698" width="32.7109375" style="972" bestFit="1" customWidth="1"/>
    <col min="11699" max="11699" width="12.42578125" style="972" customWidth="1"/>
    <col min="11700" max="11700" width="3.85546875" style="972" customWidth="1"/>
    <col min="11701" max="11701" width="23.42578125" style="972" bestFit="1" customWidth="1"/>
    <col min="11702" max="11702" width="19.5703125" style="972" bestFit="1" customWidth="1"/>
    <col min="11703" max="11703" width="16" style="972" bestFit="1" customWidth="1"/>
    <col min="11704" max="11704" width="13.7109375" style="972" bestFit="1" customWidth="1"/>
    <col min="11705" max="11705" width="18.28515625" style="972" bestFit="1" customWidth="1"/>
    <col min="11706" max="11706" width="13.7109375" style="972" bestFit="1" customWidth="1"/>
    <col min="11707" max="11707" width="0" style="972" hidden="1" customWidth="1"/>
    <col min="11708" max="11708" width="13.42578125" style="972" bestFit="1" customWidth="1"/>
    <col min="11709" max="11709" width="16.42578125" style="972" customWidth="1"/>
    <col min="11710" max="11710" width="21.28515625" style="972" bestFit="1" customWidth="1"/>
    <col min="11711" max="11711" width="8.85546875" style="972" customWidth="1"/>
    <col min="11712" max="11712" width="11" style="972" customWidth="1"/>
    <col min="11713" max="11713" width="8.140625" style="972" customWidth="1"/>
    <col min="11714" max="11714" width="23.28515625" style="972" customWidth="1"/>
    <col min="11715" max="11715" width="5.28515625" style="972" bestFit="1" customWidth="1"/>
    <col min="11716" max="11716" width="10" style="972" bestFit="1" customWidth="1"/>
    <col min="11717" max="11717" width="10.140625" style="972" customWidth="1"/>
    <col min="11718" max="11718" width="3" style="972" bestFit="1" customWidth="1"/>
    <col min="11719" max="11719" width="9.7109375" style="972" bestFit="1" customWidth="1"/>
    <col min="11720" max="11720" width="7.140625" style="972" customWidth="1"/>
    <col min="11721" max="11721" width="7.85546875" style="972" customWidth="1"/>
    <col min="11722" max="11722" width="11.140625" style="972" bestFit="1" customWidth="1"/>
    <col min="11723" max="11723" width="10" style="972" bestFit="1" customWidth="1"/>
    <col min="11724" max="11724" width="10.42578125" style="972" customWidth="1"/>
    <col min="11725" max="11946" width="11.42578125" style="972"/>
    <col min="11947" max="11948" width="8" style="972" bestFit="1" customWidth="1"/>
    <col min="11949" max="11949" width="14.85546875" style="972" customWidth="1"/>
    <col min="11950" max="11950" width="6" style="972" customWidth="1"/>
    <col min="11951" max="11951" width="23.28515625" style="972" customWidth="1"/>
    <col min="11952" max="11952" width="9.85546875" style="972" bestFit="1" customWidth="1"/>
    <col min="11953" max="11953" width="13.5703125" style="972" bestFit="1" customWidth="1"/>
    <col min="11954" max="11954" width="32.7109375" style="972" bestFit="1" customWidth="1"/>
    <col min="11955" max="11955" width="12.42578125" style="972" customWidth="1"/>
    <col min="11956" max="11956" width="3.85546875" style="972" customWidth="1"/>
    <col min="11957" max="11957" width="23.42578125" style="972" bestFit="1" customWidth="1"/>
    <col min="11958" max="11958" width="19.5703125" style="972" bestFit="1" customWidth="1"/>
    <col min="11959" max="11959" width="16" style="972" bestFit="1" customWidth="1"/>
    <col min="11960" max="11960" width="13.7109375" style="972" bestFit="1" customWidth="1"/>
    <col min="11961" max="11961" width="18.28515625" style="972" bestFit="1" customWidth="1"/>
    <col min="11962" max="11962" width="13.7109375" style="972" bestFit="1" customWidth="1"/>
    <col min="11963" max="11963" width="0" style="972" hidden="1" customWidth="1"/>
    <col min="11964" max="11964" width="13.42578125" style="972" bestFit="1" customWidth="1"/>
    <col min="11965" max="11965" width="16.42578125" style="972" customWidth="1"/>
    <col min="11966" max="11966" width="21.28515625" style="972" bestFit="1" customWidth="1"/>
    <col min="11967" max="11967" width="8.85546875" style="972" customWidth="1"/>
    <col min="11968" max="11968" width="11" style="972" customWidth="1"/>
    <col min="11969" max="11969" width="8.140625" style="972" customWidth="1"/>
    <col min="11970" max="11970" width="23.28515625" style="972" customWidth="1"/>
    <col min="11971" max="11971" width="5.28515625" style="972" bestFit="1" customWidth="1"/>
    <col min="11972" max="11972" width="10" style="972" bestFit="1" customWidth="1"/>
    <col min="11973" max="11973" width="10.140625" style="972" customWidth="1"/>
    <col min="11974" max="11974" width="3" style="972" bestFit="1" customWidth="1"/>
    <col min="11975" max="11975" width="9.7109375" style="972" bestFit="1" customWidth="1"/>
    <col min="11976" max="11976" width="7.140625" style="972" customWidth="1"/>
    <col min="11977" max="11977" width="7.85546875" style="972" customWidth="1"/>
    <col min="11978" max="11978" width="11.140625" style="972" bestFit="1" customWidth="1"/>
    <col min="11979" max="11979" width="10" style="972" bestFit="1" customWidth="1"/>
    <col min="11980" max="11980" width="10.42578125" style="972" customWidth="1"/>
    <col min="11981" max="12202" width="11.42578125" style="972"/>
    <col min="12203" max="12204" width="8" style="972" bestFit="1" customWidth="1"/>
    <col min="12205" max="12205" width="14.85546875" style="972" customWidth="1"/>
    <col min="12206" max="12206" width="6" style="972" customWidth="1"/>
    <col min="12207" max="12207" width="23.28515625" style="972" customWidth="1"/>
    <col min="12208" max="12208" width="9.85546875" style="972" bestFit="1" customWidth="1"/>
    <col min="12209" max="12209" width="13.5703125" style="972" bestFit="1" customWidth="1"/>
    <col min="12210" max="12210" width="32.7109375" style="972" bestFit="1" customWidth="1"/>
    <col min="12211" max="12211" width="12.42578125" style="972" customWidth="1"/>
    <col min="12212" max="12212" width="3.85546875" style="972" customWidth="1"/>
    <col min="12213" max="12213" width="23.42578125" style="972" bestFit="1" customWidth="1"/>
    <col min="12214" max="12214" width="19.5703125" style="972" bestFit="1" customWidth="1"/>
    <col min="12215" max="12215" width="16" style="972" bestFit="1" customWidth="1"/>
    <col min="12216" max="12216" width="13.7109375" style="972" bestFit="1" customWidth="1"/>
    <col min="12217" max="12217" width="18.28515625" style="972" bestFit="1" customWidth="1"/>
    <col min="12218" max="12218" width="13.7109375" style="972" bestFit="1" customWidth="1"/>
    <col min="12219" max="12219" width="0" style="972" hidden="1" customWidth="1"/>
    <col min="12220" max="12220" width="13.42578125" style="972" bestFit="1" customWidth="1"/>
    <col min="12221" max="12221" width="16.42578125" style="972" customWidth="1"/>
    <col min="12222" max="12222" width="21.28515625" style="972" bestFit="1" customWidth="1"/>
    <col min="12223" max="12223" width="8.85546875" style="972" customWidth="1"/>
    <col min="12224" max="12224" width="11" style="972" customWidth="1"/>
    <col min="12225" max="12225" width="8.140625" style="972" customWidth="1"/>
    <col min="12226" max="12226" width="23.28515625" style="972" customWidth="1"/>
    <col min="12227" max="12227" width="5.28515625" style="972" bestFit="1" customWidth="1"/>
    <col min="12228" max="12228" width="10" style="972" bestFit="1" customWidth="1"/>
    <col min="12229" max="12229" width="10.140625" style="972" customWidth="1"/>
    <col min="12230" max="12230" width="3" style="972" bestFit="1" customWidth="1"/>
    <col min="12231" max="12231" width="9.7109375" style="972" bestFit="1" customWidth="1"/>
    <col min="12232" max="12232" width="7.140625" style="972" customWidth="1"/>
    <col min="12233" max="12233" width="7.85546875" style="972" customWidth="1"/>
    <col min="12234" max="12234" width="11.140625" style="972" bestFit="1" customWidth="1"/>
    <col min="12235" max="12235" width="10" style="972" bestFit="1" customWidth="1"/>
    <col min="12236" max="12236" width="10.42578125" style="972" customWidth="1"/>
    <col min="12237" max="12458" width="11.42578125" style="972"/>
    <col min="12459" max="12460" width="8" style="972" bestFit="1" customWidth="1"/>
    <col min="12461" max="12461" width="14.85546875" style="972" customWidth="1"/>
    <col min="12462" max="12462" width="6" style="972" customWidth="1"/>
    <col min="12463" max="12463" width="23.28515625" style="972" customWidth="1"/>
    <col min="12464" max="12464" width="9.85546875" style="972" bestFit="1" customWidth="1"/>
    <col min="12465" max="12465" width="13.5703125" style="972" bestFit="1" customWidth="1"/>
    <col min="12466" max="12466" width="32.7109375" style="972" bestFit="1" customWidth="1"/>
    <col min="12467" max="12467" width="12.42578125" style="972" customWidth="1"/>
    <col min="12468" max="12468" width="3.85546875" style="972" customWidth="1"/>
    <col min="12469" max="12469" width="23.42578125" style="972" bestFit="1" customWidth="1"/>
    <col min="12470" max="12470" width="19.5703125" style="972" bestFit="1" customWidth="1"/>
    <col min="12471" max="12471" width="16" style="972" bestFit="1" customWidth="1"/>
    <col min="12472" max="12472" width="13.7109375" style="972" bestFit="1" customWidth="1"/>
    <col min="12473" max="12473" width="18.28515625" style="972" bestFit="1" customWidth="1"/>
    <col min="12474" max="12474" width="13.7109375" style="972" bestFit="1" customWidth="1"/>
    <col min="12475" max="12475" width="0" style="972" hidden="1" customWidth="1"/>
    <col min="12476" max="12476" width="13.42578125" style="972" bestFit="1" customWidth="1"/>
    <col min="12477" max="12477" width="16.42578125" style="972" customWidth="1"/>
    <col min="12478" max="12478" width="21.28515625" style="972" bestFit="1" customWidth="1"/>
    <col min="12479" max="12479" width="8.85546875" style="972" customWidth="1"/>
    <col min="12480" max="12480" width="11" style="972" customWidth="1"/>
    <col min="12481" max="12481" width="8.140625" style="972" customWidth="1"/>
    <col min="12482" max="12482" width="23.28515625" style="972" customWidth="1"/>
    <col min="12483" max="12483" width="5.28515625" style="972" bestFit="1" customWidth="1"/>
    <col min="12484" max="12484" width="10" style="972" bestFit="1" customWidth="1"/>
    <col min="12485" max="12485" width="10.140625" style="972" customWidth="1"/>
    <col min="12486" max="12486" width="3" style="972" bestFit="1" customWidth="1"/>
    <col min="12487" max="12487" width="9.7109375" style="972" bestFit="1" customWidth="1"/>
    <col min="12488" max="12488" width="7.140625" style="972" customWidth="1"/>
    <col min="12489" max="12489" width="7.85546875" style="972" customWidth="1"/>
    <col min="12490" max="12490" width="11.140625" style="972" bestFit="1" customWidth="1"/>
    <col min="12491" max="12491" width="10" style="972" bestFit="1" customWidth="1"/>
    <col min="12492" max="12492" width="10.42578125" style="972" customWidth="1"/>
    <col min="12493" max="12714" width="11.42578125" style="972"/>
    <col min="12715" max="12716" width="8" style="972" bestFit="1" customWidth="1"/>
    <col min="12717" max="12717" width="14.85546875" style="972" customWidth="1"/>
    <col min="12718" max="12718" width="6" style="972" customWidth="1"/>
    <col min="12719" max="12719" width="23.28515625" style="972" customWidth="1"/>
    <col min="12720" max="12720" width="9.85546875" style="972" bestFit="1" customWidth="1"/>
    <col min="12721" max="12721" width="13.5703125" style="972" bestFit="1" customWidth="1"/>
    <col min="12722" max="12722" width="32.7109375" style="972" bestFit="1" customWidth="1"/>
    <col min="12723" max="12723" width="12.42578125" style="972" customWidth="1"/>
    <col min="12724" max="12724" width="3.85546875" style="972" customWidth="1"/>
    <col min="12725" max="12725" width="23.42578125" style="972" bestFit="1" customWidth="1"/>
    <col min="12726" max="12726" width="19.5703125" style="972" bestFit="1" customWidth="1"/>
    <col min="12727" max="12727" width="16" style="972" bestFit="1" customWidth="1"/>
    <col min="12728" max="12728" width="13.7109375" style="972" bestFit="1" customWidth="1"/>
    <col min="12729" max="12729" width="18.28515625" style="972" bestFit="1" customWidth="1"/>
    <col min="12730" max="12730" width="13.7109375" style="972" bestFit="1" customWidth="1"/>
    <col min="12731" max="12731" width="0" style="972" hidden="1" customWidth="1"/>
    <col min="12732" max="12732" width="13.42578125" style="972" bestFit="1" customWidth="1"/>
    <col min="12733" max="12733" width="16.42578125" style="972" customWidth="1"/>
    <col min="12734" max="12734" width="21.28515625" style="972" bestFit="1" customWidth="1"/>
    <col min="12735" max="12735" width="8.85546875" style="972" customWidth="1"/>
    <col min="12736" max="12736" width="11" style="972" customWidth="1"/>
    <col min="12737" max="12737" width="8.140625" style="972" customWidth="1"/>
    <col min="12738" max="12738" width="23.28515625" style="972" customWidth="1"/>
    <col min="12739" max="12739" width="5.28515625" style="972" bestFit="1" customWidth="1"/>
    <col min="12740" max="12740" width="10" style="972" bestFit="1" customWidth="1"/>
    <col min="12741" max="12741" width="10.140625" style="972" customWidth="1"/>
    <col min="12742" max="12742" width="3" style="972" bestFit="1" customWidth="1"/>
    <col min="12743" max="12743" width="9.7109375" style="972" bestFit="1" customWidth="1"/>
    <col min="12744" max="12744" width="7.140625" style="972" customWidth="1"/>
    <col min="12745" max="12745" width="7.85546875" style="972" customWidth="1"/>
    <col min="12746" max="12746" width="11.140625" style="972" bestFit="1" customWidth="1"/>
    <col min="12747" max="12747" width="10" style="972" bestFit="1" customWidth="1"/>
    <col min="12748" max="12748" width="10.42578125" style="972" customWidth="1"/>
    <col min="12749" max="12970" width="11.42578125" style="972"/>
    <col min="12971" max="12972" width="8" style="972" bestFit="1" customWidth="1"/>
    <col min="12973" max="12973" width="14.85546875" style="972" customWidth="1"/>
    <col min="12974" max="12974" width="6" style="972" customWidth="1"/>
    <col min="12975" max="12975" width="23.28515625" style="972" customWidth="1"/>
    <col min="12976" max="12976" width="9.85546875" style="972" bestFit="1" customWidth="1"/>
    <col min="12977" max="12977" width="13.5703125" style="972" bestFit="1" customWidth="1"/>
    <col min="12978" max="12978" width="32.7109375" style="972" bestFit="1" customWidth="1"/>
    <col min="12979" max="12979" width="12.42578125" style="972" customWidth="1"/>
    <col min="12980" max="12980" width="3.85546875" style="972" customWidth="1"/>
    <col min="12981" max="12981" width="23.42578125" style="972" bestFit="1" customWidth="1"/>
    <col min="12982" max="12982" width="19.5703125" style="972" bestFit="1" customWidth="1"/>
    <col min="12983" max="12983" width="16" style="972" bestFit="1" customWidth="1"/>
    <col min="12984" max="12984" width="13.7109375" style="972" bestFit="1" customWidth="1"/>
    <col min="12985" max="12985" width="18.28515625" style="972" bestFit="1" customWidth="1"/>
    <col min="12986" max="12986" width="13.7109375" style="972" bestFit="1" customWidth="1"/>
    <col min="12987" max="12987" width="0" style="972" hidden="1" customWidth="1"/>
    <col min="12988" max="12988" width="13.42578125" style="972" bestFit="1" customWidth="1"/>
    <col min="12989" max="12989" width="16.42578125" style="972" customWidth="1"/>
    <col min="12990" max="12990" width="21.28515625" style="972" bestFit="1" customWidth="1"/>
    <col min="12991" max="12991" width="8.85546875" style="972" customWidth="1"/>
    <col min="12992" max="12992" width="11" style="972" customWidth="1"/>
    <col min="12993" max="12993" width="8.140625" style="972" customWidth="1"/>
    <col min="12994" max="12994" width="23.28515625" style="972" customWidth="1"/>
    <col min="12995" max="12995" width="5.28515625" style="972" bestFit="1" customWidth="1"/>
    <col min="12996" max="12996" width="10" style="972" bestFit="1" customWidth="1"/>
    <col min="12997" max="12997" width="10.140625" style="972" customWidth="1"/>
    <col min="12998" max="12998" width="3" style="972" bestFit="1" customWidth="1"/>
    <col min="12999" max="12999" width="9.7109375" style="972" bestFit="1" customWidth="1"/>
    <col min="13000" max="13000" width="7.140625" style="972" customWidth="1"/>
    <col min="13001" max="13001" width="7.85546875" style="972" customWidth="1"/>
    <col min="13002" max="13002" width="11.140625" style="972" bestFit="1" customWidth="1"/>
    <col min="13003" max="13003" width="10" style="972" bestFit="1" customWidth="1"/>
    <col min="13004" max="13004" width="10.42578125" style="972" customWidth="1"/>
    <col min="13005" max="13226" width="11.42578125" style="972"/>
    <col min="13227" max="13228" width="8" style="972" bestFit="1" customWidth="1"/>
    <col min="13229" max="13229" width="14.85546875" style="972" customWidth="1"/>
    <col min="13230" max="13230" width="6" style="972" customWidth="1"/>
    <col min="13231" max="13231" width="23.28515625" style="972" customWidth="1"/>
    <col min="13232" max="13232" width="9.85546875" style="972" bestFit="1" customWidth="1"/>
    <col min="13233" max="13233" width="13.5703125" style="972" bestFit="1" customWidth="1"/>
    <col min="13234" max="13234" width="32.7109375" style="972" bestFit="1" customWidth="1"/>
    <col min="13235" max="13235" width="12.42578125" style="972" customWidth="1"/>
    <col min="13236" max="13236" width="3.85546875" style="972" customWidth="1"/>
    <col min="13237" max="13237" width="23.42578125" style="972" bestFit="1" customWidth="1"/>
    <col min="13238" max="13238" width="19.5703125" style="972" bestFit="1" customWidth="1"/>
    <col min="13239" max="13239" width="16" style="972" bestFit="1" customWidth="1"/>
    <col min="13240" max="13240" width="13.7109375" style="972" bestFit="1" customWidth="1"/>
    <col min="13241" max="13241" width="18.28515625" style="972" bestFit="1" customWidth="1"/>
    <col min="13242" max="13242" width="13.7109375" style="972" bestFit="1" customWidth="1"/>
    <col min="13243" max="13243" width="0" style="972" hidden="1" customWidth="1"/>
    <col min="13244" max="13244" width="13.42578125" style="972" bestFit="1" customWidth="1"/>
    <col min="13245" max="13245" width="16.42578125" style="972" customWidth="1"/>
    <col min="13246" max="13246" width="21.28515625" style="972" bestFit="1" customWidth="1"/>
    <col min="13247" max="13247" width="8.85546875" style="972" customWidth="1"/>
    <col min="13248" max="13248" width="11" style="972" customWidth="1"/>
    <col min="13249" max="13249" width="8.140625" style="972" customWidth="1"/>
    <col min="13250" max="13250" width="23.28515625" style="972" customWidth="1"/>
    <col min="13251" max="13251" width="5.28515625" style="972" bestFit="1" customWidth="1"/>
    <col min="13252" max="13252" width="10" style="972" bestFit="1" customWidth="1"/>
    <col min="13253" max="13253" width="10.140625" style="972" customWidth="1"/>
    <col min="13254" max="13254" width="3" style="972" bestFit="1" customWidth="1"/>
    <col min="13255" max="13255" width="9.7109375" style="972" bestFit="1" customWidth="1"/>
    <col min="13256" max="13256" width="7.140625" style="972" customWidth="1"/>
    <col min="13257" max="13257" width="7.85546875" style="972" customWidth="1"/>
    <col min="13258" max="13258" width="11.140625" style="972" bestFit="1" customWidth="1"/>
    <col min="13259" max="13259" width="10" style="972" bestFit="1" customWidth="1"/>
    <col min="13260" max="13260" width="10.42578125" style="972" customWidth="1"/>
    <col min="13261" max="13482" width="11.42578125" style="972"/>
    <col min="13483" max="13484" width="8" style="972" bestFit="1" customWidth="1"/>
    <col min="13485" max="13485" width="14.85546875" style="972" customWidth="1"/>
    <col min="13486" max="13486" width="6" style="972" customWidth="1"/>
    <col min="13487" max="13487" width="23.28515625" style="972" customWidth="1"/>
    <col min="13488" max="13488" width="9.85546875" style="972" bestFit="1" customWidth="1"/>
    <col min="13489" max="13489" width="13.5703125" style="972" bestFit="1" customWidth="1"/>
    <col min="13490" max="13490" width="32.7109375" style="972" bestFit="1" customWidth="1"/>
    <col min="13491" max="13491" width="12.42578125" style="972" customWidth="1"/>
    <col min="13492" max="13492" width="3.85546875" style="972" customWidth="1"/>
    <col min="13493" max="13493" width="23.42578125" style="972" bestFit="1" customWidth="1"/>
    <col min="13494" max="13494" width="19.5703125" style="972" bestFit="1" customWidth="1"/>
    <col min="13495" max="13495" width="16" style="972" bestFit="1" customWidth="1"/>
    <col min="13496" max="13496" width="13.7109375" style="972" bestFit="1" customWidth="1"/>
    <col min="13497" max="13497" width="18.28515625" style="972" bestFit="1" customWidth="1"/>
    <col min="13498" max="13498" width="13.7109375" style="972" bestFit="1" customWidth="1"/>
    <col min="13499" max="13499" width="0" style="972" hidden="1" customWidth="1"/>
    <col min="13500" max="13500" width="13.42578125" style="972" bestFit="1" customWidth="1"/>
    <col min="13501" max="13501" width="16.42578125" style="972" customWidth="1"/>
    <col min="13502" max="13502" width="21.28515625" style="972" bestFit="1" customWidth="1"/>
    <col min="13503" max="13503" width="8.85546875" style="972" customWidth="1"/>
    <col min="13504" max="13504" width="11" style="972" customWidth="1"/>
    <col min="13505" max="13505" width="8.140625" style="972" customWidth="1"/>
    <col min="13506" max="13506" width="23.28515625" style="972" customWidth="1"/>
    <col min="13507" max="13507" width="5.28515625" style="972" bestFit="1" customWidth="1"/>
    <col min="13508" max="13508" width="10" style="972" bestFit="1" customWidth="1"/>
    <col min="13509" max="13509" width="10.140625" style="972" customWidth="1"/>
    <col min="13510" max="13510" width="3" style="972" bestFit="1" customWidth="1"/>
    <col min="13511" max="13511" width="9.7109375" style="972" bestFit="1" customWidth="1"/>
    <col min="13512" max="13512" width="7.140625" style="972" customWidth="1"/>
    <col min="13513" max="13513" width="7.85546875" style="972" customWidth="1"/>
    <col min="13514" max="13514" width="11.140625" style="972" bestFit="1" customWidth="1"/>
    <col min="13515" max="13515" width="10" style="972" bestFit="1" customWidth="1"/>
    <col min="13516" max="13516" width="10.42578125" style="972" customWidth="1"/>
    <col min="13517" max="13738" width="11.42578125" style="972"/>
    <col min="13739" max="13740" width="8" style="972" bestFit="1" customWidth="1"/>
    <col min="13741" max="13741" width="14.85546875" style="972" customWidth="1"/>
    <col min="13742" max="13742" width="6" style="972" customWidth="1"/>
    <col min="13743" max="13743" width="23.28515625" style="972" customWidth="1"/>
    <col min="13744" max="13744" width="9.85546875" style="972" bestFit="1" customWidth="1"/>
    <col min="13745" max="13745" width="13.5703125" style="972" bestFit="1" customWidth="1"/>
    <col min="13746" max="13746" width="32.7109375" style="972" bestFit="1" customWidth="1"/>
    <col min="13747" max="13747" width="12.42578125" style="972" customWidth="1"/>
    <col min="13748" max="13748" width="3.85546875" style="972" customWidth="1"/>
    <col min="13749" max="13749" width="23.42578125" style="972" bestFit="1" customWidth="1"/>
    <col min="13750" max="13750" width="19.5703125" style="972" bestFit="1" customWidth="1"/>
    <col min="13751" max="13751" width="16" style="972" bestFit="1" customWidth="1"/>
    <col min="13752" max="13752" width="13.7109375" style="972" bestFit="1" customWidth="1"/>
    <col min="13753" max="13753" width="18.28515625" style="972" bestFit="1" customWidth="1"/>
    <col min="13754" max="13754" width="13.7109375" style="972" bestFit="1" customWidth="1"/>
    <col min="13755" max="13755" width="0" style="972" hidden="1" customWidth="1"/>
    <col min="13756" max="13756" width="13.42578125" style="972" bestFit="1" customWidth="1"/>
    <col min="13757" max="13757" width="16.42578125" style="972" customWidth="1"/>
    <col min="13758" max="13758" width="21.28515625" style="972" bestFit="1" customWidth="1"/>
    <col min="13759" max="13759" width="8.85546875" style="972" customWidth="1"/>
    <col min="13760" max="13760" width="11" style="972" customWidth="1"/>
    <col min="13761" max="13761" width="8.140625" style="972" customWidth="1"/>
    <col min="13762" max="13762" width="23.28515625" style="972" customWidth="1"/>
    <col min="13763" max="13763" width="5.28515625" style="972" bestFit="1" customWidth="1"/>
    <col min="13764" max="13764" width="10" style="972" bestFit="1" customWidth="1"/>
    <col min="13765" max="13765" width="10.140625" style="972" customWidth="1"/>
    <col min="13766" max="13766" width="3" style="972" bestFit="1" customWidth="1"/>
    <col min="13767" max="13767" width="9.7109375" style="972" bestFit="1" customWidth="1"/>
    <col min="13768" max="13768" width="7.140625" style="972" customWidth="1"/>
    <col min="13769" max="13769" width="7.85546875" style="972" customWidth="1"/>
    <col min="13770" max="13770" width="11.140625" style="972" bestFit="1" customWidth="1"/>
    <col min="13771" max="13771" width="10" style="972" bestFit="1" customWidth="1"/>
    <col min="13772" max="13772" width="10.42578125" style="972" customWidth="1"/>
    <col min="13773" max="13994" width="11.42578125" style="972"/>
    <col min="13995" max="13996" width="8" style="972" bestFit="1" customWidth="1"/>
    <col min="13997" max="13997" width="14.85546875" style="972" customWidth="1"/>
    <col min="13998" max="13998" width="6" style="972" customWidth="1"/>
    <col min="13999" max="13999" width="23.28515625" style="972" customWidth="1"/>
    <col min="14000" max="14000" width="9.85546875" style="972" bestFit="1" customWidth="1"/>
    <col min="14001" max="14001" width="13.5703125" style="972" bestFit="1" customWidth="1"/>
    <col min="14002" max="14002" width="32.7109375" style="972" bestFit="1" customWidth="1"/>
    <col min="14003" max="14003" width="12.42578125" style="972" customWidth="1"/>
    <col min="14004" max="14004" width="3.85546875" style="972" customWidth="1"/>
    <col min="14005" max="14005" width="23.42578125" style="972" bestFit="1" customWidth="1"/>
    <col min="14006" max="14006" width="19.5703125" style="972" bestFit="1" customWidth="1"/>
    <col min="14007" max="14007" width="16" style="972" bestFit="1" customWidth="1"/>
    <col min="14008" max="14008" width="13.7109375" style="972" bestFit="1" customWidth="1"/>
    <col min="14009" max="14009" width="18.28515625" style="972" bestFit="1" customWidth="1"/>
    <col min="14010" max="14010" width="13.7109375" style="972" bestFit="1" customWidth="1"/>
    <col min="14011" max="14011" width="0" style="972" hidden="1" customWidth="1"/>
    <col min="14012" max="14012" width="13.42578125" style="972" bestFit="1" customWidth="1"/>
    <col min="14013" max="14013" width="16.42578125" style="972" customWidth="1"/>
    <col min="14014" max="14014" width="21.28515625" style="972" bestFit="1" customWidth="1"/>
    <col min="14015" max="14015" width="8.85546875" style="972" customWidth="1"/>
    <col min="14016" max="14016" width="11" style="972" customWidth="1"/>
    <col min="14017" max="14017" width="8.140625" style="972" customWidth="1"/>
    <col min="14018" max="14018" width="23.28515625" style="972" customWidth="1"/>
    <col min="14019" max="14019" width="5.28515625" style="972" bestFit="1" customWidth="1"/>
    <col min="14020" max="14020" width="10" style="972" bestFit="1" customWidth="1"/>
    <col min="14021" max="14021" width="10.140625" style="972" customWidth="1"/>
    <col min="14022" max="14022" width="3" style="972" bestFit="1" customWidth="1"/>
    <col min="14023" max="14023" width="9.7109375" style="972" bestFit="1" customWidth="1"/>
    <col min="14024" max="14024" width="7.140625" style="972" customWidth="1"/>
    <col min="14025" max="14025" width="7.85546875" style="972" customWidth="1"/>
    <col min="14026" max="14026" width="11.140625" style="972" bestFit="1" customWidth="1"/>
    <col min="14027" max="14027" width="10" style="972" bestFit="1" customWidth="1"/>
    <col min="14028" max="14028" width="10.42578125" style="972" customWidth="1"/>
    <col min="14029" max="14250" width="11.42578125" style="972"/>
    <col min="14251" max="14252" width="8" style="972" bestFit="1" customWidth="1"/>
    <col min="14253" max="14253" width="14.85546875" style="972" customWidth="1"/>
    <col min="14254" max="14254" width="6" style="972" customWidth="1"/>
    <col min="14255" max="14255" width="23.28515625" style="972" customWidth="1"/>
    <col min="14256" max="14256" width="9.85546875" style="972" bestFit="1" customWidth="1"/>
    <col min="14257" max="14257" width="13.5703125" style="972" bestFit="1" customWidth="1"/>
    <col min="14258" max="14258" width="32.7109375" style="972" bestFit="1" customWidth="1"/>
    <col min="14259" max="14259" width="12.42578125" style="972" customWidth="1"/>
    <col min="14260" max="14260" width="3.85546875" style="972" customWidth="1"/>
    <col min="14261" max="14261" width="23.42578125" style="972" bestFit="1" customWidth="1"/>
    <col min="14262" max="14262" width="19.5703125" style="972" bestFit="1" customWidth="1"/>
    <col min="14263" max="14263" width="16" style="972" bestFit="1" customWidth="1"/>
    <col min="14264" max="14264" width="13.7109375" style="972" bestFit="1" customWidth="1"/>
    <col min="14265" max="14265" width="18.28515625" style="972" bestFit="1" customWidth="1"/>
    <col min="14266" max="14266" width="13.7109375" style="972" bestFit="1" customWidth="1"/>
    <col min="14267" max="14267" width="0" style="972" hidden="1" customWidth="1"/>
    <col min="14268" max="14268" width="13.42578125" style="972" bestFit="1" customWidth="1"/>
    <col min="14269" max="14269" width="16.42578125" style="972" customWidth="1"/>
    <col min="14270" max="14270" width="21.28515625" style="972" bestFit="1" customWidth="1"/>
    <col min="14271" max="14271" width="8.85546875" style="972" customWidth="1"/>
    <col min="14272" max="14272" width="11" style="972" customWidth="1"/>
    <col min="14273" max="14273" width="8.140625" style="972" customWidth="1"/>
    <col min="14274" max="14274" width="23.28515625" style="972" customWidth="1"/>
    <col min="14275" max="14275" width="5.28515625" style="972" bestFit="1" customWidth="1"/>
    <col min="14276" max="14276" width="10" style="972" bestFit="1" customWidth="1"/>
    <col min="14277" max="14277" width="10.140625" style="972" customWidth="1"/>
    <col min="14278" max="14278" width="3" style="972" bestFit="1" customWidth="1"/>
    <col min="14279" max="14279" width="9.7109375" style="972" bestFit="1" customWidth="1"/>
    <col min="14280" max="14280" width="7.140625" style="972" customWidth="1"/>
    <col min="14281" max="14281" width="7.85546875" style="972" customWidth="1"/>
    <col min="14282" max="14282" width="11.140625" style="972" bestFit="1" customWidth="1"/>
    <col min="14283" max="14283" width="10" style="972" bestFit="1" customWidth="1"/>
    <col min="14284" max="14284" width="10.42578125" style="972" customWidth="1"/>
    <col min="14285" max="14506" width="11.42578125" style="972"/>
    <col min="14507" max="14508" width="8" style="972" bestFit="1" customWidth="1"/>
    <col min="14509" max="14509" width="14.85546875" style="972" customWidth="1"/>
    <col min="14510" max="14510" width="6" style="972" customWidth="1"/>
    <col min="14511" max="14511" width="23.28515625" style="972" customWidth="1"/>
    <col min="14512" max="14512" width="9.85546875" style="972" bestFit="1" customWidth="1"/>
    <col min="14513" max="14513" width="13.5703125" style="972" bestFit="1" customWidth="1"/>
    <col min="14514" max="14514" width="32.7109375" style="972" bestFit="1" customWidth="1"/>
    <col min="14515" max="14515" width="12.42578125" style="972" customWidth="1"/>
    <col min="14516" max="14516" width="3.85546875" style="972" customWidth="1"/>
    <col min="14517" max="14517" width="23.42578125" style="972" bestFit="1" customWidth="1"/>
    <col min="14518" max="14518" width="19.5703125" style="972" bestFit="1" customWidth="1"/>
    <col min="14519" max="14519" width="16" style="972" bestFit="1" customWidth="1"/>
    <col min="14520" max="14520" width="13.7109375" style="972" bestFit="1" customWidth="1"/>
    <col min="14521" max="14521" width="18.28515625" style="972" bestFit="1" customWidth="1"/>
    <col min="14522" max="14522" width="13.7109375" style="972" bestFit="1" customWidth="1"/>
    <col min="14523" max="14523" width="0" style="972" hidden="1" customWidth="1"/>
    <col min="14524" max="14524" width="13.42578125" style="972" bestFit="1" customWidth="1"/>
    <col min="14525" max="14525" width="16.42578125" style="972" customWidth="1"/>
    <col min="14526" max="14526" width="21.28515625" style="972" bestFit="1" customWidth="1"/>
    <col min="14527" max="14527" width="8.85546875" style="972" customWidth="1"/>
    <col min="14528" max="14528" width="11" style="972" customWidth="1"/>
    <col min="14529" max="14529" width="8.140625" style="972" customWidth="1"/>
    <col min="14530" max="14530" width="23.28515625" style="972" customWidth="1"/>
    <col min="14531" max="14531" width="5.28515625" style="972" bestFit="1" customWidth="1"/>
    <col min="14532" max="14532" width="10" style="972" bestFit="1" customWidth="1"/>
    <col min="14533" max="14533" width="10.140625" style="972" customWidth="1"/>
    <col min="14534" max="14534" width="3" style="972" bestFit="1" customWidth="1"/>
    <col min="14535" max="14535" width="9.7109375" style="972" bestFit="1" customWidth="1"/>
    <col min="14536" max="14536" width="7.140625" style="972" customWidth="1"/>
    <col min="14537" max="14537" width="7.85546875" style="972" customWidth="1"/>
    <col min="14538" max="14538" width="11.140625" style="972" bestFit="1" customWidth="1"/>
    <col min="14539" max="14539" width="10" style="972" bestFit="1" customWidth="1"/>
    <col min="14540" max="14540" width="10.42578125" style="972" customWidth="1"/>
    <col min="14541" max="14762" width="11.42578125" style="972"/>
    <col min="14763" max="14764" width="8" style="972" bestFit="1" customWidth="1"/>
    <col min="14765" max="14765" width="14.85546875" style="972" customWidth="1"/>
    <col min="14766" max="14766" width="6" style="972" customWidth="1"/>
    <col min="14767" max="14767" width="23.28515625" style="972" customWidth="1"/>
    <col min="14768" max="14768" width="9.85546875" style="972" bestFit="1" customWidth="1"/>
    <col min="14769" max="14769" width="13.5703125" style="972" bestFit="1" customWidth="1"/>
    <col min="14770" max="14770" width="32.7109375" style="972" bestFit="1" customWidth="1"/>
    <col min="14771" max="14771" width="12.42578125" style="972" customWidth="1"/>
    <col min="14772" max="14772" width="3.85546875" style="972" customWidth="1"/>
    <col min="14773" max="14773" width="23.42578125" style="972" bestFit="1" customWidth="1"/>
    <col min="14774" max="14774" width="19.5703125" style="972" bestFit="1" customWidth="1"/>
    <col min="14775" max="14775" width="16" style="972" bestFit="1" customWidth="1"/>
    <col min="14776" max="14776" width="13.7109375" style="972" bestFit="1" customWidth="1"/>
    <col min="14777" max="14777" width="18.28515625" style="972" bestFit="1" customWidth="1"/>
    <col min="14778" max="14778" width="13.7109375" style="972" bestFit="1" customWidth="1"/>
    <col min="14779" max="14779" width="0" style="972" hidden="1" customWidth="1"/>
    <col min="14780" max="14780" width="13.42578125" style="972" bestFit="1" customWidth="1"/>
    <col min="14781" max="14781" width="16.42578125" style="972" customWidth="1"/>
    <col min="14782" max="14782" width="21.28515625" style="972" bestFit="1" customWidth="1"/>
    <col min="14783" max="14783" width="8.85546875" style="972" customWidth="1"/>
    <col min="14784" max="14784" width="11" style="972" customWidth="1"/>
    <col min="14785" max="14785" width="8.140625" style="972" customWidth="1"/>
    <col min="14786" max="14786" width="23.28515625" style="972" customWidth="1"/>
    <col min="14787" max="14787" width="5.28515625" style="972" bestFit="1" customWidth="1"/>
    <col min="14788" max="14788" width="10" style="972" bestFit="1" customWidth="1"/>
    <col min="14789" max="14789" width="10.140625" style="972" customWidth="1"/>
    <col min="14790" max="14790" width="3" style="972" bestFit="1" customWidth="1"/>
    <col min="14791" max="14791" width="9.7109375" style="972" bestFit="1" customWidth="1"/>
    <col min="14792" max="14792" width="7.140625" style="972" customWidth="1"/>
    <col min="14793" max="14793" width="7.85546875" style="972" customWidth="1"/>
    <col min="14794" max="14794" width="11.140625" style="972" bestFit="1" customWidth="1"/>
    <col min="14795" max="14795" width="10" style="972" bestFit="1" customWidth="1"/>
    <col min="14796" max="14796" width="10.42578125" style="972" customWidth="1"/>
    <col min="14797" max="15018" width="11.42578125" style="972"/>
    <col min="15019" max="15020" width="8" style="972" bestFit="1" customWidth="1"/>
    <col min="15021" max="15021" width="14.85546875" style="972" customWidth="1"/>
    <col min="15022" max="15022" width="6" style="972" customWidth="1"/>
    <col min="15023" max="15023" width="23.28515625" style="972" customWidth="1"/>
    <col min="15024" max="15024" width="9.85546875" style="972" bestFit="1" customWidth="1"/>
    <col min="15025" max="15025" width="13.5703125" style="972" bestFit="1" customWidth="1"/>
    <col min="15026" max="15026" width="32.7109375" style="972" bestFit="1" customWidth="1"/>
    <col min="15027" max="15027" width="12.42578125" style="972" customWidth="1"/>
    <col min="15028" max="15028" width="3.85546875" style="972" customWidth="1"/>
    <col min="15029" max="15029" width="23.42578125" style="972" bestFit="1" customWidth="1"/>
    <col min="15030" max="15030" width="19.5703125" style="972" bestFit="1" customWidth="1"/>
    <col min="15031" max="15031" width="16" style="972" bestFit="1" customWidth="1"/>
    <col min="15032" max="15032" width="13.7109375" style="972" bestFit="1" customWidth="1"/>
    <col min="15033" max="15033" width="18.28515625" style="972" bestFit="1" customWidth="1"/>
    <col min="15034" max="15034" width="13.7109375" style="972" bestFit="1" customWidth="1"/>
    <col min="15035" max="15035" width="0" style="972" hidden="1" customWidth="1"/>
    <col min="15036" max="15036" width="13.42578125" style="972" bestFit="1" customWidth="1"/>
    <col min="15037" max="15037" width="16.42578125" style="972" customWidth="1"/>
    <col min="15038" max="15038" width="21.28515625" style="972" bestFit="1" customWidth="1"/>
    <col min="15039" max="15039" width="8.85546875" style="972" customWidth="1"/>
    <col min="15040" max="15040" width="11" style="972" customWidth="1"/>
    <col min="15041" max="15041" width="8.140625" style="972" customWidth="1"/>
    <col min="15042" max="15042" width="23.28515625" style="972" customWidth="1"/>
    <col min="15043" max="15043" width="5.28515625" style="972" bestFit="1" customWidth="1"/>
    <col min="15044" max="15044" width="10" style="972" bestFit="1" customWidth="1"/>
    <col min="15045" max="15045" width="10.140625" style="972" customWidth="1"/>
    <col min="15046" max="15046" width="3" style="972" bestFit="1" customWidth="1"/>
    <col min="15047" max="15047" width="9.7109375" style="972" bestFit="1" customWidth="1"/>
    <col min="15048" max="15048" width="7.140625" style="972" customWidth="1"/>
    <col min="15049" max="15049" width="7.85546875" style="972" customWidth="1"/>
    <col min="15050" max="15050" width="11.140625" style="972" bestFit="1" customWidth="1"/>
    <col min="15051" max="15051" width="10" style="972" bestFit="1" customWidth="1"/>
    <col min="15052" max="15052" width="10.42578125" style="972" customWidth="1"/>
    <col min="15053" max="15274" width="11.42578125" style="972"/>
    <col min="15275" max="15276" width="8" style="972" bestFit="1" customWidth="1"/>
    <col min="15277" max="15277" width="14.85546875" style="972" customWidth="1"/>
    <col min="15278" max="15278" width="6" style="972" customWidth="1"/>
    <col min="15279" max="15279" width="23.28515625" style="972" customWidth="1"/>
    <col min="15280" max="15280" width="9.85546875" style="972" bestFit="1" customWidth="1"/>
    <col min="15281" max="15281" width="13.5703125" style="972" bestFit="1" customWidth="1"/>
    <col min="15282" max="15282" width="32.7109375" style="972" bestFit="1" customWidth="1"/>
    <col min="15283" max="15283" width="12.42578125" style="972" customWidth="1"/>
    <col min="15284" max="15284" width="3.85546875" style="972" customWidth="1"/>
    <col min="15285" max="15285" width="23.42578125" style="972" bestFit="1" customWidth="1"/>
    <col min="15286" max="15286" width="19.5703125" style="972" bestFit="1" customWidth="1"/>
    <col min="15287" max="15287" width="16" style="972" bestFit="1" customWidth="1"/>
    <col min="15288" max="15288" width="13.7109375" style="972" bestFit="1" customWidth="1"/>
    <col min="15289" max="15289" width="18.28515625" style="972" bestFit="1" customWidth="1"/>
    <col min="15290" max="15290" width="13.7109375" style="972" bestFit="1" customWidth="1"/>
    <col min="15291" max="15291" width="0" style="972" hidden="1" customWidth="1"/>
    <col min="15292" max="15292" width="13.42578125" style="972" bestFit="1" customWidth="1"/>
    <col min="15293" max="15293" width="16.42578125" style="972" customWidth="1"/>
    <col min="15294" max="15294" width="21.28515625" style="972" bestFit="1" customWidth="1"/>
    <col min="15295" max="15295" width="8.85546875" style="972" customWidth="1"/>
    <col min="15296" max="15296" width="11" style="972" customWidth="1"/>
    <col min="15297" max="15297" width="8.140625" style="972" customWidth="1"/>
    <col min="15298" max="15298" width="23.28515625" style="972" customWidth="1"/>
    <col min="15299" max="15299" width="5.28515625" style="972" bestFit="1" customWidth="1"/>
    <col min="15300" max="15300" width="10" style="972" bestFit="1" customWidth="1"/>
    <col min="15301" max="15301" width="10.140625" style="972" customWidth="1"/>
    <col min="15302" max="15302" width="3" style="972" bestFit="1" customWidth="1"/>
    <col min="15303" max="15303" width="9.7109375" style="972" bestFit="1" customWidth="1"/>
    <col min="15304" max="15304" width="7.140625" style="972" customWidth="1"/>
    <col min="15305" max="15305" width="7.85546875" style="972" customWidth="1"/>
    <col min="15306" max="15306" width="11.140625" style="972" bestFit="1" customWidth="1"/>
    <col min="15307" max="15307" width="10" style="972" bestFit="1" customWidth="1"/>
    <col min="15308" max="15308" width="10.42578125" style="972" customWidth="1"/>
    <col min="15309" max="15530" width="11.42578125" style="972"/>
    <col min="15531" max="15532" width="8" style="972" bestFit="1" customWidth="1"/>
    <col min="15533" max="15533" width="14.85546875" style="972" customWidth="1"/>
    <col min="15534" max="15534" width="6" style="972" customWidth="1"/>
    <col min="15535" max="15535" width="23.28515625" style="972" customWidth="1"/>
    <col min="15536" max="15536" width="9.85546875" style="972" bestFit="1" customWidth="1"/>
    <col min="15537" max="15537" width="13.5703125" style="972" bestFit="1" customWidth="1"/>
    <col min="15538" max="15538" width="32.7109375" style="972" bestFit="1" customWidth="1"/>
    <col min="15539" max="15539" width="12.42578125" style="972" customWidth="1"/>
    <col min="15540" max="15540" width="3.85546875" style="972" customWidth="1"/>
    <col min="15541" max="15541" width="23.42578125" style="972" bestFit="1" customWidth="1"/>
    <col min="15542" max="15542" width="19.5703125" style="972" bestFit="1" customWidth="1"/>
    <col min="15543" max="15543" width="16" style="972" bestFit="1" customWidth="1"/>
    <col min="15544" max="15544" width="13.7109375" style="972" bestFit="1" customWidth="1"/>
    <col min="15545" max="15545" width="18.28515625" style="972" bestFit="1" customWidth="1"/>
    <col min="15546" max="15546" width="13.7109375" style="972" bestFit="1" customWidth="1"/>
    <col min="15547" max="15547" width="0" style="972" hidden="1" customWidth="1"/>
    <col min="15548" max="15548" width="13.42578125" style="972" bestFit="1" customWidth="1"/>
    <col min="15549" max="15549" width="16.42578125" style="972" customWidth="1"/>
    <col min="15550" max="15550" width="21.28515625" style="972" bestFit="1" customWidth="1"/>
    <col min="15551" max="15551" width="8.85546875" style="972" customWidth="1"/>
    <col min="15552" max="15552" width="11" style="972" customWidth="1"/>
    <col min="15553" max="15553" width="8.140625" style="972" customWidth="1"/>
    <col min="15554" max="15554" width="23.28515625" style="972" customWidth="1"/>
    <col min="15555" max="15555" width="5.28515625" style="972" bestFit="1" customWidth="1"/>
    <col min="15556" max="15556" width="10" style="972" bestFit="1" customWidth="1"/>
    <col min="15557" max="15557" width="10.140625" style="972" customWidth="1"/>
    <col min="15558" max="15558" width="3" style="972" bestFit="1" customWidth="1"/>
    <col min="15559" max="15559" width="9.7109375" style="972" bestFit="1" customWidth="1"/>
    <col min="15560" max="15560" width="7.140625" style="972" customWidth="1"/>
    <col min="15561" max="15561" width="7.85546875" style="972" customWidth="1"/>
    <col min="15562" max="15562" width="11.140625" style="972" bestFit="1" customWidth="1"/>
    <col min="15563" max="15563" width="10" style="972" bestFit="1" customWidth="1"/>
    <col min="15564" max="15564" width="10.42578125" style="972" customWidth="1"/>
    <col min="15565" max="15786" width="11.42578125" style="972"/>
    <col min="15787" max="15788" width="8" style="972" bestFit="1" customWidth="1"/>
    <col min="15789" max="15789" width="14.85546875" style="972" customWidth="1"/>
    <col min="15790" max="15790" width="6" style="972" customWidth="1"/>
    <col min="15791" max="15791" width="23.28515625" style="972" customWidth="1"/>
    <col min="15792" max="15792" width="9.85546875" style="972" bestFit="1" customWidth="1"/>
    <col min="15793" max="15793" width="13.5703125" style="972" bestFit="1" customWidth="1"/>
    <col min="15794" max="15794" width="32.7109375" style="972" bestFit="1" customWidth="1"/>
    <col min="15795" max="15795" width="12.42578125" style="972" customWidth="1"/>
    <col min="15796" max="15796" width="3.85546875" style="972" customWidth="1"/>
    <col min="15797" max="15797" width="23.42578125" style="972" bestFit="1" customWidth="1"/>
    <col min="15798" max="15798" width="19.5703125" style="972" bestFit="1" customWidth="1"/>
    <col min="15799" max="15799" width="16" style="972" bestFit="1" customWidth="1"/>
    <col min="15800" max="15800" width="13.7109375" style="972" bestFit="1" customWidth="1"/>
    <col min="15801" max="15801" width="18.28515625" style="972" bestFit="1" customWidth="1"/>
    <col min="15802" max="15802" width="13.7109375" style="972" bestFit="1" customWidth="1"/>
    <col min="15803" max="15803" width="0" style="972" hidden="1" customWidth="1"/>
    <col min="15804" max="15804" width="13.42578125" style="972" bestFit="1" customWidth="1"/>
    <col min="15805" max="15805" width="16.42578125" style="972" customWidth="1"/>
    <col min="15806" max="15806" width="21.28515625" style="972" bestFit="1" customWidth="1"/>
    <col min="15807" max="15807" width="8.85546875" style="972" customWidth="1"/>
    <col min="15808" max="15808" width="11" style="972" customWidth="1"/>
    <col min="15809" max="15809" width="8.140625" style="972" customWidth="1"/>
    <col min="15810" max="15810" width="23.28515625" style="972" customWidth="1"/>
    <col min="15811" max="15811" width="5.28515625" style="972" bestFit="1" customWidth="1"/>
    <col min="15812" max="15812" width="10" style="972" bestFit="1" customWidth="1"/>
    <col min="15813" max="15813" width="10.140625" style="972" customWidth="1"/>
    <col min="15814" max="15814" width="3" style="972" bestFit="1" customWidth="1"/>
    <col min="15815" max="15815" width="9.7109375" style="972" bestFit="1" customWidth="1"/>
    <col min="15816" max="15816" width="7.140625" style="972" customWidth="1"/>
    <col min="15817" max="15817" width="7.85546875" style="972" customWidth="1"/>
    <col min="15818" max="15818" width="11.140625" style="972" bestFit="1" customWidth="1"/>
    <col min="15819" max="15819" width="10" style="972" bestFit="1" customWidth="1"/>
    <col min="15820" max="15820" width="10.42578125" style="972" customWidth="1"/>
    <col min="15821" max="16042" width="11.42578125" style="972"/>
    <col min="16043" max="16044" width="8" style="972" bestFit="1" customWidth="1"/>
    <col min="16045" max="16045" width="14.85546875" style="972" customWidth="1"/>
    <col min="16046" max="16046" width="6" style="972" customWidth="1"/>
    <col min="16047" max="16047" width="23.28515625" style="972" customWidth="1"/>
    <col min="16048" max="16048" width="9.85546875" style="972" bestFit="1" customWidth="1"/>
    <col min="16049" max="16049" width="13.5703125" style="972" bestFit="1" customWidth="1"/>
    <col min="16050" max="16050" width="32.7109375" style="972" bestFit="1" customWidth="1"/>
    <col min="16051" max="16051" width="12.42578125" style="972" customWidth="1"/>
    <col min="16052" max="16052" width="3.85546875" style="972" customWidth="1"/>
    <col min="16053" max="16053" width="23.42578125" style="972" bestFit="1" customWidth="1"/>
    <col min="16054" max="16054" width="19.5703125" style="972" bestFit="1" customWidth="1"/>
    <col min="16055" max="16055" width="16" style="972" bestFit="1" customWidth="1"/>
    <col min="16056" max="16056" width="13.7109375" style="972" bestFit="1" customWidth="1"/>
    <col min="16057" max="16057" width="18.28515625" style="972" bestFit="1" customWidth="1"/>
    <col min="16058" max="16058" width="13.7109375" style="972" bestFit="1" customWidth="1"/>
    <col min="16059" max="16059" width="0" style="972" hidden="1" customWidth="1"/>
    <col min="16060" max="16060" width="13.42578125" style="972" bestFit="1" customWidth="1"/>
    <col min="16061" max="16061" width="16.42578125" style="972" customWidth="1"/>
    <col min="16062" max="16062" width="21.28515625" style="972" bestFit="1" customWidth="1"/>
    <col min="16063" max="16063" width="8.85546875" style="972" customWidth="1"/>
    <col min="16064" max="16064" width="11" style="972" customWidth="1"/>
    <col min="16065" max="16065" width="8.140625" style="972" customWidth="1"/>
    <col min="16066" max="16066" width="23.28515625" style="972" customWidth="1"/>
    <col min="16067" max="16067" width="5.28515625" style="972" bestFit="1" customWidth="1"/>
    <col min="16068" max="16068" width="10" style="972" bestFit="1" customWidth="1"/>
    <col min="16069" max="16069" width="10.140625" style="972" customWidth="1"/>
    <col min="16070" max="16070" width="3" style="972" bestFit="1" customWidth="1"/>
    <col min="16071" max="16071" width="9.7109375" style="972" bestFit="1" customWidth="1"/>
    <col min="16072" max="16072" width="7.140625" style="972" customWidth="1"/>
    <col min="16073" max="16073" width="7.85546875" style="972" customWidth="1"/>
    <col min="16074" max="16074" width="11.140625" style="972" bestFit="1" customWidth="1"/>
    <col min="16075" max="16075" width="10" style="972" bestFit="1" customWidth="1"/>
    <col min="16076" max="16076" width="10.42578125" style="972" customWidth="1"/>
    <col min="16077" max="16384" width="11.42578125" style="972"/>
  </cols>
  <sheetData>
    <row r="1" spans="1:42" s="970" customFormat="1" ht="12.75" customHeight="1" x14ac:dyDescent="0.2">
      <c r="A1" s="672" t="s">
        <v>0</v>
      </c>
      <c r="B1" s="673"/>
      <c r="C1" s="674" t="s">
        <v>1591</v>
      </c>
      <c r="D1" s="675"/>
      <c r="E1" s="674"/>
      <c r="F1" s="676"/>
      <c r="G1" s="676"/>
      <c r="H1" s="674"/>
      <c r="I1" s="677"/>
      <c r="J1" s="676"/>
      <c r="K1" s="676"/>
      <c r="L1" s="678"/>
      <c r="M1" s="906" t="s">
        <v>2</v>
      </c>
      <c r="N1" s="907" t="s">
        <v>3</v>
      </c>
      <c r="O1" s="908"/>
      <c r="P1" s="908"/>
      <c r="Q1" s="998"/>
    </row>
    <row r="2" spans="1:42" s="970" customFormat="1" x14ac:dyDescent="0.2">
      <c r="A2" s="672"/>
      <c r="B2" s="673"/>
      <c r="C2" s="680" t="s">
        <v>4</v>
      </c>
      <c r="D2" s="681"/>
      <c r="E2" s="680"/>
      <c r="F2" s="682"/>
      <c r="G2" s="682"/>
      <c r="H2" s="680"/>
      <c r="I2" s="683"/>
      <c r="J2" s="682"/>
      <c r="K2" s="682"/>
      <c r="L2" s="682"/>
      <c r="M2" s="909"/>
      <c r="N2" s="910">
        <v>0.5</v>
      </c>
      <c r="O2" s="938"/>
      <c r="P2" s="938"/>
      <c r="Q2" s="999"/>
      <c r="R2" s="971"/>
    </row>
    <row r="3" spans="1:42" s="970" customFormat="1" ht="13.5" customHeight="1" x14ac:dyDescent="0.2">
      <c r="A3" s="672"/>
      <c r="B3" s="673"/>
      <c r="C3" s="685" t="s">
        <v>2905</v>
      </c>
      <c r="D3" s="686"/>
      <c r="E3" s="685"/>
      <c r="F3" s="687"/>
      <c r="G3" s="687"/>
      <c r="H3" s="685"/>
      <c r="I3" s="683"/>
      <c r="J3" s="687"/>
      <c r="K3" s="687"/>
      <c r="L3" s="687"/>
      <c r="M3" s="937"/>
      <c r="N3" s="911" t="s">
        <v>6</v>
      </c>
      <c r="O3" s="912"/>
      <c r="P3" s="912"/>
      <c r="Q3" s="912"/>
      <c r="R3" s="971"/>
    </row>
    <row r="4" spans="1:42" ht="13.5" thickBot="1" x14ac:dyDescent="0.25">
      <c r="B4" s="689"/>
      <c r="C4" s="690"/>
      <c r="D4" s="691"/>
      <c r="E4" s="692"/>
      <c r="F4" s="693"/>
      <c r="G4" s="694"/>
      <c r="H4" s="695"/>
      <c r="I4" s="696"/>
      <c r="J4" s="697"/>
      <c r="K4" s="698" t="s">
        <v>7</v>
      </c>
      <c r="L4" s="699"/>
      <c r="M4" s="913" t="s">
        <v>6</v>
      </c>
      <c r="N4" s="914" t="s">
        <v>8</v>
      </c>
      <c r="O4" s="915" t="s">
        <v>9</v>
      </c>
      <c r="P4" s="916"/>
      <c r="Q4" s="916"/>
      <c r="R4" s="972"/>
    </row>
    <row r="5" spans="1:42" s="1031" customFormat="1" ht="33" customHeight="1" thickBot="1" x14ac:dyDescent="0.3">
      <c r="A5" s="1023" t="s">
        <v>556</v>
      </c>
      <c r="B5" s="1023" t="s">
        <v>10</v>
      </c>
      <c r="C5" s="1024" t="s">
        <v>11</v>
      </c>
      <c r="D5" s="1091" t="s">
        <v>12</v>
      </c>
      <c r="E5" s="1092"/>
      <c r="F5" s="1025" t="s">
        <v>13</v>
      </c>
      <c r="G5" s="1026" t="s">
        <v>14</v>
      </c>
      <c r="H5" s="1026" t="s">
        <v>15</v>
      </c>
      <c r="I5" s="1027" t="s">
        <v>16</v>
      </c>
      <c r="J5" s="1025" t="s">
        <v>17</v>
      </c>
      <c r="K5" s="1025" t="s">
        <v>18</v>
      </c>
      <c r="L5" s="1025" t="s">
        <v>19</v>
      </c>
      <c r="M5" s="1028" t="s">
        <v>20</v>
      </c>
      <c r="N5" s="1029" t="s">
        <v>21</v>
      </c>
      <c r="O5" s="1028" t="s">
        <v>22</v>
      </c>
      <c r="P5" s="1030" t="s">
        <v>23</v>
      </c>
      <c r="Q5" s="1030" t="s">
        <v>24</v>
      </c>
      <c r="R5" s="669" t="s">
        <v>25</v>
      </c>
      <c r="S5" s="669" t="s">
        <v>557</v>
      </c>
      <c r="T5" s="669" t="s">
        <v>558</v>
      </c>
      <c r="U5" s="669" t="s">
        <v>559</v>
      </c>
      <c r="V5" s="670" t="s">
        <v>560</v>
      </c>
      <c r="W5" s="669" t="s">
        <v>561</v>
      </c>
      <c r="X5" s="669" t="s">
        <v>562</v>
      </c>
      <c r="Y5" s="669" t="s">
        <v>563</v>
      </c>
    </row>
    <row r="6" spans="1:42" x14ac:dyDescent="0.2">
      <c r="A6" s="763">
        <v>42583</v>
      </c>
      <c r="B6" s="1000" t="s">
        <v>2939</v>
      </c>
      <c r="C6" s="1001">
        <v>520224</v>
      </c>
      <c r="D6" s="1002">
        <v>1781</v>
      </c>
      <c r="E6" s="1003" t="s">
        <v>663</v>
      </c>
      <c r="F6" s="829">
        <v>2016</v>
      </c>
      <c r="G6" s="1004">
        <v>42605</v>
      </c>
      <c r="H6" s="1005" t="s">
        <v>2896</v>
      </c>
      <c r="I6" s="1006" t="s">
        <v>2940</v>
      </c>
      <c r="J6" s="1007" t="s">
        <v>241</v>
      </c>
      <c r="K6" s="1008" t="s">
        <v>2941</v>
      </c>
      <c r="L6" s="1009" t="s">
        <v>2942</v>
      </c>
      <c r="M6" s="1010">
        <v>242103.04000000001</v>
      </c>
      <c r="N6" s="1010">
        <v>2465.9299999999998</v>
      </c>
      <c r="O6" s="1010">
        <v>39131.03</v>
      </c>
      <c r="P6" s="1011">
        <v>283700</v>
      </c>
      <c r="Q6" s="939"/>
      <c r="R6" s="974" t="s">
        <v>33</v>
      </c>
      <c r="S6" s="796" t="s">
        <v>559</v>
      </c>
    </row>
    <row r="7" spans="1:42" x14ac:dyDescent="0.2">
      <c r="A7" s="763">
        <v>42583</v>
      </c>
      <c r="B7" s="1012" t="s">
        <v>3213</v>
      </c>
      <c r="C7" s="1001">
        <v>1520604</v>
      </c>
      <c r="D7" s="1002">
        <v>7495</v>
      </c>
      <c r="E7" s="1003" t="s">
        <v>333</v>
      </c>
      <c r="F7" s="712">
        <v>2016</v>
      </c>
      <c r="G7" s="1004">
        <v>42612</v>
      </c>
      <c r="H7" s="1005" t="s">
        <v>121</v>
      </c>
      <c r="I7" s="1006" t="s">
        <v>3214</v>
      </c>
      <c r="J7" s="1007" t="s">
        <v>30</v>
      </c>
      <c r="K7" s="1008" t="s">
        <v>3215</v>
      </c>
      <c r="L7" s="1009" t="s">
        <v>3216</v>
      </c>
      <c r="M7" s="1010">
        <v>271921.18</v>
      </c>
      <c r="N7" s="1010">
        <v>13596.06</v>
      </c>
      <c r="O7" s="1010">
        <v>45682.76</v>
      </c>
      <c r="P7" s="1011">
        <v>331200</v>
      </c>
      <c r="Q7" s="951"/>
      <c r="R7" s="974" t="s">
        <v>33</v>
      </c>
      <c r="S7" s="796" t="s">
        <v>559</v>
      </c>
    </row>
    <row r="8" spans="1:42" x14ac:dyDescent="0.2">
      <c r="A8" s="763">
        <v>42583</v>
      </c>
      <c r="B8" s="1012" t="s">
        <v>3177</v>
      </c>
      <c r="C8" s="1001">
        <v>1520604</v>
      </c>
      <c r="D8" s="1002">
        <v>7495</v>
      </c>
      <c r="E8" s="1003" t="s">
        <v>333</v>
      </c>
      <c r="F8" s="712">
        <v>2016</v>
      </c>
      <c r="G8" s="1004">
        <v>42591</v>
      </c>
      <c r="H8" s="1005" t="s">
        <v>39</v>
      </c>
      <c r="I8" s="1006" t="s">
        <v>3178</v>
      </c>
      <c r="J8" s="1007" t="s">
        <v>241</v>
      </c>
      <c r="K8" s="1008" t="s">
        <v>3179</v>
      </c>
      <c r="L8" s="1009" t="s">
        <v>3180</v>
      </c>
      <c r="M8" s="1010">
        <v>271921.18</v>
      </c>
      <c r="N8" s="1010">
        <v>13596.06</v>
      </c>
      <c r="O8" s="1010">
        <v>45682.76</v>
      </c>
      <c r="P8" s="1011">
        <v>331200</v>
      </c>
      <c r="Q8" s="951"/>
      <c r="R8" s="976" t="s">
        <v>33</v>
      </c>
      <c r="S8" s="796" t="s">
        <v>559</v>
      </c>
    </row>
    <row r="9" spans="1:42" s="977" customFormat="1" x14ac:dyDescent="0.2">
      <c r="A9" s="763">
        <v>42583</v>
      </c>
      <c r="B9" s="1012" t="s">
        <v>3308</v>
      </c>
      <c r="C9" s="1001">
        <v>520515</v>
      </c>
      <c r="D9" s="1002">
        <v>5399</v>
      </c>
      <c r="E9" s="1003" t="s">
        <v>81</v>
      </c>
      <c r="F9" s="712"/>
      <c r="G9" s="1004">
        <v>42598</v>
      </c>
      <c r="H9" s="1005"/>
      <c r="I9" s="1006" t="s">
        <v>3309</v>
      </c>
      <c r="J9" s="1007" t="s">
        <v>241</v>
      </c>
      <c r="K9" s="1008" t="s">
        <v>1885</v>
      </c>
      <c r="L9" s="1009" t="s">
        <v>3310</v>
      </c>
      <c r="M9" s="1010">
        <v>506509.44</v>
      </c>
      <c r="N9" s="1010">
        <v>0</v>
      </c>
      <c r="O9" s="1010">
        <v>81041.509999999995</v>
      </c>
      <c r="P9" s="1011">
        <v>587550.94999999995</v>
      </c>
      <c r="Q9" s="951"/>
      <c r="R9" s="976" t="s">
        <v>3229</v>
      </c>
      <c r="S9" s="765" t="s">
        <v>564</v>
      </c>
      <c r="T9" s="765" t="s">
        <v>564</v>
      </c>
      <c r="U9" s="972"/>
      <c r="V9" s="972"/>
      <c r="W9" s="972"/>
      <c r="X9" s="972"/>
      <c r="Y9" s="972"/>
      <c r="Z9" s="972"/>
      <c r="AA9" s="972"/>
      <c r="AB9" s="972"/>
      <c r="AC9" s="972"/>
      <c r="AD9" s="972"/>
      <c r="AE9" s="972"/>
      <c r="AF9" s="972"/>
      <c r="AG9" s="972"/>
      <c r="AH9" s="972"/>
      <c r="AI9" s="972"/>
      <c r="AJ9" s="972"/>
      <c r="AK9" s="972"/>
      <c r="AL9" s="972"/>
      <c r="AM9" s="972"/>
      <c r="AN9" s="972"/>
      <c r="AO9" s="972"/>
      <c r="AP9" s="972"/>
    </row>
    <row r="10" spans="1:42" x14ac:dyDescent="0.2">
      <c r="A10" s="763">
        <v>42583</v>
      </c>
      <c r="B10" s="1012" t="s">
        <v>3007</v>
      </c>
      <c r="C10" s="1001">
        <v>520907</v>
      </c>
      <c r="D10" s="1002">
        <v>1081</v>
      </c>
      <c r="E10" s="1003" t="s">
        <v>139</v>
      </c>
      <c r="F10" s="712">
        <v>2016</v>
      </c>
      <c r="G10" s="1004">
        <v>42604</v>
      </c>
      <c r="H10" s="1005" t="s">
        <v>157</v>
      </c>
      <c r="I10" s="1006" t="s">
        <v>3008</v>
      </c>
      <c r="J10" s="1007" t="s">
        <v>30</v>
      </c>
      <c r="K10" s="1008" t="s">
        <v>3009</v>
      </c>
      <c r="L10" s="1009" t="s">
        <v>3010</v>
      </c>
      <c r="M10" s="1010">
        <v>191724.14</v>
      </c>
      <c r="N10" s="1010">
        <v>0</v>
      </c>
      <c r="O10" s="1010">
        <v>30675.86</v>
      </c>
      <c r="P10" s="1011">
        <v>222400</v>
      </c>
      <c r="Q10" s="951"/>
      <c r="R10" s="976" t="s">
        <v>33</v>
      </c>
      <c r="S10" s="895" t="s">
        <v>565</v>
      </c>
    </row>
    <row r="11" spans="1:42" x14ac:dyDescent="0.2">
      <c r="A11" s="763">
        <v>42583</v>
      </c>
      <c r="B11" s="1012" t="s">
        <v>2970</v>
      </c>
      <c r="C11" s="1001">
        <v>520815</v>
      </c>
      <c r="D11" s="1002">
        <v>4492</v>
      </c>
      <c r="E11" s="1003" t="s">
        <v>92</v>
      </c>
      <c r="F11" s="712">
        <v>2016</v>
      </c>
      <c r="G11" s="1004">
        <v>42604</v>
      </c>
      <c r="H11" s="1005" t="s">
        <v>2896</v>
      </c>
      <c r="I11" s="1006" t="s">
        <v>2971</v>
      </c>
      <c r="J11" s="1007" t="s">
        <v>241</v>
      </c>
      <c r="K11" s="1008" t="s">
        <v>2972</v>
      </c>
      <c r="L11" s="1009" t="s">
        <v>2973</v>
      </c>
      <c r="M11" s="1010">
        <v>318622.83</v>
      </c>
      <c r="N11" s="1010">
        <v>10342.69</v>
      </c>
      <c r="O11" s="1010">
        <v>52634.48</v>
      </c>
      <c r="P11" s="1011">
        <v>381600</v>
      </c>
      <c r="Q11" s="951"/>
      <c r="R11" s="976" t="s">
        <v>33</v>
      </c>
      <c r="S11" s="796" t="s">
        <v>559</v>
      </c>
    </row>
    <row r="12" spans="1:42" s="976" customFormat="1" x14ac:dyDescent="0.2">
      <c r="A12" s="763">
        <v>42583</v>
      </c>
      <c r="B12" s="1012" t="s">
        <v>3050</v>
      </c>
      <c r="C12" s="1001">
        <v>521502</v>
      </c>
      <c r="D12" s="1002">
        <v>5611</v>
      </c>
      <c r="E12" s="1003" t="s">
        <v>3038</v>
      </c>
      <c r="F12" s="712">
        <v>2017</v>
      </c>
      <c r="G12" s="1004">
        <v>42611</v>
      </c>
      <c r="H12" s="1005" t="s">
        <v>55</v>
      </c>
      <c r="I12" s="1006" t="s">
        <v>3051</v>
      </c>
      <c r="J12" s="1007" t="s">
        <v>241</v>
      </c>
      <c r="K12" s="1008" t="s">
        <v>3052</v>
      </c>
      <c r="L12" s="1009" t="s">
        <v>3053</v>
      </c>
      <c r="M12" s="1010">
        <v>370598.38</v>
      </c>
      <c r="N12" s="1010">
        <v>17332.650000000001</v>
      </c>
      <c r="O12" s="1010">
        <v>62068.97</v>
      </c>
      <c r="P12" s="1011">
        <v>450000</v>
      </c>
      <c r="Q12" s="951"/>
      <c r="R12" s="974" t="s">
        <v>33</v>
      </c>
      <c r="S12" s="796" t="s">
        <v>559</v>
      </c>
      <c r="T12" s="972"/>
      <c r="U12" s="972"/>
      <c r="V12" s="972"/>
      <c r="W12" s="972"/>
      <c r="X12" s="972"/>
      <c r="Y12" s="972"/>
      <c r="Z12" s="972"/>
      <c r="AA12" s="972"/>
      <c r="AB12" s="972"/>
      <c r="AC12" s="972"/>
      <c r="AD12" s="972"/>
      <c r="AE12" s="972"/>
      <c r="AF12" s="972"/>
      <c r="AG12" s="972"/>
      <c r="AH12" s="972"/>
      <c r="AI12" s="972"/>
      <c r="AJ12" s="972"/>
      <c r="AK12" s="972"/>
      <c r="AL12" s="972"/>
      <c r="AM12" s="972"/>
      <c r="AN12" s="972"/>
      <c r="AO12" s="972"/>
      <c r="AP12" s="972"/>
    </row>
    <row r="13" spans="1:42" x14ac:dyDescent="0.2">
      <c r="A13" s="763">
        <v>42583</v>
      </c>
      <c r="B13" s="1012" t="s">
        <v>3221</v>
      </c>
      <c r="C13" s="1001">
        <v>1520701</v>
      </c>
      <c r="D13" s="1002">
        <v>2203</v>
      </c>
      <c r="E13" s="1003" t="s">
        <v>2898</v>
      </c>
      <c r="F13" s="712">
        <v>2016</v>
      </c>
      <c r="G13" s="1004">
        <v>42613</v>
      </c>
      <c r="H13" s="1005" t="s">
        <v>28</v>
      </c>
      <c r="I13" s="1006" t="s">
        <v>2899</v>
      </c>
      <c r="J13" s="1007" t="s">
        <v>241</v>
      </c>
      <c r="K13" s="1008" t="s">
        <v>3222</v>
      </c>
      <c r="L13" s="1009" t="s">
        <v>2903</v>
      </c>
      <c r="M13" s="1010">
        <v>167068.97</v>
      </c>
      <c r="N13" s="1010">
        <v>0</v>
      </c>
      <c r="O13" s="1010">
        <v>26731.03</v>
      </c>
      <c r="P13" s="1011">
        <v>193800</v>
      </c>
      <c r="Q13" s="951"/>
      <c r="R13" s="976" t="s">
        <v>33</v>
      </c>
      <c r="S13" s="895" t="s">
        <v>565</v>
      </c>
    </row>
    <row r="14" spans="1:42" x14ac:dyDescent="0.2">
      <c r="A14" s="763">
        <v>42583</v>
      </c>
      <c r="B14" s="1012" t="s">
        <v>3351</v>
      </c>
      <c r="C14" s="1001">
        <v>496105</v>
      </c>
      <c r="D14" s="1002" t="s">
        <v>472</v>
      </c>
      <c r="E14" s="1003" t="s">
        <v>3330</v>
      </c>
      <c r="F14" s="712">
        <v>2016</v>
      </c>
      <c r="G14" s="1004">
        <v>42592</v>
      </c>
      <c r="H14" s="1005" t="s">
        <v>532</v>
      </c>
      <c r="I14" s="1006" t="s">
        <v>3349</v>
      </c>
      <c r="J14" s="1007" t="s">
        <v>30</v>
      </c>
      <c r="K14" s="1008" t="s">
        <v>1538</v>
      </c>
      <c r="L14" s="1009" t="s">
        <v>3350</v>
      </c>
      <c r="M14" s="1010">
        <v>170965.52</v>
      </c>
      <c r="N14" s="1010">
        <v>0</v>
      </c>
      <c r="O14" s="1010">
        <v>3034.48</v>
      </c>
      <c r="P14" s="1011">
        <v>174000</v>
      </c>
      <c r="Q14" s="951"/>
      <c r="R14" s="974" t="s">
        <v>478</v>
      </c>
      <c r="S14" s="895" t="s">
        <v>565</v>
      </c>
    </row>
    <row r="15" spans="1:42" x14ac:dyDescent="0.2">
      <c r="A15" s="763">
        <v>42583</v>
      </c>
      <c r="B15" s="1012" t="s">
        <v>3171</v>
      </c>
      <c r="C15" s="1001">
        <v>1520603</v>
      </c>
      <c r="D15" s="1002">
        <v>7497</v>
      </c>
      <c r="E15" s="1003" t="s">
        <v>305</v>
      </c>
      <c r="F15" s="712">
        <v>2016</v>
      </c>
      <c r="G15" s="1004">
        <v>42608</v>
      </c>
      <c r="H15" s="1005" t="s">
        <v>28</v>
      </c>
      <c r="I15" s="1006" t="s">
        <v>3172</v>
      </c>
      <c r="J15" s="1007" t="s">
        <v>30</v>
      </c>
      <c r="K15" s="1008" t="s">
        <v>159</v>
      </c>
      <c r="L15" s="1009" t="s">
        <v>3173</v>
      </c>
      <c r="M15" s="1010">
        <v>260016.42</v>
      </c>
      <c r="N15" s="1010">
        <v>13000.82</v>
      </c>
      <c r="O15" s="1010">
        <v>43682.76</v>
      </c>
      <c r="P15" s="1011">
        <v>316700</v>
      </c>
      <c r="Q15" s="951"/>
      <c r="R15" s="974" t="s">
        <v>33</v>
      </c>
      <c r="S15" s="796" t="s">
        <v>559</v>
      </c>
    </row>
    <row r="16" spans="1:42" x14ac:dyDescent="0.2">
      <c r="A16" s="763">
        <v>42583</v>
      </c>
      <c r="B16" s="1012" t="s">
        <v>3125</v>
      </c>
      <c r="C16" s="1001">
        <v>521908</v>
      </c>
      <c r="D16" s="1002">
        <v>6980</v>
      </c>
      <c r="E16" s="1003" t="s">
        <v>227</v>
      </c>
      <c r="F16" s="712">
        <v>2016</v>
      </c>
      <c r="G16" s="1004">
        <v>42607</v>
      </c>
      <c r="H16" s="1005" t="s">
        <v>28</v>
      </c>
      <c r="I16" s="1006" t="s">
        <v>3126</v>
      </c>
      <c r="J16" s="1007" t="s">
        <v>30</v>
      </c>
      <c r="K16" s="1008" t="s">
        <v>3127</v>
      </c>
      <c r="L16" s="1009" t="s">
        <v>3128</v>
      </c>
      <c r="M16" s="1010">
        <v>456501.17</v>
      </c>
      <c r="N16" s="1010">
        <v>30740.21</v>
      </c>
      <c r="O16" s="1010">
        <v>77958.62</v>
      </c>
      <c r="P16" s="1011">
        <v>565200</v>
      </c>
      <c r="Q16" s="951"/>
      <c r="R16" s="974" t="s">
        <v>33</v>
      </c>
      <c r="S16" s="765" t="s">
        <v>564</v>
      </c>
      <c r="T16" s="765" t="s">
        <v>564</v>
      </c>
      <c r="X16" s="972" t="s">
        <v>566</v>
      </c>
    </row>
    <row r="17" spans="1:42" x14ac:dyDescent="0.2">
      <c r="A17" s="763">
        <v>42583</v>
      </c>
      <c r="B17" s="1012" t="s">
        <v>3054</v>
      </c>
      <c r="C17" s="1001">
        <v>521502</v>
      </c>
      <c r="D17" s="1002">
        <v>5611</v>
      </c>
      <c r="E17" s="1003" t="s">
        <v>3038</v>
      </c>
      <c r="F17" s="712">
        <v>2017</v>
      </c>
      <c r="G17" s="1004">
        <v>42613</v>
      </c>
      <c r="H17" s="1005" t="s">
        <v>3003</v>
      </c>
      <c r="I17" s="1006" t="s">
        <v>3055</v>
      </c>
      <c r="J17" s="1007" t="s">
        <v>30</v>
      </c>
      <c r="K17" s="1008" t="s">
        <v>3056</v>
      </c>
      <c r="L17" s="1009" t="s">
        <v>3057</v>
      </c>
      <c r="M17" s="1010">
        <v>370598.38</v>
      </c>
      <c r="N17" s="1010">
        <v>17332.650000000001</v>
      </c>
      <c r="O17" s="1010">
        <v>62068.97</v>
      </c>
      <c r="P17" s="1011">
        <v>450000</v>
      </c>
      <c r="Q17" s="951"/>
      <c r="R17" s="974" t="s">
        <v>33</v>
      </c>
      <c r="S17" s="796" t="s">
        <v>559</v>
      </c>
      <c r="T17" s="976"/>
      <c r="U17" s="976"/>
      <c r="V17" s="976"/>
      <c r="W17" s="976"/>
      <c r="X17" s="976"/>
      <c r="Y17" s="976"/>
      <c r="Z17" s="976"/>
      <c r="AA17" s="976"/>
      <c r="AB17" s="976"/>
      <c r="AC17" s="976"/>
      <c r="AD17" s="976"/>
      <c r="AE17" s="976"/>
      <c r="AF17" s="976"/>
      <c r="AG17" s="976"/>
      <c r="AH17" s="976"/>
      <c r="AI17" s="976"/>
      <c r="AJ17" s="976"/>
      <c r="AK17" s="976"/>
      <c r="AL17" s="976"/>
      <c r="AM17" s="976"/>
      <c r="AN17" s="976"/>
      <c r="AO17" s="976"/>
      <c r="AP17" s="976"/>
    </row>
    <row r="18" spans="1:42" ht="13.5" thickBot="1" x14ac:dyDescent="0.25">
      <c r="A18" s="763">
        <v>42583</v>
      </c>
      <c r="B18" s="1012" t="s">
        <v>3296</v>
      </c>
      <c r="C18" s="1001">
        <v>520814</v>
      </c>
      <c r="D18" s="1002">
        <v>4493</v>
      </c>
      <c r="E18" s="1003" t="s">
        <v>87</v>
      </c>
      <c r="F18" s="712"/>
      <c r="G18" s="1004">
        <v>42599</v>
      </c>
      <c r="H18" s="1005"/>
      <c r="I18" s="1006" t="s">
        <v>3297</v>
      </c>
      <c r="J18" s="1007" t="s">
        <v>241</v>
      </c>
      <c r="K18" s="1034" t="s">
        <v>980</v>
      </c>
      <c r="L18" s="1009" t="s">
        <v>3298</v>
      </c>
      <c r="M18" s="1010">
        <v>255747.05</v>
      </c>
      <c r="N18" s="1010">
        <v>0</v>
      </c>
      <c r="O18" s="1010">
        <v>40919.53</v>
      </c>
      <c r="P18" s="1011">
        <v>296666.58</v>
      </c>
      <c r="Q18" s="951"/>
      <c r="R18" s="976" t="s">
        <v>3229</v>
      </c>
      <c r="S18" s="765" t="s">
        <v>564</v>
      </c>
      <c r="T18" s="765" t="s">
        <v>564</v>
      </c>
    </row>
    <row r="19" spans="1:42" x14ac:dyDescent="0.2">
      <c r="A19" s="763">
        <v>42583</v>
      </c>
      <c r="B19" s="1012" t="s">
        <v>3273</v>
      </c>
      <c r="C19" s="1001">
        <v>520112</v>
      </c>
      <c r="D19" s="1002">
        <v>2593</v>
      </c>
      <c r="E19" s="1003" t="s">
        <v>627</v>
      </c>
      <c r="F19" s="712"/>
      <c r="G19" s="1004">
        <v>42605</v>
      </c>
      <c r="H19" s="1005"/>
      <c r="I19" s="1006" t="s">
        <v>3274</v>
      </c>
      <c r="J19" s="1032" t="s">
        <v>241</v>
      </c>
      <c r="K19" s="1036" t="s">
        <v>459</v>
      </c>
      <c r="L19" s="1033" t="s">
        <v>3275</v>
      </c>
      <c r="M19" s="1010">
        <v>278220.25</v>
      </c>
      <c r="N19" s="1010">
        <v>0</v>
      </c>
      <c r="O19" s="1010">
        <v>44515.24</v>
      </c>
      <c r="P19" s="1011">
        <v>322735.49</v>
      </c>
      <c r="Q19" s="951"/>
      <c r="R19" s="976" t="s">
        <v>3229</v>
      </c>
      <c r="S19" s="765" t="s">
        <v>564</v>
      </c>
      <c r="T19" s="765" t="s">
        <v>564</v>
      </c>
    </row>
    <row r="20" spans="1:42" x14ac:dyDescent="0.2">
      <c r="A20" s="763">
        <v>42583</v>
      </c>
      <c r="B20" s="1012" t="s">
        <v>3314</v>
      </c>
      <c r="C20" s="1001">
        <v>521902</v>
      </c>
      <c r="D20" s="1002">
        <v>6980</v>
      </c>
      <c r="E20" s="1003" t="s">
        <v>227</v>
      </c>
      <c r="F20" s="712"/>
      <c r="G20" s="1004">
        <v>42587</v>
      </c>
      <c r="H20" s="1005"/>
      <c r="I20" s="1006" t="s">
        <v>3315</v>
      </c>
      <c r="J20" s="1032" t="s">
        <v>241</v>
      </c>
      <c r="K20" s="1037" t="s">
        <v>459</v>
      </c>
      <c r="L20" s="1033" t="s">
        <v>3316</v>
      </c>
      <c r="M20" s="1010">
        <v>404517.09</v>
      </c>
      <c r="N20" s="1010">
        <v>0</v>
      </c>
      <c r="O20" s="1010">
        <v>64722.74</v>
      </c>
      <c r="P20" s="1011">
        <v>469239.83</v>
      </c>
      <c r="Q20" s="951"/>
      <c r="R20" s="976" t="s">
        <v>3229</v>
      </c>
      <c r="S20" s="765" t="s">
        <v>564</v>
      </c>
      <c r="T20" s="765" t="s">
        <v>564</v>
      </c>
    </row>
    <row r="21" spans="1:42" x14ac:dyDescent="0.2">
      <c r="A21" s="763">
        <v>42583</v>
      </c>
      <c r="B21" s="1012" t="s">
        <v>3245</v>
      </c>
      <c r="C21" s="1001">
        <v>521101</v>
      </c>
      <c r="D21" s="1002">
        <v>1251</v>
      </c>
      <c r="E21" s="1003" t="s">
        <v>1739</v>
      </c>
      <c r="F21" s="712"/>
      <c r="G21" s="1004">
        <v>42583</v>
      </c>
      <c r="H21" s="1005"/>
      <c r="I21" s="1006" t="s">
        <v>3246</v>
      </c>
      <c r="J21" s="1032" t="s">
        <v>241</v>
      </c>
      <c r="K21" s="1037" t="s">
        <v>459</v>
      </c>
      <c r="L21" s="1033" t="s">
        <v>3247</v>
      </c>
      <c r="M21" s="1010">
        <v>266407.65999999997</v>
      </c>
      <c r="N21" s="1010">
        <v>0</v>
      </c>
      <c r="O21" s="1010">
        <v>42625.22</v>
      </c>
      <c r="P21" s="1011">
        <v>309032.88</v>
      </c>
      <c r="Q21" s="951"/>
      <c r="R21" s="976" t="s">
        <v>3229</v>
      </c>
      <c r="S21" s="765" t="s">
        <v>564</v>
      </c>
      <c r="T21" s="765" t="s">
        <v>564</v>
      </c>
    </row>
    <row r="22" spans="1:42" s="977" customFormat="1" x14ac:dyDescent="0.2">
      <c r="A22" s="763">
        <v>42583</v>
      </c>
      <c r="B22" s="1012" t="s">
        <v>3267</v>
      </c>
      <c r="C22" s="1001">
        <v>521802</v>
      </c>
      <c r="D22" s="1002">
        <v>2202</v>
      </c>
      <c r="E22" s="1003" t="s">
        <v>206</v>
      </c>
      <c r="F22" s="712"/>
      <c r="G22" s="1004">
        <v>42600</v>
      </c>
      <c r="H22" s="1005"/>
      <c r="I22" s="1006" t="s">
        <v>3268</v>
      </c>
      <c r="J22" s="1032" t="s">
        <v>241</v>
      </c>
      <c r="K22" s="1037" t="s">
        <v>459</v>
      </c>
      <c r="L22" s="1033" t="s">
        <v>3269</v>
      </c>
      <c r="M22" s="1010">
        <v>174519.72</v>
      </c>
      <c r="N22" s="1010">
        <v>0</v>
      </c>
      <c r="O22" s="1010">
        <v>27923.16</v>
      </c>
      <c r="P22" s="1011">
        <v>202442.88</v>
      </c>
      <c r="Q22" s="951"/>
      <c r="R22" s="976" t="s">
        <v>3229</v>
      </c>
      <c r="S22" s="765" t="s">
        <v>564</v>
      </c>
      <c r="T22" s="765" t="s">
        <v>564</v>
      </c>
      <c r="U22" s="972"/>
      <c r="V22" s="972"/>
      <c r="W22" s="972"/>
      <c r="X22" s="972"/>
      <c r="Y22" s="972"/>
      <c r="Z22" s="972"/>
      <c r="AA22" s="972"/>
      <c r="AB22" s="972"/>
      <c r="AC22" s="972"/>
      <c r="AD22" s="972"/>
      <c r="AE22" s="972"/>
      <c r="AF22" s="972"/>
      <c r="AG22" s="972"/>
      <c r="AH22" s="972"/>
      <c r="AI22" s="972"/>
      <c r="AJ22" s="972"/>
      <c r="AK22" s="972"/>
      <c r="AL22" s="972"/>
      <c r="AM22" s="972"/>
      <c r="AN22" s="972"/>
      <c r="AO22" s="972"/>
      <c r="AP22" s="972"/>
    </row>
    <row r="23" spans="1:42" ht="13.5" thickBot="1" x14ac:dyDescent="0.25">
      <c r="A23" s="763">
        <v>42583</v>
      </c>
      <c r="B23" s="1012" t="s">
        <v>3317</v>
      </c>
      <c r="C23" s="1001">
        <v>1520104</v>
      </c>
      <c r="D23" s="1002">
        <v>7493</v>
      </c>
      <c r="E23" s="1003" t="s">
        <v>3155</v>
      </c>
      <c r="F23" s="712"/>
      <c r="G23" s="1004">
        <v>42607</v>
      </c>
      <c r="H23" s="1005"/>
      <c r="I23" s="1006" t="s">
        <v>3318</v>
      </c>
      <c r="J23" s="1032" t="s">
        <v>30</v>
      </c>
      <c r="K23" s="1038" t="s">
        <v>459</v>
      </c>
      <c r="L23" s="1033" t="s">
        <v>3319</v>
      </c>
      <c r="M23" s="1010">
        <v>209748.22</v>
      </c>
      <c r="N23" s="1010">
        <v>0</v>
      </c>
      <c r="O23" s="1010">
        <v>33559.72</v>
      </c>
      <c r="P23" s="1011">
        <v>243307.94</v>
      </c>
      <c r="Q23" s="951"/>
      <c r="R23" s="976" t="s">
        <v>3229</v>
      </c>
      <c r="S23" s="765" t="s">
        <v>564</v>
      </c>
      <c r="T23" s="765" t="s">
        <v>564</v>
      </c>
    </row>
    <row r="24" spans="1:42" x14ac:dyDescent="0.2">
      <c r="A24" s="763">
        <v>42583</v>
      </c>
      <c r="B24" s="1012" t="s">
        <v>2986</v>
      </c>
      <c r="C24" s="1001">
        <v>520819</v>
      </c>
      <c r="D24" s="1002">
        <v>4498</v>
      </c>
      <c r="E24" s="1003" t="s">
        <v>120</v>
      </c>
      <c r="F24" s="712">
        <v>2016</v>
      </c>
      <c r="G24" s="1004">
        <v>42583</v>
      </c>
      <c r="H24" s="1005" t="s">
        <v>39</v>
      </c>
      <c r="I24" s="1006" t="s">
        <v>2987</v>
      </c>
      <c r="J24" s="1007" t="s">
        <v>30</v>
      </c>
      <c r="K24" s="1035" t="s">
        <v>2988</v>
      </c>
      <c r="L24" s="1009" t="s">
        <v>2989</v>
      </c>
      <c r="M24" s="1010">
        <v>349084.15</v>
      </c>
      <c r="N24" s="1010">
        <v>14105.51</v>
      </c>
      <c r="O24" s="1010">
        <v>58110.34</v>
      </c>
      <c r="P24" s="1011">
        <v>421300</v>
      </c>
      <c r="Q24" s="951"/>
      <c r="R24" s="974" t="s">
        <v>33</v>
      </c>
      <c r="S24" s="796" t="s">
        <v>559</v>
      </c>
    </row>
    <row r="25" spans="1:42" x14ac:dyDescent="0.2">
      <c r="A25" s="763">
        <v>42583</v>
      </c>
      <c r="B25" s="1012" t="s">
        <v>3329</v>
      </c>
      <c r="C25" s="1001">
        <v>38110</v>
      </c>
      <c r="D25" s="1002" t="s">
        <v>472</v>
      </c>
      <c r="E25" s="1003" t="s">
        <v>3330</v>
      </c>
      <c r="F25" s="712">
        <v>2016</v>
      </c>
      <c r="G25" s="1004">
        <v>42585</v>
      </c>
      <c r="H25" s="1005" t="s">
        <v>532</v>
      </c>
      <c r="I25" s="1006" t="s">
        <v>3331</v>
      </c>
      <c r="J25" s="1007" t="s">
        <v>30</v>
      </c>
      <c r="K25" s="1008" t="s">
        <v>3332</v>
      </c>
      <c r="L25" s="1009" t="s">
        <v>3333</v>
      </c>
      <c r="M25" s="1010">
        <v>106724.14</v>
      </c>
      <c r="N25" s="1010">
        <v>0</v>
      </c>
      <c r="O25" s="1010">
        <v>4275.8599999999997</v>
      </c>
      <c r="P25" s="1011">
        <v>111000</v>
      </c>
      <c r="Q25" s="951"/>
      <c r="R25" s="974" t="s">
        <v>478</v>
      </c>
      <c r="S25" s="895" t="s">
        <v>565</v>
      </c>
    </row>
    <row r="26" spans="1:42" s="977" customFormat="1" x14ac:dyDescent="0.2">
      <c r="A26" s="763">
        <v>42583</v>
      </c>
      <c r="B26" s="1012" t="s">
        <v>3025</v>
      </c>
      <c r="C26" s="1001">
        <v>521101</v>
      </c>
      <c r="D26" s="1002">
        <v>1251</v>
      </c>
      <c r="E26" s="1003" t="s">
        <v>1739</v>
      </c>
      <c r="F26" s="712">
        <v>2016</v>
      </c>
      <c r="G26" s="1004">
        <v>42605</v>
      </c>
      <c r="H26" s="1005" t="s">
        <v>157</v>
      </c>
      <c r="I26" s="1006" t="s">
        <v>3026</v>
      </c>
      <c r="J26" s="1007" t="s">
        <v>241</v>
      </c>
      <c r="K26" s="1008" t="s">
        <v>3027</v>
      </c>
      <c r="L26" s="1009" t="s">
        <v>3028</v>
      </c>
      <c r="M26" s="1010">
        <v>292844.83</v>
      </c>
      <c r="N26" s="1010">
        <v>0</v>
      </c>
      <c r="O26" s="1010">
        <v>46855.17</v>
      </c>
      <c r="P26" s="1011">
        <v>339700</v>
      </c>
      <c r="Q26" s="951"/>
      <c r="R26" s="976" t="s">
        <v>33</v>
      </c>
      <c r="S26" s="796" t="s">
        <v>559</v>
      </c>
      <c r="T26" s="978"/>
      <c r="U26" s="978"/>
      <c r="V26" s="978"/>
      <c r="W26" s="978"/>
      <c r="X26" s="978"/>
      <c r="Y26" s="978"/>
      <c r="Z26" s="978"/>
      <c r="AA26" s="978"/>
      <c r="AB26" s="978"/>
      <c r="AC26" s="978"/>
      <c r="AD26" s="978"/>
      <c r="AE26" s="978"/>
      <c r="AF26" s="978"/>
      <c r="AG26" s="978"/>
      <c r="AH26" s="978"/>
      <c r="AI26" s="978"/>
      <c r="AJ26" s="978"/>
      <c r="AK26" s="978"/>
      <c r="AL26" s="978"/>
      <c r="AM26" s="978"/>
      <c r="AN26" s="978"/>
      <c r="AO26" s="978"/>
      <c r="AP26" s="978"/>
    </row>
    <row r="27" spans="1:42" x14ac:dyDescent="0.2">
      <c r="A27" s="763">
        <v>42583</v>
      </c>
      <c r="B27" s="1012" t="s">
        <v>2990</v>
      </c>
      <c r="C27" s="1001">
        <v>520819</v>
      </c>
      <c r="D27" s="1002">
        <v>4498</v>
      </c>
      <c r="E27" s="1003" t="s">
        <v>120</v>
      </c>
      <c r="F27" s="712">
        <v>2016</v>
      </c>
      <c r="G27" s="1004">
        <v>42591</v>
      </c>
      <c r="H27" s="1005" t="s">
        <v>55</v>
      </c>
      <c r="I27" s="1006" t="s">
        <v>2991</v>
      </c>
      <c r="J27" s="1007" t="s">
        <v>241</v>
      </c>
      <c r="K27" s="1008" t="s">
        <v>2992</v>
      </c>
      <c r="L27" s="1009" t="s">
        <v>2993</v>
      </c>
      <c r="M27" s="1010">
        <v>343087.14</v>
      </c>
      <c r="N27" s="1010">
        <v>13205.96</v>
      </c>
      <c r="O27" s="1010">
        <v>57006.9</v>
      </c>
      <c r="P27" s="1011">
        <v>413300</v>
      </c>
      <c r="Q27" s="951"/>
      <c r="R27" s="976" t="s">
        <v>33</v>
      </c>
      <c r="S27" s="796" t="s">
        <v>559</v>
      </c>
    </row>
    <row r="28" spans="1:42" x14ac:dyDescent="0.2">
      <c r="A28" s="763">
        <v>42583</v>
      </c>
      <c r="B28" s="1012" t="s">
        <v>3069</v>
      </c>
      <c r="C28" s="1001">
        <v>521707</v>
      </c>
      <c r="D28" s="1002">
        <v>2006</v>
      </c>
      <c r="E28" s="1003" t="s">
        <v>2897</v>
      </c>
      <c r="F28" s="712">
        <v>2017</v>
      </c>
      <c r="G28" s="1004">
        <v>42595</v>
      </c>
      <c r="H28" s="1005" t="s">
        <v>2896</v>
      </c>
      <c r="I28" s="1006" t="s">
        <v>3070</v>
      </c>
      <c r="J28" s="1007" t="s">
        <v>30</v>
      </c>
      <c r="K28" s="1008" t="s">
        <v>3071</v>
      </c>
      <c r="L28" s="1009" t="s">
        <v>3072</v>
      </c>
      <c r="M28" s="1010">
        <v>189568.97</v>
      </c>
      <c r="N28" s="1010">
        <v>0</v>
      </c>
      <c r="O28" s="1010">
        <v>30331.03</v>
      </c>
      <c r="P28" s="1011">
        <v>219900</v>
      </c>
      <c r="Q28" s="951"/>
      <c r="R28" s="976" t="s">
        <v>33</v>
      </c>
      <c r="S28" s="895" t="s">
        <v>565</v>
      </c>
    </row>
    <row r="29" spans="1:42" x14ac:dyDescent="0.2">
      <c r="A29" s="763">
        <v>42583</v>
      </c>
      <c r="B29" s="1012" t="s">
        <v>3085</v>
      </c>
      <c r="C29" s="1001">
        <v>521801</v>
      </c>
      <c r="D29" s="1002">
        <v>2201</v>
      </c>
      <c r="E29" s="1003" t="s">
        <v>191</v>
      </c>
      <c r="F29" s="712">
        <v>2016</v>
      </c>
      <c r="G29" s="1004">
        <v>42599</v>
      </c>
      <c r="H29" s="1005" t="s">
        <v>1222</v>
      </c>
      <c r="I29" s="1006" t="s">
        <v>3086</v>
      </c>
      <c r="J29" s="1007" t="s">
        <v>241</v>
      </c>
      <c r="K29" s="1008" t="s">
        <v>3087</v>
      </c>
      <c r="L29" s="1009" t="s">
        <v>3088</v>
      </c>
      <c r="M29" s="1010">
        <v>186379.31</v>
      </c>
      <c r="N29" s="1010">
        <v>0</v>
      </c>
      <c r="O29" s="1010">
        <v>29820.69</v>
      </c>
      <c r="P29" s="1011">
        <v>216200</v>
      </c>
      <c r="Q29" s="951"/>
      <c r="R29" s="976" t="s">
        <v>33</v>
      </c>
      <c r="S29" s="895" t="s">
        <v>565</v>
      </c>
    </row>
    <row r="30" spans="1:42" ht="13.5" thickBot="1" x14ac:dyDescent="0.25">
      <c r="A30" s="763">
        <v>42583</v>
      </c>
      <c r="B30" s="1012" t="s">
        <v>3205</v>
      </c>
      <c r="C30" s="1001">
        <v>1520604</v>
      </c>
      <c r="D30" s="1002">
        <v>7495</v>
      </c>
      <c r="E30" s="1003" t="s">
        <v>333</v>
      </c>
      <c r="F30" s="712">
        <v>2016</v>
      </c>
      <c r="G30" s="1004">
        <v>42600</v>
      </c>
      <c r="H30" s="1005" t="s">
        <v>2896</v>
      </c>
      <c r="I30" s="1006" t="s">
        <v>3206</v>
      </c>
      <c r="J30" s="1007" t="s">
        <v>241</v>
      </c>
      <c r="K30" s="1034" t="s">
        <v>3207</v>
      </c>
      <c r="L30" s="1009" t="s">
        <v>3208</v>
      </c>
      <c r="M30" s="1010">
        <v>271921.18</v>
      </c>
      <c r="N30" s="1010">
        <v>13596.06</v>
      </c>
      <c r="O30" s="1010">
        <v>45682.76</v>
      </c>
      <c r="P30" s="1011">
        <v>331200</v>
      </c>
      <c r="Q30" s="951"/>
      <c r="R30" s="976" t="s">
        <v>33</v>
      </c>
      <c r="S30" s="796" t="s">
        <v>559</v>
      </c>
    </row>
    <row r="31" spans="1:42" x14ac:dyDescent="0.2">
      <c r="A31" s="763">
        <v>42583</v>
      </c>
      <c r="B31" s="1012" t="s">
        <v>3285</v>
      </c>
      <c r="C31" s="1001">
        <v>520815</v>
      </c>
      <c r="D31" s="1002">
        <v>4492</v>
      </c>
      <c r="E31" s="1003" t="s">
        <v>92</v>
      </c>
      <c r="F31" s="712"/>
      <c r="G31" s="1004">
        <v>42597</v>
      </c>
      <c r="H31" s="1005"/>
      <c r="I31" s="1006" t="s">
        <v>3286</v>
      </c>
      <c r="J31" s="1032" t="s">
        <v>241</v>
      </c>
      <c r="K31" s="1036" t="s">
        <v>363</v>
      </c>
      <c r="L31" s="1033" t="s">
        <v>3287</v>
      </c>
      <c r="M31" s="1010">
        <v>288407</v>
      </c>
      <c r="N31" s="1010">
        <v>0</v>
      </c>
      <c r="O31" s="1010">
        <v>46145.120000000003</v>
      </c>
      <c r="P31" s="1011">
        <v>334552.12</v>
      </c>
      <c r="Q31" s="951"/>
      <c r="R31" s="976" t="s">
        <v>3229</v>
      </c>
      <c r="S31" s="765" t="s">
        <v>564</v>
      </c>
      <c r="T31" s="765" t="s">
        <v>564</v>
      </c>
      <c r="X31" s="972" t="s">
        <v>566</v>
      </c>
    </row>
    <row r="32" spans="1:42" x14ac:dyDescent="0.2">
      <c r="A32" s="763">
        <v>42583</v>
      </c>
      <c r="B32" s="1012" t="s">
        <v>3284</v>
      </c>
      <c r="C32" s="1001">
        <v>520815</v>
      </c>
      <c r="D32" s="1002">
        <v>4492</v>
      </c>
      <c r="E32" s="1003" t="s">
        <v>92</v>
      </c>
      <c r="F32" s="712"/>
      <c r="G32" s="1004">
        <v>42597</v>
      </c>
      <c r="H32" s="1005"/>
      <c r="I32" s="1006" t="s">
        <v>3282</v>
      </c>
      <c r="J32" s="1032" t="s">
        <v>241</v>
      </c>
      <c r="K32" s="1037" t="s">
        <v>363</v>
      </c>
      <c r="L32" s="1033" t="s">
        <v>3283</v>
      </c>
      <c r="M32" s="1010">
        <v>288406.14</v>
      </c>
      <c r="N32" s="1010">
        <v>0</v>
      </c>
      <c r="O32" s="1010">
        <v>46144.98</v>
      </c>
      <c r="P32" s="1011">
        <v>334551.12</v>
      </c>
      <c r="Q32" s="951"/>
      <c r="R32" s="976" t="s">
        <v>3229</v>
      </c>
      <c r="S32" s="765" t="s">
        <v>564</v>
      </c>
      <c r="T32" s="765" t="s">
        <v>564</v>
      </c>
    </row>
    <row r="33" spans="1:42" s="977" customFormat="1" ht="13.5" thickBot="1" x14ac:dyDescent="0.25">
      <c r="A33" s="763">
        <v>42583</v>
      </c>
      <c r="B33" s="1012" t="s">
        <v>3320</v>
      </c>
      <c r="C33" s="1001">
        <v>1520604</v>
      </c>
      <c r="D33" s="1002">
        <v>7495</v>
      </c>
      <c r="E33" s="1003" t="s">
        <v>333</v>
      </c>
      <c r="F33" s="712"/>
      <c r="G33" s="1004">
        <v>42613</v>
      </c>
      <c r="H33" s="1005"/>
      <c r="I33" s="1006" t="s">
        <v>3321</v>
      </c>
      <c r="J33" s="1032" t="s">
        <v>30</v>
      </c>
      <c r="K33" s="1038" t="s">
        <v>363</v>
      </c>
      <c r="L33" s="1033" t="s">
        <v>3322</v>
      </c>
      <c r="M33" s="1010">
        <v>247591.53</v>
      </c>
      <c r="N33" s="1010">
        <v>0</v>
      </c>
      <c r="O33" s="1010">
        <v>39614.639999999999</v>
      </c>
      <c r="P33" s="1011">
        <v>287206.17</v>
      </c>
      <c r="Q33" s="951"/>
      <c r="R33" s="976" t="s">
        <v>3229</v>
      </c>
      <c r="S33" s="765" t="s">
        <v>564</v>
      </c>
      <c r="T33" s="765" t="s">
        <v>564</v>
      </c>
      <c r="U33" s="972"/>
      <c r="V33" s="972"/>
      <c r="W33" s="972"/>
      <c r="X33" s="972" t="s">
        <v>566</v>
      </c>
      <c r="Y33" s="972"/>
      <c r="Z33" s="972"/>
      <c r="AA33" s="972"/>
      <c r="AB33" s="972"/>
      <c r="AC33" s="972"/>
      <c r="AD33" s="972"/>
      <c r="AE33" s="972"/>
      <c r="AF33" s="972"/>
      <c r="AG33" s="972"/>
      <c r="AH33" s="972"/>
      <c r="AI33" s="972"/>
      <c r="AJ33" s="972"/>
      <c r="AK33" s="972"/>
      <c r="AL33" s="972"/>
      <c r="AM33" s="972"/>
      <c r="AN33" s="972"/>
      <c r="AO33" s="972"/>
      <c r="AP33" s="972"/>
    </row>
    <row r="34" spans="1:42" x14ac:dyDescent="0.2">
      <c r="A34" s="763">
        <v>42583</v>
      </c>
      <c r="B34" s="1012" t="s">
        <v>3037</v>
      </c>
      <c r="C34" s="1001">
        <v>521502</v>
      </c>
      <c r="D34" s="1002">
        <v>5611</v>
      </c>
      <c r="E34" s="1003" t="s">
        <v>3038</v>
      </c>
      <c r="F34" s="712">
        <v>2017</v>
      </c>
      <c r="G34" s="1004">
        <v>42600</v>
      </c>
      <c r="H34" s="1005" t="s">
        <v>82</v>
      </c>
      <c r="I34" s="1006" t="s">
        <v>3039</v>
      </c>
      <c r="J34" s="1007" t="s">
        <v>241</v>
      </c>
      <c r="K34" s="1035" t="s">
        <v>3040</v>
      </c>
      <c r="L34" s="1009" t="s">
        <v>3041</v>
      </c>
      <c r="M34" s="1010">
        <v>370598.38</v>
      </c>
      <c r="N34" s="1010">
        <v>17332.650000000001</v>
      </c>
      <c r="O34" s="1010">
        <v>62068.97</v>
      </c>
      <c r="P34" s="1011">
        <v>450000</v>
      </c>
      <c r="Q34" s="951"/>
      <c r="R34" s="974" t="s">
        <v>33</v>
      </c>
      <c r="S34" s="796" t="s">
        <v>559</v>
      </c>
    </row>
    <row r="35" spans="1:42" x14ac:dyDescent="0.2">
      <c r="A35" s="763">
        <v>42583</v>
      </c>
      <c r="B35" s="1012" t="s">
        <v>3121</v>
      </c>
      <c r="C35" s="1001">
        <v>521908</v>
      </c>
      <c r="D35" s="1002">
        <v>6980</v>
      </c>
      <c r="E35" s="1003" t="s">
        <v>227</v>
      </c>
      <c r="F35" s="712">
        <v>2016</v>
      </c>
      <c r="G35" s="1004">
        <v>42583</v>
      </c>
      <c r="H35" s="1005" t="s">
        <v>55</v>
      </c>
      <c r="I35" s="1006" t="s">
        <v>3122</v>
      </c>
      <c r="J35" s="1007" t="s">
        <v>30</v>
      </c>
      <c r="K35" s="1008" t="s">
        <v>3123</v>
      </c>
      <c r="L35" s="1009" t="s">
        <v>3124</v>
      </c>
      <c r="M35" s="1010">
        <v>456501.17</v>
      </c>
      <c r="N35" s="1010">
        <v>30740.21</v>
      </c>
      <c r="O35" s="1010">
        <v>77958.62</v>
      </c>
      <c r="P35" s="1011">
        <v>565200</v>
      </c>
      <c r="Q35" s="951"/>
      <c r="R35" s="974" t="s">
        <v>33</v>
      </c>
      <c r="S35" s="765" t="s">
        <v>564</v>
      </c>
      <c r="T35" s="765" t="s">
        <v>564</v>
      </c>
    </row>
    <row r="36" spans="1:42" x14ac:dyDescent="0.2">
      <c r="A36" s="763">
        <v>42583</v>
      </c>
      <c r="B36" s="1012" t="s">
        <v>3288</v>
      </c>
      <c r="C36" s="1001">
        <v>520815</v>
      </c>
      <c r="D36" s="1002">
        <v>4492</v>
      </c>
      <c r="E36" s="1003" t="s">
        <v>92</v>
      </c>
      <c r="F36" s="712"/>
      <c r="G36" s="1004">
        <v>42599</v>
      </c>
      <c r="H36" s="1005"/>
      <c r="I36" s="1006" t="s">
        <v>3282</v>
      </c>
      <c r="J36" s="1007" t="s">
        <v>241</v>
      </c>
      <c r="K36" s="1008" t="s">
        <v>403</v>
      </c>
      <c r="L36" s="1009" t="s">
        <v>3283</v>
      </c>
      <c r="M36" s="1010">
        <v>288407</v>
      </c>
      <c r="N36" s="1010">
        <v>0</v>
      </c>
      <c r="O36" s="1010">
        <v>46145.120000000003</v>
      </c>
      <c r="P36" s="1011">
        <v>334552.12</v>
      </c>
      <c r="Q36" s="951"/>
      <c r="R36" s="976" t="s">
        <v>3229</v>
      </c>
      <c r="S36" s="765" t="s">
        <v>564</v>
      </c>
      <c r="T36" s="765" t="s">
        <v>564</v>
      </c>
    </row>
    <row r="37" spans="1:42" x14ac:dyDescent="0.2">
      <c r="A37" s="763">
        <v>42583</v>
      </c>
      <c r="B37" s="1012" t="s">
        <v>3410</v>
      </c>
      <c r="C37" s="1001">
        <v>520514</v>
      </c>
      <c r="D37" s="1002" t="s">
        <v>518</v>
      </c>
      <c r="E37" s="1003" t="s">
        <v>3395</v>
      </c>
      <c r="F37" s="712">
        <v>2016</v>
      </c>
      <c r="G37" s="1004">
        <v>42609</v>
      </c>
      <c r="H37" s="1005" t="s">
        <v>2900</v>
      </c>
      <c r="I37" s="1006" t="s">
        <v>3411</v>
      </c>
      <c r="J37" s="1007" t="s">
        <v>30</v>
      </c>
      <c r="K37" s="1008" t="s">
        <v>3412</v>
      </c>
      <c r="L37" s="1009" t="s">
        <v>3413</v>
      </c>
      <c r="M37" s="1010">
        <v>375620.69</v>
      </c>
      <c r="N37" s="1010">
        <v>0</v>
      </c>
      <c r="O37" s="1010">
        <v>9379.31</v>
      </c>
      <c r="P37" s="1011">
        <v>385000</v>
      </c>
      <c r="Q37" s="951"/>
      <c r="R37" s="974" t="s">
        <v>478</v>
      </c>
      <c r="S37" s="796" t="s">
        <v>559</v>
      </c>
    </row>
    <row r="38" spans="1:42" ht="13.5" thickBot="1" x14ac:dyDescent="0.25">
      <c r="A38" s="763">
        <v>42583</v>
      </c>
      <c r="B38" s="1012" t="s">
        <v>2922</v>
      </c>
      <c r="C38" s="1001">
        <v>520223</v>
      </c>
      <c r="D38" s="1002">
        <v>1796</v>
      </c>
      <c r="E38" s="1003" t="s">
        <v>50</v>
      </c>
      <c r="F38" s="712">
        <v>2016</v>
      </c>
      <c r="G38" s="1004">
        <v>42607</v>
      </c>
      <c r="H38" s="1005" t="s">
        <v>61</v>
      </c>
      <c r="I38" s="1006" t="s">
        <v>2923</v>
      </c>
      <c r="J38" s="1007" t="s">
        <v>30</v>
      </c>
      <c r="K38" s="1034" t="s">
        <v>2924</v>
      </c>
      <c r="L38" s="1009" t="s">
        <v>2925</v>
      </c>
      <c r="M38" s="1010">
        <v>215689.66</v>
      </c>
      <c r="N38" s="1010">
        <v>0</v>
      </c>
      <c r="O38" s="1010">
        <v>34510.339999999997</v>
      </c>
      <c r="P38" s="1011">
        <v>250200</v>
      </c>
      <c r="Q38" s="951"/>
      <c r="R38" s="976" t="s">
        <v>33</v>
      </c>
      <c r="S38" s="796" t="s">
        <v>559</v>
      </c>
    </row>
    <row r="39" spans="1:42" x14ac:dyDescent="0.2">
      <c r="A39" s="763">
        <v>42583</v>
      </c>
      <c r="B39" s="1012" t="s">
        <v>3302</v>
      </c>
      <c r="C39" s="1001">
        <v>520816</v>
      </c>
      <c r="D39" s="1002">
        <v>4497</v>
      </c>
      <c r="E39" s="1003" t="s">
        <v>1314</v>
      </c>
      <c r="F39" s="712"/>
      <c r="G39" s="1004">
        <v>42601</v>
      </c>
      <c r="H39" s="1005"/>
      <c r="I39" s="1006" t="s">
        <v>3303</v>
      </c>
      <c r="J39" s="1032" t="s">
        <v>241</v>
      </c>
      <c r="K39" s="1036" t="s">
        <v>880</v>
      </c>
      <c r="L39" s="1033" t="s">
        <v>3304</v>
      </c>
      <c r="M39" s="1010">
        <v>349348.2</v>
      </c>
      <c r="N39" s="1010">
        <v>0</v>
      </c>
      <c r="O39" s="1010">
        <v>55895.71</v>
      </c>
      <c r="P39" s="1011">
        <v>405243.91</v>
      </c>
      <c r="Q39" s="951"/>
      <c r="R39" s="976" t="s">
        <v>3229</v>
      </c>
      <c r="S39" s="765" t="s">
        <v>564</v>
      </c>
      <c r="T39" s="765" t="s">
        <v>564</v>
      </c>
    </row>
    <row r="40" spans="1:42" x14ac:dyDescent="0.2">
      <c r="A40" s="763">
        <v>42583</v>
      </c>
      <c r="B40" s="1012" t="s">
        <v>3305</v>
      </c>
      <c r="C40" s="1001">
        <v>520513</v>
      </c>
      <c r="D40" s="1002">
        <v>5396</v>
      </c>
      <c r="E40" s="1003" t="s">
        <v>72</v>
      </c>
      <c r="F40" s="712"/>
      <c r="G40" s="1004">
        <v>42605</v>
      </c>
      <c r="H40" s="1005"/>
      <c r="I40" s="1006" t="s">
        <v>3306</v>
      </c>
      <c r="J40" s="1032" t="s">
        <v>241</v>
      </c>
      <c r="K40" s="1037" t="s">
        <v>880</v>
      </c>
      <c r="L40" s="1033" t="s">
        <v>3307</v>
      </c>
      <c r="M40" s="1010">
        <v>387853.38</v>
      </c>
      <c r="N40" s="1010">
        <v>0</v>
      </c>
      <c r="O40" s="1010">
        <v>62056.54</v>
      </c>
      <c r="P40" s="1011">
        <v>449909.92</v>
      </c>
      <c r="Q40" s="951"/>
      <c r="R40" s="976" t="s">
        <v>3229</v>
      </c>
      <c r="S40" s="765" t="s">
        <v>564</v>
      </c>
      <c r="T40" s="765" t="s">
        <v>564</v>
      </c>
    </row>
    <row r="41" spans="1:42" ht="13.5" thickBot="1" x14ac:dyDescent="0.25">
      <c r="A41" s="763">
        <v>42583</v>
      </c>
      <c r="B41" s="1012" t="s">
        <v>3260</v>
      </c>
      <c r="C41" s="1001">
        <v>520222</v>
      </c>
      <c r="D41" s="1002">
        <v>1797</v>
      </c>
      <c r="E41" s="1003" t="s">
        <v>44</v>
      </c>
      <c r="F41" s="712"/>
      <c r="G41" s="1004">
        <v>42613</v>
      </c>
      <c r="H41" s="1005"/>
      <c r="I41" s="1006" t="s">
        <v>3261</v>
      </c>
      <c r="J41" s="1032" t="s">
        <v>30</v>
      </c>
      <c r="K41" s="1038" t="s">
        <v>880</v>
      </c>
      <c r="L41" s="1033" t="s">
        <v>3262</v>
      </c>
      <c r="M41" s="1010">
        <v>194044.65</v>
      </c>
      <c r="N41" s="1010">
        <v>0</v>
      </c>
      <c r="O41" s="1010">
        <v>31047.14</v>
      </c>
      <c r="P41" s="1011">
        <v>225091.79</v>
      </c>
      <c r="Q41" s="951"/>
      <c r="R41" s="976" t="s">
        <v>3229</v>
      </c>
      <c r="S41" s="765" t="s">
        <v>564</v>
      </c>
      <c r="T41" s="765" t="s">
        <v>564</v>
      </c>
    </row>
    <row r="42" spans="1:42" x14ac:dyDescent="0.2">
      <c r="A42" s="763">
        <v>42583</v>
      </c>
      <c r="B42" s="1012" t="s">
        <v>3197</v>
      </c>
      <c r="C42" s="1001">
        <v>1520604</v>
      </c>
      <c r="D42" s="1002">
        <v>7495</v>
      </c>
      <c r="E42" s="1003" t="s">
        <v>333</v>
      </c>
      <c r="F42" s="712">
        <v>2016</v>
      </c>
      <c r="G42" s="1004">
        <v>42607</v>
      </c>
      <c r="H42" s="1005" t="s">
        <v>611</v>
      </c>
      <c r="I42" s="1006" t="s">
        <v>3198</v>
      </c>
      <c r="J42" s="1007" t="s">
        <v>241</v>
      </c>
      <c r="K42" s="1035" t="s">
        <v>3199</v>
      </c>
      <c r="L42" s="1009" t="s">
        <v>3200</v>
      </c>
      <c r="M42" s="1010">
        <v>271921.18</v>
      </c>
      <c r="N42" s="1010">
        <v>13596.06</v>
      </c>
      <c r="O42" s="1010">
        <v>45682.76</v>
      </c>
      <c r="P42" s="1011">
        <v>331200</v>
      </c>
      <c r="Q42" s="951"/>
      <c r="R42" s="976" t="s">
        <v>33</v>
      </c>
      <c r="S42" s="796" t="s">
        <v>559</v>
      </c>
      <c r="T42" s="977"/>
      <c r="U42" s="977"/>
      <c r="V42" s="977"/>
      <c r="W42" s="977"/>
      <c r="X42" s="977"/>
      <c r="Y42" s="977"/>
      <c r="Z42" s="977"/>
      <c r="AA42" s="977"/>
      <c r="AB42" s="977"/>
      <c r="AC42" s="977"/>
      <c r="AD42" s="977"/>
      <c r="AE42" s="977"/>
      <c r="AF42" s="977"/>
      <c r="AG42" s="977"/>
      <c r="AH42" s="977"/>
      <c r="AI42" s="977"/>
      <c r="AJ42" s="977"/>
      <c r="AK42" s="977"/>
      <c r="AL42" s="977"/>
      <c r="AM42" s="977"/>
      <c r="AN42" s="977"/>
      <c r="AO42" s="977"/>
      <c r="AP42" s="977"/>
    </row>
    <row r="43" spans="1:42" x14ac:dyDescent="0.2">
      <c r="A43" s="763">
        <v>42583</v>
      </c>
      <c r="B43" s="1012" t="s">
        <v>3061</v>
      </c>
      <c r="C43" s="1001">
        <v>521704</v>
      </c>
      <c r="D43" s="1002">
        <v>1092</v>
      </c>
      <c r="E43" s="1003" t="s">
        <v>899</v>
      </c>
      <c r="F43" s="712">
        <v>2016</v>
      </c>
      <c r="G43" s="1004">
        <v>42592</v>
      </c>
      <c r="H43" s="1005" t="s">
        <v>82</v>
      </c>
      <c r="I43" s="1006" t="s">
        <v>3062</v>
      </c>
      <c r="J43" s="1007" t="s">
        <v>30</v>
      </c>
      <c r="K43" s="1008" t="s">
        <v>3063</v>
      </c>
      <c r="L43" s="1009" t="s">
        <v>3064</v>
      </c>
      <c r="M43" s="1010">
        <v>164741.38</v>
      </c>
      <c r="N43" s="1010">
        <v>0</v>
      </c>
      <c r="O43" s="1010">
        <v>26358.62</v>
      </c>
      <c r="P43" s="1011">
        <v>191100</v>
      </c>
      <c r="Q43" s="951"/>
      <c r="R43" s="976" t="s">
        <v>33</v>
      </c>
      <c r="S43" s="895" t="s">
        <v>565</v>
      </c>
      <c r="T43" s="977"/>
      <c r="U43" s="977"/>
      <c r="V43" s="977"/>
      <c r="W43" s="977"/>
      <c r="X43" s="977"/>
      <c r="Y43" s="977"/>
      <c r="Z43" s="977"/>
      <c r="AA43" s="977"/>
      <c r="AB43" s="977"/>
      <c r="AC43" s="977"/>
      <c r="AD43" s="977"/>
      <c r="AE43" s="977"/>
      <c r="AF43" s="977"/>
      <c r="AG43" s="977"/>
      <c r="AH43" s="977"/>
      <c r="AI43" s="977"/>
      <c r="AJ43" s="977"/>
      <c r="AK43" s="977"/>
      <c r="AL43" s="977"/>
      <c r="AM43" s="977"/>
      <c r="AN43" s="977"/>
      <c r="AO43" s="977"/>
      <c r="AP43" s="977"/>
    </row>
    <row r="44" spans="1:42" x14ac:dyDescent="0.2">
      <c r="A44" s="763">
        <v>42583</v>
      </c>
      <c r="B44" s="1012" t="s">
        <v>3189</v>
      </c>
      <c r="C44" s="1001">
        <v>1520604</v>
      </c>
      <c r="D44" s="1002">
        <v>7495</v>
      </c>
      <c r="E44" s="1003" t="s">
        <v>333</v>
      </c>
      <c r="F44" s="712">
        <v>2016</v>
      </c>
      <c r="G44" s="1004">
        <v>42599</v>
      </c>
      <c r="H44" s="1005" t="s">
        <v>82</v>
      </c>
      <c r="I44" s="1006" t="s">
        <v>3190</v>
      </c>
      <c r="J44" s="1007" t="s">
        <v>241</v>
      </c>
      <c r="K44" s="1008" t="s">
        <v>3191</v>
      </c>
      <c r="L44" s="1009" t="s">
        <v>3192</v>
      </c>
      <c r="M44" s="1010">
        <v>271921.18</v>
      </c>
      <c r="N44" s="1010">
        <v>13596.06</v>
      </c>
      <c r="O44" s="1010">
        <v>45682.76</v>
      </c>
      <c r="P44" s="1011">
        <v>331200</v>
      </c>
      <c r="Q44" s="951"/>
      <c r="R44" s="976" t="s">
        <v>33</v>
      </c>
      <c r="S44" s="796" t="s">
        <v>559</v>
      </c>
    </row>
    <row r="45" spans="1:42" x14ac:dyDescent="0.2">
      <c r="A45" s="763">
        <v>42583</v>
      </c>
      <c r="B45" s="1012" t="s">
        <v>3334</v>
      </c>
      <c r="C45" s="1001">
        <v>520111</v>
      </c>
      <c r="D45" s="1002" t="s">
        <v>472</v>
      </c>
      <c r="E45" s="1003" t="s">
        <v>3330</v>
      </c>
      <c r="F45" s="712">
        <v>2016</v>
      </c>
      <c r="G45" s="1004">
        <v>42586</v>
      </c>
      <c r="H45" s="1005" t="s">
        <v>474</v>
      </c>
      <c r="I45" s="1006" t="s">
        <v>3335</v>
      </c>
      <c r="J45" s="1007" t="s">
        <v>30</v>
      </c>
      <c r="K45" s="1008" t="s">
        <v>3336</v>
      </c>
      <c r="L45" s="1009" t="s">
        <v>3337</v>
      </c>
      <c r="M45" s="1010">
        <v>165586.21</v>
      </c>
      <c r="N45" s="1010">
        <v>0</v>
      </c>
      <c r="O45" s="1010">
        <v>4413.79</v>
      </c>
      <c r="P45" s="1011">
        <v>170000</v>
      </c>
      <c r="Q45" s="951"/>
      <c r="R45" s="974" t="s">
        <v>478</v>
      </c>
      <c r="S45" s="895" t="s">
        <v>565</v>
      </c>
    </row>
    <row r="46" spans="1:42" x14ac:dyDescent="0.2">
      <c r="A46" s="763">
        <v>42583</v>
      </c>
      <c r="B46" s="1012" t="s">
        <v>3097</v>
      </c>
      <c r="C46" s="1001">
        <v>521802</v>
      </c>
      <c r="D46" s="1002">
        <v>2202</v>
      </c>
      <c r="E46" s="1003" t="s">
        <v>206</v>
      </c>
      <c r="F46" s="712">
        <v>2016</v>
      </c>
      <c r="G46" s="1004">
        <v>42592</v>
      </c>
      <c r="H46" s="1005" t="s">
        <v>45</v>
      </c>
      <c r="I46" s="1006" t="s">
        <v>3098</v>
      </c>
      <c r="J46" s="1007" t="s">
        <v>241</v>
      </c>
      <c r="K46" s="1008" t="s">
        <v>3099</v>
      </c>
      <c r="L46" s="1009" t="s">
        <v>3100</v>
      </c>
      <c r="M46" s="1010">
        <v>192413.79</v>
      </c>
      <c r="N46" s="1010">
        <v>0</v>
      </c>
      <c r="O46" s="1010">
        <v>30786.21</v>
      </c>
      <c r="P46" s="1011">
        <v>223200</v>
      </c>
      <c r="Q46" s="951"/>
      <c r="R46" s="976" t="s">
        <v>33</v>
      </c>
      <c r="S46" s="895" t="s">
        <v>565</v>
      </c>
    </row>
    <row r="47" spans="1:42" x14ac:dyDescent="0.2">
      <c r="A47" s="763">
        <v>42583</v>
      </c>
      <c r="B47" s="1012" t="s">
        <v>3406</v>
      </c>
      <c r="C47" s="1001">
        <v>520905</v>
      </c>
      <c r="D47" s="1002" t="s">
        <v>518</v>
      </c>
      <c r="E47" s="1003" t="s">
        <v>3395</v>
      </c>
      <c r="F47" s="712">
        <v>2016</v>
      </c>
      <c r="G47" s="1004">
        <v>42605</v>
      </c>
      <c r="H47" s="1005" t="s">
        <v>474</v>
      </c>
      <c r="I47" s="1006" t="s">
        <v>3407</v>
      </c>
      <c r="J47" s="1007" t="s">
        <v>30</v>
      </c>
      <c r="K47" s="1008" t="s">
        <v>3408</v>
      </c>
      <c r="L47" s="1009" t="s">
        <v>3409</v>
      </c>
      <c r="M47" s="1010">
        <v>200172.41</v>
      </c>
      <c r="N47" s="1010">
        <v>0</v>
      </c>
      <c r="O47" s="1010">
        <v>4827.59</v>
      </c>
      <c r="P47" s="1011">
        <v>205000</v>
      </c>
      <c r="Q47" s="951"/>
      <c r="R47" s="974" t="s">
        <v>478</v>
      </c>
      <c r="S47" s="895" t="s">
        <v>565</v>
      </c>
    </row>
    <row r="48" spans="1:42" x14ac:dyDescent="0.2">
      <c r="A48" s="763">
        <v>42583</v>
      </c>
      <c r="B48" s="1012" t="s">
        <v>3345</v>
      </c>
      <c r="C48" s="1001">
        <v>1520603</v>
      </c>
      <c r="D48" s="1002" t="s">
        <v>472</v>
      </c>
      <c r="E48" s="1003" t="s">
        <v>3330</v>
      </c>
      <c r="F48" s="712">
        <v>2016</v>
      </c>
      <c r="G48" s="1004">
        <v>42591</v>
      </c>
      <c r="H48" s="1005" t="s">
        <v>505</v>
      </c>
      <c r="I48" s="1006" t="s">
        <v>3346</v>
      </c>
      <c r="J48" s="1007" t="s">
        <v>30</v>
      </c>
      <c r="K48" s="1008" t="s">
        <v>3347</v>
      </c>
      <c r="L48" s="1009" t="s">
        <v>3348</v>
      </c>
      <c r="M48" s="1010">
        <v>227413.79</v>
      </c>
      <c r="N48" s="1010">
        <v>0</v>
      </c>
      <c r="O48" s="1010">
        <v>7586.21</v>
      </c>
      <c r="P48" s="1011">
        <v>235000</v>
      </c>
      <c r="Q48" s="951"/>
      <c r="R48" s="974" t="s">
        <v>478</v>
      </c>
      <c r="S48" s="796" t="s">
        <v>559</v>
      </c>
    </row>
    <row r="49" spans="1:42" x14ac:dyDescent="0.2">
      <c r="A49" s="763">
        <v>42583</v>
      </c>
      <c r="B49" s="1012" t="s">
        <v>3129</v>
      </c>
      <c r="C49" s="1001">
        <v>521909</v>
      </c>
      <c r="D49" s="1002">
        <v>6986</v>
      </c>
      <c r="E49" s="1003" t="s">
        <v>3130</v>
      </c>
      <c r="F49" s="712">
        <v>2016</v>
      </c>
      <c r="G49" s="1004">
        <v>42597</v>
      </c>
      <c r="H49" s="1005" t="s">
        <v>1222</v>
      </c>
      <c r="I49" s="1006" t="s">
        <v>3131</v>
      </c>
      <c r="J49" s="1007" t="s">
        <v>30</v>
      </c>
      <c r="K49" s="1008" t="s">
        <v>3132</v>
      </c>
      <c r="L49" s="1009" t="s">
        <v>3133</v>
      </c>
      <c r="M49" s="1010">
        <v>523919.38</v>
      </c>
      <c r="N49" s="1010">
        <v>42201.31</v>
      </c>
      <c r="O49" s="1010">
        <v>90579.31</v>
      </c>
      <c r="P49" s="1011">
        <v>656700</v>
      </c>
      <c r="Q49" s="951"/>
      <c r="R49" s="976" t="s">
        <v>33</v>
      </c>
      <c r="S49" s="765" t="s">
        <v>564</v>
      </c>
      <c r="T49" s="765" t="s">
        <v>564</v>
      </c>
    </row>
    <row r="50" spans="1:42" ht="13.5" thickBot="1" x14ac:dyDescent="0.25">
      <c r="A50" s="763">
        <v>42583</v>
      </c>
      <c r="B50" s="1012" t="s">
        <v>3388</v>
      </c>
      <c r="C50" s="1001">
        <v>1032005</v>
      </c>
      <c r="D50" s="1002" t="s">
        <v>472</v>
      </c>
      <c r="E50" s="1003" t="s">
        <v>3330</v>
      </c>
      <c r="F50" s="712">
        <v>2016</v>
      </c>
      <c r="G50" s="1004">
        <v>42611</v>
      </c>
      <c r="H50" s="1005" t="s">
        <v>505</v>
      </c>
      <c r="I50" s="1006" t="s">
        <v>3389</v>
      </c>
      <c r="J50" s="1007" t="s">
        <v>30</v>
      </c>
      <c r="K50" s="1034" t="s">
        <v>1027</v>
      </c>
      <c r="L50" s="1009" t="s">
        <v>3390</v>
      </c>
      <c r="M50" s="1010">
        <v>163793.1</v>
      </c>
      <c r="N50" s="1010">
        <v>0</v>
      </c>
      <c r="O50" s="1010">
        <v>26206.9</v>
      </c>
      <c r="P50" s="1011">
        <v>190000</v>
      </c>
      <c r="Q50" s="951"/>
      <c r="R50" s="974" t="s">
        <v>478</v>
      </c>
      <c r="S50" s="895" t="s">
        <v>565</v>
      </c>
    </row>
    <row r="51" spans="1:42" x14ac:dyDescent="0.2">
      <c r="A51" s="763">
        <v>42583</v>
      </c>
      <c r="B51" s="1012" t="s">
        <v>3242</v>
      </c>
      <c r="C51" s="1001">
        <v>521101</v>
      </c>
      <c r="D51" s="1002">
        <v>1251</v>
      </c>
      <c r="E51" s="1003" t="s">
        <v>1739</v>
      </c>
      <c r="F51" s="712"/>
      <c r="G51" s="1004">
        <v>42583</v>
      </c>
      <c r="H51" s="1005"/>
      <c r="I51" s="1006" t="s">
        <v>3243</v>
      </c>
      <c r="J51" s="1032" t="s">
        <v>241</v>
      </c>
      <c r="K51" s="1036" t="s">
        <v>451</v>
      </c>
      <c r="L51" s="1033" t="s">
        <v>3244</v>
      </c>
      <c r="M51" s="1010">
        <v>266407.65999999997</v>
      </c>
      <c r="N51" s="1010">
        <v>0</v>
      </c>
      <c r="O51" s="1010">
        <v>42625.22</v>
      </c>
      <c r="P51" s="1011">
        <v>309032.88</v>
      </c>
      <c r="Q51" s="951"/>
      <c r="R51" s="976" t="s">
        <v>3229</v>
      </c>
      <c r="S51" s="765" t="s">
        <v>564</v>
      </c>
      <c r="T51" s="765" t="s">
        <v>564</v>
      </c>
    </row>
    <row r="52" spans="1:42" ht="13.5" thickBot="1" x14ac:dyDescent="0.25">
      <c r="A52" s="763">
        <v>42583</v>
      </c>
      <c r="B52" s="1012" t="s">
        <v>3311</v>
      </c>
      <c r="C52" s="1001">
        <v>1520204</v>
      </c>
      <c r="D52" s="1002">
        <v>5603</v>
      </c>
      <c r="E52" s="1003" t="s">
        <v>418</v>
      </c>
      <c r="F52" s="712"/>
      <c r="G52" s="1004">
        <v>42599</v>
      </c>
      <c r="H52" s="1005"/>
      <c r="I52" s="1006" t="s">
        <v>3312</v>
      </c>
      <c r="J52" s="1032" t="s">
        <v>241</v>
      </c>
      <c r="K52" s="1038" t="s">
        <v>451</v>
      </c>
      <c r="L52" s="1033" t="s">
        <v>3313</v>
      </c>
      <c r="M52" s="1010">
        <v>271522.01</v>
      </c>
      <c r="N52" s="1010">
        <v>0</v>
      </c>
      <c r="O52" s="1010">
        <v>43443.519999999997</v>
      </c>
      <c r="P52" s="1011">
        <v>314965.53000000003</v>
      </c>
      <c r="Q52" s="951"/>
      <c r="R52" s="976" t="s">
        <v>3229</v>
      </c>
      <c r="S52" s="765" t="s">
        <v>564</v>
      </c>
      <c r="T52" s="765" t="s">
        <v>564</v>
      </c>
    </row>
    <row r="53" spans="1:42" x14ac:dyDescent="0.2">
      <c r="A53" s="763">
        <v>42583</v>
      </c>
      <c r="B53" s="1012" t="s">
        <v>2974</v>
      </c>
      <c r="C53" s="1001">
        <v>520815</v>
      </c>
      <c r="D53" s="1002">
        <v>4492</v>
      </c>
      <c r="E53" s="1003" t="s">
        <v>92</v>
      </c>
      <c r="F53" s="712">
        <v>2016</v>
      </c>
      <c r="G53" s="1004">
        <v>42609</v>
      </c>
      <c r="H53" s="1005" t="s">
        <v>157</v>
      </c>
      <c r="I53" s="1006" t="s">
        <v>2975</v>
      </c>
      <c r="J53" s="1007" t="s">
        <v>241</v>
      </c>
      <c r="K53" s="1035" t="s">
        <v>2976</v>
      </c>
      <c r="L53" s="1009" t="s">
        <v>2977</v>
      </c>
      <c r="M53" s="1010">
        <v>318622.83</v>
      </c>
      <c r="N53" s="1010">
        <v>10342.69</v>
      </c>
      <c r="O53" s="1010">
        <v>52634.48</v>
      </c>
      <c r="P53" s="1011">
        <v>381600</v>
      </c>
      <c r="Q53" s="951"/>
      <c r="R53" s="974" t="s">
        <v>33</v>
      </c>
      <c r="S53" s="796" t="s">
        <v>559</v>
      </c>
    </row>
    <row r="54" spans="1:42" x14ac:dyDescent="0.2">
      <c r="A54" s="763">
        <v>42583</v>
      </c>
      <c r="B54" s="1012" t="s">
        <v>3033</v>
      </c>
      <c r="C54" s="1001">
        <v>521101</v>
      </c>
      <c r="D54" s="1002">
        <v>1253</v>
      </c>
      <c r="E54" s="1003" t="s">
        <v>144</v>
      </c>
      <c r="F54" s="712">
        <v>2016</v>
      </c>
      <c r="G54" s="1004">
        <v>42613</v>
      </c>
      <c r="H54" s="1005" t="s">
        <v>28</v>
      </c>
      <c r="I54" s="1006" t="s">
        <v>3034</v>
      </c>
      <c r="J54" s="1007" t="s">
        <v>241</v>
      </c>
      <c r="K54" s="1008" t="s">
        <v>3035</v>
      </c>
      <c r="L54" s="1009" t="s">
        <v>3036</v>
      </c>
      <c r="M54" s="1010">
        <v>344568.97</v>
      </c>
      <c r="N54" s="1010">
        <v>0</v>
      </c>
      <c r="O54" s="1010">
        <v>55131.03</v>
      </c>
      <c r="P54" s="1011">
        <v>399700</v>
      </c>
      <c r="Q54" s="951"/>
      <c r="R54" s="974" t="s">
        <v>33</v>
      </c>
      <c r="S54" s="796" t="s">
        <v>559</v>
      </c>
    </row>
    <row r="55" spans="1:42" x14ac:dyDescent="0.2">
      <c r="A55" s="763">
        <v>42583</v>
      </c>
      <c r="B55" s="1012" t="s">
        <v>2947</v>
      </c>
      <c r="C55" s="1001">
        <v>520227</v>
      </c>
      <c r="D55" s="1002">
        <v>1782</v>
      </c>
      <c r="E55" s="1003" t="s">
        <v>657</v>
      </c>
      <c r="F55" s="712">
        <v>2016</v>
      </c>
      <c r="G55" s="1004">
        <v>42605</v>
      </c>
      <c r="H55" s="1005" t="s">
        <v>55</v>
      </c>
      <c r="I55" s="1006" t="s">
        <v>2948</v>
      </c>
      <c r="J55" s="1007" t="s">
        <v>241</v>
      </c>
      <c r="K55" s="1008" t="s">
        <v>2949</v>
      </c>
      <c r="L55" s="1009" t="s">
        <v>2950</v>
      </c>
      <c r="M55" s="1010">
        <v>256905.39</v>
      </c>
      <c r="N55" s="1010">
        <v>2835.99</v>
      </c>
      <c r="O55" s="1010">
        <v>41558.620000000003</v>
      </c>
      <c r="P55" s="1011">
        <v>301300</v>
      </c>
      <c r="Q55" s="951"/>
      <c r="R55" s="976" t="s">
        <v>33</v>
      </c>
      <c r="S55" s="796" t="s">
        <v>559</v>
      </c>
    </row>
    <row r="56" spans="1:42" x14ac:dyDescent="0.2">
      <c r="A56" s="763">
        <v>42583</v>
      </c>
      <c r="B56" s="1012" t="s">
        <v>3209</v>
      </c>
      <c r="C56" s="1001">
        <v>1520604</v>
      </c>
      <c r="D56" s="1002">
        <v>7495</v>
      </c>
      <c r="E56" s="1003" t="s">
        <v>333</v>
      </c>
      <c r="F56" s="712">
        <v>2016</v>
      </c>
      <c r="G56" s="1004">
        <v>42601</v>
      </c>
      <c r="H56" s="1005" t="s">
        <v>3003</v>
      </c>
      <c r="I56" s="1006" t="s">
        <v>3210</v>
      </c>
      <c r="J56" s="1007" t="s">
        <v>30</v>
      </c>
      <c r="K56" s="1008" t="s">
        <v>3211</v>
      </c>
      <c r="L56" s="1009" t="s">
        <v>3212</v>
      </c>
      <c r="M56" s="1010">
        <v>271921.18</v>
      </c>
      <c r="N56" s="1010">
        <v>13596.06</v>
      </c>
      <c r="O56" s="1010">
        <v>45682.76</v>
      </c>
      <c r="P56" s="1011">
        <v>331200</v>
      </c>
      <c r="Q56" s="951"/>
      <c r="R56" s="976" t="s">
        <v>33</v>
      </c>
      <c r="S56" s="796" t="s">
        <v>559</v>
      </c>
    </row>
    <row r="57" spans="1:42" x14ac:dyDescent="0.2">
      <c r="A57" s="763">
        <v>42583</v>
      </c>
      <c r="B57" s="1012" t="s">
        <v>3185</v>
      </c>
      <c r="C57" s="1001">
        <v>1520604</v>
      </c>
      <c r="D57" s="1002">
        <v>7495</v>
      </c>
      <c r="E57" s="1003" t="s">
        <v>333</v>
      </c>
      <c r="F57" s="712">
        <v>2016</v>
      </c>
      <c r="G57" s="1004">
        <v>42588</v>
      </c>
      <c r="H57" s="1005" t="s">
        <v>61</v>
      </c>
      <c r="I57" s="1006" t="s">
        <v>3186</v>
      </c>
      <c r="J57" s="1007" t="s">
        <v>241</v>
      </c>
      <c r="K57" s="1008" t="s">
        <v>3187</v>
      </c>
      <c r="L57" s="1009" t="s">
        <v>3188</v>
      </c>
      <c r="M57" s="1010">
        <v>271921.18</v>
      </c>
      <c r="N57" s="1010">
        <v>13596.06</v>
      </c>
      <c r="O57" s="1010">
        <v>45682.76</v>
      </c>
      <c r="P57" s="1011">
        <v>331200</v>
      </c>
      <c r="Q57" s="951"/>
      <c r="R57" s="976" t="s">
        <v>33</v>
      </c>
      <c r="S57" s="796" t="s">
        <v>559</v>
      </c>
    </row>
    <row r="58" spans="1:42" ht="13.5" thickBot="1" x14ac:dyDescent="0.25">
      <c r="A58" s="763">
        <v>42583</v>
      </c>
      <c r="B58" s="1012" t="s">
        <v>3154</v>
      </c>
      <c r="C58" s="1001">
        <v>1520104</v>
      </c>
      <c r="D58" s="1002">
        <v>7493</v>
      </c>
      <c r="E58" s="1003" t="s">
        <v>3155</v>
      </c>
      <c r="F58" s="712">
        <v>2016</v>
      </c>
      <c r="G58" s="1004">
        <v>42598</v>
      </c>
      <c r="H58" s="1005" t="s">
        <v>97</v>
      </c>
      <c r="I58" s="1006" t="s">
        <v>3156</v>
      </c>
      <c r="J58" s="1007" t="s">
        <v>30</v>
      </c>
      <c r="K58" s="1034" t="s">
        <v>183</v>
      </c>
      <c r="L58" s="1009" t="s">
        <v>3157</v>
      </c>
      <c r="M58" s="1010">
        <v>227422</v>
      </c>
      <c r="N58" s="1010">
        <v>11371.1</v>
      </c>
      <c r="O58" s="1010">
        <v>38206.9</v>
      </c>
      <c r="P58" s="1011">
        <v>277000</v>
      </c>
      <c r="Q58" s="951"/>
      <c r="R58" s="976" t="s">
        <v>33</v>
      </c>
      <c r="S58" s="796" t="s">
        <v>559</v>
      </c>
    </row>
    <row r="59" spans="1:42" x14ac:dyDescent="0.2">
      <c r="A59" s="763">
        <v>42583</v>
      </c>
      <c r="B59" s="1012" t="s">
        <v>3134</v>
      </c>
      <c r="C59" s="1001">
        <v>521909</v>
      </c>
      <c r="D59" s="1002">
        <v>6986</v>
      </c>
      <c r="E59" s="1003" t="s">
        <v>3130</v>
      </c>
      <c r="F59" s="712">
        <v>2016</v>
      </c>
      <c r="G59" s="1004">
        <v>42611</v>
      </c>
      <c r="H59" s="1005" t="s">
        <v>28</v>
      </c>
      <c r="I59" s="1006" t="s">
        <v>3135</v>
      </c>
      <c r="J59" s="1032" t="s">
        <v>30</v>
      </c>
      <c r="K59" s="1036" t="s">
        <v>3017</v>
      </c>
      <c r="L59" s="1033" t="s">
        <v>3136</v>
      </c>
      <c r="M59" s="1010">
        <v>523919.38</v>
      </c>
      <c r="N59" s="1010">
        <v>42201.31</v>
      </c>
      <c r="O59" s="1010">
        <v>90579.31</v>
      </c>
      <c r="P59" s="1011">
        <v>656700</v>
      </c>
      <c r="Q59" s="951"/>
      <c r="R59" s="974" t="s">
        <v>33</v>
      </c>
      <c r="S59" s="765" t="s">
        <v>564</v>
      </c>
      <c r="T59" s="765" t="s">
        <v>564</v>
      </c>
    </row>
    <row r="60" spans="1:42" ht="13.5" thickBot="1" x14ac:dyDescent="0.25">
      <c r="A60" s="763">
        <v>42583</v>
      </c>
      <c r="B60" s="1012" t="s">
        <v>3015</v>
      </c>
      <c r="C60" s="1001">
        <v>521101</v>
      </c>
      <c r="D60" s="1002">
        <v>1253</v>
      </c>
      <c r="E60" s="1003" t="s">
        <v>144</v>
      </c>
      <c r="F60" s="712">
        <v>2016</v>
      </c>
      <c r="G60" s="1004">
        <v>42609</v>
      </c>
      <c r="H60" s="1005" t="s">
        <v>28</v>
      </c>
      <c r="I60" s="1006" t="s">
        <v>3016</v>
      </c>
      <c r="J60" s="1032" t="s">
        <v>241</v>
      </c>
      <c r="K60" s="1038" t="s">
        <v>3017</v>
      </c>
      <c r="L60" s="1033" t="s">
        <v>3018</v>
      </c>
      <c r="M60" s="1010">
        <v>344568.97</v>
      </c>
      <c r="N60" s="1010">
        <v>0</v>
      </c>
      <c r="O60" s="1010">
        <v>55131.03</v>
      </c>
      <c r="P60" s="1011">
        <v>399700</v>
      </c>
      <c r="Q60" s="951"/>
      <c r="R60" s="976" t="s">
        <v>33</v>
      </c>
      <c r="S60" s="796" t="s">
        <v>559</v>
      </c>
      <c r="T60" s="765" t="s">
        <v>564</v>
      </c>
    </row>
    <row r="61" spans="1:42" ht="13.5" thickBot="1" x14ac:dyDescent="0.25">
      <c r="A61" s="763">
        <v>42583</v>
      </c>
      <c r="B61" s="1012" t="s">
        <v>2966</v>
      </c>
      <c r="C61" s="1001">
        <v>520815</v>
      </c>
      <c r="D61" s="1002">
        <v>4492</v>
      </c>
      <c r="E61" s="1003" t="s">
        <v>92</v>
      </c>
      <c r="F61" s="712">
        <v>2016</v>
      </c>
      <c r="G61" s="1004">
        <v>42611</v>
      </c>
      <c r="H61" s="1005" t="s">
        <v>61</v>
      </c>
      <c r="I61" s="1006" t="s">
        <v>2967</v>
      </c>
      <c r="J61" s="1007" t="s">
        <v>241</v>
      </c>
      <c r="K61" s="1039" t="s">
        <v>2968</v>
      </c>
      <c r="L61" s="1009" t="s">
        <v>2969</v>
      </c>
      <c r="M61" s="1010">
        <v>318622.83</v>
      </c>
      <c r="N61" s="1010">
        <v>10342.69</v>
      </c>
      <c r="O61" s="1010">
        <v>52634.48</v>
      </c>
      <c r="P61" s="1011">
        <v>381600</v>
      </c>
      <c r="Q61" s="951"/>
      <c r="R61" s="976" t="s">
        <v>33</v>
      </c>
      <c r="S61" s="796" t="s">
        <v>559</v>
      </c>
    </row>
    <row r="62" spans="1:42" x14ac:dyDescent="0.2">
      <c r="A62" s="763">
        <v>42583</v>
      </c>
      <c r="B62" s="1012" t="s">
        <v>3340</v>
      </c>
      <c r="C62" s="1001">
        <v>38110</v>
      </c>
      <c r="D62" s="1002" t="s">
        <v>472</v>
      </c>
      <c r="E62" s="1003" t="s">
        <v>3330</v>
      </c>
      <c r="F62" s="712">
        <v>2016</v>
      </c>
      <c r="G62" s="1004">
        <v>42590</v>
      </c>
      <c r="H62" s="1005" t="s">
        <v>1566</v>
      </c>
      <c r="I62" s="1006" t="s">
        <v>3338</v>
      </c>
      <c r="J62" s="1032" t="s">
        <v>30</v>
      </c>
      <c r="K62" s="1036" t="s">
        <v>3183</v>
      </c>
      <c r="L62" s="1033" t="s">
        <v>3339</v>
      </c>
      <c r="M62" s="1010">
        <v>141827.59</v>
      </c>
      <c r="N62" s="1010">
        <v>0</v>
      </c>
      <c r="O62" s="1010">
        <v>3172.41</v>
      </c>
      <c r="P62" s="1011">
        <v>145000</v>
      </c>
      <c r="Q62" s="951"/>
      <c r="R62" s="974" t="s">
        <v>478</v>
      </c>
      <c r="S62" s="895" t="s">
        <v>565</v>
      </c>
      <c r="T62" s="765" t="s">
        <v>564</v>
      </c>
    </row>
    <row r="63" spans="1:42" ht="13.5" thickBot="1" x14ac:dyDescent="0.25">
      <c r="A63" s="763">
        <v>42583</v>
      </c>
      <c r="B63" s="1012" t="s">
        <v>3181</v>
      </c>
      <c r="C63" s="1001">
        <v>1520604</v>
      </c>
      <c r="D63" s="1002">
        <v>7495</v>
      </c>
      <c r="E63" s="1003" t="s">
        <v>333</v>
      </c>
      <c r="F63" s="712">
        <v>2016</v>
      </c>
      <c r="G63" s="1004">
        <v>42593</v>
      </c>
      <c r="H63" s="1005" t="s">
        <v>28</v>
      </c>
      <c r="I63" s="1006" t="s">
        <v>3182</v>
      </c>
      <c r="J63" s="1032" t="s">
        <v>241</v>
      </c>
      <c r="K63" s="1038" t="s">
        <v>3183</v>
      </c>
      <c r="L63" s="1033" t="s">
        <v>3184</v>
      </c>
      <c r="M63" s="1010">
        <v>271921.18</v>
      </c>
      <c r="N63" s="1010">
        <v>13596.06</v>
      </c>
      <c r="O63" s="1010">
        <v>45682.76</v>
      </c>
      <c r="P63" s="1011">
        <v>331200</v>
      </c>
      <c r="Q63" s="951"/>
      <c r="R63" s="974" t="s">
        <v>33</v>
      </c>
      <c r="S63" s="796" t="s">
        <v>559</v>
      </c>
      <c r="T63" s="765" t="s">
        <v>564</v>
      </c>
    </row>
    <row r="64" spans="1:42" ht="13.5" thickBot="1" x14ac:dyDescent="0.25">
      <c r="A64" s="763">
        <v>42583</v>
      </c>
      <c r="B64" s="1012" t="s">
        <v>3105</v>
      </c>
      <c r="C64" s="1001">
        <v>521802</v>
      </c>
      <c r="D64" s="1002">
        <v>2202</v>
      </c>
      <c r="E64" s="1003" t="s">
        <v>206</v>
      </c>
      <c r="F64" s="712">
        <v>2016</v>
      </c>
      <c r="G64" s="1004">
        <v>42594</v>
      </c>
      <c r="H64" s="1005" t="s">
        <v>39</v>
      </c>
      <c r="I64" s="1006" t="s">
        <v>3106</v>
      </c>
      <c r="J64" s="1007" t="s">
        <v>241</v>
      </c>
      <c r="K64" s="1039" t="s">
        <v>3107</v>
      </c>
      <c r="L64" s="1009" t="s">
        <v>3108</v>
      </c>
      <c r="M64" s="1010">
        <v>192413.79</v>
      </c>
      <c r="N64" s="1010">
        <v>0</v>
      </c>
      <c r="O64" s="1010">
        <v>30786.21</v>
      </c>
      <c r="P64" s="1011">
        <v>223200</v>
      </c>
      <c r="Q64" s="951"/>
      <c r="R64" s="976" t="s">
        <v>33</v>
      </c>
      <c r="S64" s="895" t="s">
        <v>565</v>
      </c>
      <c r="T64" s="977"/>
      <c r="U64" s="977"/>
      <c r="V64" s="977"/>
      <c r="W64" s="977"/>
      <c r="X64" s="977"/>
      <c r="Y64" s="977"/>
      <c r="Z64" s="977"/>
      <c r="AA64" s="977"/>
      <c r="AB64" s="977"/>
      <c r="AC64" s="977"/>
      <c r="AD64" s="977"/>
      <c r="AE64" s="977"/>
      <c r="AF64" s="977"/>
      <c r="AG64" s="977"/>
      <c r="AH64" s="977"/>
      <c r="AI64" s="977"/>
      <c r="AJ64" s="977"/>
      <c r="AK64" s="977"/>
      <c r="AL64" s="977"/>
      <c r="AM64" s="977"/>
      <c r="AN64" s="977"/>
      <c r="AO64" s="977"/>
      <c r="AP64" s="977"/>
    </row>
    <row r="65" spans="1:24" x14ac:dyDescent="0.2">
      <c r="A65" s="763">
        <v>42583</v>
      </c>
      <c r="B65" s="1012" t="s">
        <v>3232</v>
      </c>
      <c r="C65" s="1001">
        <v>522401</v>
      </c>
      <c r="D65" s="1002">
        <v>1062</v>
      </c>
      <c r="E65" s="1003" t="s">
        <v>239</v>
      </c>
      <c r="F65" s="712"/>
      <c r="G65" s="1004">
        <v>42607</v>
      </c>
      <c r="H65" s="1005"/>
      <c r="I65" s="1006" t="s">
        <v>3230</v>
      </c>
      <c r="J65" s="1032" t="s">
        <v>241</v>
      </c>
      <c r="K65" s="1036" t="s">
        <v>928</v>
      </c>
      <c r="L65" s="1033" t="s">
        <v>3231</v>
      </c>
      <c r="M65" s="1010">
        <v>196768.54</v>
      </c>
      <c r="N65" s="1010">
        <v>0</v>
      </c>
      <c r="O65" s="1010">
        <v>31482.97</v>
      </c>
      <c r="P65" s="1011">
        <v>228251.51</v>
      </c>
      <c r="Q65" s="951"/>
      <c r="R65" s="976" t="s">
        <v>3229</v>
      </c>
      <c r="S65" s="765" t="s">
        <v>564</v>
      </c>
      <c r="T65" s="765" t="s">
        <v>564</v>
      </c>
      <c r="X65" s="972" t="s">
        <v>566</v>
      </c>
    </row>
    <row r="66" spans="1:24" x14ac:dyDescent="0.2">
      <c r="A66" s="763">
        <v>42583</v>
      </c>
      <c r="B66" s="1012" t="s">
        <v>3270</v>
      </c>
      <c r="C66" s="1001">
        <v>520113</v>
      </c>
      <c r="D66" s="1002">
        <v>2590</v>
      </c>
      <c r="E66" s="1003" t="s">
        <v>401</v>
      </c>
      <c r="F66" s="712"/>
      <c r="G66" s="1004">
        <v>42590</v>
      </c>
      <c r="H66" s="1005"/>
      <c r="I66" s="1006" t="s">
        <v>3271</v>
      </c>
      <c r="J66" s="1032" t="s">
        <v>241</v>
      </c>
      <c r="K66" s="1037" t="s">
        <v>928</v>
      </c>
      <c r="L66" s="1033" t="s">
        <v>3272</v>
      </c>
      <c r="M66" s="1010">
        <v>322969.39</v>
      </c>
      <c r="N66" s="1010">
        <v>0</v>
      </c>
      <c r="O66" s="1010">
        <v>51675.1</v>
      </c>
      <c r="P66" s="1011">
        <v>374644.49</v>
      </c>
      <c r="Q66" s="951"/>
      <c r="R66" s="976" t="s">
        <v>3229</v>
      </c>
      <c r="S66" s="765" t="s">
        <v>564</v>
      </c>
      <c r="T66" s="765" t="s">
        <v>564</v>
      </c>
      <c r="X66" s="972" t="s">
        <v>566</v>
      </c>
    </row>
    <row r="67" spans="1:24" x14ac:dyDescent="0.2">
      <c r="A67" s="763">
        <v>42583</v>
      </c>
      <c r="B67" s="1012" t="s">
        <v>3326</v>
      </c>
      <c r="C67" s="1001">
        <v>1520504</v>
      </c>
      <c r="D67" s="1002">
        <v>8127</v>
      </c>
      <c r="E67" s="1003" t="s">
        <v>3163</v>
      </c>
      <c r="F67" s="712"/>
      <c r="G67" s="1004">
        <v>42587</v>
      </c>
      <c r="H67" s="1005"/>
      <c r="I67" s="1006" t="s">
        <v>3327</v>
      </c>
      <c r="J67" s="1032" t="s">
        <v>241</v>
      </c>
      <c r="K67" s="1037" t="s">
        <v>928</v>
      </c>
      <c r="L67" s="1033" t="s">
        <v>3328</v>
      </c>
      <c r="M67" s="1010">
        <v>531952.06999999995</v>
      </c>
      <c r="N67" s="1010">
        <v>0</v>
      </c>
      <c r="O67" s="1010">
        <v>85112.33</v>
      </c>
      <c r="P67" s="1011">
        <v>617064.4</v>
      </c>
      <c r="Q67" s="951"/>
      <c r="R67" s="976" t="s">
        <v>3229</v>
      </c>
      <c r="S67" s="765" t="s">
        <v>564</v>
      </c>
      <c r="T67" s="765" t="s">
        <v>564</v>
      </c>
      <c r="X67" s="972" t="s">
        <v>566</v>
      </c>
    </row>
    <row r="68" spans="1:24" x14ac:dyDescent="0.2">
      <c r="A68" s="763">
        <v>42583</v>
      </c>
      <c r="B68" s="1012" t="s">
        <v>3233</v>
      </c>
      <c r="C68" s="1001">
        <v>520905</v>
      </c>
      <c r="D68" s="1002">
        <v>1083</v>
      </c>
      <c r="E68" s="1003" t="s">
        <v>134</v>
      </c>
      <c r="F68" s="712"/>
      <c r="G68" s="1004">
        <v>42613</v>
      </c>
      <c r="H68" s="1005"/>
      <c r="I68" s="1006" t="s">
        <v>3234</v>
      </c>
      <c r="J68" s="1032" t="s">
        <v>241</v>
      </c>
      <c r="K68" s="1037" t="s">
        <v>928</v>
      </c>
      <c r="L68" s="1033" t="s">
        <v>3235</v>
      </c>
      <c r="M68" s="1010">
        <v>183130.96</v>
      </c>
      <c r="N68" s="1010">
        <v>0</v>
      </c>
      <c r="O68" s="1010">
        <v>29300.95</v>
      </c>
      <c r="P68" s="1011">
        <v>212431.91</v>
      </c>
      <c r="Q68" s="951"/>
      <c r="R68" s="976" t="s">
        <v>3229</v>
      </c>
      <c r="S68" s="765" t="s">
        <v>564</v>
      </c>
      <c r="T68" s="765" t="s">
        <v>564</v>
      </c>
      <c r="X68" s="972" t="s">
        <v>566</v>
      </c>
    </row>
    <row r="69" spans="1:24" ht="12.75" customHeight="1" thickBot="1" x14ac:dyDescent="0.25">
      <c r="A69" s="763">
        <v>42583</v>
      </c>
      <c r="B69" s="1012" t="s">
        <v>3236</v>
      </c>
      <c r="C69" s="1001">
        <v>520905</v>
      </c>
      <c r="D69" s="1002">
        <v>1083</v>
      </c>
      <c r="E69" s="1003" t="s">
        <v>134</v>
      </c>
      <c r="F69" s="712"/>
      <c r="G69" s="1004">
        <v>42613</v>
      </c>
      <c r="H69" s="1005"/>
      <c r="I69" s="1006" t="s">
        <v>3237</v>
      </c>
      <c r="J69" s="1032" t="s">
        <v>241</v>
      </c>
      <c r="K69" s="1038" t="s">
        <v>928</v>
      </c>
      <c r="L69" s="1033" t="s">
        <v>3238</v>
      </c>
      <c r="M69" s="1010">
        <v>183130.96</v>
      </c>
      <c r="N69" s="1010">
        <v>0</v>
      </c>
      <c r="O69" s="1010">
        <v>29300.95</v>
      </c>
      <c r="P69" s="1011">
        <v>212431.91</v>
      </c>
      <c r="Q69" s="951"/>
      <c r="R69" s="976" t="s">
        <v>3229</v>
      </c>
      <c r="S69" s="765" t="s">
        <v>564</v>
      </c>
      <c r="T69" s="765" t="s">
        <v>564</v>
      </c>
      <c r="X69" s="972" t="s">
        <v>566</v>
      </c>
    </row>
    <row r="70" spans="1:24" x14ac:dyDescent="0.2">
      <c r="A70" s="763">
        <v>42583</v>
      </c>
      <c r="B70" s="1012" t="s">
        <v>3109</v>
      </c>
      <c r="C70" s="1001">
        <v>521802</v>
      </c>
      <c r="D70" s="1002">
        <v>2202</v>
      </c>
      <c r="E70" s="1003" t="s">
        <v>206</v>
      </c>
      <c r="F70" s="712">
        <v>2016</v>
      </c>
      <c r="G70" s="1004">
        <v>42602</v>
      </c>
      <c r="H70" s="1005" t="s">
        <v>39</v>
      </c>
      <c r="I70" s="1006" t="s">
        <v>3110</v>
      </c>
      <c r="J70" s="1007" t="s">
        <v>30</v>
      </c>
      <c r="K70" s="1035" t="s">
        <v>3111</v>
      </c>
      <c r="L70" s="1009" t="s">
        <v>3112</v>
      </c>
      <c r="M70" s="1010">
        <v>192413.79</v>
      </c>
      <c r="N70" s="1010">
        <v>0</v>
      </c>
      <c r="O70" s="1010">
        <v>30786.21</v>
      </c>
      <c r="P70" s="1011">
        <v>223200</v>
      </c>
      <c r="Q70" s="951"/>
      <c r="R70" s="976" t="s">
        <v>33</v>
      </c>
      <c r="S70" s="895" t="s">
        <v>565</v>
      </c>
    </row>
    <row r="71" spans="1:24" x14ac:dyDescent="0.2">
      <c r="A71" s="763">
        <v>42583</v>
      </c>
      <c r="B71" s="1012" t="s">
        <v>2919</v>
      </c>
      <c r="C71" s="1001">
        <v>520223</v>
      </c>
      <c r="D71" s="1002">
        <v>1796</v>
      </c>
      <c r="E71" s="1003" t="s">
        <v>50</v>
      </c>
      <c r="F71" s="712">
        <v>2016</v>
      </c>
      <c r="G71" s="1004">
        <v>42595</v>
      </c>
      <c r="H71" s="1005" t="s">
        <v>82</v>
      </c>
      <c r="I71" s="1006" t="s">
        <v>2920</v>
      </c>
      <c r="J71" s="1007" t="s">
        <v>241</v>
      </c>
      <c r="K71" s="1008" t="s">
        <v>1265</v>
      </c>
      <c r="L71" s="1009" t="s">
        <v>2921</v>
      </c>
      <c r="M71" s="1010">
        <v>215689.66</v>
      </c>
      <c r="N71" s="1010">
        <v>0</v>
      </c>
      <c r="O71" s="1010">
        <v>34510.339999999997</v>
      </c>
      <c r="P71" s="1011">
        <v>250200</v>
      </c>
      <c r="Q71" s="951"/>
      <c r="R71" s="976" t="s">
        <v>33</v>
      </c>
      <c r="S71" s="796" t="s">
        <v>559</v>
      </c>
    </row>
    <row r="72" spans="1:24" x14ac:dyDescent="0.2">
      <c r="A72" s="763">
        <v>42583</v>
      </c>
      <c r="B72" s="1012" t="s">
        <v>3150</v>
      </c>
      <c r="C72" s="1001">
        <v>522403</v>
      </c>
      <c r="D72" s="1002">
        <v>1060</v>
      </c>
      <c r="E72" s="1003" t="s">
        <v>3146</v>
      </c>
      <c r="F72" s="712">
        <v>2016</v>
      </c>
      <c r="G72" s="1004">
        <v>42612</v>
      </c>
      <c r="H72" s="1005" t="s">
        <v>55</v>
      </c>
      <c r="I72" s="1006" t="s">
        <v>3151</v>
      </c>
      <c r="J72" s="1007" t="s">
        <v>241</v>
      </c>
      <c r="K72" s="1008" t="s">
        <v>3152</v>
      </c>
      <c r="L72" s="1009" t="s">
        <v>3153</v>
      </c>
      <c r="M72" s="1010">
        <v>198362.07</v>
      </c>
      <c r="N72" s="1010">
        <v>0</v>
      </c>
      <c r="O72" s="1010">
        <v>31737.93</v>
      </c>
      <c r="P72" s="1011">
        <v>230100</v>
      </c>
      <c r="Q72" s="951"/>
      <c r="R72" s="976" t="s">
        <v>33</v>
      </c>
      <c r="S72" s="895" t="s">
        <v>565</v>
      </c>
    </row>
    <row r="73" spans="1:24" x14ac:dyDescent="0.2">
      <c r="A73" s="763">
        <v>42583</v>
      </c>
      <c r="B73" s="1012" t="s">
        <v>3089</v>
      </c>
      <c r="C73" s="1001">
        <v>521801</v>
      </c>
      <c r="D73" s="1002">
        <v>2201</v>
      </c>
      <c r="E73" s="1003" t="s">
        <v>191</v>
      </c>
      <c r="F73" s="712">
        <v>2016</v>
      </c>
      <c r="G73" s="1004">
        <v>42611</v>
      </c>
      <c r="H73" s="1005" t="s">
        <v>97</v>
      </c>
      <c r="I73" s="1006" t="s">
        <v>3090</v>
      </c>
      <c r="J73" s="1007" t="s">
        <v>30</v>
      </c>
      <c r="K73" s="1008" t="s">
        <v>3091</v>
      </c>
      <c r="L73" s="1009" t="s">
        <v>3092</v>
      </c>
      <c r="M73" s="1010">
        <v>186379.31</v>
      </c>
      <c r="N73" s="1010">
        <v>0</v>
      </c>
      <c r="O73" s="1010">
        <v>29820.69</v>
      </c>
      <c r="P73" s="1011">
        <v>216200</v>
      </c>
      <c r="Q73" s="951"/>
      <c r="R73" s="974" t="s">
        <v>33</v>
      </c>
      <c r="S73" s="895" t="s">
        <v>565</v>
      </c>
    </row>
    <row r="74" spans="1:24" x14ac:dyDescent="0.2">
      <c r="A74" s="763">
        <v>42583</v>
      </c>
      <c r="B74" s="1012" t="s">
        <v>3368</v>
      </c>
      <c r="C74" s="1001">
        <v>18802</v>
      </c>
      <c r="D74" s="1002" t="s">
        <v>472</v>
      </c>
      <c r="E74" s="1003" t="s">
        <v>3330</v>
      </c>
      <c r="F74" s="712">
        <v>2016</v>
      </c>
      <c r="G74" s="1004">
        <v>42601</v>
      </c>
      <c r="H74" s="1005" t="s">
        <v>2900</v>
      </c>
      <c r="I74" s="1006" t="s">
        <v>3369</v>
      </c>
      <c r="J74" s="1007" t="s">
        <v>30</v>
      </c>
      <c r="K74" s="1008" t="s">
        <v>3370</v>
      </c>
      <c r="L74" s="1009" t="s">
        <v>3371</v>
      </c>
      <c r="M74" s="1010">
        <v>97931.03</v>
      </c>
      <c r="N74" s="1010">
        <v>0</v>
      </c>
      <c r="O74" s="1010">
        <v>2068.9699999999998</v>
      </c>
      <c r="P74" s="1011">
        <v>100000</v>
      </c>
      <c r="Q74" s="951"/>
      <c r="R74" s="974" t="s">
        <v>478</v>
      </c>
      <c r="S74" s="895" t="s">
        <v>565</v>
      </c>
    </row>
    <row r="75" spans="1:24" x14ac:dyDescent="0.2">
      <c r="A75" s="763">
        <v>42583</v>
      </c>
      <c r="B75" s="1012" t="s">
        <v>3405</v>
      </c>
      <c r="C75" s="1001">
        <v>521906</v>
      </c>
      <c r="D75" s="1002" t="s">
        <v>518</v>
      </c>
      <c r="E75" s="1003" t="s">
        <v>3395</v>
      </c>
      <c r="F75" s="712">
        <v>2016</v>
      </c>
      <c r="G75" s="1004">
        <v>42601</v>
      </c>
      <c r="H75" s="1005" t="s">
        <v>2900</v>
      </c>
      <c r="I75" s="1006" t="s">
        <v>2901</v>
      </c>
      <c r="J75" s="1007" t="s">
        <v>30</v>
      </c>
      <c r="K75" s="1008" t="s">
        <v>3404</v>
      </c>
      <c r="L75" s="1009" t="s">
        <v>2904</v>
      </c>
      <c r="M75" s="1010">
        <v>318103.45</v>
      </c>
      <c r="N75" s="1010">
        <v>0</v>
      </c>
      <c r="O75" s="1010">
        <v>6896.55</v>
      </c>
      <c r="P75" s="1011">
        <v>325000</v>
      </c>
      <c r="Q75" s="951"/>
      <c r="R75" s="974" t="s">
        <v>478</v>
      </c>
      <c r="S75" s="796" t="s">
        <v>559</v>
      </c>
    </row>
    <row r="76" spans="1:24" x14ac:dyDescent="0.2">
      <c r="A76" s="763">
        <v>42583</v>
      </c>
      <c r="B76" s="1012" t="s">
        <v>3400</v>
      </c>
      <c r="C76" s="1001">
        <v>521802</v>
      </c>
      <c r="D76" s="1002" t="s">
        <v>518</v>
      </c>
      <c r="E76" s="1003" t="s">
        <v>3395</v>
      </c>
      <c r="F76" s="712">
        <v>2016</v>
      </c>
      <c r="G76" s="1004">
        <v>42597</v>
      </c>
      <c r="H76" s="1005" t="s">
        <v>474</v>
      </c>
      <c r="I76" s="1006" t="s">
        <v>3401</v>
      </c>
      <c r="J76" s="1007" t="s">
        <v>30</v>
      </c>
      <c r="K76" s="1008" t="s">
        <v>3402</v>
      </c>
      <c r="L76" s="1009" t="s">
        <v>3403</v>
      </c>
      <c r="M76" s="1010">
        <v>180172.41</v>
      </c>
      <c r="N76" s="1010">
        <v>0</v>
      </c>
      <c r="O76" s="1010">
        <v>4827.59</v>
      </c>
      <c r="P76" s="1011">
        <v>185000</v>
      </c>
      <c r="Q76" s="951"/>
      <c r="R76" s="974" t="s">
        <v>478</v>
      </c>
      <c r="S76" s="895" t="s">
        <v>565</v>
      </c>
    </row>
    <row r="77" spans="1:24" x14ac:dyDescent="0.2">
      <c r="A77" s="763">
        <v>42583</v>
      </c>
      <c r="B77" s="1012" t="s">
        <v>3046</v>
      </c>
      <c r="C77" s="1001">
        <v>521502</v>
      </c>
      <c r="D77" s="1002">
        <v>5611</v>
      </c>
      <c r="E77" s="1003" t="s">
        <v>3038</v>
      </c>
      <c r="F77" s="712">
        <v>2017</v>
      </c>
      <c r="G77" s="1004">
        <v>42607</v>
      </c>
      <c r="H77" s="1005" t="s">
        <v>61</v>
      </c>
      <c r="I77" s="1006" t="s">
        <v>3047</v>
      </c>
      <c r="J77" s="1007" t="s">
        <v>241</v>
      </c>
      <c r="K77" s="1008" t="s">
        <v>3048</v>
      </c>
      <c r="L77" s="1009" t="s">
        <v>3049</v>
      </c>
      <c r="M77" s="1010">
        <v>370598.38</v>
      </c>
      <c r="N77" s="1010">
        <v>17332.650000000001</v>
      </c>
      <c r="O77" s="1010">
        <v>62068.97</v>
      </c>
      <c r="P77" s="1011">
        <v>450000</v>
      </c>
      <c r="Q77" s="951"/>
      <c r="R77" s="976" t="s">
        <v>33</v>
      </c>
      <c r="S77" s="796" t="s">
        <v>559</v>
      </c>
    </row>
    <row r="78" spans="1:24" x14ac:dyDescent="0.2">
      <c r="A78" s="763">
        <v>42583</v>
      </c>
      <c r="B78" s="1012" t="s">
        <v>3399</v>
      </c>
      <c r="C78" s="1001">
        <v>520814</v>
      </c>
      <c r="D78" s="1002" t="s">
        <v>518</v>
      </c>
      <c r="E78" s="1003" t="s">
        <v>3395</v>
      </c>
      <c r="F78" s="712">
        <v>2016</v>
      </c>
      <c r="G78" s="1004">
        <v>42587</v>
      </c>
      <c r="H78" s="1005" t="s">
        <v>474</v>
      </c>
      <c r="I78" s="1006" t="s">
        <v>3396</v>
      </c>
      <c r="J78" s="1007" t="s">
        <v>30</v>
      </c>
      <c r="K78" s="1008" t="s">
        <v>3397</v>
      </c>
      <c r="L78" s="1009" t="s">
        <v>3398</v>
      </c>
      <c r="M78" s="1010">
        <v>291413.78999999998</v>
      </c>
      <c r="N78" s="1010">
        <v>0</v>
      </c>
      <c r="O78" s="1010">
        <v>3586.21</v>
      </c>
      <c r="P78" s="1011">
        <v>295000</v>
      </c>
      <c r="Q78" s="951"/>
      <c r="R78" s="974" t="s">
        <v>478</v>
      </c>
      <c r="S78" s="796" t="s">
        <v>559</v>
      </c>
    </row>
    <row r="79" spans="1:24" ht="13.5" thickBot="1" x14ac:dyDescent="0.25">
      <c r="A79" s="763">
        <v>42583</v>
      </c>
      <c r="B79" s="1012" t="s">
        <v>3042</v>
      </c>
      <c r="C79" s="1001">
        <v>521502</v>
      </c>
      <c r="D79" s="1002">
        <v>5611</v>
      </c>
      <c r="E79" s="1003" t="s">
        <v>3038</v>
      </c>
      <c r="F79" s="712">
        <v>2017</v>
      </c>
      <c r="G79" s="1004">
        <v>42602</v>
      </c>
      <c r="H79" s="1005" t="s">
        <v>28</v>
      </c>
      <c r="I79" s="1006" t="s">
        <v>3043</v>
      </c>
      <c r="J79" s="1007" t="s">
        <v>30</v>
      </c>
      <c r="K79" s="1034" t="s">
        <v>3044</v>
      </c>
      <c r="L79" s="1009" t="s">
        <v>3045</v>
      </c>
      <c r="M79" s="1010">
        <v>370598.38</v>
      </c>
      <c r="N79" s="1010">
        <v>17332.650000000001</v>
      </c>
      <c r="O79" s="1010">
        <v>62068.97</v>
      </c>
      <c r="P79" s="1011">
        <v>450000</v>
      </c>
      <c r="Q79" s="951"/>
      <c r="R79" s="976" t="s">
        <v>33</v>
      </c>
      <c r="S79" s="796" t="s">
        <v>559</v>
      </c>
    </row>
    <row r="80" spans="1:24" x14ac:dyDescent="0.2">
      <c r="A80" s="763">
        <v>42583</v>
      </c>
      <c r="B80" s="1012" t="s">
        <v>3254</v>
      </c>
      <c r="C80" s="1001">
        <v>520223</v>
      </c>
      <c r="D80" s="1002">
        <v>1796</v>
      </c>
      <c r="E80" s="1003" t="s">
        <v>50</v>
      </c>
      <c r="F80" s="712"/>
      <c r="G80" s="1004">
        <v>42611</v>
      </c>
      <c r="H80" s="1005"/>
      <c r="I80" s="1006" t="s">
        <v>3255</v>
      </c>
      <c r="J80" s="1032" t="s">
        <v>241</v>
      </c>
      <c r="K80" s="1036" t="s">
        <v>2766</v>
      </c>
      <c r="L80" s="1033" t="s">
        <v>3256</v>
      </c>
      <c r="M80" s="1010">
        <v>195646.63</v>
      </c>
      <c r="N80" s="1010">
        <v>0</v>
      </c>
      <c r="O80" s="1010">
        <v>31303.46</v>
      </c>
      <c r="P80" s="1011">
        <v>226950.09</v>
      </c>
      <c r="Q80" s="951"/>
      <c r="R80" s="976" t="s">
        <v>3229</v>
      </c>
      <c r="S80" s="765" t="s">
        <v>564</v>
      </c>
      <c r="T80" s="765" t="s">
        <v>564</v>
      </c>
    </row>
    <row r="81" spans="1:42" ht="13.5" thickBot="1" x14ac:dyDescent="0.25">
      <c r="A81" s="763">
        <v>42583</v>
      </c>
      <c r="B81" s="1012" t="s">
        <v>3251</v>
      </c>
      <c r="C81" s="1001">
        <v>520223</v>
      </c>
      <c r="D81" s="1002">
        <v>1796</v>
      </c>
      <c r="E81" s="1003" t="s">
        <v>50</v>
      </c>
      <c r="F81" s="712"/>
      <c r="G81" s="1004">
        <v>42611</v>
      </c>
      <c r="H81" s="1005"/>
      <c r="I81" s="1006" t="s">
        <v>3252</v>
      </c>
      <c r="J81" s="1032" t="s">
        <v>241</v>
      </c>
      <c r="K81" s="1038" t="s">
        <v>2766</v>
      </c>
      <c r="L81" s="1033" t="s">
        <v>3253</v>
      </c>
      <c r="M81" s="1010">
        <v>195646.63</v>
      </c>
      <c r="N81" s="1010">
        <v>0</v>
      </c>
      <c r="O81" s="1010">
        <v>31303.46</v>
      </c>
      <c r="P81" s="1011">
        <v>226950.09</v>
      </c>
      <c r="Q81" s="951"/>
      <c r="R81" s="976" t="s">
        <v>3229</v>
      </c>
      <c r="S81" s="765" t="s">
        <v>564</v>
      </c>
      <c r="T81" s="765" t="s">
        <v>564</v>
      </c>
    </row>
    <row r="82" spans="1:42" x14ac:dyDescent="0.2">
      <c r="A82" s="763">
        <v>42583</v>
      </c>
      <c r="B82" s="1012" t="s">
        <v>3380</v>
      </c>
      <c r="C82" s="1001">
        <v>37702</v>
      </c>
      <c r="D82" s="1002" t="s">
        <v>472</v>
      </c>
      <c r="E82" s="1003" t="s">
        <v>3330</v>
      </c>
      <c r="F82" s="712">
        <v>2016</v>
      </c>
      <c r="G82" s="1004">
        <v>42605</v>
      </c>
      <c r="H82" s="1005" t="s">
        <v>474</v>
      </c>
      <c r="I82" s="1006" t="s">
        <v>3381</v>
      </c>
      <c r="J82" s="1007" t="s">
        <v>30</v>
      </c>
      <c r="K82" s="1035" t="s">
        <v>3382</v>
      </c>
      <c r="L82" s="1009" t="s">
        <v>3383</v>
      </c>
      <c r="M82" s="1010">
        <v>169379.31</v>
      </c>
      <c r="N82" s="1010">
        <v>0</v>
      </c>
      <c r="O82" s="1010">
        <v>4620.6899999999996</v>
      </c>
      <c r="P82" s="1011">
        <v>174000</v>
      </c>
      <c r="Q82" s="951"/>
      <c r="R82" s="974" t="s">
        <v>478</v>
      </c>
      <c r="S82" s="895" t="s">
        <v>565</v>
      </c>
    </row>
    <row r="83" spans="1:42" ht="12.75" customHeight="1" x14ac:dyDescent="0.2">
      <c r="A83" s="763">
        <v>42583</v>
      </c>
      <c r="B83" s="1012" t="s">
        <v>2926</v>
      </c>
      <c r="C83" s="1001">
        <v>520223</v>
      </c>
      <c r="D83" s="1002">
        <v>1796</v>
      </c>
      <c r="E83" s="1003" t="s">
        <v>50</v>
      </c>
      <c r="F83" s="712">
        <v>2016</v>
      </c>
      <c r="G83" s="1004">
        <v>42612</v>
      </c>
      <c r="H83" s="1005" t="s">
        <v>2927</v>
      </c>
      <c r="I83" s="1006" t="s">
        <v>2928</v>
      </c>
      <c r="J83" s="1007" t="s">
        <v>241</v>
      </c>
      <c r="K83" s="1008" t="s">
        <v>2929</v>
      </c>
      <c r="L83" s="1009" t="s">
        <v>2930</v>
      </c>
      <c r="M83" s="1010">
        <v>215689.66</v>
      </c>
      <c r="N83" s="1010">
        <v>0</v>
      </c>
      <c r="O83" s="1010">
        <v>34510.339999999997</v>
      </c>
      <c r="P83" s="1011">
        <v>250200</v>
      </c>
      <c r="Q83" s="951"/>
      <c r="R83" s="974" t="s">
        <v>33</v>
      </c>
      <c r="S83" s="796" t="s">
        <v>559</v>
      </c>
      <c r="T83" s="976"/>
      <c r="U83" s="976"/>
      <c r="V83" s="976"/>
      <c r="W83" s="976"/>
      <c r="X83" s="976"/>
      <c r="Y83" s="976"/>
      <c r="Z83" s="976"/>
      <c r="AA83" s="976"/>
      <c r="AB83" s="976"/>
      <c r="AC83" s="976"/>
      <c r="AD83" s="976"/>
      <c r="AE83" s="976"/>
      <c r="AF83" s="976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</row>
    <row r="84" spans="1:42" x14ac:dyDescent="0.2">
      <c r="A84" s="763">
        <v>42583</v>
      </c>
      <c r="B84" s="1012" t="s">
        <v>3193</v>
      </c>
      <c r="C84" s="1001">
        <v>1520604</v>
      </c>
      <c r="D84" s="1002">
        <v>7495</v>
      </c>
      <c r="E84" s="1003" t="s">
        <v>333</v>
      </c>
      <c r="F84" s="712">
        <v>2016</v>
      </c>
      <c r="G84" s="1004">
        <v>42599</v>
      </c>
      <c r="H84" s="1005" t="s">
        <v>45</v>
      </c>
      <c r="I84" s="1006" t="s">
        <v>3194</v>
      </c>
      <c r="J84" s="1007" t="s">
        <v>241</v>
      </c>
      <c r="K84" s="1008" t="s">
        <v>3195</v>
      </c>
      <c r="L84" s="1009" t="s">
        <v>3196</v>
      </c>
      <c r="M84" s="1010">
        <v>271921.18</v>
      </c>
      <c r="N84" s="1010">
        <v>13596.06</v>
      </c>
      <c r="O84" s="1010">
        <v>45682.76</v>
      </c>
      <c r="P84" s="1011">
        <v>331200</v>
      </c>
      <c r="Q84" s="951"/>
      <c r="R84" s="976" t="s">
        <v>33</v>
      </c>
      <c r="S84" s="796" t="s">
        <v>559</v>
      </c>
    </row>
    <row r="85" spans="1:42" x14ac:dyDescent="0.2">
      <c r="A85" s="763">
        <v>42583</v>
      </c>
      <c r="B85" s="1012" t="s">
        <v>3065</v>
      </c>
      <c r="C85" s="1001">
        <v>521707</v>
      </c>
      <c r="D85" s="1002">
        <v>2006</v>
      </c>
      <c r="E85" s="1003" t="s">
        <v>2897</v>
      </c>
      <c r="F85" s="712">
        <v>2017</v>
      </c>
      <c r="G85" s="1004">
        <v>42585</v>
      </c>
      <c r="H85" s="1005" t="s">
        <v>28</v>
      </c>
      <c r="I85" s="1006" t="s">
        <v>3066</v>
      </c>
      <c r="J85" s="1007" t="s">
        <v>241</v>
      </c>
      <c r="K85" s="1008" t="s">
        <v>3067</v>
      </c>
      <c r="L85" s="1009" t="s">
        <v>3068</v>
      </c>
      <c r="M85" s="1010">
        <v>189568.97</v>
      </c>
      <c r="N85" s="1010">
        <v>0</v>
      </c>
      <c r="O85" s="1010">
        <v>30331.03</v>
      </c>
      <c r="P85" s="1011">
        <v>219900</v>
      </c>
      <c r="Q85" s="951"/>
      <c r="R85" s="974" t="s">
        <v>33</v>
      </c>
      <c r="S85" s="895" t="s">
        <v>565</v>
      </c>
    </row>
    <row r="86" spans="1:42" x14ac:dyDescent="0.2">
      <c r="A86" s="763">
        <v>42583</v>
      </c>
      <c r="B86" s="1012" t="s">
        <v>3117</v>
      </c>
      <c r="C86" s="1001">
        <v>521802</v>
      </c>
      <c r="D86" s="1002">
        <v>2202</v>
      </c>
      <c r="E86" s="1003" t="s">
        <v>206</v>
      </c>
      <c r="F86" s="712">
        <v>2016</v>
      </c>
      <c r="G86" s="1004">
        <v>42613</v>
      </c>
      <c r="H86" s="1005" t="s">
        <v>611</v>
      </c>
      <c r="I86" s="1006" t="s">
        <v>3118</v>
      </c>
      <c r="J86" s="1007" t="s">
        <v>30</v>
      </c>
      <c r="K86" s="1008" t="s">
        <v>3119</v>
      </c>
      <c r="L86" s="1009" t="s">
        <v>3120</v>
      </c>
      <c r="M86" s="1010">
        <v>192413.79</v>
      </c>
      <c r="N86" s="1010">
        <v>0</v>
      </c>
      <c r="O86" s="1010">
        <v>30786.21</v>
      </c>
      <c r="P86" s="1011">
        <v>223200</v>
      </c>
      <c r="Q86" s="951"/>
      <c r="R86" s="974" t="s">
        <v>33</v>
      </c>
      <c r="S86" s="895" t="s">
        <v>565</v>
      </c>
      <c r="T86" s="977"/>
      <c r="U86" s="977"/>
      <c r="V86" s="977"/>
      <c r="W86" s="977"/>
      <c r="X86" s="977"/>
      <c r="Y86" s="977"/>
      <c r="Z86" s="977"/>
      <c r="AA86" s="977"/>
      <c r="AB86" s="977"/>
      <c r="AC86" s="977"/>
      <c r="AD86" s="977"/>
      <c r="AE86" s="977"/>
      <c r="AF86" s="977"/>
      <c r="AG86" s="977"/>
      <c r="AH86" s="977"/>
      <c r="AI86" s="977"/>
      <c r="AJ86" s="977"/>
      <c r="AK86" s="977"/>
      <c r="AL86" s="977"/>
      <c r="AM86" s="977"/>
      <c r="AN86" s="977"/>
      <c r="AO86" s="977"/>
      <c r="AP86" s="977"/>
    </row>
    <row r="87" spans="1:42" x14ac:dyDescent="0.2">
      <c r="A87" s="763">
        <v>42583</v>
      </c>
      <c r="B87" s="1012" t="s">
        <v>2982</v>
      </c>
      <c r="C87" s="1001">
        <v>520818</v>
      </c>
      <c r="D87" s="1002">
        <v>4495</v>
      </c>
      <c r="E87" s="1003" t="s">
        <v>111</v>
      </c>
      <c r="F87" s="712">
        <v>2016</v>
      </c>
      <c r="G87" s="1004">
        <v>42607</v>
      </c>
      <c r="H87" s="1005" t="s">
        <v>97</v>
      </c>
      <c r="I87" s="1006" t="s">
        <v>2983</v>
      </c>
      <c r="J87" s="1007" t="s">
        <v>241</v>
      </c>
      <c r="K87" s="1008" t="s">
        <v>2984</v>
      </c>
      <c r="L87" s="1009" t="s">
        <v>2985</v>
      </c>
      <c r="M87" s="1010">
        <v>374721.32</v>
      </c>
      <c r="N87" s="1010">
        <v>17951.09</v>
      </c>
      <c r="O87" s="1010">
        <v>62827.59</v>
      </c>
      <c r="P87" s="1011">
        <v>455500</v>
      </c>
      <c r="Q87" s="951"/>
      <c r="R87" s="976" t="s">
        <v>33</v>
      </c>
      <c r="S87" s="796" t="s">
        <v>559</v>
      </c>
    </row>
    <row r="88" spans="1:42" x14ac:dyDescent="0.2">
      <c r="A88" s="763">
        <v>42583</v>
      </c>
      <c r="B88" s="1012" t="s">
        <v>3113</v>
      </c>
      <c r="C88" s="1001">
        <v>521802</v>
      </c>
      <c r="D88" s="1002">
        <v>2202</v>
      </c>
      <c r="E88" s="1003" t="s">
        <v>206</v>
      </c>
      <c r="F88" s="712">
        <v>2016</v>
      </c>
      <c r="G88" s="1004">
        <v>42607</v>
      </c>
      <c r="H88" s="1005" t="s">
        <v>2896</v>
      </c>
      <c r="I88" s="1006" t="s">
        <v>3114</v>
      </c>
      <c r="J88" s="1007" t="s">
        <v>30</v>
      </c>
      <c r="K88" s="1008" t="s">
        <v>3115</v>
      </c>
      <c r="L88" s="1009" t="s">
        <v>3116</v>
      </c>
      <c r="M88" s="1010">
        <v>192413.79</v>
      </c>
      <c r="N88" s="1010">
        <v>0</v>
      </c>
      <c r="O88" s="1010">
        <v>30786.21</v>
      </c>
      <c r="P88" s="1011">
        <v>223200</v>
      </c>
      <c r="Q88" s="951"/>
      <c r="R88" s="974" t="s">
        <v>33</v>
      </c>
      <c r="S88" s="895" t="s">
        <v>565</v>
      </c>
    </row>
    <row r="89" spans="1:42" x14ac:dyDescent="0.2">
      <c r="A89" s="763">
        <v>42583</v>
      </c>
      <c r="B89" s="1012" t="s">
        <v>3093</v>
      </c>
      <c r="C89" s="1001">
        <v>521802</v>
      </c>
      <c r="D89" s="1002">
        <v>2202</v>
      </c>
      <c r="E89" s="1003" t="s">
        <v>206</v>
      </c>
      <c r="F89" s="712">
        <v>2016</v>
      </c>
      <c r="G89" s="1004">
        <v>42584</v>
      </c>
      <c r="H89" s="1005" t="s">
        <v>28</v>
      </c>
      <c r="I89" s="1006" t="s">
        <v>3094</v>
      </c>
      <c r="J89" s="1007" t="s">
        <v>30</v>
      </c>
      <c r="K89" s="1008" t="s">
        <v>3095</v>
      </c>
      <c r="L89" s="1009" t="s">
        <v>3096</v>
      </c>
      <c r="M89" s="1010">
        <v>192413.79</v>
      </c>
      <c r="N89" s="1010">
        <v>0</v>
      </c>
      <c r="O89" s="1010">
        <v>30786.21</v>
      </c>
      <c r="P89" s="1011">
        <v>223200</v>
      </c>
      <c r="Q89" s="951"/>
      <c r="R89" s="974" t="s">
        <v>33</v>
      </c>
      <c r="S89" s="895" t="s">
        <v>565</v>
      </c>
    </row>
    <row r="90" spans="1:42" x14ac:dyDescent="0.2">
      <c r="A90" s="763">
        <v>42583</v>
      </c>
      <c r="B90" s="1012" t="s">
        <v>2994</v>
      </c>
      <c r="C90" s="1001">
        <v>520819</v>
      </c>
      <c r="D90" s="1002">
        <v>4498</v>
      </c>
      <c r="E90" s="1003" t="s">
        <v>120</v>
      </c>
      <c r="F90" s="712">
        <v>2016</v>
      </c>
      <c r="G90" s="1004">
        <v>42587</v>
      </c>
      <c r="H90" s="1005" t="s">
        <v>2927</v>
      </c>
      <c r="I90" s="1006" t="s">
        <v>2995</v>
      </c>
      <c r="J90" s="1007" t="s">
        <v>30</v>
      </c>
      <c r="K90" s="1008" t="s">
        <v>2996</v>
      </c>
      <c r="L90" s="1009" t="s">
        <v>2997</v>
      </c>
      <c r="M90" s="1010">
        <v>343087.14</v>
      </c>
      <c r="N90" s="1010">
        <v>13205.96</v>
      </c>
      <c r="O90" s="1010">
        <v>57006.9</v>
      </c>
      <c r="P90" s="1011">
        <v>413300</v>
      </c>
      <c r="Q90" s="951"/>
      <c r="R90" s="976" t="s">
        <v>33</v>
      </c>
      <c r="S90" s="796" t="s">
        <v>559</v>
      </c>
    </row>
    <row r="91" spans="1:42" x14ac:dyDescent="0.2">
      <c r="A91" s="763">
        <v>42583</v>
      </c>
      <c r="B91" s="1012" t="s">
        <v>3162</v>
      </c>
      <c r="C91" s="1001">
        <v>1520504</v>
      </c>
      <c r="D91" s="1002">
        <v>8127</v>
      </c>
      <c r="E91" s="1003" t="s">
        <v>3163</v>
      </c>
      <c r="F91" s="712">
        <v>2016</v>
      </c>
      <c r="G91" s="1004">
        <v>42612</v>
      </c>
      <c r="H91" s="1005" t="s">
        <v>45</v>
      </c>
      <c r="I91" s="1006" t="s">
        <v>3164</v>
      </c>
      <c r="J91" s="1007" t="s">
        <v>241</v>
      </c>
      <c r="K91" s="1008" t="s">
        <v>3165</v>
      </c>
      <c r="L91" s="1009" t="s">
        <v>3166</v>
      </c>
      <c r="M91" s="1010">
        <v>601313.63</v>
      </c>
      <c r="N91" s="1010">
        <v>30065.68</v>
      </c>
      <c r="O91" s="1010">
        <v>101020.69</v>
      </c>
      <c r="P91" s="1011">
        <v>732400</v>
      </c>
      <c r="Q91" s="951"/>
      <c r="R91" s="976" t="s">
        <v>33</v>
      </c>
      <c r="S91" s="765" t="s">
        <v>564</v>
      </c>
      <c r="T91" s="765" t="s">
        <v>564</v>
      </c>
    </row>
    <row r="92" spans="1:42" ht="13.5" thickBot="1" x14ac:dyDescent="0.25">
      <c r="A92" s="763">
        <v>42583</v>
      </c>
      <c r="B92" s="1012" t="s">
        <v>3140</v>
      </c>
      <c r="C92" s="1001">
        <v>522401</v>
      </c>
      <c r="D92" s="1002">
        <v>1062</v>
      </c>
      <c r="E92" s="1003" t="s">
        <v>239</v>
      </c>
      <c r="F92" s="712">
        <v>2016</v>
      </c>
      <c r="G92" s="1004">
        <v>42613</v>
      </c>
      <c r="H92" s="1005" t="s">
        <v>3141</v>
      </c>
      <c r="I92" s="1006" t="s">
        <v>3142</v>
      </c>
      <c r="J92" s="1007" t="s">
        <v>241</v>
      </c>
      <c r="K92" s="1034" t="s">
        <v>3143</v>
      </c>
      <c r="L92" s="1009" t="s">
        <v>3144</v>
      </c>
      <c r="M92" s="1010">
        <v>217241.38</v>
      </c>
      <c r="N92" s="1010">
        <v>0</v>
      </c>
      <c r="O92" s="1010">
        <v>34758.620000000003</v>
      </c>
      <c r="P92" s="1011">
        <v>252000</v>
      </c>
      <c r="Q92" s="951"/>
      <c r="R92" s="976" t="s">
        <v>33</v>
      </c>
      <c r="S92" s="796" t="s">
        <v>559</v>
      </c>
    </row>
    <row r="93" spans="1:42" x14ac:dyDescent="0.2">
      <c r="A93" s="763">
        <v>42583</v>
      </c>
      <c r="B93" s="1012" t="s">
        <v>3292</v>
      </c>
      <c r="C93" s="1001">
        <v>520815</v>
      </c>
      <c r="D93" s="1002">
        <v>4492</v>
      </c>
      <c r="E93" s="1003" t="s">
        <v>92</v>
      </c>
      <c r="F93" s="712"/>
      <c r="G93" s="1004">
        <v>42609</v>
      </c>
      <c r="H93" s="1005"/>
      <c r="I93" s="1006" t="s">
        <v>3224</v>
      </c>
      <c r="J93" s="1032" t="s">
        <v>30</v>
      </c>
      <c r="K93" s="1036" t="s">
        <v>379</v>
      </c>
      <c r="L93" s="1033" t="s">
        <v>3225</v>
      </c>
      <c r="M93" s="1010">
        <v>288406.14</v>
      </c>
      <c r="N93" s="1010">
        <v>0</v>
      </c>
      <c r="O93" s="1010">
        <v>46144.98</v>
      </c>
      <c r="P93" s="1011">
        <v>334551.12</v>
      </c>
      <c r="Q93" s="951"/>
      <c r="R93" s="976" t="s">
        <v>3229</v>
      </c>
      <c r="S93" s="765" t="s">
        <v>564</v>
      </c>
      <c r="T93" s="765" t="s">
        <v>564</v>
      </c>
      <c r="X93" s="972" t="s">
        <v>566</v>
      </c>
    </row>
    <row r="94" spans="1:42" x14ac:dyDescent="0.2">
      <c r="A94" s="763">
        <v>42583</v>
      </c>
      <c r="B94" s="1012" t="s">
        <v>3276</v>
      </c>
      <c r="C94" s="1001">
        <v>520112</v>
      </c>
      <c r="D94" s="1002">
        <v>2593</v>
      </c>
      <c r="E94" s="1003" t="s">
        <v>627</v>
      </c>
      <c r="F94" s="712"/>
      <c r="G94" s="1004">
        <v>42606</v>
      </c>
      <c r="H94" s="1005"/>
      <c r="I94" s="1006" t="s">
        <v>3277</v>
      </c>
      <c r="J94" s="1032" t="s">
        <v>241</v>
      </c>
      <c r="K94" s="1037" t="s">
        <v>379</v>
      </c>
      <c r="L94" s="1033" t="s">
        <v>3278</v>
      </c>
      <c r="M94" s="1010">
        <v>278220.15999999997</v>
      </c>
      <c r="N94" s="1010">
        <v>0</v>
      </c>
      <c r="O94" s="1010">
        <v>44515.23</v>
      </c>
      <c r="P94" s="1011">
        <v>322735.39</v>
      </c>
      <c r="Q94" s="951"/>
      <c r="R94" s="976" t="s">
        <v>3229</v>
      </c>
      <c r="S94" s="765" t="s">
        <v>564</v>
      </c>
      <c r="T94" s="765" t="s">
        <v>564</v>
      </c>
      <c r="X94" s="972" t="s">
        <v>566</v>
      </c>
    </row>
    <row r="95" spans="1:42" x14ac:dyDescent="0.2">
      <c r="A95" s="763">
        <v>42583</v>
      </c>
      <c r="B95" s="1012" t="s">
        <v>3226</v>
      </c>
      <c r="C95" s="1001">
        <v>522403</v>
      </c>
      <c r="D95" s="1002">
        <v>1060</v>
      </c>
      <c r="E95" s="1003" t="s">
        <v>3146</v>
      </c>
      <c r="F95" s="712"/>
      <c r="G95" s="1004">
        <v>42608</v>
      </c>
      <c r="H95" s="1005"/>
      <c r="I95" s="1006" t="s">
        <v>3227</v>
      </c>
      <c r="J95" s="1032" t="s">
        <v>241</v>
      </c>
      <c r="K95" s="1037" t="s">
        <v>447</v>
      </c>
      <c r="L95" s="1033" t="s">
        <v>3228</v>
      </c>
      <c r="M95" s="1010">
        <v>179776.91</v>
      </c>
      <c r="N95" s="1010">
        <v>0</v>
      </c>
      <c r="O95" s="1010">
        <v>28764.3</v>
      </c>
      <c r="P95" s="1011">
        <v>208541.21</v>
      </c>
      <c r="Q95" s="951"/>
      <c r="R95" s="976" t="s">
        <v>3229</v>
      </c>
      <c r="S95" s="765" t="s">
        <v>564</v>
      </c>
      <c r="T95" s="765" t="s">
        <v>564</v>
      </c>
      <c r="X95" s="972" t="s">
        <v>566</v>
      </c>
    </row>
    <row r="96" spans="1:42" x14ac:dyDescent="0.2">
      <c r="A96" s="763">
        <v>42583</v>
      </c>
      <c r="B96" s="1012" t="s">
        <v>3263</v>
      </c>
      <c r="C96" s="1001">
        <v>521707</v>
      </c>
      <c r="D96" s="1002">
        <v>2006</v>
      </c>
      <c r="E96" s="1003" t="s">
        <v>2897</v>
      </c>
      <c r="F96" s="712"/>
      <c r="G96" s="1004">
        <v>42611</v>
      </c>
      <c r="H96" s="1005"/>
      <c r="I96" s="1006" t="s">
        <v>3264</v>
      </c>
      <c r="J96" s="1032" t="s">
        <v>241</v>
      </c>
      <c r="K96" s="1037" t="s">
        <v>447</v>
      </c>
      <c r="L96" s="1033" t="s">
        <v>3265</v>
      </c>
      <c r="M96" s="1010">
        <v>172143.09</v>
      </c>
      <c r="N96" s="1010">
        <v>0</v>
      </c>
      <c r="O96" s="1010">
        <v>27542.89</v>
      </c>
      <c r="P96" s="1011">
        <v>199685.98</v>
      </c>
      <c r="Q96" s="951"/>
      <c r="R96" s="976" t="s">
        <v>3229</v>
      </c>
      <c r="S96" s="765" t="s">
        <v>564</v>
      </c>
      <c r="T96" s="765" t="s">
        <v>564</v>
      </c>
      <c r="X96" s="972" t="s">
        <v>566</v>
      </c>
    </row>
    <row r="97" spans="1:42" ht="13.5" thickBot="1" x14ac:dyDescent="0.25">
      <c r="A97" s="763">
        <v>42583</v>
      </c>
      <c r="B97" s="1012" t="s">
        <v>3239</v>
      </c>
      <c r="C97" s="1001">
        <v>520905</v>
      </c>
      <c r="D97" s="1002">
        <v>1083</v>
      </c>
      <c r="E97" s="1003" t="s">
        <v>134</v>
      </c>
      <c r="F97" s="712"/>
      <c r="G97" s="1004">
        <v>42613</v>
      </c>
      <c r="H97" s="1005"/>
      <c r="I97" s="1006" t="s">
        <v>3240</v>
      </c>
      <c r="J97" s="1032" t="s">
        <v>241</v>
      </c>
      <c r="K97" s="1038" t="s">
        <v>447</v>
      </c>
      <c r="L97" s="1033" t="s">
        <v>3241</v>
      </c>
      <c r="M97" s="1010">
        <v>183130.96</v>
      </c>
      <c r="N97" s="1010">
        <v>0</v>
      </c>
      <c r="O97" s="1010">
        <v>29300.95</v>
      </c>
      <c r="P97" s="1011">
        <v>212431.91</v>
      </c>
      <c r="Q97" s="951"/>
      <c r="R97" s="976" t="s">
        <v>3229</v>
      </c>
      <c r="S97" s="765" t="s">
        <v>564</v>
      </c>
      <c r="T97" s="765" t="s">
        <v>564</v>
      </c>
      <c r="X97" s="972" t="s">
        <v>566</v>
      </c>
    </row>
    <row r="98" spans="1:42" x14ac:dyDescent="0.2">
      <c r="A98" s="763">
        <v>42583</v>
      </c>
      <c r="B98" s="1012" t="s">
        <v>2931</v>
      </c>
      <c r="C98" s="1001">
        <v>520224</v>
      </c>
      <c r="D98" s="1002">
        <v>1781</v>
      </c>
      <c r="E98" s="1003" t="s">
        <v>663</v>
      </c>
      <c r="F98" s="712">
        <v>2016</v>
      </c>
      <c r="G98" s="1004">
        <v>42583</v>
      </c>
      <c r="H98" s="1005" t="s">
        <v>2896</v>
      </c>
      <c r="I98" s="1006" t="s">
        <v>2932</v>
      </c>
      <c r="J98" s="1007" t="s">
        <v>30</v>
      </c>
      <c r="K98" s="1035" t="s">
        <v>2933</v>
      </c>
      <c r="L98" s="1009" t="s">
        <v>2934</v>
      </c>
      <c r="M98" s="1010">
        <v>244626.16</v>
      </c>
      <c r="N98" s="1010">
        <v>2529.0100000000002</v>
      </c>
      <c r="O98" s="1010">
        <v>39544.83</v>
      </c>
      <c r="P98" s="1011">
        <v>286700</v>
      </c>
      <c r="Q98" s="951"/>
      <c r="R98" s="976" t="s">
        <v>33</v>
      </c>
      <c r="S98" s="796" t="s">
        <v>559</v>
      </c>
      <c r="T98" s="976"/>
      <c r="U98" s="976"/>
      <c r="V98" s="976"/>
      <c r="W98" s="976"/>
      <c r="X98" s="976"/>
      <c r="Y98" s="976"/>
      <c r="Z98" s="976"/>
      <c r="AA98" s="976"/>
      <c r="AB98" s="976"/>
      <c r="AC98" s="976"/>
      <c r="AD98" s="976"/>
      <c r="AE98" s="976"/>
      <c r="AF98" s="976"/>
      <c r="AG98" s="976"/>
      <c r="AH98" s="976"/>
      <c r="AI98" s="976"/>
      <c r="AJ98" s="976"/>
      <c r="AK98" s="976"/>
      <c r="AL98" s="976"/>
      <c r="AM98" s="976"/>
      <c r="AN98" s="976"/>
      <c r="AO98" s="976"/>
      <c r="AP98" s="976"/>
    </row>
    <row r="99" spans="1:42" x14ac:dyDescent="0.2">
      <c r="A99" s="763">
        <v>42583</v>
      </c>
      <c r="B99" s="1012" t="s">
        <v>3363</v>
      </c>
      <c r="C99" s="1001">
        <v>41168</v>
      </c>
      <c r="D99" s="1002" t="s">
        <v>472</v>
      </c>
      <c r="E99" s="1003" t="s">
        <v>3330</v>
      </c>
      <c r="F99" s="712">
        <v>2016</v>
      </c>
      <c r="G99" s="1004">
        <v>42598</v>
      </c>
      <c r="H99" s="1005" t="s">
        <v>808</v>
      </c>
      <c r="I99" s="1006" t="s">
        <v>3360</v>
      </c>
      <c r="J99" s="1007" t="s">
        <v>30</v>
      </c>
      <c r="K99" s="1008" t="s">
        <v>3361</v>
      </c>
      <c r="L99" s="1009" t="s">
        <v>3362</v>
      </c>
      <c r="M99" s="1010">
        <v>206689.66</v>
      </c>
      <c r="N99" s="1010">
        <v>0</v>
      </c>
      <c r="O99" s="1010">
        <v>3310.34</v>
      </c>
      <c r="P99" s="1011">
        <v>210000</v>
      </c>
      <c r="Q99" s="951"/>
      <c r="R99" s="974" t="s">
        <v>478</v>
      </c>
      <c r="S99" s="895" t="s">
        <v>565</v>
      </c>
    </row>
    <row r="100" spans="1:42" x14ac:dyDescent="0.2">
      <c r="A100" s="763">
        <v>42583</v>
      </c>
      <c r="B100" s="1012" t="s">
        <v>3145</v>
      </c>
      <c r="C100" s="1001">
        <v>522403</v>
      </c>
      <c r="D100" s="1002">
        <v>1060</v>
      </c>
      <c r="E100" s="1003" t="s">
        <v>3146</v>
      </c>
      <c r="F100" s="712">
        <v>2016</v>
      </c>
      <c r="G100" s="1004">
        <v>42601</v>
      </c>
      <c r="H100" s="1005" t="s">
        <v>55</v>
      </c>
      <c r="I100" s="1006" t="s">
        <v>3147</v>
      </c>
      <c r="J100" s="1007" t="s">
        <v>241</v>
      </c>
      <c r="K100" s="1008" t="s">
        <v>3148</v>
      </c>
      <c r="L100" s="1009" t="s">
        <v>3149</v>
      </c>
      <c r="M100" s="1010">
        <v>198362.07</v>
      </c>
      <c r="N100" s="1010">
        <v>0</v>
      </c>
      <c r="O100" s="1010">
        <v>31737.93</v>
      </c>
      <c r="P100" s="1011">
        <v>230100</v>
      </c>
      <c r="Q100" s="951"/>
      <c r="R100" s="974" t="s">
        <v>33</v>
      </c>
      <c r="S100" s="895" t="s">
        <v>565</v>
      </c>
    </row>
    <row r="101" spans="1:42" s="975" customFormat="1" x14ac:dyDescent="0.2">
      <c r="A101" s="763">
        <v>42583</v>
      </c>
      <c r="B101" s="1012" t="s">
        <v>2955</v>
      </c>
      <c r="C101" s="1001">
        <v>520814</v>
      </c>
      <c r="D101" s="1002">
        <v>4493</v>
      </c>
      <c r="E101" s="1003" t="s">
        <v>87</v>
      </c>
      <c r="F101" s="712">
        <v>2016</v>
      </c>
      <c r="G101" s="1004">
        <v>42587</v>
      </c>
      <c r="H101" s="1005" t="s">
        <v>121</v>
      </c>
      <c r="I101" s="1006" t="s">
        <v>2956</v>
      </c>
      <c r="J101" s="1007" t="s">
        <v>241</v>
      </c>
      <c r="K101" s="1008" t="s">
        <v>2957</v>
      </c>
      <c r="L101" s="1009" t="s">
        <v>2958</v>
      </c>
      <c r="M101" s="1010">
        <v>281626.45</v>
      </c>
      <c r="N101" s="1010">
        <v>6908.03</v>
      </c>
      <c r="O101" s="1010">
        <v>46165.52</v>
      </c>
      <c r="P101" s="1011">
        <v>334700</v>
      </c>
      <c r="Q101" s="951"/>
      <c r="R101" s="976" t="s">
        <v>33</v>
      </c>
      <c r="S101" s="796" t="s">
        <v>559</v>
      </c>
      <c r="T101" s="972"/>
      <c r="U101" s="972"/>
      <c r="V101" s="972"/>
      <c r="W101" s="972"/>
      <c r="X101" s="972"/>
      <c r="Y101" s="972"/>
      <c r="Z101" s="972"/>
      <c r="AA101" s="972"/>
      <c r="AB101" s="972"/>
      <c r="AC101" s="972"/>
      <c r="AD101" s="972"/>
      <c r="AE101" s="972"/>
      <c r="AF101" s="972"/>
      <c r="AG101" s="972"/>
      <c r="AH101" s="972"/>
      <c r="AI101" s="972"/>
      <c r="AJ101" s="972"/>
      <c r="AK101" s="972"/>
      <c r="AL101" s="972"/>
      <c r="AM101" s="972"/>
      <c r="AN101" s="972"/>
      <c r="AO101" s="972"/>
      <c r="AP101" s="972"/>
    </row>
    <row r="102" spans="1:42" x14ac:dyDescent="0.2">
      <c r="A102" s="763">
        <v>42583</v>
      </c>
      <c r="B102" s="1012" t="s">
        <v>3352</v>
      </c>
      <c r="C102" s="1001">
        <v>38106</v>
      </c>
      <c r="D102" s="1002" t="s">
        <v>472</v>
      </c>
      <c r="E102" s="1003" t="s">
        <v>3330</v>
      </c>
      <c r="F102" s="712">
        <v>2016</v>
      </c>
      <c r="G102" s="1004">
        <v>42593</v>
      </c>
      <c r="H102" s="1005" t="s">
        <v>2900</v>
      </c>
      <c r="I102" s="1006" t="s">
        <v>3353</v>
      </c>
      <c r="J102" s="1007" t="s">
        <v>30</v>
      </c>
      <c r="K102" s="1008" t="s">
        <v>3354</v>
      </c>
      <c r="L102" s="1009" t="s">
        <v>3355</v>
      </c>
      <c r="M102" s="1010">
        <v>106689.66</v>
      </c>
      <c r="N102" s="1010">
        <v>0</v>
      </c>
      <c r="O102" s="1010">
        <v>3310.34</v>
      </c>
      <c r="P102" s="1011">
        <v>110000</v>
      </c>
      <c r="Q102" s="951"/>
      <c r="R102" s="974" t="s">
        <v>478</v>
      </c>
      <c r="S102" s="895" t="s">
        <v>565</v>
      </c>
    </row>
    <row r="103" spans="1:42" x14ac:dyDescent="0.2">
      <c r="A103" s="763">
        <v>42583</v>
      </c>
      <c r="B103" s="1012" t="s">
        <v>3158</v>
      </c>
      <c r="C103" s="1001">
        <v>1520105</v>
      </c>
      <c r="D103" s="1002">
        <v>7494</v>
      </c>
      <c r="E103" s="1003" t="s">
        <v>270</v>
      </c>
      <c r="F103" s="712">
        <v>2016</v>
      </c>
      <c r="G103" s="1004">
        <v>42594</v>
      </c>
      <c r="H103" s="1005" t="s">
        <v>55</v>
      </c>
      <c r="I103" s="1006" t="s">
        <v>3159</v>
      </c>
      <c r="J103" s="1007" t="s">
        <v>241</v>
      </c>
      <c r="K103" s="1008" t="s">
        <v>3160</v>
      </c>
      <c r="L103" s="1009" t="s">
        <v>3161</v>
      </c>
      <c r="M103" s="1010">
        <v>210016.42</v>
      </c>
      <c r="N103" s="1010">
        <v>10500.82</v>
      </c>
      <c r="O103" s="1010">
        <v>35282.76</v>
      </c>
      <c r="P103" s="1011">
        <v>255800</v>
      </c>
      <c r="Q103" s="951"/>
      <c r="R103" s="976" t="s">
        <v>33</v>
      </c>
      <c r="S103" s="796" t="s">
        <v>559</v>
      </c>
    </row>
    <row r="104" spans="1:42" x14ac:dyDescent="0.2">
      <c r="A104" s="763">
        <v>42583</v>
      </c>
      <c r="B104" s="1012" t="s">
        <v>2935</v>
      </c>
      <c r="C104" s="1001">
        <v>520224</v>
      </c>
      <c r="D104" s="1002">
        <v>1781</v>
      </c>
      <c r="E104" s="1003" t="s">
        <v>663</v>
      </c>
      <c r="F104" s="712">
        <v>2016</v>
      </c>
      <c r="G104" s="1004">
        <v>42587</v>
      </c>
      <c r="H104" s="1005" t="s">
        <v>55</v>
      </c>
      <c r="I104" s="1006" t="s">
        <v>2936</v>
      </c>
      <c r="J104" s="1007" t="s">
        <v>30</v>
      </c>
      <c r="K104" s="1008" t="s">
        <v>2937</v>
      </c>
      <c r="L104" s="1009" t="s">
        <v>2938</v>
      </c>
      <c r="M104" s="1010">
        <v>242103.04000000001</v>
      </c>
      <c r="N104" s="1010">
        <v>2465.9299999999998</v>
      </c>
      <c r="O104" s="1010">
        <v>39131.03</v>
      </c>
      <c r="P104" s="1011">
        <v>283700</v>
      </c>
      <c r="Q104" s="951"/>
      <c r="R104" s="974" t="s">
        <v>33</v>
      </c>
      <c r="S104" s="796" t="s">
        <v>559</v>
      </c>
    </row>
    <row r="105" spans="1:42" x14ac:dyDescent="0.2">
      <c r="A105" s="763">
        <v>42583</v>
      </c>
      <c r="B105" s="1012" t="s">
        <v>3101</v>
      </c>
      <c r="C105" s="1001">
        <v>521802</v>
      </c>
      <c r="D105" s="1002">
        <v>2202</v>
      </c>
      <c r="E105" s="1003" t="s">
        <v>206</v>
      </c>
      <c r="F105" s="712">
        <v>2016</v>
      </c>
      <c r="G105" s="1004">
        <v>42599</v>
      </c>
      <c r="H105" s="1005" t="s">
        <v>45</v>
      </c>
      <c r="I105" s="1006" t="s">
        <v>3102</v>
      </c>
      <c r="J105" s="1007" t="s">
        <v>30</v>
      </c>
      <c r="K105" s="1008" t="s">
        <v>3103</v>
      </c>
      <c r="L105" s="1009" t="s">
        <v>3104</v>
      </c>
      <c r="M105" s="1010">
        <v>192413.79</v>
      </c>
      <c r="N105" s="1010">
        <v>0</v>
      </c>
      <c r="O105" s="1010">
        <v>30786.21</v>
      </c>
      <c r="P105" s="1011">
        <v>223200</v>
      </c>
      <c r="Q105" s="951"/>
      <c r="R105" s="976" t="s">
        <v>33</v>
      </c>
      <c r="S105" s="895" t="s">
        <v>565</v>
      </c>
    </row>
    <row r="106" spans="1:42" x14ac:dyDescent="0.2">
      <c r="A106" s="763">
        <v>42583</v>
      </c>
      <c r="B106" s="1012" t="s">
        <v>2998</v>
      </c>
      <c r="C106" s="1001">
        <v>520819</v>
      </c>
      <c r="D106" s="1002">
        <v>4498</v>
      </c>
      <c r="E106" s="1003" t="s">
        <v>120</v>
      </c>
      <c r="F106" s="712">
        <v>2016</v>
      </c>
      <c r="G106" s="1004">
        <v>42606</v>
      </c>
      <c r="H106" s="1005" t="s">
        <v>2896</v>
      </c>
      <c r="I106" s="1006" t="s">
        <v>2999</v>
      </c>
      <c r="J106" s="1007" t="s">
        <v>30</v>
      </c>
      <c r="K106" s="1008" t="s">
        <v>3000</v>
      </c>
      <c r="L106" s="1009" t="s">
        <v>3001</v>
      </c>
      <c r="M106" s="1010">
        <v>343087.14</v>
      </c>
      <c r="N106" s="1010">
        <v>13205.96</v>
      </c>
      <c r="O106" s="1010">
        <v>57006.9</v>
      </c>
      <c r="P106" s="1011">
        <v>413300</v>
      </c>
      <c r="Q106" s="951"/>
      <c r="R106" s="976" t="s">
        <v>33</v>
      </c>
      <c r="S106" s="796" t="s">
        <v>559</v>
      </c>
    </row>
    <row r="107" spans="1:42" x14ac:dyDescent="0.2">
      <c r="A107" s="763">
        <v>42583</v>
      </c>
      <c r="B107" s="1012" t="s">
        <v>2951</v>
      </c>
      <c r="C107" s="1001">
        <v>520814</v>
      </c>
      <c r="D107" s="1002">
        <v>4493</v>
      </c>
      <c r="E107" s="1003" t="s">
        <v>87</v>
      </c>
      <c r="F107" s="712">
        <v>2016</v>
      </c>
      <c r="G107" s="1004">
        <v>42611</v>
      </c>
      <c r="H107" s="1005" t="s">
        <v>1222</v>
      </c>
      <c r="I107" s="1006" t="s">
        <v>2952</v>
      </c>
      <c r="J107" s="1007" t="s">
        <v>241</v>
      </c>
      <c r="K107" s="1008" t="s">
        <v>2953</v>
      </c>
      <c r="L107" s="1009" t="s">
        <v>2954</v>
      </c>
      <c r="M107" s="1010">
        <v>281626.45</v>
      </c>
      <c r="N107" s="1010">
        <v>6908.03</v>
      </c>
      <c r="O107" s="1010">
        <v>46165.52</v>
      </c>
      <c r="P107" s="1011">
        <v>334700</v>
      </c>
      <c r="Q107" s="951"/>
      <c r="R107" s="974" t="s">
        <v>33</v>
      </c>
      <c r="S107" s="796" t="s">
        <v>559</v>
      </c>
    </row>
    <row r="108" spans="1:42" s="975" customFormat="1" x14ac:dyDescent="0.2">
      <c r="A108" s="763">
        <v>42583</v>
      </c>
      <c r="B108" s="1012" t="s">
        <v>3356</v>
      </c>
      <c r="C108" s="1001">
        <v>39003</v>
      </c>
      <c r="D108" s="1002" t="s">
        <v>472</v>
      </c>
      <c r="E108" s="1003" t="s">
        <v>3330</v>
      </c>
      <c r="F108" s="712">
        <v>2016</v>
      </c>
      <c r="G108" s="1004">
        <v>42594</v>
      </c>
      <c r="H108" s="1005" t="s">
        <v>1566</v>
      </c>
      <c r="I108" s="1006" t="s">
        <v>3357</v>
      </c>
      <c r="J108" s="1007" t="s">
        <v>30</v>
      </c>
      <c r="K108" s="1008" t="s">
        <v>3358</v>
      </c>
      <c r="L108" s="1009" t="s">
        <v>3359</v>
      </c>
      <c r="M108" s="1010">
        <v>100241.38</v>
      </c>
      <c r="N108" s="1010">
        <v>0</v>
      </c>
      <c r="O108" s="1010">
        <v>2758.62</v>
      </c>
      <c r="P108" s="1011">
        <v>103000</v>
      </c>
      <c r="Q108" s="951"/>
      <c r="R108" s="974" t="s">
        <v>478</v>
      </c>
      <c r="S108" s="895" t="s">
        <v>565</v>
      </c>
      <c r="T108" s="972"/>
      <c r="U108" s="972"/>
      <c r="V108" s="972"/>
      <c r="W108" s="972"/>
      <c r="X108" s="972"/>
      <c r="Y108" s="972"/>
      <c r="Z108" s="972"/>
      <c r="AA108" s="972"/>
      <c r="AB108" s="972"/>
      <c r="AC108" s="972"/>
      <c r="AD108" s="972"/>
      <c r="AE108" s="972"/>
      <c r="AF108" s="972"/>
      <c r="AG108" s="972"/>
      <c r="AH108" s="972"/>
      <c r="AI108" s="972"/>
      <c r="AJ108" s="972"/>
      <c r="AK108" s="972"/>
      <c r="AL108" s="972"/>
      <c r="AM108" s="972"/>
      <c r="AN108" s="972"/>
      <c r="AO108" s="972"/>
      <c r="AP108" s="972"/>
    </row>
    <row r="109" spans="1:42" x14ac:dyDescent="0.2">
      <c r="A109" s="763">
        <v>42583</v>
      </c>
      <c r="B109" s="1012" t="s">
        <v>3384</v>
      </c>
      <c r="C109" s="1001">
        <v>11036</v>
      </c>
      <c r="D109" s="1002" t="s">
        <v>472</v>
      </c>
      <c r="E109" s="1003" t="s">
        <v>3330</v>
      </c>
      <c r="F109" s="712">
        <v>2016</v>
      </c>
      <c r="G109" s="1004">
        <v>42608</v>
      </c>
      <c r="H109" s="1005" t="s">
        <v>2900</v>
      </c>
      <c r="I109" s="1006" t="s">
        <v>3385</v>
      </c>
      <c r="J109" s="1007" t="s">
        <v>30</v>
      </c>
      <c r="K109" s="1008" t="s">
        <v>3386</v>
      </c>
      <c r="L109" s="1009" t="s">
        <v>3387</v>
      </c>
      <c r="M109" s="1010">
        <v>171551.72</v>
      </c>
      <c r="N109" s="1010">
        <v>0</v>
      </c>
      <c r="O109" s="1010">
        <v>3448.28</v>
      </c>
      <c r="P109" s="1011">
        <v>175000</v>
      </c>
      <c r="Q109" s="951"/>
      <c r="R109" s="974" t="s">
        <v>478</v>
      </c>
      <c r="S109" s="895" t="s">
        <v>565</v>
      </c>
    </row>
    <row r="110" spans="1:42" x14ac:dyDescent="0.2">
      <c r="A110" s="763">
        <v>42583</v>
      </c>
      <c r="B110" s="1012" t="s">
        <v>3073</v>
      </c>
      <c r="C110" s="1001">
        <v>521707</v>
      </c>
      <c r="D110" s="1002">
        <v>2006</v>
      </c>
      <c r="E110" s="1003" t="s">
        <v>2897</v>
      </c>
      <c r="F110" s="712">
        <v>2017</v>
      </c>
      <c r="G110" s="1004">
        <v>42607</v>
      </c>
      <c r="H110" s="1005" t="s">
        <v>45</v>
      </c>
      <c r="I110" s="1006" t="s">
        <v>3074</v>
      </c>
      <c r="J110" s="1007" t="s">
        <v>241</v>
      </c>
      <c r="K110" s="1008" t="s">
        <v>3075</v>
      </c>
      <c r="L110" s="1009" t="s">
        <v>3076</v>
      </c>
      <c r="M110" s="1010">
        <v>189568.97</v>
      </c>
      <c r="N110" s="1010">
        <v>0</v>
      </c>
      <c r="O110" s="1010">
        <v>30331.03</v>
      </c>
      <c r="P110" s="1011">
        <v>219900</v>
      </c>
      <c r="Q110" s="951"/>
      <c r="R110" s="976" t="s">
        <v>33</v>
      </c>
      <c r="S110" s="895" t="s">
        <v>565</v>
      </c>
    </row>
    <row r="111" spans="1:42" x14ac:dyDescent="0.2">
      <c r="A111" s="763">
        <v>42583</v>
      </c>
      <c r="B111" s="1012" t="s">
        <v>3029</v>
      </c>
      <c r="C111" s="1001">
        <v>521101</v>
      </c>
      <c r="D111" s="1002">
        <v>1251</v>
      </c>
      <c r="E111" s="1003" t="s">
        <v>1739</v>
      </c>
      <c r="F111" s="712">
        <v>2016</v>
      </c>
      <c r="G111" s="1004">
        <v>42601</v>
      </c>
      <c r="H111" s="1005" t="s">
        <v>45</v>
      </c>
      <c r="I111" s="1006" t="s">
        <v>3030</v>
      </c>
      <c r="J111" s="1007" t="s">
        <v>241</v>
      </c>
      <c r="K111" s="1008" t="s">
        <v>3031</v>
      </c>
      <c r="L111" s="1009" t="s">
        <v>3032</v>
      </c>
      <c r="M111" s="1010">
        <v>292844.83</v>
      </c>
      <c r="N111" s="1010">
        <v>0</v>
      </c>
      <c r="O111" s="1010">
        <v>46855.17</v>
      </c>
      <c r="P111" s="1011">
        <v>339700</v>
      </c>
      <c r="Q111" s="951"/>
      <c r="R111" s="976" t="s">
        <v>33</v>
      </c>
      <c r="S111" s="796" t="s">
        <v>559</v>
      </c>
    </row>
    <row r="112" spans="1:42" x14ac:dyDescent="0.2">
      <c r="A112" s="763">
        <v>42583</v>
      </c>
      <c r="B112" s="1012" t="s">
        <v>2912</v>
      </c>
      <c r="C112" s="1001">
        <v>520220</v>
      </c>
      <c r="D112" s="1002">
        <v>1794</v>
      </c>
      <c r="E112" s="1003" t="s">
        <v>27</v>
      </c>
      <c r="F112" s="712">
        <v>2016</v>
      </c>
      <c r="G112" s="1004">
        <v>42593</v>
      </c>
      <c r="H112" s="1005" t="s">
        <v>121</v>
      </c>
      <c r="I112" s="1006" t="s">
        <v>2913</v>
      </c>
      <c r="J112" s="1007" t="s">
        <v>30</v>
      </c>
      <c r="K112" s="1008" t="s">
        <v>2914</v>
      </c>
      <c r="L112" s="1009" t="s">
        <v>2915</v>
      </c>
      <c r="M112" s="1010">
        <v>240168.64</v>
      </c>
      <c r="N112" s="1010">
        <v>2417.5700000000002</v>
      </c>
      <c r="O112" s="1010">
        <v>38813.79</v>
      </c>
      <c r="P112" s="1011">
        <v>281400</v>
      </c>
      <c r="Q112" s="951"/>
      <c r="R112" s="976" t="s">
        <v>33</v>
      </c>
      <c r="S112" s="796" t="s">
        <v>559</v>
      </c>
    </row>
    <row r="113" spans="1:24" x14ac:dyDescent="0.2">
      <c r="A113" s="763">
        <v>42583</v>
      </c>
      <c r="B113" s="1012" t="s">
        <v>3417</v>
      </c>
      <c r="C113" s="1001">
        <v>520815</v>
      </c>
      <c r="D113" s="1002" t="s">
        <v>518</v>
      </c>
      <c r="E113" s="1003" t="s">
        <v>3395</v>
      </c>
      <c r="F113" s="712">
        <v>2016</v>
      </c>
      <c r="G113" s="1004">
        <v>42612</v>
      </c>
      <c r="H113" s="1005" t="s">
        <v>474</v>
      </c>
      <c r="I113" s="1006" t="s">
        <v>3414</v>
      </c>
      <c r="J113" s="1007" t="s">
        <v>30</v>
      </c>
      <c r="K113" s="1008" t="s">
        <v>3415</v>
      </c>
      <c r="L113" s="1009" t="s">
        <v>3416</v>
      </c>
      <c r="M113" s="1010">
        <v>271379.31</v>
      </c>
      <c r="N113" s="1010">
        <v>0</v>
      </c>
      <c r="O113" s="1010">
        <v>6620.69</v>
      </c>
      <c r="P113" s="1011">
        <v>278000</v>
      </c>
      <c r="Q113" s="951"/>
      <c r="R113" s="974" t="s">
        <v>478</v>
      </c>
      <c r="S113" s="796" t="s">
        <v>559</v>
      </c>
    </row>
    <row r="114" spans="1:24" x14ac:dyDescent="0.2">
      <c r="A114" s="763">
        <v>42583</v>
      </c>
      <c r="B114" s="1012" t="s">
        <v>3201</v>
      </c>
      <c r="C114" s="1001">
        <v>1520604</v>
      </c>
      <c r="D114" s="1002">
        <v>7495</v>
      </c>
      <c r="E114" s="1003" t="s">
        <v>333</v>
      </c>
      <c r="F114" s="712">
        <v>2016</v>
      </c>
      <c r="G114" s="1004">
        <v>42611</v>
      </c>
      <c r="H114" s="1005" t="s">
        <v>97</v>
      </c>
      <c r="I114" s="1006" t="s">
        <v>3202</v>
      </c>
      <c r="J114" s="1007" t="s">
        <v>241</v>
      </c>
      <c r="K114" s="1008" t="s">
        <v>3203</v>
      </c>
      <c r="L114" s="1009" t="s">
        <v>3204</v>
      </c>
      <c r="M114" s="1010">
        <v>271921.18</v>
      </c>
      <c r="N114" s="1010">
        <v>13596.06</v>
      </c>
      <c r="O114" s="1010">
        <v>45682.76</v>
      </c>
      <c r="P114" s="1011">
        <v>331200</v>
      </c>
      <c r="Q114" s="951"/>
      <c r="R114" s="976" t="s">
        <v>33</v>
      </c>
      <c r="S114" s="796" t="s">
        <v>559</v>
      </c>
    </row>
    <row r="115" spans="1:24" x14ac:dyDescent="0.2">
      <c r="A115" s="763">
        <v>42583</v>
      </c>
      <c r="B115" s="1012" t="s">
        <v>2943</v>
      </c>
      <c r="C115" s="1001">
        <v>520227</v>
      </c>
      <c r="D115" s="1002">
        <v>1782</v>
      </c>
      <c r="E115" s="1003" t="s">
        <v>657</v>
      </c>
      <c r="F115" s="712">
        <v>2016</v>
      </c>
      <c r="G115" s="1004">
        <v>42612</v>
      </c>
      <c r="H115" s="1005" t="s">
        <v>121</v>
      </c>
      <c r="I115" s="1006" t="s">
        <v>2944</v>
      </c>
      <c r="J115" s="1007" t="s">
        <v>241</v>
      </c>
      <c r="K115" s="1008" t="s">
        <v>2945</v>
      </c>
      <c r="L115" s="1009" t="s">
        <v>2946</v>
      </c>
      <c r="M115" s="1010">
        <v>256905.39</v>
      </c>
      <c r="N115" s="1010">
        <v>2835.99</v>
      </c>
      <c r="O115" s="1010">
        <v>41558.620000000003</v>
      </c>
      <c r="P115" s="1011">
        <v>301300</v>
      </c>
      <c r="Q115" s="951"/>
      <c r="R115" s="976" t="s">
        <v>33</v>
      </c>
      <c r="S115" s="796" t="s">
        <v>559</v>
      </c>
    </row>
    <row r="116" spans="1:24" x14ac:dyDescent="0.2">
      <c r="A116" s="763">
        <v>42583</v>
      </c>
      <c r="B116" s="1012" t="s">
        <v>3364</v>
      </c>
      <c r="C116" s="1001">
        <v>16902</v>
      </c>
      <c r="D116" s="1002" t="s">
        <v>472</v>
      </c>
      <c r="E116" s="1003" t="s">
        <v>3330</v>
      </c>
      <c r="F116" s="712">
        <v>2016</v>
      </c>
      <c r="G116" s="1004">
        <v>42599</v>
      </c>
      <c r="H116" s="1005" t="s">
        <v>2900</v>
      </c>
      <c r="I116" s="1006" t="s">
        <v>3365</v>
      </c>
      <c r="J116" s="1007" t="s">
        <v>30</v>
      </c>
      <c r="K116" s="1008" t="s">
        <v>3366</v>
      </c>
      <c r="L116" s="1009" t="s">
        <v>3367</v>
      </c>
      <c r="M116" s="1010">
        <v>146551.72</v>
      </c>
      <c r="N116" s="1010">
        <v>0</v>
      </c>
      <c r="O116" s="1010">
        <v>23448.28</v>
      </c>
      <c r="P116" s="1011">
        <v>170000</v>
      </c>
      <c r="Q116" s="951"/>
      <c r="R116" s="974" t="s">
        <v>478</v>
      </c>
      <c r="S116" s="895" t="s">
        <v>565</v>
      </c>
    </row>
    <row r="117" spans="1:24" x14ac:dyDescent="0.2">
      <c r="A117" s="763">
        <v>42583</v>
      </c>
      <c r="B117" s="1012" t="s">
        <v>3077</v>
      </c>
      <c r="C117" s="1001">
        <v>521707</v>
      </c>
      <c r="D117" s="1002">
        <v>2006</v>
      </c>
      <c r="E117" s="1003" t="s">
        <v>2897</v>
      </c>
      <c r="F117" s="712">
        <v>2017</v>
      </c>
      <c r="G117" s="1004">
        <v>42612</v>
      </c>
      <c r="H117" s="1005" t="s">
        <v>3003</v>
      </c>
      <c r="I117" s="1006" t="s">
        <v>3078</v>
      </c>
      <c r="J117" s="1007" t="s">
        <v>30</v>
      </c>
      <c r="K117" s="1008" t="s">
        <v>3079</v>
      </c>
      <c r="L117" s="1009" t="s">
        <v>3080</v>
      </c>
      <c r="M117" s="1010">
        <v>189568.97</v>
      </c>
      <c r="N117" s="1010">
        <v>0</v>
      </c>
      <c r="O117" s="1010">
        <v>30331.03</v>
      </c>
      <c r="P117" s="1011">
        <v>219900</v>
      </c>
      <c r="Q117" s="951"/>
      <c r="R117" s="976" t="s">
        <v>33</v>
      </c>
      <c r="S117" s="895" t="s">
        <v>565</v>
      </c>
    </row>
    <row r="118" spans="1:24" x14ac:dyDescent="0.2">
      <c r="A118" s="763">
        <v>42583</v>
      </c>
      <c r="B118" s="1012" t="s">
        <v>2959</v>
      </c>
      <c r="C118" s="1001">
        <v>520814</v>
      </c>
      <c r="D118" s="1002">
        <v>4493</v>
      </c>
      <c r="E118" s="1003" t="s">
        <v>87</v>
      </c>
      <c r="F118" s="712">
        <v>2016</v>
      </c>
      <c r="G118" s="1004">
        <v>42602</v>
      </c>
      <c r="H118" s="1005" t="s">
        <v>61</v>
      </c>
      <c r="I118" s="1006" t="s">
        <v>2960</v>
      </c>
      <c r="J118" s="1007" t="s">
        <v>30</v>
      </c>
      <c r="K118" s="1008" t="s">
        <v>2961</v>
      </c>
      <c r="L118" s="1009" t="s">
        <v>2962</v>
      </c>
      <c r="M118" s="1010">
        <v>281626.45</v>
      </c>
      <c r="N118" s="1010">
        <v>6908.03</v>
      </c>
      <c r="O118" s="1010">
        <v>46165.52</v>
      </c>
      <c r="P118" s="1011">
        <v>334700</v>
      </c>
      <c r="Q118" s="951"/>
      <c r="R118" s="976" t="s">
        <v>33</v>
      </c>
      <c r="S118" s="796" t="s">
        <v>559</v>
      </c>
    </row>
    <row r="119" spans="1:24" x14ac:dyDescent="0.2">
      <c r="A119" s="763">
        <v>42583</v>
      </c>
      <c r="B119" s="1012" t="s">
        <v>3372</v>
      </c>
      <c r="C119" s="1001">
        <v>38115</v>
      </c>
      <c r="D119" s="1002" t="s">
        <v>472</v>
      </c>
      <c r="E119" s="1003" t="s">
        <v>3330</v>
      </c>
      <c r="F119" s="712">
        <v>2016</v>
      </c>
      <c r="G119" s="1004">
        <v>42601</v>
      </c>
      <c r="H119" s="1005" t="s">
        <v>808</v>
      </c>
      <c r="I119" s="1006" t="s">
        <v>3373</v>
      </c>
      <c r="J119" s="1007" t="s">
        <v>30</v>
      </c>
      <c r="K119" s="1008" t="s">
        <v>3374</v>
      </c>
      <c r="L119" s="1009" t="s">
        <v>3375</v>
      </c>
      <c r="M119" s="1010">
        <v>116379.31</v>
      </c>
      <c r="N119" s="1010">
        <v>0</v>
      </c>
      <c r="O119" s="1010">
        <v>18620.689999999999</v>
      </c>
      <c r="P119" s="1011">
        <v>135000</v>
      </c>
      <c r="Q119" s="951"/>
      <c r="R119" s="974" t="s">
        <v>478</v>
      </c>
      <c r="S119" s="895" t="s">
        <v>565</v>
      </c>
    </row>
    <row r="120" spans="1:24" x14ac:dyDescent="0.2">
      <c r="A120" s="763">
        <v>42583</v>
      </c>
      <c r="B120" s="1012" t="s">
        <v>3391</v>
      </c>
      <c r="C120" s="1001">
        <v>1013102</v>
      </c>
      <c r="D120" s="1002" t="s">
        <v>472</v>
      </c>
      <c r="E120" s="1003" t="s">
        <v>3330</v>
      </c>
      <c r="F120" s="712">
        <v>2016</v>
      </c>
      <c r="G120" s="1004">
        <v>42613</v>
      </c>
      <c r="H120" s="1005" t="s">
        <v>474</v>
      </c>
      <c r="I120" s="1006" t="s">
        <v>3392</v>
      </c>
      <c r="J120" s="1007" t="s">
        <v>30</v>
      </c>
      <c r="K120" s="1008" t="s">
        <v>3393</v>
      </c>
      <c r="L120" s="1009" t="s">
        <v>3394</v>
      </c>
      <c r="M120" s="1010">
        <v>185344.83</v>
      </c>
      <c r="N120" s="1010">
        <v>0</v>
      </c>
      <c r="O120" s="1010">
        <v>29655.17</v>
      </c>
      <c r="P120" s="1011">
        <v>215000</v>
      </c>
      <c r="Q120" s="951"/>
      <c r="R120" s="974" t="s">
        <v>478</v>
      </c>
      <c r="S120" s="895" t="s">
        <v>565</v>
      </c>
    </row>
    <row r="121" spans="1:24" x14ac:dyDescent="0.2">
      <c r="A121" s="763">
        <v>42583</v>
      </c>
      <c r="B121" s="1012" t="s">
        <v>3248</v>
      </c>
      <c r="C121" s="1001">
        <v>521101</v>
      </c>
      <c r="D121" s="1002">
        <v>1253</v>
      </c>
      <c r="E121" s="1003" t="s">
        <v>144</v>
      </c>
      <c r="F121" s="712"/>
      <c r="G121" s="1004">
        <v>42611</v>
      </c>
      <c r="H121" s="1005"/>
      <c r="I121" s="1006" t="s">
        <v>3249</v>
      </c>
      <c r="J121" s="1007" t="s">
        <v>241</v>
      </c>
      <c r="K121" s="1008" t="s">
        <v>398</v>
      </c>
      <c r="L121" s="1009" t="s">
        <v>3250</v>
      </c>
      <c r="M121" s="1010">
        <v>306185.21999999997</v>
      </c>
      <c r="N121" s="1010">
        <v>0</v>
      </c>
      <c r="O121" s="1010">
        <v>48989.63</v>
      </c>
      <c r="P121" s="1011">
        <v>355174.85</v>
      </c>
      <c r="Q121" s="951"/>
      <c r="R121" s="976" t="s">
        <v>3229</v>
      </c>
      <c r="S121" s="765" t="s">
        <v>564</v>
      </c>
      <c r="T121" s="765" t="s">
        <v>564</v>
      </c>
    </row>
    <row r="122" spans="1:24" ht="13.5" thickBot="1" x14ac:dyDescent="0.25">
      <c r="A122" s="763">
        <v>42583</v>
      </c>
      <c r="B122" s="1012" t="s">
        <v>3257</v>
      </c>
      <c r="C122" s="1001">
        <v>520223</v>
      </c>
      <c r="D122" s="1002">
        <v>1796</v>
      </c>
      <c r="E122" s="1003" t="s">
        <v>50</v>
      </c>
      <c r="F122" s="712"/>
      <c r="G122" s="1004">
        <v>42613</v>
      </c>
      <c r="H122" s="1005"/>
      <c r="I122" s="1006" t="s">
        <v>3258</v>
      </c>
      <c r="J122" s="1007" t="s">
        <v>241</v>
      </c>
      <c r="K122" s="1034" t="s">
        <v>2780</v>
      </c>
      <c r="L122" s="1009" t="s">
        <v>3259</v>
      </c>
      <c r="M122" s="1010">
        <v>195646.95</v>
      </c>
      <c r="N122" s="1010">
        <v>0</v>
      </c>
      <c r="O122" s="1010">
        <v>31303.51</v>
      </c>
      <c r="P122" s="1011">
        <v>226950.46</v>
      </c>
      <c r="Q122" s="951"/>
      <c r="R122" s="976" t="s">
        <v>3229</v>
      </c>
      <c r="S122" s="765" t="s">
        <v>564</v>
      </c>
      <c r="T122" s="765" t="s">
        <v>564</v>
      </c>
    </row>
    <row r="123" spans="1:24" x14ac:dyDescent="0.2">
      <c r="A123" s="763">
        <v>42583</v>
      </c>
      <c r="B123" s="1012" t="s">
        <v>3299</v>
      </c>
      <c r="C123" s="1001">
        <v>520818</v>
      </c>
      <c r="D123" s="1002">
        <v>4495</v>
      </c>
      <c r="E123" s="1003" t="s">
        <v>111</v>
      </c>
      <c r="F123" s="712"/>
      <c r="G123" s="1004">
        <v>42591</v>
      </c>
      <c r="H123" s="1005"/>
      <c r="I123" s="1006" t="s">
        <v>3300</v>
      </c>
      <c r="J123" s="1032" t="s">
        <v>241</v>
      </c>
      <c r="K123" s="1036" t="s">
        <v>876</v>
      </c>
      <c r="L123" s="1033" t="s">
        <v>3301</v>
      </c>
      <c r="M123" s="1010">
        <v>340087.33</v>
      </c>
      <c r="N123" s="1010">
        <v>0</v>
      </c>
      <c r="O123" s="1010">
        <v>54413.97</v>
      </c>
      <c r="P123" s="1011">
        <v>394501.3</v>
      </c>
      <c r="Q123" s="951"/>
      <c r="R123" s="976" t="s">
        <v>3229</v>
      </c>
      <c r="S123" s="765" t="s">
        <v>564</v>
      </c>
      <c r="T123" s="765" t="s">
        <v>564</v>
      </c>
      <c r="X123" s="972" t="s">
        <v>566</v>
      </c>
    </row>
    <row r="124" spans="1:24" x14ac:dyDescent="0.2">
      <c r="A124" s="763">
        <v>42583</v>
      </c>
      <c r="B124" s="1012" t="s">
        <v>3279</v>
      </c>
      <c r="C124" s="1001">
        <v>520112</v>
      </c>
      <c r="D124" s="1002">
        <v>2594</v>
      </c>
      <c r="E124" s="1003" t="s">
        <v>983</v>
      </c>
      <c r="F124" s="712"/>
      <c r="G124" s="1004">
        <v>42611</v>
      </c>
      <c r="H124" s="1005"/>
      <c r="I124" s="1006" t="s">
        <v>3280</v>
      </c>
      <c r="J124" s="1032" t="s">
        <v>241</v>
      </c>
      <c r="K124" s="1037" t="s">
        <v>876</v>
      </c>
      <c r="L124" s="1033" t="s">
        <v>3281</v>
      </c>
      <c r="M124" s="1010">
        <v>298084.84000000003</v>
      </c>
      <c r="N124" s="1010">
        <v>0</v>
      </c>
      <c r="O124" s="1010">
        <v>47693.57</v>
      </c>
      <c r="P124" s="1011">
        <v>345778.41</v>
      </c>
      <c r="Q124" s="951"/>
      <c r="R124" s="976" t="s">
        <v>3229</v>
      </c>
      <c r="S124" s="765" t="s">
        <v>564</v>
      </c>
      <c r="T124" s="765" t="s">
        <v>564</v>
      </c>
      <c r="X124" s="972" t="s">
        <v>566</v>
      </c>
    </row>
    <row r="125" spans="1:24" ht="13.5" thickBot="1" x14ac:dyDescent="0.25">
      <c r="A125" s="763">
        <v>42583</v>
      </c>
      <c r="B125" s="1012" t="s">
        <v>3323</v>
      </c>
      <c r="C125" s="1001">
        <v>521005</v>
      </c>
      <c r="D125" s="1002">
        <v>7986</v>
      </c>
      <c r="E125" s="1003" t="s">
        <v>784</v>
      </c>
      <c r="F125" s="712"/>
      <c r="G125" s="1004">
        <v>42583</v>
      </c>
      <c r="H125" s="1005"/>
      <c r="I125" s="1006" t="s">
        <v>3324</v>
      </c>
      <c r="J125" s="1032" t="s">
        <v>241</v>
      </c>
      <c r="K125" s="1038" t="s">
        <v>876</v>
      </c>
      <c r="L125" s="1033" t="s">
        <v>3325</v>
      </c>
      <c r="M125" s="1010">
        <v>564800.03</v>
      </c>
      <c r="N125" s="1010">
        <v>0</v>
      </c>
      <c r="O125" s="1010">
        <v>90368.01</v>
      </c>
      <c r="P125" s="1011">
        <v>655168.04</v>
      </c>
      <c r="Q125" s="951"/>
      <c r="R125" s="976" t="s">
        <v>3229</v>
      </c>
      <c r="S125" s="765" t="s">
        <v>564</v>
      </c>
      <c r="T125" s="765" t="s">
        <v>564</v>
      </c>
      <c r="X125" s="972" t="s">
        <v>566</v>
      </c>
    </row>
    <row r="126" spans="1:24" x14ac:dyDescent="0.2">
      <c r="A126" s="763">
        <v>42583</v>
      </c>
      <c r="B126" s="1012" t="s">
        <v>2963</v>
      </c>
      <c r="C126" s="1001">
        <v>520815</v>
      </c>
      <c r="D126" s="1002">
        <v>4492</v>
      </c>
      <c r="E126" s="1003" t="s">
        <v>92</v>
      </c>
      <c r="F126" s="712">
        <v>2016</v>
      </c>
      <c r="G126" s="1004">
        <v>42592</v>
      </c>
      <c r="H126" s="1005" t="s">
        <v>102</v>
      </c>
      <c r="I126" s="1006" t="s">
        <v>2964</v>
      </c>
      <c r="J126" s="1032" t="s">
        <v>241</v>
      </c>
      <c r="K126" s="1036" t="s">
        <v>613</v>
      </c>
      <c r="L126" s="1033" t="s">
        <v>2965</v>
      </c>
      <c r="M126" s="1010">
        <v>318622.83</v>
      </c>
      <c r="N126" s="1010">
        <v>10342.69</v>
      </c>
      <c r="O126" s="1010">
        <v>52634.48</v>
      </c>
      <c r="P126" s="1011">
        <v>381600</v>
      </c>
      <c r="Q126" s="951"/>
      <c r="R126" s="974" t="s">
        <v>33</v>
      </c>
      <c r="S126" s="796" t="s">
        <v>559</v>
      </c>
      <c r="T126" s="765" t="s">
        <v>564</v>
      </c>
    </row>
    <row r="127" spans="1:24" x14ac:dyDescent="0.2">
      <c r="A127" s="763">
        <v>42583</v>
      </c>
      <c r="B127" s="1012" t="s">
        <v>2909</v>
      </c>
      <c r="C127" s="1001">
        <v>520112</v>
      </c>
      <c r="D127" s="1002">
        <v>2594</v>
      </c>
      <c r="E127" s="1003" t="s">
        <v>983</v>
      </c>
      <c r="F127" s="712">
        <v>2016</v>
      </c>
      <c r="G127" s="1004">
        <v>42594</v>
      </c>
      <c r="H127" s="1005" t="s">
        <v>61</v>
      </c>
      <c r="I127" s="1006" t="s">
        <v>2910</v>
      </c>
      <c r="J127" s="1032" t="s">
        <v>241</v>
      </c>
      <c r="K127" s="1037" t="s">
        <v>613</v>
      </c>
      <c r="L127" s="1033" t="s">
        <v>2911</v>
      </c>
      <c r="M127" s="1010">
        <v>317133.81</v>
      </c>
      <c r="N127" s="1010">
        <v>10193.780000000001</v>
      </c>
      <c r="O127" s="1010">
        <v>52372.41</v>
      </c>
      <c r="P127" s="1011">
        <v>379700</v>
      </c>
      <c r="Q127" s="951"/>
      <c r="R127" s="974" t="s">
        <v>33</v>
      </c>
      <c r="S127" s="796" t="s">
        <v>559</v>
      </c>
      <c r="T127" s="765" t="s">
        <v>564</v>
      </c>
    </row>
    <row r="128" spans="1:24" x14ac:dyDescent="0.2">
      <c r="A128" s="763">
        <v>42583</v>
      </c>
      <c r="B128" s="1012" t="s">
        <v>2906</v>
      </c>
      <c r="C128" s="1001">
        <v>520112</v>
      </c>
      <c r="D128" s="1002">
        <v>2593</v>
      </c>
      <c r="E128" s="1003" t="s">
        <v>627</v>
      </c>
      <c r="F128" s="712">
        <v>2017</v>
      </c>
      <c r="G128" s="1004">
        <v>42612</v>
      </c>
      <c r="H128" s="1005" t="s">
        <v>611</v>
      </c>
      <c r="I128" s="1006" t="s">
        <v>2907</v>
      </c>
      <c r="J128" s="1032" t="s">
        <v>241</v>
      </c>
      <c r="K128" s="1037" t="s">
        <v>613</v>
      </c>
      <c r="L128" s="1033" t="s">
        <v>2908</v>
      </c>
      <c r="M128" s="1010">
        <v>320738.81</v>
      </c>
      <c r="N128" s="1010">
        <v>10554.29</v>
      </c>
      <c r="O128" s="1010">
        <v>53006.9</v>
      </c>
      <c r="P128" s="1011">
        <v>384300</v>
      </c>
      <c r="Q128" s="951"/>
      <c r="R128" s="976" t="s">
        <v>33</v>
      </c>
      <c r="S128" s="796" t="s">
        <v>559</v>
      </c>
      <c r="T128" s="765" t="s">
        <v>564</v>
      </c>
    </row>
    <row r="129" spans="1:42" x14ac:dyDescent="0.2">
      <c r="A129" s="763">
        <v>42583</v>
      </c>
      <c r="B129" s="1012" t="s">
        <v>2916</v>
      </c>
      <c r="C129" s="1001">
        <v>520220</v>
      </c>
      <c r="D129" s="1002">
        <v>1794</v>
      </c>
      <c r="E129" s="1003" t="s">
        <v>27</v>
      </c>
      <c r="F129" s="712">
        <v>2016</v>
      </c>
      <c r="G129" s="1004">
        <v>42601</v>
      </c>
      <c r="H129" s="1005" t="s">
        <v>611</v>
      </c>
      <c r="I129" s="1006" t="s">
        <v>2917</v>
      </c>
      <c r="J129" s="1032" t="s">
        <v>30</v>
      </c>
      <c r="K129" s="1037" t="s">
        <v>613</v>
      </c>
      <c r="L129" s="1033" t="s">
        <v>2918</v>
      </c>
      <c r="M129" s="1010">
        <v>240168.64</v>
      </c>
      <c r="N129" s="1010">
        <v>2417.5700000000002</v>
      </c>
      <c r="O129" s="1010">
        <v>38813.79</v>
      </c>
      <c r="P129" s="1011">
        <v>281400</v>
      </c>
      <c r="Q129" s="951"/>
      <c r="R129" s="976" t="s">
        <v>33</v>
      </c>
      <c r="S129" s="796" t="s">
        <v>559</v>
      </c>
      <c r="T129" s="765" t="s">
        <v>564</v>
      </c>
      <c r="U129" s="977"/>
      <c r="V129" s="977"/>
      <c r="W129" s="977"/>
      <c r="X129" s="977"/>
      <c r="Y129" s="977"/>
      <c r="Z129" s="977"/>
      <c r="AA129" s="977"/>
      <c r="AB129" s="977"/>
      <c r="AC129" s="977"/>
      <c r="AD129" s="977"/>
      <c r="AE129" s="977"/>
      <c r="AF129" s="977"/>
      <c r="AG129" s="977"/>
      <c r="AH129" s="977"/>
      <c r="AI129" s="977"/>
      <c r="AJ129" s="977"/>
      <c r="AK129" s="977"/>
      <c r="AL129" s="977"/>
      <c r="AM129" s="977"/>
      <c r="AN129" s="977"/>
      <c r="AO129" s="977"/>
      <c r="AP129" s="977"/>
    </row>
    <row r="130" spans="1:42" x14ac:dyDescent="0.2">
      <c r="A130" s="763">
        <v>42583</v>
      </c>
      <c r="B130" s="1012" t="s">
        <v>3058</v>
      </c>
      <c r="C130" s="1001">
        <v>521702</v>
      </c>
      <c r="D130" s="1002">
        <v>1091</v>
      </c>
      <c r="E130" s="1003" t="s">
        <v>177</v>
      </c>
      <c r="F130" s="712">
        <v>2016</v>
      </c>
      <c r="G130" s="1004">
        <v>42600</v>
      </c>
      <c r="H130" s="1005" t="s">
        <v>611</v>
      </c>
      <c r="I130" s="1006" t="s">
        <v>3059</v>
      </c>
      <c r="J130" s="1032" t="s">
        <v>30</v>
      </c>
      <c r="K130" s="1037" t="s">
        <v>613</v>
      </c>
      <c r="L130" s="1033" t="s">
        <v>3060</v>
      </c>
      <c r="M130" s="1010">
        <v>155258.62</v>
      </c>
      <c r="N130" s="1010">
        <v>0</v>
      </c>
      <c r="O130" s="1010">
        <v>24841.38</v>
      </c>
      <c r="P130" s="1011">
        <v>180100</v>
      </c>
      <c r="Q130" s="951"/>
      <c r="R130" s="976" t="s">
        <v>33</v>
      </c>
      <c r="S130" s="895" t="s">
        <v>565</v>
      </c>
      <c r="T130" s="765" t="s">
        <v>564</v>
      </c>
    </row>
    <row r="131" spans="1:42" x14ac:dyDescent="0.2">
      <c r="A131" s="763">
        <v>42583</v>
      </c>
      <c r="B131" s="1012" t="s">
        <v>3019</v>
      </c>
      <c r="C131" s="1001">
        <v>521101</v>
      </c>
      <c r="D131" s="1002">
        <v>1251</v>
      </c>
      <c r="E131" s="1003" t="s">
        <v>1739</v>
      </c>
      <c r="F131" s="712">
        <v>2016</v>
      </c>
      <c r="G131" s="1004">
        <v>42591</v>
      </c>
      <c r="H131" s="1005" t="s">
        <v>611</v>
      </c>
      <c r="I131" s="1006" t="s">
        <v>3020</v>
      </c>
      <c r="J131" s="1032" t="s">
        <v>241</v>
      </c>
      <c r="K131" s="1037" t="s">
        <v>613</v>
      </c>
      <c r="L131" s="1033" t="s">
        <v>3021</v>
      </c>
      <c r="M131" s="1010">
        <v>292844.83</v>
      </c>
      <c r="N131" s="1010">
        <v>0</v>
      </c>
      <c r="O131" s="1010">
        <v>46855.17</v>
      </c>
      <c r="P131" s="1011">
        <v>339700</v>
      </c>
      <c r="Q131" s="951"/>
      <c r="R131" s="974" t="s">
        <v>33</v>
      </c>
      <c r="S131" s="796" t="s">
        <v>559</v>
      </c>
      <c r="T131" s="765" t="s">
        <v>564</v>
      </c>
    </row>
    <row r="132" spans="1:42" x14ac:dyDescent="0.2">
      <c r="A132" s="763">
        <v>42583</v>
      </c>
      <c r="B132" s="1012" t="s">
        <v>3022</v>
      </c>
      <c r="C132" s="1001">
        <v>521101</v>
      </c>
      <c r="D132" s="1002">
        <v>1253</v>
      </c>
      <c r="E132" s="1003" t="s">
        <v>144</v>
      </c>
      <c r="F132" s="712">
        <v>2016</v>
      </c>
      <c r="G132" s="1004">
        <v>42590</v>
      </c>
      <c r="H132" s="1005" t="s">
        <v>97</v>
      </c>
      <c r="I132" s="1006" t="s">
        <v>3023</v>
      </c>
      <c r="J132" s="1032" t="s">
        <v>30</v>
      </c>
      <c r="K132" s="1037" t="s">
        <v>613</v>
      </c>
      <c r="L132" s="1033" t="s">
        <v>3024</v>
      </c>
      <c r="M132" s="1010">
        <v>344568.97</v>
      </c>
      <c r="N132" s="1010">
        <v>0</v>
      </c>
      <c r="O132" s="1010">
        <v>55131.03</v>
      </c>
      <c r="P132" s="1011">
        <v>399700</v>
      </c>
      <c r="Q132" s="951"/>
      <c r="R132" s="976" t="s">
        <v>33</v>
      </c>
      <c r="S132" s="796" t="s">
        <v>559</v>
      </c>
      <c r="T132" s="765" t="s">
        <v>564</v>
      </c>
      <c r="U132" s="977"/>
      <c r="V132" s="977"/>
      <c r="W132" s="977"/>
      <c r="X132" s="977"/>
      <c r="Y132" s="977"/>
      <c r="Z132" s="977"/>
      <c r="AA132" s="977"/>
      <c r="AB132" s="977"/>
      <c r="AC132" s="977"/>
      <c r="AD132" s="977"/>
      <c r="AE132" s="977"/>
      <c r="AF132" s="977"/>
      <c r="AG132" s="977"/>
      <c r="AH132" s="977"/>
      <c r="AI132" s="977"/>
      <c r="AJ132" s="977"/>
      <c r="AK132" s="977"/>
      <c r="AL132" s="977"/>
      <c r="AM132" s="977"/>
      <c r="AN132" s="977"/>
      <c r="AO132" s="977"/>
      <c r="AP132" s="977"/>
    </row>
    <row r="133" spans="1:42" ht="13.5" thickBot="1" x14ac:dyDescent="0.25">
      <c r="A133" s="763">
        <v>42583</v>
      </c>
      <c r="B133" s="1012" t="s">
        <v>3174</v>
      </c>
      <c r="C133" s="1001">
        <v>1520604</v>
      </c>
      <c r="D133" s="1002">
        <v>7495</v>
      </c>
      <c r="E133" s="1003" t="s">
        <v>333</v>
      </c>
      <c r="F133" s="712">
        <v>2016</v>
      </c>
      <c r="G133" s="1004">
        <v>42590</v>
      </c>
      <c r="H133" s="1005" t="s">
        <v>611</v>
      </c>
      <c r="I133" s="1006" t="s">
        <v>3175</v>
      </c>
      <c r="J133" s="1032" t="s">
        <v>241</v>
      </c>
      <c r="K133" s="1038" t="s">
        <v>613</v>
      </c>
      <c r="L133" s="1033" t="s">
        <v>3176</v>
      </c>
      <c r="M133" s="1010">
        <v>271921.18</v>
      </c>
      <c r="N133" s="1010">
        <v>13596.06</v>
      </c>
      <c r="O133" s="1010">
        <v>45682.76</v>
      </c>
      <c r="P133" s="1011">
        <v>331200</v>
      </c>
      <c r="Q133" s="951"/>
      <c r="R133" s="974" t="s">
        <v>33</v>
      </c>
      <c r="S133" s="796" t="s">
        <v>559</v>
      </c>
      <c r="T133" s="765" t="s">
        <v>564</v>
      </c>
    </row>
    <row r="134" spans="1:42" x14ac:dyDescent="0.2">
      <c r="A134" s="763">
        <v>42583</v>
      </c>
      <c r="B134" s="1012" t="s">
        <v>3081</v>
      </c>
      <c r="C134" s="1001">
        <v>521801</v>
      </c>
      <c r="D134" s="1002">
        <v>2201</v>
      </c>
      <c r="E134" s="1003" t="s">
        <v>191</v>
      </c>
      <c r="F134" s="712">
        <v>2016</v>
      </c>
      <c r="G134" s="1004">
        <v>42607</v>
      </c>
      <c r="H134" s="1005" t="s">
        <v>2927</v>
      </c>
      <c r="I134" s="1006" t="s">
        <v>3082</v>
      </c>
      <c r="J134" s="1007" t="s">
        <v>241</v>
      </c>
      <c r="K134" s="1035" t="s">
        <v>3083</v>
      </c>
      <c r="L134" s="1009" t="s">
        <v>3084</v>
      </c>
      <c r="M134" s="1010">
        <v>186379.31</v>
      </c>
      <c r="N134" s="1010">
        <v>0</v>
      </c>
      <c r="O134" s="1010">
        <v>29820.69</v>
      </c>
      <c r="P134" s="1011">
        <v>216200</v>
      </c>
      <c r="Q134" s="951"/>
      <c r="R134" s="976" t="s">
        <v>33</v>
      </c>
      <c r="S134" s="895" t="s">
        <v>565</v>
      </c>
    </row>
    <row r="135" spans="1:42" x14ac:dyDescent="0.2">
      <c r="A135" s="763">
        <v>42583</v>
      </c>
      <c r="B135" s="1012" t="s">
        <v>3011</v>
      </c>
      <c r="C135" s="1001">
        <v>521101</v>
      </c>
      <c r="D135" s="1002">
        <v>1253</v>
      </c>
      <c r="E135" s="1003" t="s">
        <v>144</v>
      </c>
      <c r="F135" s="712">
        <v>2016</v>
      </c>
      <c r="G135" s="1004">
        <v>42606</v>
      </c>
      <c r="H135" s="1005" t="s">
        <v>97</v>
      </c>
      <c r="I135" s="1006" t="s">
        <v>3012</v>
      </c>
      <c r="J135" s="1007" t="s">
        <v>241</v>
      </c>
      <c r="K135" s="1008" t="s">
        <v>3013</v>
      </c>
      <c r="L135" s="1009" t="s">
        <v>3014</v>
      </c>
      <c r="M135" s="1010">
        <v>344568.97</v>
      </c>
      <c r="N135" s="1010">
        <v>0</v>
      </c>
      <c r="O135" s="1010">
        <v>55131.03</v>
      </c>
      <c r="P135" s="1011">
        <v>399700</v>
      </c>
      <c r="Q135" s="951"/>
      <c r="R135" s="974" t="s">
        <v>33</v>
      </c>
      <c r="S135" s="796" t="s">
        <v>559</v>
      </c>
    </row>
    <row r="136" spans="1:42" x14ac:dyDescent="0.2">
      <c r="A136" s="763">
        <v>42583</v>
      </c>
      <c r="B136" s="1012" t="s">
        <v>3167</v>
      </c>
      <c r="C136" s="1001">
        <v>1520603</v>
      </c>
      <c r="D136" s="1002">
        <v>7497</v>
      </c>
      <c r="E136" s="1003" t="s">
        <v>305</v>
      </c>
      <c r="F136" s="712">
        <v>2016</v>
      </c>
      <c r="G136" s="1004">
        <v>42605</v>
      </c>
      <c r="H136" s="1005" t="s">
        <v>61</v>
      </c>
      <c r="I136" s="1006" t="s">
        <v>3168</v>
      </c>
      <c r="J136" s="1007" t="s">
        <v>241</v>
      </c>
      <c r="K136" s="1008" t="s">
        <v>3169</v>
      </c>
      <c r="L136" s="1009" t="s">
        <v>3170</v>
      </c>
      <c r="M136" s="1010">
        <v>260016.42</v>
      </c>
      <c r="N136" s="1010">
        <v>13000.82</v>
      </c>
      <c r="O136" s="1010">
        <v>43682.76</v>
      </c>
      <c r="P136" s="1011">
        <v>316700</v>
      </c>
      <c r="Q136" s="951"/>
      <c r="R136" s="976" t="s">
        <v>33</v>
      </c>
      <c r="S136" s="796" t="s">
        <v>559</v>
      </c>
    </row>
    <row r="137" spans="1:42" x14ac:dyDescent="0.2">
      <c r="A137" s="763">
        <v>42583</v>
      </c>
      <c r="B137" s="1012" t="s">
        <v>3137</v>
      </c>
      <c r="C137" s="1001">
        <v>522401</v>
      </c>
      <c r="D137" s="1002">
        <v>1062</v>
      </c>
      <c r="E137" s="1003" t="s">
        <v>239</v>
      </c>
      <c r="F137" s="712">
        <v>2016</v>
      </c>
      <c r="G137" s="1004">
        <v>42583</v>
      </c>
      <c r="H137" s="1005" t="s">
        <v>1222</v>
      </c>
      <c r="I137" s="1006" t="s">
        <v>3138</v>
      </c>
      <c r="J137" s="1007" t="s">
        <v>241</v>
      </c>
      <c r="K137" s="1008" t="s">
        <v>2082</v>
      </c>
      <c r="L137" s="1009" t="s">
        <v>3139</v>
      </c>
      <c r="M137" s="1010">
        <v>217241.38</v>
      </c>
      <c r="N137" s="1010">
        <v>0</v>
      </c>
      <c r="O137" s="1010">
        <v>34758.620000000003</v>
      </c>
      <c r="P137" s="1011">
        <v>252000</v>
      </c>
      <c r="Q137" s="951"/>
      <c r="R137" s="976" t="s">
        <v>33</v>
      </c>
      <c r="S137" s="796" t="s">
        <v>559</v>
      </c>
    </row>
    <row r="138" spans="1:42" x14ac:dyDescent="0.2">
      <c r="A138" s="763">
        <v>42583</v>
      </c>
      <c r="B138" s="1012" t="s">
        <v>2978</v>
      </c>
      <c r="C138" s="1001">
        <v>520818</v>
      </c>
      <c r="D138" s="1002">
        <v>4495</v>
      </c>
      <c r="E138" s="1003" t="s">
        <v>111</v>
      </c>
      <c r="F138" s="712">
        <v>2016</v>
      </c>
      <c r="G138" s="1004">
        <v>42583</v>
      </c>
      <c r="H138" s="1005" t="s">
        <v>39</v>
      </c>
      <c r="I138" s="1006" t="s">
        <v>2979</v>
      </c>
      <c r="J138" s="1007" t="s">
        <v>241</v>
      </c>
      <c r="K138" s="1008" t="s">
        <v>2980</v>
      </c>
      <c r="L138" s="1009" t="s">
        <v>2981</v>
      </c>
      <c r="M138" s="1010">
        <v>380718.33</v>
      </c>
      <c r="N138" s="1010">
        <v>18850.64</v>
      </c>
      <c r="O138" s="1010">
        <v>63931.03</v>
      </c>
      <c r="P138" s="1011">
        <v>463500</v>
      </c>
      <c r="Q138" s="951"/>
      <c r="R138" s="976" t="s">
        <v>33</v>
      </c>
      <c r="S138" s="796" t="s">
        <v>559</v>
      </c>
    </row>
    <row r="139" spans="1:42" x14ac:dyDescent="0.2">
      <c r="A139" s="763">
        <v>42583</v>
      </c>
      <c r="B139" s="1012" t="s">
        <v>3295</v>
      </c>
      <c r="C139" s="1001">
        <v>520810</v>
      </c>
      <c r="D139" s="1002">
        <v>4492</v>
      </c>
      <c r="E139" s="1003" t="s">
        <v>92</v>
      </c>
      <c r="F139" s="712"/>
      <c r="G139" s="1004">
        <v>42611</v>
      </c>
      <c r="H139" s="1005"/>
      <c r="I139" s="1006" t="s">
        <v>3293</v>
      </c>
      <c r="J139" s="1007" t="s">
        <v>241</v>
      </c>
      <c r="K139" s="1008" t="s">
        <v>1495</v>
      </c>
      <c r="L139" s="1009" t="s">
        <v>3294</v>
      </c>
      <c r="M139" s="1010">
        <v>288406.14</v>
      </c>
      <c r="N139" s="1010">
        <v>0</v>
      </c>
      <c r="O139" s="1010">
        <v>46144.98</v>
      </c>
      <c r="P139" s="1011">
        <v>334551.12</v>
      </c>
      <c r="Q139" s="951"/>
      <c r="R139" s="976" t="s">
        <v>3229</v>
      </c>
      <c r="S139" s="765" t="s">
        <v>564</v>
      </c>
      <c r="T139" s="765" t="s">
        <v>564</v>
      </c>
    </row>
    <row r="140" spans="1:42" x14ac:dyDescent="0.2">
      <c r="A140" s="763">
        <v>42583</v>
      </c>
      <c r="B140" s="1012" t="s">
        <v>3217</v>
      </c>
      <c r="C140" s="1001">
        <v>1520701</v>
      </c>
      <c r="D140" s="1002">
        <v>2203</v>
      </c>
      <c r="E140" s="1003" t="s">
        <v>2898</v>
      </c>
      <c r="F140" s="712">
        <v>2016</v>
      </c>
      <c r="G140" s="1004">
        <v>42604</v>
      </c>
      <c r="H140" s="1005" t="s">
        <v>82</v>
      </c>
      <c r="I140" s="1006" t="s">
        <v>3218</v>
      </c>
      <c r="J140" s="1007" t="s">
        <v>241</v>
      </c>
      <c r="K140" s="1008" t="s">
        <v>3219</v>
      </c>
      <c r="L140" s="1009" t="s">
        <v>3220</v>
      </c>
      <c r="M140" s="1010">
        <v>167068.97</v>
      </c>
      <c r="N140" s="1010">
        <v>0</v>
      </c>
      <c r="O140" s="1010">
        <v>26731.03</v>
      </c>
      <c r="P140" s="1011">
        <v>193800</v>
      </c>
      <c r="Q140" s="951"/>
      <c r="R140" s="974" t="s">
        <v>33</v>
      </c>
      <c r="S140" s="895" t="s">
        <v>565</v>
      </c>
    </row>
    <row r="141" spans="1:42" x14ac:dyDescent="0.2">
      <c r="A141" s="763">
        <v>42583</v>
      </c>
      <c r="B141" s="1012" t="s">
        <v>3341</v>
      </c>
      <c r="C141" s="1001">
        <v>31552</v>
      </c>
      <c r="D141" s="1002" t="s">
        <v>472</v>
      </c>
      <c r="E141" s="1003" t="s">
        <v>3330</v>
      </c>
      <c r="F141" s="712">
        <v>2016</v>
      </c>
      <c r="G141" s="1004">
        <v>42591</v>
      </c>
      <c r="H141" s="1005" t="s">
        <v>474</v>
      </c>
      <c r="I141" s="1006" t="s">
        <v>3342</v>
      </c>
      <c r="J141" s="1007" t="s">
        <v>30</v>
      </c>
      <c r="K141" s="1008" t="s">
        <v>3343</v>
      </c>
      <c r="L141" s="1009" t="s">
        <v>3344</v>
      </c>
      <c r="M141" s="1010">
        <v>71551.72</v>
      </c>
      <c r="N141" s="1010">
        <v>0</v>
      </c>
      <c r="O141" s="1010">
        <v>3448.28</v>
      </c>
      <c r="P141" s="1011">
        <v>75000</v>
      </c>
      <c r="Q141" s="951"/>
      <c r="R141" s="974" t="s">
        <v>478</v>
      </c>
      <c r="S141" s="895" t="s">
        <v>565</v>
      </c>
    </row>
    <row r="142" spans="1:42" x14ac:dyDescent="0.2">
      <c r="A142" s="763">
        <v>42583</v>
      </c>
      <c r="B142" s="1012" t="s">
        <v>3002</v>
      </c>
      <c r="C142" s="1001">
        <v>520905</v>
      </c>
      <c r="D142" s="1002">
        <v>1083</v>
      </c>
      <c r="E142" s="1003" t="s">
        <v>134</v>
      </c>
      <c r="F142" s="712">
        <v>2016</v>
      </c>
      <c r="G142" s="1004">
        <v>42609</v>
      </c>
      <c r="H142" s="1005" t="s">
        <v>3003</v>
      </c>
      <c r="I142" s="1006" t="s">
        <v>3004</v>
      </c>
      <c r="J142" s="1007" t="s">
        <v>30</v>
      </c>
      <c r="K142" s="1008" t="s">
        <v>3005</v>
      </c>
      <c r="L142" s="1009" t="s">
        <v>3006</v>
      </c>
      <c r="M142" s="1010">
        <v>201982.76</v>
      </c>
      <c r="N142" s="1010">
        <v>0</v>
      </c>
      <c r="O142" s="1010">
        <v>32317.24</v>
      </c>
      <c r="P142" s="1011">
        <v>234300</v>
      </c>
      <c r="Q142" s="951"/>
      <c r="R142" s="974" t="s">
        <v>33</v>
      </c>
      <c r="S142" s="895" t="s">
        <v>565</v>
      </c>
    </row>
    <row r="143" spans="1:42" x14ac:dyDescent="0.2">
      <c r="A143" s="763">
        <v>42583</v>
      </c>
      <c r="B143" s="1014" t="s">
        <v>3376</v>
      </c>
      <c r="C143" s="1001">
        <v>520513</v>
      </c>
      <c r="D143" s="1002" t="s">
        <v>472</v>
      </c>
      <c r="E143" s="1003" t="s">
        <v>3330</v>
      </c>
      <c r="F143" s="712">
        <v>2016</v>
      </c>
      <c r="G143" s="1004">
        <v>42604</v>
      </c>
      <c r="H143" s="1005" t="s">
        <v>532</v>
      </c>
      <c r="I143" s="1006" t="s">
        <v>3377</v>
      </c>
      <c r="J143" s="1007" t="s">
        <v>30</v>
      </c>
      <c r="K143" s="1008" t="s">
        <v>3378</v>
      </c>
      <c r="L143" s="1009" t="s">
        <v>3379</v>
      </c>
      <c r="M143" s="1010">
        <v>297413.78999999998</v>
      </c>
      <c r="N143" s="1010">
        <v>0</v>
      </c>
      <c r="O143" s="1010">
        <v>47586.21</v>
      </c>
      <c r="P143" s="1011">
        <v>345000</v>
      </c>
      <c r="Q143" s="951"/>
      <c r="R143" s="974" t="s">
        <v>478</v>
      </c>
      <c r="S143" s="796" t="s">
        <v>559</v>
      </c>
    </row>
    <row r="144" spans="1:42" x14ac:dyDescent="0.2">
      <c r="A144" s="708"/>
      <c r="B144" s="941"/>
      <c r="C144" s="942"/>
      <c r="D144" s="943"/>
      <c r="E144" s="944"/>
      <c r="F144" s="712"/>
      <c r="G144" s="945"/>
      <c r="H144" s="946"/>
      <c r="I144" s="947"/>
      <c r="J144" s="948"/>
      <c r="K144" s="949"/>
      <c r="L144" s="950"/>
      <c r="M144" s="951"/>
      <c r="N144" s="951"/>
      <c r="O144" s="951"/>
      <c r="P144" s="951"/>
      <c r="Q144" s="951"/>
      <c r="R144" s="974"/>
    </row>
    <row r="145" spans="1:18" x14ac:dyDescent="0.2">
      <c r="A145" s="708"/>
      <c r="B145" s="980"/>
      <c r="C145" s="720"/>
      <c r="D145" s="722"/>
      <c r="E145" s="720"/>
      <c r="F145" s="723"/>
      <c r="G145" s="721"/>
      <c r="H145" s="720"/>
      <c r="I145" s="720"/>
      <c r="J145" s="720"/>
      <c r="K145" s="720"/>
      <c r="L145" s="720"/>
      <c r="M145" s="724"/>
      <c r="N145" s="720"/>
      <c r="O145" s="724"/>
      <c r="P145" s="724"/>
      <c r="Q145" s="724"/>
      <c r="R145" s="976"/>
    </row>
    <row r="146" spans="1:18" ht="13.5" thickBot="1" x14ac:dyDescent="0.25">
      <c r="A146" s="708"/>
      <c r="B146" s="981"/>
      <c r="C146" s="726"/>
      <c r="D146" s="726"/>
      <c r="E146" s="727"/>
      <c r="F146" s="727"/>
      <c r="G146" s="728"/>
      <c r="H146" s="727"/>
      <c r="I146" s="727"/>
      <c r="J146" s="727"/>
      <c r="K146" s="727"/>
      <c r="L146" s="727"/>
      <c r="M146" s="935"/>
      <c r="N146" s="936"/>
      <c r="O146" s="936"/>
      <c r="P146" s="936"/>
      <c r="Q146" s="936"/>
      <c r="R146" s="976"/>
    </row>
    <row r="147" spans="1:18" ht="12" customHeight="1" thickBot="1" x14ac:dyDescent="0.25">
      <c r="A147" s="708"/>
      <c r="B147" s="729"/>
      <c r="C147" s="730"/>
      <c r="D147" s="982"/>
      <c r="E147" s="983"/>
      <c r="F147" s="983"/>
      <c r="G147" s="733"/>
      <c r="H147" s="983"/>
      <c r="I147" s="983"/>
      <c r="J147" s="983"/>
      <c r="K147" s="983"/>
      <c r="L147" s="983"/>
      <c r="M147" s="953"/>
      <c r="N147" s="953"/>
      <c r="O147" s="953"/>
      <c r="P147" s="953"/>
      <c r="Q147" s="953"/>
      <c r="R147" s="975"/>
    </row>
    <row r="148" spans="1:18" ht="12" customHeight="1" x14ac:dyDescent="0.2">
      <c r="A148" s="708"/>
      <c r="B148" s="917"/>
      <c r="C148" s="918"/>
      <c r="D148" s="918"/>
      <c r="E148" s="918"/>
      <c r="F148" s="919"/>
      <c r="G148" s="920"/>
      <c r="H148" s="921"/>
      <c r="I148" s="922"/>
      <c r="J148" s="923"/>
      <c r="K148" s="923"/>
      <c r="L148" s="919"/>
      <c r="M148" s="924"/>
      <c r="N148" s="925"/>
      <c r="O148" s="926"/>
      <c r="P148" s="926"/>
      <c r="Q148" s="926"/>
      <c r="R148" s="975"/>
    </row>
    <row r="149" spans="1:18" ht="12" customHeight="1" x14ac:dyDescent="0.2">
      <c r="A149" s="708"/>
      <c r="B149" s="927"/>
      <c r="C149" s="928"/>
      <c r="D149" s="928"/>
      <c r="E149" s="929"/>
      <c r="F149" s="930"/>
      <c r="G149" s="931"/>
      <c r="H149" s="932"/>
      <c r="I149" s="933"/>
      <c r="J149" s="933"/>
      <c r="K149" s="933"/>
      <c r="L149" s="930"/>
      <c r="M149" s="934">
        <f>SUM(M6:M147)</f>
        <v>36289687.599999972</v>
      </c>
      <c r="N149" s="934">
        <f>SUM(N5:N148)</f>
        <v>651378.22000000009</v>
      </c>
      <c r="O149" s="934">
        <f>SUM(O5:O148)</f>
        <v>5452410.4800000014</v>
      </c>
      <c r="P149" s="934">
        <f>SUM(P5:P148)</f>
        <v>42393476.299999997</v>
      </c>
      <c r="Q149" s="934">
        <f>SUBTOTAL(9,Q10:Q16)</f>
        <v>0</v>
      </c>
      <c r="R149" s="975"/>
    </row>
    <row r="150" spans="1:18" ht="12" customHeight="1" thickBot="1" x14ac:dyDescent="0.25">
      <c r="A150" s="708"/>
      <c r="B150" s="734"/>
      <c r="C150" s="735"/>
      <c r="D150" s="735"/>
      <c r="E150" s="735"/>
      <c r="F150" s="736"/>
      <c r="G150" s="737"/>
      <c r="H150" s="738"/>
      <c r="I150" s="739"/>
      <c r="J150" s="984"/>
      <c r="K150" s="984"/>
      <c r="L150" s="736"/>
      <c r="M150" s="741"/>
      <c r="N150" s="954"/>
      <c r="O150" s="955"/>
      <c r="P150" s="955"/>
      <c r="Q150" s="955"/>
      <c r="R150" s="975"/>
    </row>
    <row r="151" spans="1:18" ht="12" customHeight="1" x14ac:dyDescent="0.2">
      <c r="A151" s="708"/>
      <c r="C151" s="743"/>
      <c r="D151" s="743"/>
      <c r="E151" s="681"/>
      <c r="F151" s="744"/>
      <c r="G151" s="745"/>
      <c r="H151" s="746"/>
      <c r="I151" s="747" t="s">
        <v>545</v>
      </c>
      <c r="J151" s="979"/>
      <c r="K151" s="979"/>
      <c r="L151" s="682" t="s">
        <v>546</v>
      </c>
      <c r="M151" s="956">
        <v>22264614.899999999</v>
      </c>
      <c r="N151" s="956"/>
      <c r="O151" s="957"/>
      <c r="P151" s="958"/>
      <c r="Q151" s="957">
        <f>67*360</f>
        <v>24120</v>
      </c>
      <c r="R151" s="967">
        <v>24231158.280000001</v>
      </c>
    </row>
    <row r="152" spans="1:18" ht="12" customHeight="1" x14ac:dyDescent="0.2">
      <c r="A152" s="708"/>
      <c r="C152" s="743"/>
      <c r="D152" s="743"/>
      <c r="E152" s="681"/>
      <c r="F152" s="744"/>
      <c r="G152" s="745"/>
      <c r="H152" s="746"/>
      <c r="I152" s="747" t="s">
        <v>548</v>
      </c>
      <c r="J152" s="979"/>
      <c r="K152" s="979"/>
      <c r="L152" s="682" t="s">
        <v>546</v>
      </c>
      <c r="M152" s="956">
        <v>9581789.9499999993</v>
      </c>
      <c r="N152" s="957"/>
      <c r="O152" s="957"/>
      <c r="P152" s="958"/>
      <c r="Q152" s="1015"/>
      <c r="R152" s="975"/>
    </row>
    <row r="153" spans="1:18" x14ac:dyDescent="0.2">
      <c r="A153" s="708"/>
      <c r="C153" s="743"/>
      <c r="D153" s="743"/>
      <c r="E153" s="681"/>
      <c r="F153" s="744"/>
      <c r="G153" s="745"/>
      <c r="H153" s="746"/>
      <c r="I153" s="747" t="s">
        <v>549</v>
      </c>
      <c r="J153" s="979"/>
      <c r="K153" s="979"/>
      <c r="L153" s="682" t="s">
        <v>546</v>
      </c>
      <c r="M153" s="956">
        <v>3951862.28</v>
      </c>
      <c r="N153" s="956"/>
      <c r="O153" s="956"/>
      <c r="P153" s="959"/>
      <c r="Q153" s="959"/>
      <c r="R153" s="975"/>
    </row>
    <row r="154" spans="1:18" x14ac:dyDescent="0.2">
      <c r="A154" s="708"/>
      <c r="C154" s="743"/>
      <c r="D154" s="743"/>
      <c r="E154" s="681"/>
      <c r="F154" s="744"/>
      <c r="G154" s="745"/>
      <c r="H154" s="746"/>
      <c r="I154" s="747"/>
      <c r="J154" s="979"/>
      <c r="K154" s="979"/>
      <c r="L154" s="682" t="s">
        <v>546</v>
      </c>
      <c r="M154" s="960"/>
      <c r="N154" s="960"/>
      <c r="O154" s="960"/>
      <c r="P154" s="961"/>
      <c r="Q154" s="961"/>
      <c r="R154" s="975"/>
    </row>
    <row r="155" spans="1:18" ht="12" customHeight="1" x14ac:dyDescent="0.2">
      <c r="A155" s="708"/>
      <c r="C155" s="743"/>
      <c r="D155" s="743"/>
      <c r="E155" s="681"/>
      <c r="F155" s="744"/>
      <c r="G155" s="749"/>
      <c r="H155" s="750"/>
      <c r="I155" s="747" t="s">
        <v>550</v>
      </c>
      <c r="J155" s="979"/>
      <c r="K155" s="979"/>
      <c r="L155" s="682" t="s">
        <v>546</v>
      </c>
      <c r="M155" s="962">
        <f>+M153+M152+M151</f>
        <v>35798267.129999995</v>
      </c>
      <c r="N155" s="962"/>
      <c r="O155" s="962"/>
      <c r="P155" s="962"/>
      <c r="Q155" s="962">
        <f>+Q149-Q151</f>
        <v>-24120</v>
      </c>
      <c r="R155" s="975"/>
    </row>
    <row r="156" spans="1:18" ht="12" customHeight="1" x14ac:dyDescent="0.2">
      <c r="A156" s="708"/>
      <c r="C156" s="743"/>
      <c r="D156" s="743"/>
      <c r="E156" s="681"/>
      <c r="F156" s="744"/>
      <c r="G156" s="745"/>
      <c r="H156" s="746"/>
      <c r="I156" s="683"/>
      <c r="J156" s="979"/>
      <c r="K156" s="979"/>
      <c r="L156" s="682" t="s">
        <v>551</v>
      </c>
      <c r="M156" s="985"/>
      <c r="N156" s="957"/>
      <c r="O156" s="963"/>
      <c r="P156" s="964"/>
      <c r="Q156" s="964"/>
      <c r="R156" s="975"/>
    </row>
    <row r="157" spans="1:18" ht="12" customHeight="1" x14ac:dyDescent="0.2">
      <c r="A157" s="708"/>
      <c r="C157" s="743"/>
      <c r="D157" s="743"/>
      <c r="E157" s="681"/>
      <c r="F157" s="744"/>
      <c r="G157" s="745"/>
      <c r="H157" s="746"/>
      <c r="I157" s="683"/>
      <c r="J157" s="979"/>
      <c r="K157" s="979"/>
      <c r="L157" s="682" t="s">
        <v>552</v>
      </c>
      <c r="M157" s="965">
        <f>+M149-M155</f>
        <v>491420.46999997646</v>
      </c>
      <c r="N157" s="965">
        <f>+N149-N155</f>
        <v>651378.22000000009</v>
      </c>
      <c r="O157" s="963"/>
      <c r="P157" s="964"/>
      <c r="Q157" s="964"/>
      <c r="R157" s="975"/>
    </row>
    <row r="158" spans="1:18" ht="12" customHeight="1" x14ac:dyDescent="0.2">
      <c r="A158" s="708"/>
      <c r="B158" s="752"/>
      <c r="C158" s="718"/>
      <c r="D158" s="974"/>
      <c r="E158" s="974"/>
      <c r="F158" s="974"/>
      <c r="G158" s="753"/>
      <c r="H158" s="986"/>
      <c r="I158" s="974"/>
      <c r="J158" s="974"/>
      <c r="K158" s="974"/>
      <c r="L158" s="974"/>
      <c r="M158" s="940"/>
      <c r="N158" s="940"/>
      <c r="O158" s="940"/>
      <c r="P158" s="940"/>
      <c r="Q158" s="1016"/>
      <c r="R158" s="717"/>
    </row>
    <row r="159" spans="1:18" x14ac:dyDescent="0.2">
      <c r="A159" s="708"/>
      <c r="B159" s="752"/>
      <c r="C159" s="718"/>
      <c r="D159" s="974"/>
      <c r="E159" s="974"/>
      <c r="F159" s="974"/>
      <c r="G159" s="753"/>
      <c r="H159" s="986"/>
      <c r="I159" s="974"/>
      <c r="J159" s="974"/>
      <c r="K159" s="974"/>
      <c r="L159" s="974"/>
      <c r="M159" s="940"/>
      <c r="N159" s="940"/>
      <c r="O159" s="940"/>
      <c r="P159" s="940"/>
      <c r="Q159" s="1016"/>
      <c r="R159" s="717"/>
    </row>
    <row r="160" spans="1:18" x14ac:dyDescent="0.2">
      <c r="A160" s="708"/>
      <c r="B160" s="752"/>
      <c r="C160" s="718"/>
      <c r="D160" s="974"/>
      <c r="E160" s="974"/>
      <c r="F160" s="974"/>
      <c r="G160" s="753"/>
      <c r="H160" s="987"/>
      <c r="I160" s="974"/>
      <c r="J160" s="974"/>
      <c r="K160" s="974"/>
      <c r="L160" s="974"/>
      <c r="M160" s="940"/>
      <c r="N160" s="940"/>
      <c r="O160" s="966" t="s">
        <v>553</v>
      </c>
      <c r="P160" s="940">
        <v>36440180.137586221</v>
      </c>
      <c r="Q160" s="952"/>
      <c r="R160" s="717"/>
    </row>
    <row r="161" spans="1:18" ht="13.5" thickBot="1" x14ac:dyDescent="0.25">
      <c r="A161" s="708"/>
      <c r="B161" s="752"/>
      <c r="C161" s="718"/>
      <c r="D161" s="974"/>
      <c r="E161" s="974"/>
      <c r="F161" s="974"/>
      <c r="G161" s="753"/>
      <c r="H161" s="986"/>
      <c r="I161" s="972"/>
      <c r="K161" s="974"/>
      <c r="L161" s="972"/>
      <c r="M161" s="985"/>
      <c r="N161" s="940"/>
      <c r="O161" s="966" t="s">
        <v>554</v>
      </c>
      <c r="P161" s="969">
        <f>+M149+N149</f>
        <v>36941065.81999997</v>
      </c>
      <c r="Q161" s="1017"/>
      <c r="R161" s="717"/>
    </row>
    <row r="162" spans="1:18" ht="13.5" thickTop="1" x14ac:dyDescent="0.2">
      <c r="A162" s="708"/>
      <c r="B162" s="752"/>
      <c r="C162" s="718"/>
      <c r="D162" s="974"/>
      <c r="E162" s="974"/>
      <c r="F162" s="974"/>
      <c r="G162" s="753"/>
      <c r="H162" s="986"/>
      <c r="I162" s="972"/>
      <c r="K162" s="974"/>
      <c r="L162" s="972"/>
      <c r="M162" s="985"/>
      <c r="N162" s="940"/>
      <c r="O162" s="940"/>
      <c r="P162" s="940">
        <f>+P160-P161</f>
        <v>-500885.6824137494</v>
      </c>
      <c r="Q162" s="1017"/>
      <c r="R162" s="717"/>
    </row>
    <row r="163" spans="1:18" x14ac:dyDescent="0.2">
      <c r="A163" s="708"/>
      <c r="B163" s="752"/>
      <c r="C163" s="718"/>
      <c r="D163" s="974"/>
      <c r="E163" s="974"/>
      <c r="F163" s="974"/>
      <c r="G163" s="753"/>
      <c r="H163" s="986"/>
      <c r="I163" s="972"/>
      <c r="K163" s="974"/>
      <c r="L163" s="972"/>
      <c r="M163" s="972"/>
      <c r="N163" s="988"/>
      <c r="O163" s="989"/>
      <c r="P163" s="940"/>
      <c r="Q163" s="1017"/>
      <c r="R163" s="717"/>
    </row>
    <row r="164" spans="1:18" x14ac:dyDescent="0.2">
      <c r="A164" s="708"/>
      <c r="B164" s="752"/>
      <c r="C164" s="718"/>
      <c r="D164" s="974"/>
      <c r="E164" s="974"/>
      <c r="F164" s="974"/>
      <c r="G164" s="753"/>
      <c r="H164" s="986"/>
      <c r="I164" s="972"/>
      <c r="K164" s="974"/>
      <c r="L164" s="1018" t="s">
        <v>2892</v>
      </c>
      <c r="M164" s="1019">
        <v>3559</v>
      </c>
      <c r="N164" s="1020">
        <v>-4309.7758620689656</v>
      </c>
      <c r="O164" s="940"/>
      <c r="P164" s="940"/>
      <c r="Q164" s="1017"/>
      <c r="R164" s="717"/>
    </row>
    <row r="165" spans="1:18" x14ac:dyDescent="0.2">
      <c r="A165" s="708"/>
      <c r="B165" s="752"/>
      <c r="C165" s="718"/>
      <c r="D165" s="974"/>
      <c r="E165" s="974"/>
      <c r="F165" s="974"/>
      <c r="G165" s="753"/>
      <c r="H165" s="986"/>
      <c r="I165" s="972"/>
      <c r="K165" s="974"/>
      <c r="L165" s="1018" t="s">
        <v>2892</v>
      </c>
      <c r="M165" s="1019">
        <v>3591</v>
      </c>
      <c r="N165" s="1020">
        <v>-3000</v>
      </c>
      <c r="O165" s="940"/>
      <c r="P165" s="940"/>
      <c r="R165" s="717"/>
    </row>
    <row r="166" spans="1:18" x14ac:dyDescent="0.2">
      <c r="A166" s="708"/>
      <c r="B166" s="752"/>
      <c r="C166" s="718"/>
      <c r="D166" s="974"/>
      <c r="E166" s="974"/>
      <c r="F166" s="974"/>
      <c r="G166" s="753"/>
      <c r="H166" s="986"/>
      <c r="I166" s="972"/>
      <c r="K166" s="974"/>
      <c r="L166" s="1018" t="s">
        <v>2892</v>
      </c>
      <c r="M166" s="1019">
        <v>3594</v>
      </c>
      <c r="N166" s="1020">
        <v>-2155.1724137931033</v>
      </c>
      <c r="O166" s="940"/>
      <c r="P166" s="940"/>
      <c r="R166" s="717"/>
    </row>
    <row r="167" spans="1:18" x14ac:dyDescent="0.2">
      <c r="A167" s="708"/>
      <c r="B167" s="752"/>
      <c r="C167" s="718"/>
      <c r="D167" s="974"/>
      <c r="E167" s="974"/>
      <c r="F167" s="974"/>
      <c r="G167" s="753"/>
      <c r="H167" s="986"/>
      <c r="I167" s="952"/>
      <c r="K167" s="974"/>
      <c r="L167" s="972"/>
      <c r="N167" s="988"/>
      <c r="O167" s="940"/>
      <c r="P167" s="940"/>
      <c r="R167" s="717"/>
    </row>
    <row r="168" spans="1:18" x14ac:dyDescent="0.2">
      <c r="A168" s="708"/>
      <c r="B168" s="752"/>
      <c r="C168" s="718"/>
      <c r="D168" s="974"/>
      <c r="E168" s="974"/>
      <c r="F168" s="974"/>
      <c r="G168" s="753"/>
      <c r="H168" s="986"/>
      <c r="I168" s="952"/>
      <c r="K168" s="974"/>
      <c r="L168" s="972"/>
      <c r="N168" s="988"/>
      <c r="O168" s="940"/>
      <c r="P168" s="940"/>
      <c r="R168" s="717"/>
    </row>
    <row r="169" spans="1:18" x14ac:dyDescent="0.2">
      <c r="A169" s="708"/>
      <c r="B169" s="752"/>
      <c r="C169" s="718"/>
      <c r="D169" s="974"/>
      <c r="E169" s="974"/>
      <c r="F169" s="974"/>
      <c r="G169" s="753"/>
      <c r="H169" s="986"/>
      <c r="I169" s="952"/>
      <c r="K169" s="974"/>
      <c r="L169" s="972"/>
      <c r="N169" s="988"/>
      <c r="O169" s="940"/>
      <c r="P169" s="940"/>
      <c r="R169" s="717"/>
    </row>
    <row r="170" spans="1:18" x14ac:dyDescent="0.2">
      <c r="A170" s="708"/>
      <c r="B170" s="752"/>
      <c r="C170" s="718"/>
      <c r="D170" s="974"/>
      <c r="E170" s="974"/>
      <c r="F170" s="974"/>
      <c r="G170" s="753"/>
      <c r="H170" s="986"/>
      <c r="I170" s="952"/>
      <c r="K170" s="974"/>
      <c r="L170" s="972"/>
      <c r="N170" s="988"/>
      <c r="O170" s="940"/>
      <c r="P170" s="940"/>
      <c r="R170" s="717"/>
    </row>
    <row r="171" spans="1:18" x14ac:dyDescent="0.2">
      <c r="A171" s="708"/>
      <c r="B171" s="752"/>
      <c r="C171" s="718"/>
      <c r="D171" s="757"/>
      <c r="E171" s="718"/>
      <c r="F171" s="717"/>
      <c r="G171" s="758"/>
      <c r="H171" s="759"/>
      <c r="I171" s="952"/>
      <c r="J171" s="974"/>
      <c r="K171" s="974"/>
      <c r="L171" s="717"/>
      <c r="N171" s="988"/>
      <c r="O171" s="940"/>
      <c r="P171" s="940"/>
      <c r="R171" s="717"/>
    </row>
    <row r="172" spans="1:18" x14ac:dyDescent="0.2">
      <c r="A172" s="708"/>
      <c r="B172" s="752"/>
      <c r="C172" s="718"/>
      <c r="D172" s="974"/>
      <c r="E172" s="974"/>
      <c r="F172" s="974"/>
      <c r="G172" s="753"/>
      <c r="H172" s="986"/>
      <c r="I172" s="952"/>
      <c r="K172" s="974"/>
      <c r="L172" s="972"/>
      <c r="N172" s="988"/>
      <c r="O172" s="972"/>
      <c r="P172" s="972"/>
      <c r="Q172" s="1021"/>
      <c r="R172" s="717"/>
    </row>
    <row r="173" spans="1:18" x14ac:dyDescent="0.2">
      <c r="A173" s="708"/>
      <c r="B173" s="752"/>
      <c r="C173" s="718"/>
      <c r="D173" s="974"/>
      <c r="E173" s="974"/>
      <c r="F173" s="974"/>
      <c r="G173" s="753"/>
      <c r="H173" s="986"/>
      <c r="I173" s="952"/>
      <c r="K173" s="974"/>
      <c r="L173" s="972"/>
      <c r="N173" s="988"/>
      <c r="O173" s="972"/>
      <c r="P173" s="972"/>
      <c r="Q173" s="1021"/>
      <c r="R173" s="717"/>
    </row>
    <row r="174" spans="1:18" x14ac:dyDescent="0.2">
      <c r="A174" s="708"/>
      <c r="B174" s="752"/>
      <c r="C174" s="718"/>
      <c r="D174" s="974"/>
      <c r="E174" s="974"/>
      <c r="F174" s="974"/>
      <c r="G174" s="753"/>
      <c r="H174" s="986"/>
      <c r="I174" s="952"/>
      <c r="L174" s="972"/>
      <c r="N174" s="988"/>
      <c r="O174" s="972"/>
      <c r="P174" s="972"/>
      <c r="Q174" s="1021"/>
      <c r="R174" s="717"/>
    </row>
    <row r="175" spans="1:18" x14ac:dyDescent="0.2">
      <c r="A175" s="708"/>
      <c r="B175" s="752"/>
      <c r="C175" s="718"/>
      <c r="D175" s="974"/>
      <c r="E175" s="974"/>
      <c r="F175" s="974"/>
      <c r="G175" s="753"/>
      <c r="H175" s="986"/>
      <c r="I175" s="952"/>
      <c r="L175" s="972"/>
      <c r="N175" s="988"/>
      <c r="O175" s="972"/>
      <c r="P175" s="972"/>
      <c r="Q175" s="1021"/>
      <c r="R175" s="717"/>
    </row>
    <row r="176" spans="1:18" x14ac:dyDescent="0.2">
      <c r="A176" s="708"/>
      <c r="B176" s="752"/>
      <c r="C176" s="718"/>
      <c r="D176" s="974"/>
      <c r="E176" s="974"/>
      <c r="F176" s="974"/>
      <c r="G176" s="753"/>
      <c r="H176" s="986"/>
      <c r="I176" s="952"/>
      <c r="L176" s="972"/>
      <c r="N176" s="988"/>
      <c r="O176" s="972"/>
      <c r="P176" s="972"/>
      <c r="Q176" s="1021"/>
      <c r="R176" s="717"/>
    </row>
    <row r="177" spans="1:18" x14ac:dyDescent="0.2">
      <c r="A177" s="708"/>
      <c r="B177" s="752"/>
      <c r="C177" s="718"/>
      <c r="D177" s="974"/>
      <c r="E177" s="974"/>
      <c r="F177" s="974"/>
      <c r="G177" s="753"/>
      <c r="H177" s="986"/>
      <c r="I177" s="952"/>
      <c r="L177" s="972"/>
      <c r="N177" s="988"/>
      <c r="O177" s="972"/>
      <c r="P177" s="972"/>
      <c r="Q177" s="1021"/>
      <c r="R177" s="717"/>
    </row>
    <row r="178" spans="1:18" x14ac:dyDescent="0.2">
      <c r="A178" s="708"/>
      <c r="B178" s="752"/>
      <c r="C178" s="718"/>
      <c r="D178" s="974"/>
      <c r="E178" s="974"/>
      <c r="F178" s="974"/>
      <c r="G178" s="753"/>
      <c r="H178" s="986"/>
      <c r="I178" s="952"/>
      <c r="L178" s="972"/>
      <c r="N178" s="988"/>
      <c r="O178" s="972"/>
      <c r="P178" s="972"/>
      <c r="Q178" s="1021"/>
      <c r="R178" s="717"/>
    </row>
    <row r="179" spans="1:18" x14ac:dyDescent="0.2">
      <c r="A179" s="708"/>
      <c r="B179" s="752"/>
      <c r="C179" s="718"/>
      <c r="D179" s="974"/>
      <c r="E179" s="974"/>
      <c r="F179" s="974"/>
      <c r="G179" s="753"/>
      <c r="H179" s="986"/>
      <c r="I179" s="952"/>
      <c r="L179" s="972"/>
      <c r="N179" s="988"/>
      <c r="O179" s="972"/>
      <c r="P179" s="972"/>
      <c r="Q179" s="1021"/>
      <c r="R179" s="717"/>
    </row>
    <row r="180" spans="1:18" x14ac:dyDescent="0.2">
      <c r="A180" s="708"/>
      <c r="B180" s="752"/>
      <c r="C180" s="718"/>
      <c r="D180" s="974"/>
      <c r="E180" s="974"/>
      <c r="F180" s="974"/>
      <c r="G180" s="753"/>
      <c r="H180" s="986"/>
      <c r="I180" s="952"/>
      <c r="L180" s="972"/>
      <c r="N180" s="988"/>
      <c r="O180" s="972"/>
      <c r="P180" s="972"/>
      <c r="Q180" s="1021"/>
      <c r="R180" s="717"/>
    </row>
    <row r="181" spans="1:18" x14ac:dyDescent="0.2">
      <c r="A181" s="708"/>
      <c r="B181" s="752"/>
      <c r="C181" s="718"/>
      <c r="D181" s="974"/>
      <c r="E181" s="974"/>
      <c r="F181" s="974"/>
      <c r="G181" s="753"/>
      <c r="H181" s="986"/>
      <c r="I181" s="952"/>
      <c r="L181" s="972"/>
      <c r="N181" s="988"/>
      <c r="O181" s="972"/>
      <c r="P181" s="972"/>
      <c r="Q181" s="1021"/>
      <c r="R181" s="717"/>
    </row>
    <row r="182" spans="1:18" x14ac:dyDescent="0.2">
      <c r="A182" s="708"/>
      <c r="B182" s="752"/>
      <c r="C182" s="718"/>
      <c r="D182" s="974"/>
      <c r="E182" s="974"/>
      <c r="F182" s="974"/>
      <c r="G182" s="753"/>
      <c r="H182" s="986"/>
      <c r="I182" s="952"/>
      <c r="L182" s="972"/>
      <c r="N182" s="988"/>
      <c r="Q182" s="1021"/>
      <c r="R182" s="717"/>
    </row>
    <row r="183" spans="1:18" x14ac:dyDescent="0.2">
      <c r="B183" s="752"/>
      <c r="C183" s="718"/>
      <c r="D183" s="974"/>
      <c r="E183" s="974"/>
      <c r="F183" s="974"/>
      <c r="G183" s="753"/>
      <c r="H183" s="986"/>
      <c r="I183" s="952"/>
      <c r="L183" s="972"/>
      <c r="N183" s="988"/>
      <c r="Q183" s="1021"/>
      <c r="R183" s="717"/>
    </row>
    <row r="184" spans="1:18" x14ac:dyDescent="0.2">
      <c r="B184" s="752"/>
      <c r="C184" s="718"/>
      <c r="D184" s="974"/>
      <c r="E184" s="974"/>
      <c r="F184" s="974"/>
      <c r="G184" s="753"/>
      <c r="H184" s="986"/>
      <c r="I184" s="952"/>
      <c r="L184" s="972"/>
      <c r="N184" s="988"/>
      <c r="Q184" s="1021"/>
      <c r="R184" s="717"/>
    </row>
    <row r="185" spans="1:18" x14ac:dyDescent="0.2">
      <c r="B185" s="752"/>
      <c r="C185" s="718"/>
      <c r="D185" s="974"/>
      <c r="E185" s="974"/>
      <c r="F185" s="974"/>
      <c r="G185" s="753"/>
      <c r="H185" s="986"/>
      <c r="I185" s="952"/>
      <c r="L185" s="972"/>
      <c r="N185" s="988"/>
      <c r="Q185" s="1022"/>
      <c r="R185" s="717"/>
    </row>
    <row r="186" spans="1:18" x14ac:dyDescent="0.2">
      <c r="B186" s="752"/>
      <c r="C186" s="718"/>
      <c r="D186" s="974"/>
      <c r="E186" s="974"/>
      <c r="F186" s="974"/>
      <c r="G186" s="753"/>
      <c r="H186" s="986"/>
      <c r="I186" s="952"/>
      <c r="L186" s="972"/>
      <c r="N186" s="988"/>
      <c r="Q186" s="1022"/>
    </row>
    <row r="187" spans="1:18" x14ac:dyDescent="0.2">
      <c r="B187" s="752"/>
      <c r="C187" s="718"/>
      <c r="D187" s="974"/>
      <c r="E187" s="974"/>
      <c r="F187" s="974"/>
      <c r="G187" s="753"/>
      <c r="H187" s="986"/>
      <c r="I187" s="952"/>
      <c r="L187" s="972"/>
      <c r="N187" s="988"/>
      <c r="Q187" s="1022"/>
    </row>
    <row r="188" spans="1:18" x14ac:dyDescent="0.2">
      <c r="B188" s="752"/>
      <c r="C188" s="718"/>
      <c r="D188" s="974"/>
      <c r="E188" s="974"/>
      <c r="F188" s="974"/>
      <c r="G188" s="753"/>
      <c r="H188" s="986"/>
      <c r="I188" s="952"/>
      <c r="L188" s="972"/>
      <c r="N188" s="988"/>
      <c r="Q188" s="1022"/>
    </row>
    <row r="189" spans="1:18" x14ac:dyDescent="0.2">
      <c r="B189" s="752"/>
      <c r="C189" s="718"/>
      <c r="D189" s="974"/>
      <c r="E189" s="974"/>
      <c r="F189" s="974"/>
      <c r="G189" s="753"/>
      <c r="H189" s="986"/>
      <c r="I189" s="952"/>
      <c r="L189" s="972"/>
      <c r="M189" s="988"/>
      <c r="N189" s="988"/>
      <c r="Q189" s="1022"/>
    </row>
    <row r="190" spans="1:18" x14ac:dyDescent="0.2">
      <c r="B190" s="752"/>
      <c r="C190" s="718"/>
      <c r="D190" s="757"/>
      <c r="E190" s="718"/>
      <c r="F190" s="717"/>
      <c r="G190" s="758"/>
      <c r="H190" s="759"/>
      <c r="I190" s="968"/>
      <c r="J190" s="974"/>
      <c r="K190" s="974"/>
      <c r="L190" s="717"/>
      <c r="M190" s="940"/>
      <c r="N190" s="988"/>
      <c r="Q190" s="1022"/>
    </row>
    <row r="191" spans="1:18" x14ac:dyDescent="0.2">
      <c r="C191" s="743"/>
      <c r="D191" s="743"/>
      <c r="E191" s="681"/>
      <c r="F191" s="744"/>
      <c r="G191" s="744"/>
      <c r="H191" s="681"/>
      <c r="I191" s="683"/>
      <c r="K191" s="974"/>
      <c r="M191" s="940"/>
      <c r="N191" s="988"/>
      <c r="Q191" s="1022"/>
    </row>
    <row r="192" spans="1:18" x14ac:dyDescent="0.2">
      <c r="C192" s="743"/>
      <c r="D192" s="743"/>
      <c r="E192" s="681"/>
      <c r="F192" s="744"/>
      <c r="G192" s="744"/>
      <c r="H192" s="681"/>
      <c r="I192" s="683"/>
      <c r="M192" s="940"/>
      <c r="N192" s="988"/>
      <c r="Q192" s="1022"/>
    </row>
    <row r="193" spans="3:17" x14ac:dyDescent="0.2">
      <c r="C193" s="743"/>
      <c r="D193" s="743"/>
      <c r="E193" s="681"/>
      <c r="F193" s="744"/>
      <c r="G193" s="744"/>
      <c r="H193" s="681"/>
      <c r="I193" s="683"/>
      <c r="M193" s="940"/>
      <c r="N193" s="988"/>
      <c r="Q193" s="1022"/>
    </row>
    <row r="194" spans="3:17" x14ac:dyDescent="0.2">
      <c r="C194" s="743"/>
      <c r="D194" s="743"/>
      <c r="E194" s="681"/>
      <c r="F194" s="744"/>
      <c r="G194" s="744"/>
      <c r="H194" s="681"/>
      <c r="I194" s="683"/>
      <c r="M194" s="940"/>
      <c r="N194" s="988"/>
      <c r="Q194" s="1022"/>
    </row>
    <row r="195" spans="3:17" x14ac:dyDescent="0.2">
      <c r="C195" s="743"/>
      <c r="D195" s="743"/>
      <c r="E195" s="681"/>
      <c r="F195" s="744"/>
      <c r="G195" s="744"/>
      <c r="H195" s="681"/>
      <c r="I195" s="683"/>
      <c r="M195" s="940"/>
      <c r="N195" s="988"/>
      <c r="Q195" s="1022"/>
    </row>
    <row r="196" spans="3:17" x14ac:dyDescent="0.2">
      <c r="C196" s="743"/>
      <c r="D196" s="743"/>
      <c r="E196" s="681"/>
      <c r="F196" s="744"/>
      <c r="G196" s="744"/>
      <c r="H196" s="681"/>
      <c r="I196" s="683"/>
      <c r="M196" s="940"/>
      <c r="N196" s="988"/>
      <c r="Q196" s="1022"/>
    </row>
    <row r="197" spans="3:17" x14ac:dyDescent="0.2">
      <c r="C197" s="743"/>
      <c r="D197" s="743"/>
      <c r="E197" s="681"/>
      <c r="F197" s="744"/>
      <c r="G197" s="744"/>
      <c r="H197" s="681"/>
      <c r="I197" s="683"/>
      <c r="M197" s="940"/>
      <c r="N197" s="988"/>
      <c r="Q197" s="1022"/>
    </row>
    <row r="198" spans="3:17" x14ac:dyDescent="0.2">
      <c r="C198" s="743"/>
      <c r="D198" s="743"/>
      <c r="E198" s="681"/>
      <c r="F198" s="744"/>
      <c r="G198" s="744"/>
      <c r="H198" s="681"/>
      <c r="I198" s="683"/>
      <c r="M198" s="940"/>
      <c r="N198" s="988"/>
      <c r="Q198" s="1022"/>
    </row>
    <row r="199" spans="3:17" x14ac:dyDescent="0.2">
      <c r="C199" s="743"/>
      <c r="D199" s="743"/>
      <c r="E199" s="681"/>
      <c r="F199" s="744"/>
      <c r="G199" s="744"/>
      <c r="H199" s="681"/>
      <c r="I199" s="683"/>
      <c r="M199" s="940"/>
      <c r="N199" s="988"/>
      <c r="Q199" s="1022"/>
    </row>
    <row r="200" spans="3:17" x14ac:dyDescent="0.2">
      <c r="C200" s="743"/>
      <c r="D200" s="743"/>
      <c r="E200" s="681"/>
      <c r="F200" s="744"/>
      <c r="G200" s="744"/>
      <c r="H200" s="681"/>
      <c r="I200" s="683"/>
      <c r="M200" s="940"/>
      <c r="N200" s="988"/>
      <c r="Q200" s="1022"/>
    </row>
    <row r="201" spans="3:17" x14ac:dyDescent="0.2">
      <c r="C201" s="743"/>
      <c r="D201" s="743"/>
      <c r="E201" s="681"/>
      <c r="F201" s="744"/>
      <c r="G201" s="744"/>
      <c r="H201" s="681"/>
      <c r="I201" s="683"/>
      <c r="M201" s="940"/>
      <c r="N201" s="988"/>
      <c r="Q201" s="1022"/>
    </row>
    <row r="202" spans="3:17" x14ac:dyDescent="0.2">
      <c r="C202" s="743"/>
      <c r="D202" s="743"/>
      <c r="E202" s="681"/>
      <c r="F202" s="744"/>
      <c r="G202" s="744"/>
      <c r="H202" s="681"/>
      <c r="I202" s="683"/>
      <c r="M202" s="940"/>
      <c r="N202" s="988"/>
      <c r="Q202" s="1022"/>
    </row>
    <row r="203" spans="3:17" x14ac:dyDescent="0.2">
      <c r="C203" s="743"/>
      <c r="D203" s="743"/>
      <c r="E203" s="681"/>
      <c r="F203" s="744"/>
      <c r="G203" s="744"/>
      <c r="H203" s="681"/>
      <c r="I203" s="683"/>
      <c r="M203" s="940"/>
      <c r="N203" s="988"/>
      <c r="Q203" s="1022"/>
    </row>
    <row r="204" spans="3:17" x14ac:dyDescent="0.2">
      <c r="C204" s="743"/>
      <c r="D204" s="743"/>
      <c r="E204" s="681"/>
      <c r="F204" s="744"/>
      <c r="G204" s="744"/>
      <c r="H204" s="681"/>
      <c r="I204" s="683"/>
      <c r="M204" s="940"/>
      <c r="N204" s="988"/>
      <c r="Q204" s="1022"/>
    </row>
    <row r="205" spans="3:17" x14ac:dyDescent="0.2">
      <c r="C205" s="743"/>
      <c r="D205" s="743"/>
      <c r="E205" s="681"/>
      <c r="F205" s="744"/>
      <c r="G205" s="744"/>
      <c r="H205" s="681"/>
      <c r="I205" s="683"/>
      <c r="M205" s="940"/>
      <c r="N205" s="988"/>
      <c r="Q205" s="1022"/>
    </row>
    <row r="206" spans="3:17" x14ac:dyDescent="0.2">
      <c r="C206" s="743"/>
      <c r="D206" s="743"/>
      <c r="M206" s="940"/>
      <c r="N206" s="988"/>
      <c r="Q206" s="1022"/>
    </row>
    <row r="207" spans="3:17" x14ac:dyDescent="0.2">
      <c r="C207" s="743"/>
      <c r="D207" s="743"/>
      <c r="M207" s="940"/>
      <c r="N207" s="988"/>
      <c r="Q207" s="1022"/>
    </row>
    <row r="208" spans="3:17" x14ac:dyDescent="0.2">
      <c r="C208" s="743"/>
      <c r="D208" s="743"/>
      <c r="M208" s="940"/>
      <c r="N208" s="988"/>
      <c r="Q208" s="1022"/>
    </row>
    <row r="209" spans="3:17" x14ac:dyDescent="0.2">
      <c r="C209" s="743"/>
      <c r="D209" s="743"/>
      <c r="M209" s="940"/>
      <c r="N209" s="988"/>
      <c r="Q209" s="1022"/>
    </row>
    <row r="210" spans="3:17" x14ac:dyDescent="0.2">
      <c r="C210" s="743"/>
      <c r="D210" s="743"/>
      <c r="M210" s="940"/>
      <c r="N210" s="988"/>
      <c r="Q210" s="1022"/>
    </row>
    <row r="211" spans="3:17" x14ac:dyDescent="0.2">
      <c r="C211" s="743"/>
      <c r="D211" s="743"/>
      <c r="N211" s="988"/>
      <c r="Q211" s="1022"/>
    </row>
    <row r="212" spans="3:17" x14ac:dyDescent="0.2">
      <c r="C212" s="743"/>
      <c r="D212" s="743"/>
      <c r="N212" s="988"/>
      <c r="Q212" s="1022"/>
    </row>
    <row r="213" spans="3:17" x14ac:dyDescent="0.2">
      <c r="C213" s="743"/>
      <c r="D213" s="743"/>
      <c r="N213" s="988"/>
      <c r="Q213" s="1022"/>
    </row>
    <row r="214" spans="3:17" x14ac:dyDescent="0.2">
      <c r="C214" s="743"/>
      <c r="D214" s="743"/>
      <c r="N214" s="988"/>
      <c r="Q214" s="1022"/>
    </row>
    <row r="215" spans="3:17" x14ac:dyDescent="0.2">
      <c r="C215" s="743"/>
      <c r="D215" s="743"/>
      <c r="N215" s="988"/>
      <c r="Q215" s="1022"/>
    </row>
    <row r="216" spans="3:17" x14ac:dyDescent="0.2">
      <c r="C216" s="743"/>
      <c r="D216" s="743"/>
      <c r="N216" s="988"/>
      <c r="Q216" s="1022"/>
    </row>
    <row r="217" spans="3:17" x14ac:dyDescent="0.2">
      <c r="C217" s="743"/>
      <c r="D217" s="743"/>
      <c r="N217" s="988"/>
      <c r="Q217" s="1022"/>
    </row>
    <row r="218" spans="3:17" x14ac:dyDescent="0.2">
      <c r="C218" s="743"/>
      <c r="D218" s="743"/>
      <c r="N218" s="988"/>
      <c r="Q218" s="1022"/>
    </row>
    <row r="219" spans="3:17" x14ac:dyDescent="0.2">
      <c r="C219" s="743"/>
      <c r="D219" s="743"/>
      <c r="Q219" s="1022"/>
    </row>
    <row r="220" spans="3:17" x14ac:dyDescent="0.2">
      <c r="C220" s="743"/>
      <c r="D220" s="743"/>
      <c r="Q220" s="1022"/>
    </row>
    <row r="221" spans="3:17" x14ac:dyDescent="0.2">
      <c r="C221" s="743"/>
      <c r="D221" s="743"/>
      <c r="Q221" s="1022"/>
    </row>
    <row r="222" spans="3:17" x14ac:dyDescent="0.2">
      <c r="C222" s="743"/>
      <c r="D222" s="743"/>
      <c r="Q222" s="1022"/>
    </row>
    <row r="223" spans="3:17" x14ac:dyDescent="0.2">
      <c r="C223" s="743"/>
      <c r="D223" s="743"/>
      <c r="Q223" s="1022"/>
    </row>
    <row r="224" spans="3:17" x14ac:dyDescent="0.2">
      <c r="C224" s="743"/>
      <c r="D224" s="743"/>
      <c r="Q224" s="1022"/>
    </row>
    <row r="225" spans="2:17" x14ac:dyDescent="0.2">
      <c r="C225" s="743"/>
      <c r="D225" s="743"/>
      <c r="Q225" s="1022"/>
    </row>
    <row r="226" spans="2:17" x14ac:dyDescent="0.2">
      <c r="C226" s="743"/>
      <c r="D226" s="743"/>
      <c r="Q226" s="1022"/>
    </row>
    <row r="227" spans="2:17" x14ac:dyDescent="0.2">
      <c r="C227" s="743"/>
      <c r="D227" s="743"/>
      <c r="Q227" s="1022"/>
    </row>
    <row r="228" spans="2:17" x14ac:dyDescent="0.2">
      <c r="C228" s="743"/>
      <c r="D228" s="743"/>
      <c r="Q228" s="1022"/>
    </row>
    <row r="229" spans="2:17" x14ac:dyDescent="0.2">
      <c r="C229" s="743"/>
      <c r="D229" s="743"/>
      <c r="Q229" s="1022"/>
    </row>
    <row r="230" spans="2:17" x14ac:dyDescent="0.2">
      <c r="C230" s="743"/>
      <c r="D230" s="743"/>
      <c r="Q230" s="1022"/>
    </row>
    <row r="231" spans="2:17" s="688" customFormat="1" x14ac:dyDescent="0.2">
      <c r="B231" s="742"/>
      <c r="C231" s="743"/>
      <c r="D231" s="743"/>
      <c r="E231" s="760"/>
      <c r="H231" s="760"/>
      <c r="I231" s="719"/>
      <c r="J231" s="972"/>
      <c r="K231" s="972"/>
      <c r="M231" s="952"/>
      <c r="N231" s="967"/>
      <c r="O231" s="952"/>
      <c r="P231" s="952"/>
      <c r="Q231" s="1022"/>
    </row>
    <row r="232" spans="2:17" s="688" customFormat="1" x14ac:dyDescent="0.2">
      <c r="B232" s="742"/>
      <c r="C232" s="743"/>
      <c r="D232" s="743"/>
      <c r="E232" s="760"/>
      <c r="H232" s="760"/>
      <c r="I232" s="719"/>
      <c r="J232" s="972"/>
      <c r="K232" s="972"/>
      <c r="M232" s="952"/>
      <c r="N232" s="967"/>
      <c r="O232" s="952"/>
      <c r="P232" s="952"/>
      <c r="Q232" s="1022"/>
    </row>
    <row r="233" spans="2:17" s="688" customFormat="1" x14ac:dyDescent="0.2">
      <c r="B233" s="742"/>
      <c r="C233" s="743"/>
      <c r="D233" s="743"/>
      <c r="E233" s="760"/>
      <c r="H233" s="760"/>
      <c r="I233" s="719"/>
      <c r="J233" s="972"/>
      <c r="K233" s="972"/>
      <c r="M233" s="952"/>
      <c r="N233" s="967"/>
      <c r="O233" s="952"/>
      <c r="P233" s="952"/>
      <c r="Q233" s="1022"/>
    </row>
    <row r="234" spans="2:17" s="688" customFormat="1" x14ac:dyDescent="0.2">
      <c r="B234" s="742"/>
      <c r="C234" s="743"/>
      <c r="D234" s="743"/>
      <c r="E234" s="760"/>
      <c r="H234" s="760"/>
      <c r="I234" s="719"/>
      <c r="J234" s="972"/>
      <c r="K234" s="972"/>
      <c r="M234" s="952"/>
      <c r="N234" s="967"/>
      <c r="O234" s="952"/>
      <c r="P234" s="952"/>
      <c r="Q234" s="1022"/>
    </row>
    <row r="235" spans="2:17" s="688" customFormat="1" x14ac:dyDescent="0.2">
      <c r="B235" s="742"/>
      <c r="C235" s="743"/>
      <c r="D235" s="743"/>
      <c r="E235" s="760"/>
      <c r="H235" s="760"/>
      <c r="I235" s="719"/>
      <c r="J235" s="972"/>
      <c r="K235" s="972"/>
      <c r="M235" s="952"/>
      <c r="N235" s="967"/>
      <c r="O235" s="952"/>
      <c r="P235" s="952"/>
      <c r="Q235" s="1022"/>
    </row>
    <row r="236" spans="2:17" s="688" customFormat="1" x14ac:dyDescent="0.2">
      <c r="B236" s="742"/>
      <c r="C236" s="743"/>
      <c r="D236" s="743"/>
      <c r="E236" s="760"/>
      <c r="H236" s="760"/>
      <c r="I236" s="719"/>
      <c r="J236" s="972"/>
      <c r="K236" s="972"/>
      <c r="M236" s="952"/>
      <c r="N236" s="967"/>
      <c r="O236" s="952"/>
      <c r="P236" s="952"/>
      <c r="Q236" s="1022"/>
    </row>
    <row r="237" spans="2:17" s="688" customFormat="1" x14ac:dyDescent="0.2">
      <c r="B237" s="742"/>
      <c r="C237" s="743"/>
      <c r="D237" s="743"/>
      <c r="E237" s="760"/>
      <c r="H237" s="760"/>
      <c r="I237" s="719"/>
      <c r="J237" s="972"/>
      <c r="K237" s="972"/>
      <c r="M237" s="952"/>
      <c r="N237" s="967"/>
      <c r="O237" s="952"/>
      <c r="P237" s="952"/>
      <c r="Q237" s="1022"/>
    </row>
    <row r="238" spans="2:17" s="688" customFormat="1" x14ac:dyDescent="0.2">
      <c r="B238" s="742"/>
      <c r="C238" s="743"/>
      <c r="D238" s="743"/>
      <c r="E238" s="760"/>
      <c r="H238" s="760"/>
      <c r="I238" s="719"/>
      <c r="J238" s="972"/>
      <c r="K238" s="972"/>
      <c r="M238" s="952"/>
      <c r="N238" s="967"/>
      <c r="O238" s="952"/>
      <c r="P238" s="952"/>
      <c r="Q238" s="1022"/>
    </row>
    <row r="239" spans="2:17" s="688" customFormat="1" x14ac:dyDescent="0.2">
      <c r="B239" s="742"/>
      <c r="C239" s="743"/>
      <c r="D239" s="743"/>
      <c r="E239" s="760"/>
      <c r="H239" s="760"/>
      <c r="I239" s="719"/>
      <c r="J239" s="972"/>
      <c r="K239" s="972"/>
      <c r="M239" s="952"/>
      <c r="N239" s="967"/>
      <c r="O239" s="952"/>
      <c r="P239" s="952"/>
      <c r="Q239" s="1022"/>
    </row>
    <row r="240" spans="2:17" s="688" customFormat="1" x14ac:dyDescent="0.2">
      <c r="B240" s="742"/>
      <c r="C240" s="743"/>
      <c r="D240" s="743"/>
      <c r="E240" s="760"/>
      <c r="H240" s="760"/>
      <c r="I240" s="719"/>
      <c r="J240" s="972"/>
      <c r="K240" s="972"/>
      <c r="M240" s="952"/>
      <c r="N240" s="967"/>
      <c r="O240" s="952"/>
      <c r="P240" s="952"/>
      <c r="Q240" s="1022"/>
    </row>
    <row r="241" spans="1:18" s="688" customFormat="1" x14ac:dyDescent="0.2">
      <c r="B241" s="742"/>
      <c r="C241" s="743"/>
      <c r="D241" s="743"/>
      <c r="E241" s="760"/>
      <c r="H241" s="760"/>
      <c r="I241" s="719"/>
      <c r="J241" s="972"/>
      <c r="K241" s="972"/>
      <c r="M241" s="952"/>
      <c r="N241" s="967"/>
      <c r="O241" s="952"/>
      <c r="P241" s="952"/>
      <c r="Q241" s="1022"/>
    </row>
    <row r="242" spans="1:18" s="688" customFormat="1" x14ac:dyDescent="0.2">
      <c r="B242" s="742"/>
      <c r="C242" s="743"/>
      <c r="D242" s="743"/>
      <c r="E242" s="760"/>
      <c r="H242" s="760"/>
      <c r="I242" s="719"/>
      <c r="J242" s="972"/>
      <c r="K242" s="972"/>
      <c r="M242" s="952"/>
      <c r="N242" s="967"/>
      <c r="O242" s="952"/>
      <c r="P242" s="952"/>
      <c r="Q242" s="1022"/>
    </row>
    <row r="243" spans="1:18" s="688" customFormat="1" x14ac:dyDescent="0.2">
      <c r="B243" s="742"/>
      <c r="C243" s="743"/>
      <c r="D243" s="743"/>
      <c r="E243" s="760"/>
      <c r="H243" s="760"/>
      <c r="I243" s="719"/>
      <c r="J243" s="972"/>
      <c r="K243" s="972"/>
      <c r="M243" s="952"/>
      <c r="N243" s="967"/>
      <c r="O243" s="952"/>
      <c r="P243" s="952"/>
      <c r="Q243" s="1022"/>
    </row>
    <row r="244" spans="1:18" s="760" customFormat="1" x14ac:dyDescent="0.2">
      <c r="A244" s="744"/>
      <c r="B244" s="742"/>
      <c r="C244" s="743"/>
      <c r="D244" s="743"/>
      <c r="F244" s="688"/>
      <c r="G244" s="688"/>
      <c r="I244" s="719"/>
      <c r="J244" s="972"/>
      <c r="K244" s="972"/>
      <c r="L244" s="688"/>
      <c r="M244" s="952"/>
      <c r="N244" s="688"/>
      <c r="O244" s="952"/>
      <c r="P244" s="952"/>
      <c r="Q244" s="1022"/>
      <c r="R244" s="688"/>
    </row>
    <row r="245" spans="1:18" s="760" customFormat="1" x14ac:dyDescent="0.2">
      <c r="A245" s="744"/>
      <c r="B245" s="742"/>
      <c r="C245" s="743"/>
      <c r="D245" s="743"/>
      <c r="F245" s="688"/>
      <c r="G245" s="688"/>
      <c r="I245" s="719"/>
      <c r="J245" s="972"/>
      <c r="K245" s="972"/>
      <c r="L245" s="688"/>
      <c r="M245" s="952"/>
      <c r="N245" s="688"/>
      <c r="O245" s="952"/>
      <c r="P245" s="952"/>
      <c r="Q245" s="1022"/>
      <c r="R245" s="688"/>
    </row>
    <row r="246" spans="1:18" s="760" customFormat="1" x14ac:dyDescent="0.2">
      <c r="A246" s="744"/>
      <c r="B246" s="742"/>
      <c r="C246" s="743"/>
      <c r="D246" s="743"/>
      <c r="F246" s="688"/>
      <c r="G246" s="688"/>
      <c r="I246" s="719"/>
      <c r="J246" s="972"/>
      <c r="K246" s="972"/>
      <c r="L246" s="688"/>
      <c r="M246" s="952"/>
      <c r="N246" s="967"/>
      <c r="O246" s="952"/>
      <c r="P246" s="952"/>
      <c r="Q246" s="1022"/>
      <c r="R246" s="688"/>
    </row>
    <row r="247" spans="1:18" s="760" customFormat="1" x14ac:dyDescent="0.2">
      <c r="A247" s="744"/>
      <c r="B247" s="742"/>
      <c r="C247" s="743"/>
      <c r="D247" s="743"/>
      <c r="F247" s="688"/>
      <c r="G247" s="688"/>
      <c r="I247" s="719"/>
      <c r="J247" s="972"/>
      <c r="K247" s="972"/>
      <c r="L247" s="688"/>
      <c r="M247" s="952"/>
      <c r="N247" s="967"/>
      <c r="O247" s="952"/>
      <c r="P247" s="952"/>
      <c r="Q247" s="1022"/>
      <c r="R247" s="688"/>
    </row>
    <row r="248" spans="1:18" s="760" customFormat="1" x14ac:dyDescent="0.2">
      <c r="A248" s="744"/>
      <c r="B248" s="742"/>
      <c r="C248" s="743"/>
      <c r="D248" s="743"/>
      <c r="F248" s="688"/>
      <c r="G248" s="688"/>
      <c r="I248" s="719"/>
      <c r="J248" s="972"/>
      <c r="K248" s="972"/>
      <c r="L248" s="688"/>
      <c r="M248" s="952"/>
      <c r="N248" s="967"/>
      <c r="O248" s="952"/>
      <c r="P248" s="952"/>
      <c r="Q248" s="1022"/>
      <c r="R248" s="688"/>
    </row>
    <row r="249" spans="1:18" s="760" customFormat="1" x14ac:dyDescent="0.2">
      <c r="A249" s="744"/>
      <c r="B249" s="742"/>
      <c r="C249" s="743"/>
      <c r="D249" s="743"/>
      <c r="F249" s="688"/>
      <c r="G249" s="688"/>
      <c r="I249" s="719"/>
      <c r="J249" s="972"/>
      <c r="K249" s="972"/>
      <c r="L249" s="688"/>
      <c r="M249" s="952"/>
      <c r="N249" s="967"/>
      <c r="O249" s="952"/>
      <c r="P249" s="952"/>
      <c r="Q249" s="1022"/>
      <c r="R249" s="688"/>
    </row>
    <row r="250" spans="1:18" s="760" customFormat="1" x14ac:dyDescent="0.2">
      <c r="A250" s="744"/>
      <c r="B250" s="742"/>
      <c r="C250" s="743"/>
      <c r="D250" s="743"/>
      <c r="F250" s="688"/>
      <c r="G250" s="688"/>
      <c r="I250" s="719"/>
      <c r="J250" s="972"/>
      <c r="K250" s="972"/>
      <c r="L250" s="688"/>
      <c r="M250" s="952"/>
      <c r="N250" s="967"/>
      <c r="O250" s="952"/>
      <c r="P250" s="952"/>
      <c r="Q250" s="1022"/>
      <c r="R250" s="688"/>
    </row>
    <row r="251" spans="1:18" s="760" customFormat="1" x14ac:dyDescent="0.2">
      <c r="A251" s="744"/>
      <c r="B251" s="742"/>
      <c r="C251" s="743"/>
      <c r="D251" s="743"/>
      <c r="F251" s="688"/>
      <c r="G251" s="688"/>
      <c r="I251" s="719"/>
      <c r="J251" s="972"/>
      <c r="K251" s="972"/>
      <c r="L251" s="688"/>
      <c r="M251" s="952"/>
      <c r="N251" s="967"/>
      <c r="O251" s="952"/>
      <c r="P251" s="952"/>
      <c r="Q251" s="1022"/>
      <c r="R251" s="688"/>
    </row>
    <row r="252" spans="1:18" s="760" customFormat="1" ht="12" customHeight="1" x14ac:dyDescent="0.2">
      <c r="A252" s="744"/>
      <c r="B252" s="742"/>
      <c r="C252" s="743"/>
      <c r="D252" s="743"/>
      <c r="F252" s="688"/>
      <c r="G252" s="688"/>
      <c r="I252" s="719"/>
      <c r="J252" s="972"/>
      <c r="K252" s="972"/>
      <c r="L252" s="688"/>
      <c r="M252" s="952"/>
      <c r="N252" s="973"/>
      <c r="O252" s="952"/>
      <c r="P252" s="952"/>
      <c r="Q252" s="1022"/>
      <c r="R252" s="688"/>
    </row>
    <row r="253" spans="1:18" s="760" customFormat="1" x14ac:dyDescent="0.2">
      <c r="A253" s="744"/>
      <c r="B253" s="742"/>
      <c r="C253" s="743"/>
      <c r="D253" s="743"/>
      <c r="F253" s="688"/>
      <c r="G253" s="688"/>
      <c r="I253" s="719"/>
      <c r="J253" s="972"/>
      <c r="K253" s="972"/>
      <c r="L253" s="688"/>
      <c r="M253" s="952"/>
      <c r="N253" s="973"/>
      <c r="O253" s="952"/>
      <c r="P253" s="952"/>
      <c r="Q253" s="1022"/>
      <c r="R253" s="688"/>
    </row>
    <row r="254" spans="1:18" s="760" customFormat="1" x14ac:dyDescent="0.2">
      <c r="A254" s="744"/>
      <c r="B254" s="742"/>
      <c r="C254" s="743"/>
      <c r="D254" s="743"/>
      <c r="F254" s="688"/>
      <c r="G254" s="688"/>
      <c r="I254" s="719"/>
      <c r="J254" s="972"/>
      <c r="K254" s="972"/>
      <c r="L254" s="688"/>
      <c r="M254" s="952"/>
      <c r="O254" s="952"/>
      <c r="P254" s="952"/>
      <c r="Q254" s="1022"/>
      <c r="R254" s="688"/>
    </row>
    <row r="255" spans="1:18" s="760" customFormat="1" x14ac:dyDescent="0.2">
      <c r="A255" s="744"/>
      <c r="B255" s="742"/>
      <c r="C255" s="743"/>
      <c r="D255" s="743"/>
      <c r="F255" s="688"/>
      <c r="G255" s="688"/>
      <c r="I255" s="719"/>
      <c r="J255" s="972"/>
      <c r="K255" s="972"/>
      <c r="L255" s="688"/>
      <c r="M255" s="952"/>
      <c r="O255" s="952"/>
      <c r="P255" s="952"/>
      <c r="Q255" s="1022"/>
      <c r="R255" s="688"/>
    </row>
    <row r="256" spans="1:18" s="760" customFormat="1" x14ac:dyDescent="0.2">
      <c r="A256" s="744"/>
      <c r="B256" s="742"/>
      <c r="C256" s="743"/>
      <c r="D256" s="743"/>
      <c r="F256" s="688"/>
      <c r="G256" s="688"/>
      <c r="I256" s="719"/>
      <c r="J256" s="972"/>
      <c r="K256" s="972"/>
      <c r="L256" s="688"/>
      <c r="M256" s="952"/>
      <c r="Q256" s="1022"/>
      <c r="R256" s="688"/>
    </row>
    <row r="257" spans="1:18" s="760" customFormat="1" x14ac:dyDescent="0.2">
      <c r="A257" s="744"/>
      <c r="B257" s="742"/>
      <c r="C257" s="743"/>
      <c r="D257" s="743"/>
      <c r="F257" s="688"/>
      <c r="G257" s="688"/>
      <c r="I257" s="719"/>
      <c r="J257" s="972"/>
      <c r="K257" s="972"/>
      <c r="L257" s="688"/>
      <c r="M257" s="952"/>
      <c r="Q257" s="1022"/>
      <c r="R257" s="688"/>
    </row>
    <row r="258" spans="1:18" s="760" customFormat="1" x14ac:dyDescent="0.2">
      <c r="A258" s="744"/>
      <c r="B258" s="742"/>
      <c r="C258" s="743"/>
      <c r="D258" s="743"/>
      <c r="F258" s="688"/>
      <c r="G258" s="688"/>
      <c r="I258" s="719"/>
      <c r="J258" s="972"/>
      <c r="K258" s="972"/>
      <c r="L258" s="688"/>
      <c r="M258" s="952"/>
      <c r="Q258" s="1022"/>
      <c r="R258" s="688"/>
    </row>
    <row r="259" spans="1:18" s="760" customFormat="1" x14ac:dyDescent="0.2">
      <c r="A259" s="744"/>
      <c r="B259" s="742"/>
      <c r="C259" s="743"/>
      <c r="D259" s="743"/>
      <c r="F259" s="688"/>
      <c r="G259" s="688"/>
      <c r="I259" s="719"/>
      <c r="J259" s="972"/>
      <c r="K259" s="972"/>
      <c r="L259" s="688"/>
      <c r="M259" s="952"/>
      <c r="Q259" s="1022"/>
      <c r="R259" s="688"/>
    </row>
    <row r="260" spans="1:18" s="760" customFormat="1" x14ac:dyDescent="0.2">
      <c r="A260" s="744"/>
      <c r="B260" s="742"/>
      <c r="C260" s="743"/>
      <c r="D260" s="743"/>
      <c r="F260" s="688"/>
      <c r="G260" s="688"/>
      <c r="I260" s="719"/>
      <c r="J260" s="972"/>
      <c r="K260" s="972"/>
      <c r="L260" s="688"/>
      <c r="M260" s="952"/>
      <c r="Q260" s="1022"/>
      <c r="R260" s="688"/>
    </row>
    <row r="261" spans="1:18" s="760" customFormat="1" x14ac:dyDescent="0.2">
      <c r="A261" s="744"/>
      <c r="B261" s="742"/>
      <c r="C261" s="743"/>
      <c r="D261" s="743"/>
      <c r="F261" s="688"/>
      <c r="G261" s="688"/>
      <c r="I261" s="719"/>
      <c r="J261" s="972"/>
      <c r="K261" s="972"/>
      <c r="L261" s="688"/>
      <c r="M261" s="952"/>
      <c r="Q261" s="1022"/>
      <c r="R261" s="688"/>
    </row>
    <row r="262" spans="1:18" s="760" customFormat="1" x14ac:dyDescent="0.2">
      <c r="A262" s="744"/>
      <c r="B262" s="742"/>
      <c r="C262" s="743"/>
      <c r="D262" s="743"/>
      <c r="F262" s="688"/>
      <c r="G262" s="688"/>
      <c r="I262" s="719"/>
      <c r="J262" s="972"/>
      <c r="K262" s="972"/>
      <c r="L262" s="688"/>
      <c r="M262" s="952"/>
      <c r="Q262" s="1022"/>
      <c r="R262" s="688"/>
    </row>
    <row r="263" spans="1:18" s="760" customFormat="1" x14ac:dyDescent="0.2">
      <c r="A263" s="744"/>
      <c r="B263" s="742"/>
      <c r="C263" s="743"/>
      <c r="D263" s="743"/>
      <c r="F263" s="688"/>
      <c r="G263" s="688"/>
      <c r="I263" s="719"/>
      <c r="J263" s="972"/>
      <c r="K263" s="972"/>
      <c r="L263" s="688"/>
      <c r="M263" s="952"/>
      <c r="Q263" s="1022"/>
      <c r="R263" s="688"/>
    </row>
    <row r="264" spans="1:18" s="760" customFormat="1" x14ac:dyDescent="0.2">
      <c r="A264" s="744"/>
      <c r="B264" s="742"/>
      <c r="C264" s="743"/>
      <c r="D264" s="743"/>
      <c r="F264" s="688"/>
      <c r="G264" s="688"/>
      <c r="I264" s="719"/>
      <c r="J264" s="972"/>
      <c r="K264" s="972"/>
      <c r="L264" s="688"/>
      <c r="M264" s="952"/>
      <c r="Q264" s="1022"/>
      <c r="R264" s="688"/>
    </row>
    <row r="265" spans="1:18" s="760" customFormat="1" x14ac:dyDescent="0.2">
      <c r="A265" s="744"/>
      <c r="B265" s="742"/>
      <c r="C265" s="743"/>
      <c r="D265" s="743"/>
      <c r="F265" s="688"/>
      <c r="G265" s="688"/>
      <c r="I265" s="719"/>
      <c r="J265" s="972"/>
      <c r="K265" s="972"/>
      <c r="L265" s="688"/>
      <c r="M265" s="952"/>
      <c r="Q265" s="1022"/>
      <c r="R265" s="688"/>
    </row>
    <row r="266" spans="1:18" s="760" customFormat="1" x14ac:dyDescent="0.2">
      <c r="A266" s="744"/>
      <c r="B266" s="742"/>
      <c r="C266" s="743"/>
      <c r="D266" s="743"/>
      <c r="F266" s="688"/>
      <c r="G266" s="688"/>
      <c r="I266" s="719"/>
      <c r="J266" s="972"/>
      <c r="K266" s="972"/>
      <c r="L266" s="688"/>
      <c r="M266" s="952"/>
      <c r="N266" s="967"/>
      <c r="O266" s="952"/>
      <c r="P266" s="952"/>
      <c r="Q266" s="1022"/>
      <c r="R266" s="688"/>
    </row>
    <row r="267" spans="1:18" s="760" customFormat="1" x14ac:dyDescent="0.2">
      <c r="A267" s="744"/>
      <c r="B267" s="742"/>
      <c r="C267" s="743"/>
      <c r="D267" s="743"/>
      <c r="F267" s="688"/>
      <c r="G267" s="688"/>
      <c r="I267" s="719"/>
      <c r="J267" s="972"/>
      <c r="K267" s="972"/>
      <c r="L267" s="688"/>
      <c r="M267" s="952"/>
      <c r="N267" s="967"/>
      <c r="O267" s="952"/>
      <c r="P267" s="952"/>
      <c r="Q267" s="1022"/>
      <c r="R267" s="688"/>
    </row>
    <row r="268" spans="1:18" s="760" customFormat="1" x14ac:dyDescent="0.2">
      <c r="A268" s="744"/>
      <c r="B268" s="742"/>
      <c r="C268" s="743"/>
      <c r="D268" s="743"/>
      <c r="F268" s="688"/>
      <c r="G268" s="688"/>
      <c r="I268" s="719"/>
      <c r="J268" s="972"/>
      <c r="K268" s="972"/>
      <c r="L268" s="688"/>
      <c r="M268" s="952"/>
      <c r="N268" s="967"/>
      <c r="O268" s="952"/>
      <c r="P268" s="952"/>
      <c r="Q268" s="1022"/>
      <c r="R268" s="688"/>
    </row>
    <row r="269" spans="1:18" s="760" customFormat="1" x14ac:dyDescent="0.2">
      <c r="A269" s="744"/>
      <c r="B269" s="742"/>
      <c r="C269" s="743"/>
      <c r="D269" s="743"/>
      <c r="F269" s="688"/>
      <c r="G269" s="688"/>
      <c r="I269" s="719"/>
      <c r="J269" s="972"/>
      <c r="K269" s="972"/>
      <c r="L269" s="688"/>
      <c r="M269" s="952"/>
      <c r="N269" s="967"/>
      <c r="O269" s="952"/>
      <c r="P269" s="952"/>
      <c r="Q269" s="1022"/>
      <c r="R269" s="688"/>
    </row>
    <row r="270" spans="1:18" s="760" customFormat="1" x14ac:dyDescent="0.2">
      <c r="A270" s="744"/>
      <c r="B270" s="742"/>
      <c r="C270" s="743"/>
      <c r="D270" s="743"/>
      <c r="F270" s="688"/>
      <c r="G270" s="688"/>
      <c r="I270" s="719"/>
      <c r="J270" s="972"/>
      <c r="K270" s="972"/>
      <c r="L270" s="688"/>
      <c r="M270" s="952"/>
      <c r="N270" s="967"/>
      <c r="O270" s="952"/>
      <c r="P270" s="952"/>
      <c r="Q270" s="1022"/>
      <c r="R270" s="688"/>
    </row>
    <row r="271" spans="1:18" s="760" customFormat="1" x14ac:dyDescent="0.2">
      <c r="A271" s="744"/>
      <c r="B271" s="742"/>
      <c r="C271" s="743"/>
      <c r="D271" s="743"/>
      <c r="F271" s="688"/>
      <c r="G271" s="688"/>
      <c r="I271" s="719"/>
      <c r="J271" s="972"/>
      <c r="K271" s="972"/>
      <c r="L271" s="688"/>
      <c r="M271" s="952"/>
      <c r="N271" s="967"/>
      <c r="O271" s="952"/>
      <c r="P271" s="952"/>
      <c r="Q271" s="1022"/>
      <c r="R271" s="688"/>
    </row>
    <row r="272" spans="1:18" s="760" customFormat="1" x14ac:dyDescent="0.2">
      <c r="A272" s="744"/>
      <c r="B272" s="742"/>
      <c r="C272" s="743"/>
      <c r="D272" s="743"/>
      <c r="F272" s="688"/>
      <c r="G272" s="688"/>
      <c r="I272" s="719"/>
      <c r="J272" s="972"/>
      <c r="K272" s="972"/>
      <c r="L272" s="688"/>
      <c r="M272" s="952"/>
      <c r="N272" s="967"/>
      <c r="O272" s="952"/>
      <c r="P272" s="952"/>
      <c r="Q272" s="1022"/>
      <c r="R272" s="688"/>
    </row>
    <row r="273" spans="1:18" s="760" customFormat="1" x14ac:dyDescent="0.2">
      <c r="A273" s="744"/>
      <c r="B273" s="742"/>
      <c r="C273" s="743"/>
      <c r="D273" s="743"/>
      <c r="F273" s="688"/>
      <c r="G273" s="688"/>
      <c r="I273" s="719"/>
      <c r="J273" s="972"/>
      <c r="K273" s="972"/>
      <c r="L273" s="688"/>
      <c r="M273" s="952"/>
      <c r="N273" s="967"/>
      <c r="O273" s="952"/>
      <c r="P273" s="952"/>
      <c r="Q273" s="1022"/>
      <c r="R273" s="688"/>
    </row>
    <row r="274" spans="1:18" s="760" customFormat="1" x14ac:dyDescent="0.2">
      <c r="A274" s="744"/>
      <c r="B274" s="742"/>
      <c r="C274" s="743"/>
      <c r="D274" s="743"/>
      <c r="F274" s="688"/>
      <c r="G274" s="688"/>
      <c r="I274" s="719"/>
      <c r="J274" s="972"/>
      <c r="K274" s="972"/>
      <c r="L274" s="688"/>
      <c r="M274" s="952"/>
      <c r="N274" s="967"/>
      <c r="O274" s="952"/>
      <c r="P274" s="952"/>
      <c r="Q274" s="1022"/>
      <c r="R274" s="688"/>
    </row>
    <row r="275" spans="1:18" s="760" customFormat="1" x14ac:dyDescent="0.2">
      <c r="A275" s="744"/>
      <c r="B275" s="742"/>
      <c r="C275" s="743"/>
      <c r="D275" s="743"/>
      <c r="F275" s="688"/>
      <c r="G275" s="688"/>
      <c r="I275" s="719"/>
      <c r="J275" s="972"/>
      <c r="K275" s="972"/>
      <c r="L275" s="688"/>
      <c r="M275" s="952"/>
      <c r="N275" s="967"/>
      <c r="O275" s="952"/>
      <c r="P275" s="952"/>
      <c r="Q275" s="967"/>
      <c r="R275" s="688"/>
    </row>
    <row r="276" spans="1:18" s="760" customFormat="1" x14ac:dyDescent="0.2">
      <c r="A276" s="744"/>
      <c r="B276" s="742"/>
      <c r="C276" s="743"/>
      <c r="D276" s="743"/>
      <c r="F276" s="688"/>
      <c r="G276" s="688"/>
      <c r="I276" s="719"/>
      <c r="J276" s="972"/>
      <c r="K276" s="972"/>
      <c r="L276" s="688"/>
      <c r="M276" s="952"/>
      <c r="N276" s="967"/>
      <c r="O276" s="952"/>
      <c r="P276" s="952"/>
      <c r="Q276" s="967"/>
      <c r="R276" s="688"/>
    </row>
    <row r="277" spans="1:18" s="760" customFormat="1" x14ac:dyDescent="0.2">
      <c r="A277" s="744"/>
      <c r="B277" s="742"/>
      <c r="C277" s="743"/>
      <c r="D277" s="743"/>
      <c r="F277" s="688"/>
      <c r="G277" s="688"/>
      <c r="I277" s="719"/>
      <c r="J277" s="972"/>
      <c r="K277" s="972"/>
      <c r="L277" s="688"/>
      <c r="M277" s="952"/>
      <c r="N277" s="967"/>
      <c r="O277" s="952"/>
      <c r="P277" s="952"/>
      <c r="Q277" s="967"/>
      <c r="R277" s="688"/>
    </row>
    <row r="278" spans="1:18" s="760" customFormat="1" x14ac:dyDescent="0.2">
      <c r="A278" s="744"/>
      <c r="B278" s="742"/>
      <c r="C278" s="743"/>
      <c r="D278" s="743"/>
      <c r="F278" s="688"/>
      <c r="G278" s="688"/>
      <c r="I278" s="719"/>
      <c r="J278" s="972"/>
      <c r="K278" s="972"/>
      <c r="L278" s="688"/>
      <c r="M278" s="952"/>
      <c r="N278" s="967"/>
      <c r="O278" s="952"/>
      <c r="P278" s="952"/>
      <c r="Q278" s="967"/>
      <c r="R278" s="688"/>
    </row>
    <row r="279" spans="1:18" s="760" customFormat="1" x14ac:dyDescent="0.2">
      <c r="A279" s="744"/>
      <c r="B279" s="742"/>
      <c r="C279" s="743"/>
      <c r="D279" s="743"/>
      <c r="F279" s="688"/>
      <c r="G279" s="688"/>
      <c r="I279" s="719"/>
      <c r="J279" s="972"/>
      <c r="K279" s="972"/>
      <c r="L279" s="688"/>
      <c r="M279" s="952"/>
      <c r="N279" s="967"/>
      <c r="O279" s="952"/>
      <c r="P279" s="952"/>
      <c r="Q279" s="967"/>
      <c r="R279" s="688"/>
    </row>
    <row r="280" spans="1:18" s="760" customFormat="1" x14ac:dyDescent="0.2">
      <c r="A280" s="744"/>
      <c r="B280" s="742"/>
      <c r="C280" s="743"/>
      <c r="D280" s="743"/>
      <c r="F280" s="688"/>
      <c r="G280" s="688"/>
      <c r="I280" s="719"/>
      <c r="J280" s="972"/>
      <c r="K280" s="972"/>
      <c r="L280" s="688"/>
      <c r="M280" s="952"/>
      <c r="N280" s="967"/>
      <c r="O280" s="952"/>
      <c r="P280" s="952"/>
      <c r="Q280" s="967"/>
      <c r="R280" s="688"/>
    </row>
    <row r="281" spans="1:18" s="760" customFormat="1" x14ac:dyDescent="0.2">
      <c r="A281" s="744"/>
      <c r="B281" s="742"/>
      <c r="C281" s="743"/>
      <c r="D281" s="743"/>
      <c r="F281" s="688"/>
      <c r="G281" s="688"/>
      <c r="I281" s="719"/>
      <c r="J281" s="972"/>
      <c r="K281" s="972"/>
      <c r="L281" s="688"/>
      <c r="M281" s="952"/>
      <c r="N281" s="967"/>
      <c r="O281" s="952"/>
      <c r="P281" s="952"/>
      <c r="Q281" s="967"/>
      <c r="R281" s="688"/>
    </row>
    <row r="282" spans="1:18" s="760" customFormat="1" x14ac:dyDescent="0.2">
      <c r="A282" s="744"/>
      <c r="B282" s="742"/>
      <c r="C282" s="743"/>
      <c r="D282" s="743"/>
      <c r="F282" s="688"/>
      <c r="G282" s="688"/>
      <c r="I282" s="719"/>
      <c r="J282" s="972"/>
      <c r="K282" s="972"/>
      <c r="L282" s="688"/>
      <c r="M282" s="952"/>
      <c r="N282" s="967"/>
      <c r="O282" s="952"/>
      <c r="P282" s="952"/>
      <c r="Q282" s="967"/>
      <c r="R282" s="688"/>
    </row>
    <row r="283" spans="1:18" s="760" customFormat="1" x14ac:dyDescent="0.2">
      <c r="A283" s="744"/>
      <c r="B283" s="742"/>
      <c r="C283" s="743"/>
      <c r="D283" s="743"/>
      <c r="F283" s="688"/>
      <c r="G283" s="688"/>
      <c r="I283" s="719"/>
      <c r="J283" s="972"/>
      <c r="K283" s="972"/>
      <c r="L283" s="688"/>
      <c r="M283" s="952"/>
      <c r="N283" s="967"/>
      <c r="O283" s="952"/>
      <c r="P283" s="952"/>
      <c r="Q283" s="967"/>
      <c r="R283" s="688"/>
    </row>
    <row r="284" spans="1:18" s="760" customFormat="1" x14ac:dyDescent="0.2">
      <c r="A284" s="744"/>
      <c r="B284" s="742"/>
      <c r="C284" s="743"/>
      <c r="D284" s="743"/>
      <c r="F284" s="688"/>
      <c r="G284" s="688"/>
      <c r="I284" s="719"/>
      <c r="J284" s="972"/>
      <c r="K284" s="972"/>
      <c r="L284" s="688"/>
      <c r="M284" s="952"/>
      <c r="N284" s="967"/>
      <c r="O284" s="952"/>
      <c r="P284" s="952"/>
      <c r="Q284" s="967"/>
      <c r="R284" s="688"/>
    </row>
    <row r="285" spans="1:18" s="760" customFormat="1" x14ac:dyDescent="0.2">
      <c r="A285" s="744"/>
      <c r="B285" s="742"/>
      <c r="C285" s="743"/>
      <c r="D285" s="743"/>
      <c r="F285" s="688"/>
      <c r="G285" s="688"/>
      <c r="I285" s="719"/>
      <c r="J285" s="972"/>
      <c r="K285" s="972"/>
      <c r="L285" s="688"/>
      <c r="M285" s="952"/>
      <c r="N285" s="967"/>
      <c r="O285" s="952"/>
      <c r="P285" s="952"/>
      <c r="Q285" s="967"/>
      <c r="R285" s="688"/>
    </row>
    <row r="286" spans="1:18" s="760" customFormat="1" x14ac:dyDescent="0.2">
      <c r="A286" s="744"/>
      <c r="B286" s="742"/>
      <c r="C286" s="743"/>
      <c r="D286" s="743"/>
      <c r="F286" s="688"/>
      <c r="G286" s="688"/>
      <c r="I286" s="719"/>
      <c r="J286" s="972"/>
      <c r="K286" s="972"/>
      <c r="L286" s="688"/>
      <c r="M286" s="952"/>
      <c r="N286" s="967"/>
      <c r="O286" s="952"/>
      <c r="P286" s="952"/>
      <c r="Q286" s="967"/>
      <c r="R286" s="688"/>
    </row>
    <row r="287" spans="1:18" s="760" customFormat="1" x14ac:dyDescent="0.2">
      <c r="A287" s="744"/>
      <c r="B287" s="742"/>
      <c r="C287" s="743"/>
      <c r="D287" s="743"/>
      <c r="F287" s="688"/>
      <c r="G287" s="688"/>
      <c r="I287" s="719"/>
      <c r="J287" s="972"/>
      <c r="K287" s="972"/>
      <c r="L287" s="688"/>
      <c r="M287" s="952"/>
      <c r="N287" s="967"/>
      <c r="O287" s="952"/>
      <c r="P287" s="952"/>
      <c r="Q287" s="967"/>
      <c r="R287" s="688"/>
    </row>
    <row r="288" spans="1:18" s="760" customFormat="1" x14ac:dyDescent="0.2">
      <c r="A288" s="744"/>
      <c r="B288" s="742"/>
      <c r="C288" s="743"/>
      <c r="D288" s="743"/>
      <c r="F288" s="688"/>
      <c r="G288" s="688"/>
      <c r="I288" s="719"/>
      <c r="J288" s="972"/>
      <c r="K288" s="972"/>
      <c r="L288" s="688"/>
      <c r="M288" s="952"/>
      <c r="N288" s="967"/>
      <c r="O288" s="952"/>
      <c r="P288" s="952"/>
      <c r="Q288" s="967"/>
      <c r="R288" s="688"/>
    </row>
    <row r="289" spans="1:18" s="760" customFormat="1" x14ac:dyDescent="0.2">
      <c r="A289" s="744"/>
      <c r="B289" s="742"/>
      <c r="C289" s="743"/>
      <c r="D289" s="743"/>
      <c r="F289" s="688"/>
      <c r="G289" s="688"/>
      <c r="I289" s="719"/>
      <c r="J289" s="972"/>
      <c r="K289" s="972"/>
      <c r="L289" s="688"/>
      <c r="M289" s="952"/>
      <c r="N289" s="967"/>
      <c r="O289" s="952"/>
      <c r="P289" s="952"/>
      <c r="Q289" s="967"/>
      <c r="R289" s="688"/>
    </row>
    <row r="290" spans="1:18" s="760" customFormat="1" x14ac:dyDescent="0.2">
      <c r="A290" s="744"/>
      <c r="B290" s="742"/>
      <c r="C290" s="743"/>
      <c r="D290" s="743"/>
      <c r="F290" s="688"/>
      <c r="G290" s="688"/>
      <c r="I290" s="719"/>
      <c r="J290" s="972"/>
      <c r="K290" s="972"/>
      <c r="L290" s="688"/>
      <c r="M290" s="952"/>
      <c r="N290" s="967"/>
      <c r="O290" s="952"/>
      <c r="P290" s="952"/>
      <c r="Q290" s="967"/>
      <c r="R290" s="688"/>
    </row>
    <row r="291" spans="1:18" s="760" customFormat="1" x14ac:dyDescent="0.2">
      <c r="A291" s="744"/>
      <c r="B291" s="742"/>
      <c r="C291" s="743"/>
      <c r="D291" s="743"/>
      <c r="F291" s="688"/>
      <c r="G291" s="688"/>
      <c r="I291" s="719"/>
      <c r="J291" s="972"/>
      <c r="K291" s="972"/>
      <c r="L291" s="688"/>
      <c r="M291" s="952"/>
      <c r="N291" s="967"/>
      <c r="O291" s="952"/>
      <c r="P291" s="952"/>
      <c r="Q291" s="967"/>
      <c r="R291" s="688"/>
    </row>
    <row r="292" spans="1:18" s="760" customFormat="1" x14ac:dyDescent="0.2">
      <c r="A292" s="744"/>
      <c r="B292" s="742"/>
      <c r="C292" s="743"/>
      <c r="D292" s="743"/>
      <c r="F292" s="688"/>
      <c r="G292" s="688"/>
      <c r="I292" s="719"/>
      <c r="J292" s="972"/>
      <c r="K292" s="972"/>
      <c r="L292" s="688"/>
      <c r="M292" s="952"/>
      <c r="N292" s="967"/>
      <c r="O292" s="952"/>
      <c r="P292" s="952"/>
      <c r="Q292" s="967"/>
      <c r="R292" s="688"/>
    </row>
    <row r="293" spans="1:18" s="760" customFormat="1" x14ac:dyDescent="0.2">
      <c r="A293" s="744"/>
      <c r="B293" s="742"/>
      <c r="C293" s="743"/>
      <c r="D293" s="743"/>
      <c r="F293" s="688"/>
      <c r="G293" s="688"/>
      <c r="I293" s="719"/>
      <c r="J293" s="972"/>
      <c r="K293" s="972"/>
      <c r="L293" s="688"/>
      <c r="M293" s="952"/>
      <c r="N293" s="967"/>
      <c r="O293" s="952"/>
      <c r="P293" s="952"/>
      <c r="Q293" s="967"/>
      <c r="R293" s="688"/>
    </row>
    <row r="294" spans="1:18" s="760" customFormat="1" x14ac:dyDescent="0.2">
      <c r="A294" s="744"/>
      <c r="B294" s="742"/>
      <c r="C294" s="743"/>
      <c r="D294" s="743"/>
      <c r="F294" s="688"/>
      <c r="G294" s="688"/>
      <c r="I294" s="719"/>
      <c r="J294" s="972"/>
      <c r="K294" s="972"/>
      <c r="L294" s="688"/>
      <c r="M294" s="952"/>
      <c r="N294" s="967"/>
      <c r="O294" s="952"/>
      <c r="P294" s="952"/>
      <c r="Q294" s="967"/>
      <c r="R294" s="688"/>
    </row>
    <row r="295" spans="1:18" s="760" customFormat="1" x14ac:dyDescent="0.2">
      <c r="A295" s="744"/>
      <c r="B295" s="742"/>
      <c r="C295" s="743"/>
      <c r="D295" s="743"/>
      <c r="F295" s="688"/>
      <c r="G295" s="688"/>
      <c r="I295" s="719"/>
      <c r="J295" s="972"/>
      <c r="K295" s="972"/>
      <c r="L295" s="688"/>
      <c r="M295" s="952"/>
      <c r="N295" s="967"/>
      <c r="O295" s="952"/>
      <c r="P295" s="952"/>
      <c r="Q295" s="967"/>
      <c r="R295" s="688"/>
    </row>
    <row r="296" spans="1:18" s="760" customFormat="1" x14ac:dyDescent="0.2">
      <c r="A296" s="744"/>
      <c r="B296" s="742"/>
      <c r="C296" s="743"/>
      <c r="D296" s="743"/>
      <c r="F296" s="688"/>
      <c r="G296" s="688"/>
      <c r="I296" s="719"/>
      <c r="J296" s="972"/>
      <c r="K296" s="972"/>
      <c r="L296" s="688"/>
      <c r="M296" s="952"/>
      <c r="N296" s="967"/>
      <c r="O296" s="952"/>
      <c r="P296" s="952"/>
      <c r="Q296" s="967"/>
      <c r="R296" s="688"/>
    </row>
    <row r="297" spans="1:18" s="760" customFormat="1" x14ac:dyDescent="0.2">
      <c r="A297" s="744"/>
      <c r="B297" s="742"/>
      <c r="C297" s="743"/>
      <c r="D297" s="743"/>
      <c r="F297" s="688"/>
      <c r="G297" s="688"/>
      <c r="I297" s="719"/>
      <c r="J297" s="972"/>
      <c r="K297" s="972"/>
      <c r="L297" s="688"/>
      <c r="M297" s="952"/>
      <c r="N297" s="967"/>
      <c r="O297" s="952"/>
      <c r="P297" s="952"/>
      <c r="Q297" s="967"/>
      <c r="R297" s="688"/>
    </row>
    <row r="298" spans="1:18" s="760" customFormat="1" x14ac:dyDescent="0.2">
      <c r="A298" s="744"/>
      <c r="B298" s="742"/>
      <c r="C298" s="743"/>
      <c r="D298" s="743"/>
      <c r="F298" s="688"/>
      <c r="G298" s="688"/>
      <c r="I298" s="719"/>
      <c r="J298" s="972"/>
      <c r="K298" s="972"/>
      <c r="L298" s="688"/>
      <c r="M298" s="952"/>
      <c r="N298" s="967"/>
      <c r="O298" s="952"/>
      <c r="P298" s="952"/>
      <c r="Q298" s="967"/>
      <c r="R298" s="688"/>
    </row>
    <row r="299" spans="1:18" s="760" customFormat="1" x14ac:dyDescent="0.2">
      <c r="A299" s="744"/>
      <c r="B299" s="742"/>
      <c r="C299" s="743"/>
      <c r="D299" s="743"/>
      <c r="F299" s="688"/>
      <c r="G299" s="688"/>
      <c r="I299" s="719"/>
      <c r="J299" s="972"/>
      <c r="K299" s="972"/>
      <c r="L299" s="688"/>
      <c r="M299" s="952"/>
      <c r="N299" s="967"/>
      <c r="O299" s="952"/>
      <c r="P299" s="952"/>
      <c r="Q299" s="967"/>
      <c r="R299" s="688"/>
    </row>
    <row r="300" spans="1:18" s="760" customFormat="1" x14ac:dyDescent="0.2">
      <c r="A300" s="744"/>
      <c r="B300" s="742"/>
      <c r="C300" s="743"/>
      <c r="D300" s="743"/>
      <c r="F300" s="688"/>
      <c r="G300" s="688"/>
      <c r="I300" s="719"/>
      <c r="J300" s="972"/>
      <c r="K300" s="972"/>
      <c r="L300" s="688"/>
      <c r="M300" s="952"/>
      <c r="N300" s="967"/>
      <c r="O300" s="952"/>
      <c r="P300" s="952"/>
      <c r="Q300" s="967"/>
      <c r="R300" s="688"/>
    </row>
    <row r="301" spans="1:18" s="760" customFormat="1" x14ac:dyDescent="0.2">
      <c r="A301" s="744"/>
      <c r="B301" s="742"/>
      <c r="C301" s="743"/>
      <c r="D301" s="743"/>
      <c r="F301" s="688"/>
      <c r="G301" s="688"/>
      <c r="I301" s="719"/>
      <c r="J301" s="972"/>
      <c r="K301" s="972"/>
      <c r="L301" s="688"/>
      <c r="M301" s="952"/>
      <c r="N301" s="967"/>
      <c r="O301" s="952"/>
      <c r="P301" s="952"/>
      <c r="Q301" s="967"/>
      <c r="R301" s="688"/>
    </row>
    <row r="302" spans="1:18" s="760" customFormat="1" x14ac:dyDescent="0.2">
      <c r="A302" s="744"/>
      <c r="B302" s="742"/>
      <c r="C302" s="743"/>
      <c r="D302" s="743"/>
      <c r="F302" s="688"/>
      <c r="G302" s="688"/>
      <c r="I302" s="719"/>
      <c r="J302" s="972"/>
      <c r="K302" s="972"/>
      <c r="L302" s="688"/>
      <c r="M302" s="952"/>
      <c r="N302" s="967"/>
      <c r="O302" s="952"/>
      <c r="P302" s="952"/>
      <c r="Q302" s="967"/>
      <c r="R302" s="688"/>
    </row>
    <row r="303" spans="1:18" s="760" customFormat="1" x14ac:dyDescent="0.2">
      <c r="A303" s="744"/>
      <c r="B303" s="742"/>
      <c r="C303" s="743"/>
      <c r="D303" s="743"/>
      <c r="F303" s="688"/>
      <c r="G303" s="688"/>
      <c r="I303" s="719"/>
      <c r="J303" s="972"/>
      <c r="K303" s="972"/>
      <c r="L303" s="688"/>
      <c r="M303" s="952"/>
      <c r="N303" s="967"/>
      <c r="O303" s="952"/>
      <c r="P303" s="952"/>
      <c r="Q303" s="967"/>
      <c r="R303" s="688"/>
    </row>
    <row r="304" spans="1:18" s="760" customFormat="1" x14ac:dyDescent="0.2">
      <c r="A304" s="744"/>
      <c r="B304" s="742"/>
      <c r="C304" s="743"/>
      <c r="D304" s="743"/>
      <c r="F304" s="688"/>
      <c r="G304" s="688"/>
      <c r="I304" s="719"/>
      <c r="J304" s="972"/>
      <c r="K304" s="972"/>
      <c r="L304" s="688"/>
      <c r="M304" s="952"/>
      <c r="N304" s="967"/>
      <c r="O304" s="952"/>
      <c r="P304" s="952"/>
      <c r="Q304" s="967"/>
      <c r="R304" s="688"/>
    </row>
    <row r="305" spans="1:18" s="760" customFormat="1" x14ac:dyDescent="0.2">
      <c r="A305" s="744"/>
      <c r="B305" s="742"/>
      <c r="C305" s="743"/>
      <c r="D305" s="743"/>
      <c r="F305" s="688"/>
      <c r="G305" s="688"/>
      <c r="I305" s="719"/>
      <c r="J305" s="972"/>
      <c r="K305" s="972"/>
      <c r="L305" s="688"/>
      <c r="M305" s="952"/>
      <c r="N305" s="967"/>
      <c r="O305" s="952"/>
      <c r="P305" s="952"/>
      <c r="Q305" s="967"/>
      <c r="R305" s="688"/>
    </row>
    <row r="306" spans="1:18" s="760" customFormat="1" x14ac:dyDescent="0.2">
      <c r="A306" s="744"/>
      <c r="B306" s="742"/>
      <c r="C306" s="743"/>
      <c r="D306" s="743"/>
      <c r="F306" s="688"/>
      <c r="G306" s="688"/>
      <c r="I306" s="719"/>
      <c r="J306" s="972"/>
      <c r="K306" s="972"/>
      <c r="L306" s="688"/>
      <c r="M306" s="952"/>
      <c r="N306" s="967"/>
      <c r="O306" s="952"/>
      <c r="P306" s="952"/>
      <c r="Q306" s="967"/>
      <c r="R306" s="688"/>
    </row>
    <row r="307" spans="1:18" s="760" customFormat="1" x14ac:dyDescent="0.2">
      <c r="A307" s="744"/>
      <c r="B307" s="742"/>
      <c r="C307" s="743"/>
      <c r="D307" s="743"/>
      <c r="F307" s="688"/>
      <c r="G307" s="688"/>
      <c r="I307" s="719"/>
      <c r="J307" s="972"/>
      <c r="K307" s="972"/>
      <c r="L307" s="688"/>
      <c r="M307" s="952"/>
      <c r="N307" s="967"/>
      <c r="O307" s="952"/>
      <c r="P307" s="952"/>
      <c r="Q307" s="967"/>
      <c r="R307" s="688"/>
    </row>
    <row r="308" spans="1:18" s="760" customFormat="1" x14ac:dyDescent="0.2">
      <c r="A308" s="744"/>
      <c r="B308" s="742"/>
      <c r="C308" s="743"/>
      <c r="D308" s="743"/>
      <c r="F308" s="688"/>
      <c r="G308" s="688"/>
      <c r="I308" s="719"/>
      <c r="J308" s="972"/>
      <c r="K308" s="972"/>
      <c r="L308" s="688"/>
      <c r="M308" s="952"/>
      <c r="N308" s="967"/>
      <c r="O308" s="952"/>
      <c r="P308" s="952"/>
      <c r="Q308" s="967"/>
      <c r="R308" s="688"/>
    </row>
    <row r="309" spans="1:18" s="760" customFormat="1" x14ac:dyDescent="0.2">
      <c r="A309" s="744"/>
      <c r="B309" s="742"/>
      <c r="C309" s="743"/>
      <c r="D309" s="743"/>
      <c r="F309" s="688"/>
      <c r="G309" s="688"/>
      <c r="I309" s="719"/>
      <c r="J309" s="972"/>
      <c r="K309" s="972"/>
      <c r="L309" s="688"/>
      <c r="M309" s="952"/>
      <c r="N309" s="967"/>
      <c r="O309" s="952"/>
      <c r="P309" s="952"/>
      <c r="Q309" s="967"/>
      <c r="R309" s="688"/>
    </row>
    <row r="310" spans="1:18" s="760" customFormat="1" x14ac:dyDescent="0.2">
      <c r="A310" s="744"/>
      <c r="B310" s="742"/>
      <c r="C310" s="743"/>
      <c r="D310" s="743"/>
      <c r="F310" s="688"/>
      <c r="G310" s="688"/>
      <c r="I310" s="719"/>
      <c r="J310" s="972"/>
      <c r="K310" s="972"/>
      <c r="L310" s="688"/>
      <c r="M310" s="952"/>
      <c r="N310" s="967"/>
      <c r="O310" s="952"/>
      <c r="P310" s="952"/>
      <c r="Q310" s="967"/>
      <c r="R310" s="688"/>
    </row>
    <row r="311" spans="1:18" s="760" customFormat="1" x14ac:dyDescent="0.2">
      <c r="A311" s="744"/>
      <c r="B311" s="742"/>
      <c r="C311" s="743"/>
      <c r="D311" s="743"/>
      <c r="F311" s="688"/>
      <c r="G311" s="688"/>
      <c r="I311" s="719"/>
      <c r="J311" s="972"/>
      <c r="K311" s="972"/>
      <c r="L311" s="688"/>
      <c r="M311" s="952"/>
      <c r="N311" s="967"/>
      <c r="O311" s="952"/>
      <c r="P311" s="952"/>
      <c r="Q311" s="967"/>
      <c r="R311" s="688"/>
    </row>
    <row r="312" spans="1:18" s="760" customFormat="1" x14ac:dyDescent="0.2">
      <c r="A312" s="744"/>
      <c r="B312" s="742"/>
      <c r="C312" s="743"/>
      <c r="D312" s="743"/>
      <c r="F312" s="688"/>
      <c r="G312" s="688"/>
      <c r="I312" s="719"/>
      <c r="J312" s="972"/>
      <c r="K312" s="972"/>
      <c r="L312" s="688"/>
      <c r="M312" s="952"/>
      <c r="N312" s="967"/>
      <c r="O312" s="952"/>
      <c r="P312" s="952"/>
      <c r="Q312" s="967"/>
      <c r="R312" s="688"/>
    </row>
    <row r="313" spans="1:18" s="760" customFormat="1" x14ac:dyDescent="0.2">
      <c r="A313" s="744"/>
      <c r="B313" s="742"/>
      <c r="C313" s="743"/>
      <c r="D313" s="743"/>
      <c r="F313" s="688"/>
      <c r="G313" s="688"/>
      <c r="I313" s="719"/>
      <c r="J313" s="972"/>
      <c r="K313" s="972"/>
      <c r="L313" s="688"/>
      <c r="M313" s="952"/>
      <c r="N313" s="967"/>
      <c r="O313" s="952"/>
      <c r="P313" s="952"/>
      <c r="Q313" s="967"/>
      <c r="R313" s="688"/>
    </row>
    <row r="314" spans="1:18" s="760" customFormat="1" x14ac:dyDescent="0.2">
      <c r="A314" s="744"/>
      <c r="B314" s="742"/>
      <c r="C314" s="743"/>
      <c r="D314" s="743"/>
      <c r="F314" s="688"/>
      <c r="G314" s="688"/>
      <c r="I314" s="719"/>
      <c r="J314" s="972"/>
      <c r="K314" s="972"/>
      <c r="L314" s="688"/>
      <c r="M314" s="952"/>
      <c r="N314" s="967"/>
      <c r="O314" s="952"/>
      <c r="P314" s="952"/>
      <c r="Q314" s="967"/>
      <c r="R314" s="688"/>
    </row>
    <row r="315" spans="1:18" s="760" customFormat="1" x14ac:dyDescent="0.2">
      <c r="A315" s="744"/>
      <c r="B315" s="742"/>
      <c r="C315" s="743"/>
      <c r="D315" s="743"/>
      <c r="F315" s="688"/>
      <c r="G315" s="688"/>
      <c r="I315" s="719"/>
      <c r="J315" s="972"/>
      <c r="K315" s="972"/>
      <c r="L315" s="688"/>
      <c r="M315" s="952"/>
      <c r="N315" s="967"/>
      <c r="O315" s="952"/>
      <c r="P315" s="952"/>
      <c r="Q315" s="967"/>
      <c r="R315" s="688"/>
    </row>
    <row r="316" spans="1:18" s="760" customFormat="1" x14ac:dyDescent="0.2">
      <c r="A316" s="744"/>
      <c r="B316" s="742"/>
      <c r="C316" s="743"/>
      <c r="D316" s="743"/>
      <c r="F316" s="688"/>
      <c r="G316" s="688"/>
      <c r="I316" s="719"/>
      <c r="J316" s="972"/>
      <c r="K316" s="972"/>
      <c r="L316" s="688"/>
      <c r="M316" s="952"/>
      <c r="N316" s="967"/>
      <c r="O316" s="952"/>
      <c r="P316" s="952"/>
      <c r="Q316" s="967"/>
      <c r="R316" s="688"/>
    </row>
    <row r="317" spans="1:18" s="760" customFormat="1" x14ac:dyDescent="0.2">
      <c r="A317" s="744"/>
      <c r="B317" s="742"/>
      <c r="C317" s="743"/>
      <c r="D317" s="743"/>
      <c r="F317" s="688"/>
      <c r="G317" s="688"/>
      <c r="I317" s="719"/>
      <c r="J317" s="972"/>
      <c r="K317" s="972"/>
      <c r="L317" s="688"/>
      <c r="M317" s="952"/>
      <c r="N317" s="967"/>
      <c r="O317" s="952"/>
      <c r="P317" s="952"/>
      <c r="Q317" s="967"/>
      <c r="R317" s="688"/>
    </row>
    <row r="318" spans="1:18" s="760" customFormat="1" x14ac:dyDescent="0.2">
      <c r="A318" s="744"/>
      <c r="B318" s="742"/>
      <c r="C318" s="743"/>
      <c r="D318" s="743"/>
      <c r="F318" s="688"/>
      <c r="G318" s="688"/>
      <c r="I318" s="719"/>
      <c r="J318" s="972"/>
      <c r="K318" s="972"/>
      <c r="L318" s="688"/>
      <c r="M318" s="952"/>
      <c r="N318" s="967"/>
      <c r="O318" s="952"/>
      <c r="P318" s="952"/>
      <c r="Q318" s="967"/>
      <c r="R318" s="688"/>
    </row>
    <row r="319" spans="1:18" s="760" customFormat="1" x14ac:dyDescent="0.2">
      <c r="A319" s="744"/>
      <c r="B319" s="742"/>
      <c r="C319" s="743"/>
      <c r="D319" s="743"/>
      <c r="F319" s="688"/>
      <c r="G319" s="688"/>
      <c r="I319" s="719"/>
      <c r="J319" s="972"/>
      <c r="K319" s="972"/>
      <c r="L319" s="688"/>
      <c r="M319" s="952"/>
      <c r="N319" s="967"/>
      <c r="O319" s="952"/>
      <c r="P319" s="952"/>
      <c r="Q319" s="967"/>
      <c r="R319" s="688"/>
    </row>
    <row r="320" spans="1:18" s="760" customFormat="1" x14ac:dyDescent="0.2">
      <c r="A320" s="744"/>
      <c r="B320" s="742"/>
      <c r="C320" s="743"/>
      <c r="D320" s="743"/>
      <c r="F320" s="688"/>
      <c r="G320" s="688"/>
      <c r="I320" s="719"/>
      <c r="J320" s="972"/>
      <c r="K320" s="972"/>
      <c r="L320" s="688"/>
      <c r="M320" s="952"/>
      <c r="N320" s="967"/>
      <c r="O320" s="952"/>
      <c r="P320" s="952"/>
      <c r="Q320" s="967"/>
      <c r="R320" s="688"/>
    </row>
    <row r="321" spans="1:18" s="760" customFormat="1" x14ac:dyDescent="0.2">
      <c r="A321" s="744"/>
      <c r="B321" s="742"/>
      <c r="C321" s="743"/>
      <c r="D321" s="743"/>
      <c r="F321" s="688"/>
      <c r="G321" s="688"/>
      <c r="I321" s="719"/>
      <c r="J321" s="972"/>
      <c r="K321" s="972"/>
      <c r="L321" s="688"/>
      <c r="M321" s="952"/>
      <c r="N321" s="967"/>
      <c r="O321" s="952"/>
      <c r="P321" s="952"/>
      <c r="Q321" s="967"/>
      <c r="R321" s="688"/>
    </row>
    <row r="322" spans="1:18" s="760" customFormat="1" x14ac:dyDescent="0.2">
      <c r="A322" s="744"/>
      <c r="B322" s="742"/>
      <c r="C322" s="743"/>
      <c r="D322" s="743"/>
      <c r="F322" s="688"/>
      <c r="G322" s="688"/>
      <c r="I322" s="719"/>
      <c r="J322" s="972"/>
      <c r="K322" s="972"/>
      <c r="L322" s="688"/>
      <c r="M322" s="952"/>
      <c r="N322" s="967"/>
      <c r="O322" s="952"/>
      <c r="P322" s="952"/>
      <c r="Q322" s="967"/>
      <c r="R322" s="688"/>
    </row>
    <row r="323" spans="1:18" s="760" customFormat="1" x14ac:dyDescent="0.2">
      <c r="A323" s="744"/>
      <c r="B323" s="742"/>
      <c r="C323" s="743"/>
      <c r="D323" s="743"/>
      <c r="F323" s="688"/>
      <c r="G323" s="688"/>
      <c r="I323" s="719"/>
      <c r="J323" s="972"/>
      <c r="K323" s="972"/>
      <c r="L323" s="688"/>
      <c r="M323" s="952"/>
      <c r="N323" s="967"/>
      <c r="O323" s="952"/>
      <c r="P323" s="952"/>
      <c r="Q323" s="967"/>
      <c r="R323" s="688"/>
    </row>
    <row r="324" spans="1:18" s="760" customFormat="1" x14ac:dyDescent="0.2">
      <c r="A324" s="744"/>
      <c r="B324" s="742"/>
      <c r="C324" s="743"/>
      <c r="D324" s="743"/>
      <c r="F324" s="688"/>
      <c r="G324" s="688"/>
      <c r="I324" s="719"/>
      <c r="J324" s="972"/>
      <c r="K324" s="972"/>
      <c r="L324" s="688"/>
      <c r="M324" s="952"/>
      <c r="N324" s="967"/>
      <c r="O324" s="952"/>
      <c r="P324" s="952"/>
      <c r="Q324" s="967"/>
      <c r="R324" s="688"/>
    </row>
    <row r="325" spans="1:18" s="760" customFormat="1" x14ac:dyDescent="0.2">
      <c r="A325" s="744"/>
      <c r="B325" s="742"/>
      <c r="C325" s="743"/>
      <c r="D325" s="743"/>
      <c r="F325" s="688"/>
      <c r="G325" s="688"/>
      <c r="I325" s="719"/>
      <c r="J325" s="972"/>
      <c r="K325" s="972"/>
      <c r="L325" s="688"/>
      <c r="M325" s="952"/>
      <c r="N325" s="967"/>
      <c r="O325" s="952"/>
      <c r="P325" s="952"/>
      <c r="Q325" s="967"/>
      <c r="R325" s="688"/>
    </row>
    <row r="326" spans="1:18" s="760" customFormat="1" x14ac:dyDescent="0.2">
      <c r="A326" s="744"/>
      <c r="B326" s="742"/>
      <c r="C326" s="743"/>
      <c r="D326" s="743"/>
      <c r="F326" s="688"/>
      <c r="G326" s="688"/>
      <c r="I326" s="719"/>
      <c r="J326" s="972"/>
      <c r="K326" s="972"/>
      <c r="L326" s="688"/>
      <c r="M326" s="952"/>
      <c r="N326" s="967"/>
      <c r="O326" s="952"/>
      <c r="P326" s="952"/>
      <c r="Q326" s="967"/>
      <c r="R326" s="688"/>
    </row>
    <row r="327" spans="1:18" s="760" customFormat="1" x14ac:dyDescent="0.2">
      <c r="A327" s="744"/>
      <c r="B327" s="742"/>
      <c r="C327" s="743"/>
      <c r="D327" s="743"/>
      <c r="F327" s="688"/>
      <c r="G327" s="688"/>
      <c r="I327" s="719"/>
      <c r="J327" s="972"/>
      <c r="K327" s="972"/>
      <c r="L327" s="688"/>
      <c r="M327" s="952"/>
      <c r="N327" s="967"/>
      <c r="O327" s="952"/>
      <c r="P327" s="952"/>
      <c r="Q327" s="967"/>
      <c r="R327" s="688"/>
    </row>
    <row r="328" spans="1:18" s="760" customFormat="1" x14ac:dyDescent="0.2">
      <c r="A328" s="744"/>
      <c r="B328" s="742"/>
      <c r="C328" s="743"/>
      <c r="D328" s="743"/>
      <c r="F328" s="688"/>
      <c r="G328" s="688"/>
      <c r="I328" s="719"/>
      <c r="J328" s="972"/>
      <c r="K328" s="972"/>
      <c r="L328" s="688"/>
      <c r="M328" s="952"/>
      <c r="N328" s="967"/>
      <c r="O328" s="952"/>
      <c r="P328" s="952"/>
      <c r="Q328" s="967"/>
      <c r="R328" s="688"/>
    </row>
    <row r="329" spans="1:18" s="760" customFormat="1" x14ac:dyDescent="0.2">
      <c r="A329" s="744"/>
      <c r="B329" s="742"/>
      <c r="C329" s="743"/>
      <c r="D329" s="743"/>
      <c r="F329" s="688"/>
      <c r="G329" s="688"/>
      <c r="I329" s="719"/>
      <c r="J329" s="972"/>
      <c r="K329" s="972"/>
      <c r="L329" s="688"/>
      <c r="M329" s="952"/>
      <c r="N329" s="967"/>
      <c r="O329" s="952"/>
      <c r="P329" s="952"/>
      <c r="Q329" s="967"/>
      <c r="R329" s="688"/>
    </row>
    <row r="330" spans="1:18" s="760" customFormat="1" x14ac:dyDescent="0.2">
      <c r="A330" s="744"/>
      <c r="B330" s="742"/>
      <c r="C330" s="743"/>
      <c r="D330" s="743"/>
      <c r="F330" s="688"/>
      <c r="G330" s="688"/>
      <c r="I330" s="719"/>
      <c r="J330" s="972"/>
      <c r="K330" s="972"/>
      <c r="L330" s="688"/>
      <c r="M330" s="952"/>
      <c r="N330" s="967"/>
      <c r="O330" s="952"/>
      <c r="P330" s="952"/>
      <c r="Q330" s="967"/>
      <c r="R330" s="688"/>
    </row>
    <row r="331" spans="1:18" s="760" customFormat="1" x14ac:dyDescent="0.2">
      <c r="A331" s="744"/>
      <c r="B331" s="742"/>
      <c r="C331" s="743"/>
      <c r="D331" s="743"/>
      <c r="F331" s="688"/>
      <c r="G331" s="688"/>
      <c r="I331" s="719"/>
      <c r="J331" s="972"/>
      <c r="K331" s="972"/>
      <c r="L331" s="688"/>
      <c r="M331" s="952"/>
      <c r="N331" s="967"/>
      <c r="O331" s="952"/>
      <c r="P331" s="952"/>
      <c r="Q331" s="967"/>
      <c r="R331" s="688"/>
    </row>
    <row r="332" spans="1:18" s="760" customFormat="1" x14ac:dyDescent="0.2">
      <c r="A332" s="744"/>
      <c r="B332" s="742"/>
      <c r="C332" s="743"/>
      <c r="D332" s="743"/>
      <c r="F332" s="688"/>
      <c r="G332" s="688"/>
      <c r="I332" s="719"/>
      <c r="J332" s="972"/>
      <c r="K332" s="972"/>
      <c r="L332" s="688"/>
      <c r="M332" s="952"/>
      <c r="N332" s="967"/>
      <c r="O332" s="952"/>
      <c r="P332" s="952"/>
      <c r="Q332" s="967"/>
      <c r="R332" s="688"/>
    </row>
    <row r="333" spans="1:18" s="760" customFormat="1" x14ac:dyDescent="0.2">
      <c r="A333" s="744"/>
      <c r="B333" s="742"/>
      <c r="C333" s="743"/>
      <c r="D333" s="743"/>
      <c r="F333" s="688"/>
      <c r="G333" s="688"/>
      <c r="I333" s="719"/>
      <c r="J333" s="972"/>
      <c r="K333" s="972"/>
      <c r="L333" s="688"/>
      <c r="M333" s="952"/>
      <c r="N333" s="967"/>
      <c r="O333" s="952"/>
      <c r="P333" s="952"/>
      <c r="Q333" s="967"/>
      <c r="R333" s="688"/>
    </row>
    <row r="334" spans="1:18" s="760" customFormat="1" x14ac:dyDescent="0.2">
      <c r="A334" s="744"/>
      <c r="B334" s="742"/>
      <c r="C334" s="743"/>
      <c r="D334" s="743"/>
      <c r="F334" s="688"/>
      <c r="G334" s="688"/>
      <c r="I334" s="719"/>
      <c r="J334" s="972"/>
      <c r="K334" s="972"/>
      <c r="L334" s="688"/>
      <c r="M334" s="952"/>
      <c r="N334" s="967"/>
      <c r="O334" s="952"/>
      <c r="P334" s="952"/>
      <c r="Q334" s="967"/>
      <c r="R334" s="688"/>
    </row>
    <row r="335" spans="1:18" s="760" customFormat="1" x14ac:dyDescent="0.2">
      <c r="A335" s="744"/>
      <c r="B335" s="742"/>
      <c r="C335" s="743"/>
      <c r="D335" s="743"/>
      <c r="F335" s="688"/>
      <c r="G335" s="688"/>
      <c r="I335" s="719"/>
      <c r="J335" s="972"/>
      <c r="K335" s="972"/>
      <c r="L335" s="688"/>
      <c r="M335" s="952"/>
      <c r="N335" s="967"/>
      <c r="O335" s="952"/>
      <c r="P335" s="952"/>
      <c r="Q335" s="967"/>
      <c r="R335" s="688"/>
    </row>
    <row r="336" spans="1:18" s="760" customFormat="1" x14ac:dyDescent="0.2">
      <c r="A336" s="744"/>
      <c r="B336" s="742"/>
      <c r="C336" s="743"/>
      <c r="D336" s="743"/>
      <c r="F336" s="688"/>
      <c r="G336" s="688"/>
      <c r="I336" s="719"/>
      <c r="J336" s="972"/>
      <c r="K336" s="972"/>
      <c r="L336" s="688"/>
      <c r="M336" s="952"/>
      <c r="N336" s="967"/>
      <c r="O336" s="952"/>
      <c r="P336" s="952"/>
      <c r="Q336" s="967"/>
      <c r="R336" s="688"/>
    </row>
    <row r="337" spans="1:18" s="760" customFormat="1" x14ac:dyDescent="0.2">
      <c r="A337" s="744"/>
      <c r="B337" s="742"/>
      <c r="C337" s="743"/>
      <c r="D337" s="743"/>
      <c r="F337" s="688"/>
      <c r="G337" s="688"/>
      <c r="I337" s="719"/>
      <c r="J337" s="972"/>
      <c r="K337" s="972"/>
      <c r="L337" s="688"/>
      <c r="M337" s="952"/>
      <c r="N337" s="967"/>
      <c r="O337" s="952"/>
      <c r="P337" s="952"/>
      <c r="Q337" s="967"/>
      <c r="R337" s="688"/>
    </row>
    <row r="338" spans="1:18" s="760" customFormat="1" x14ac:dyDescent="0.2">
      <c r="A338" s="744"/>
      <c r="B338" s="742"/>
      <c r="C338" s="743"/>
      <c r="D338" s="743"/>
      <c r="F338" s="688"/>
      <c r="G338" s="688"/>
      <c r="I338" s="719"/>
      <c r="J338" s="972"/>
      <c r="K338" s="972"/>
      <c r="L338" s="688"/>
      <c r="M338" s="952"/>
      <c r="N338" s="967"/>
      <c r="O338" s="952"/>
      <c r="P338" s="952"/>
      <c r="Q338" s="967"/>
      <c r="R338" s="688"/>
    </row>
    <row r="339" spans="1:18" s="760" customFormat="1" x14ac:dyDescent="0.2">
      <c r="A339" s="744"/>
      <c r="B339" s="742"/>
      <c r="C339" s="743"/>
      <c r="D339" s="743"/>
      <c r="F339" s="688"/>
      <c r="G339" s="688"/>
      <c r="I339" s="719"/>
      <c r="J339" s="972"/>
      <c r="K339" s="972"/>
      <c r="L339" s="688"/>
      <c r="M339" s="952"/>
      <c r="N339" s="967"/>
      <c r="O339" s="952"/>
      <c r="P339" s="952"/>
      <c r="Q339" s="967"/>
      <c r="R339" s="688"/>
    </row>
    <row r="340" spans="1:18" s="760" customFormat="1" x14ac:dyDescent="0.2">
      <c r="A340" s="744"/>
      <c r="B340" s="742"/>
      <c r="C340" s="743"/>
      <c r="D340" s="743"/>
      <c r="F340" s="688"/>
      <c r="G340" s="688"/>
      <c r="I340" s="719"/>
      <c r="J340" s="972"/>
      <c r="K340" s="972"/>
      <c r="L340" s="688"/>
      <c r="M340" s="952"/>
      <c r="N340" s="967"/>
      <c r="O340" s="952"/>
      <c r="P340" s="952"/>
      <c r="Q340" s="967"/>
      <c r="R340" s="688"/>
    </row>
    <row r="341" spans="1:18" s="760" customFormat="1" x14ac:dyDescent="0.2">
      <c r="A341" s="744"/>
      <c r="B341" s="742"/>
      <c r="C341" s="743"/>
      <c r="D341" s="743"/>
      <c r="F341" s="688"/>
      <c r="G341" s="688"/>
      <c r="I341" s="719"/>
      <c r="J341" s="972"/>
      <c r="K341" s="972"/>
      <c r="L341" s="688"/>
      <c r="M341" s="952"/>
      <c r="N341" s="967"/>
      <c r="O341" s="952"/>
      <c r="P341" s="952"/>
      <c r="Q341" s="967"/>
      <c r="R341" s="688"/>
    </row>
    <row r="342" spans="1:18" s="760" customFormat="1" x14ac:dyDescent="0.2">
      <c r="A342" s="744"/>
      <c r="B342" s="742"/>
      <c r="C342" s="743"/>
      <c r="D342" s="743"/>
      <c r="F342" s="688"/>
      <c r="G342" s="688"/>
      <c r="I342" s="719"/>
      <c r="J342" s="972"/>
      <c r="K342" s="972"/>
      <c r="L342" s="688"/>
      <c r="M342" s="952"/>
      <c r="N342" s="967"/>
      <c r="O342" s="952"/>
      <c r="P342" s="952"/>
      <c r="Q342" s="967"/>
      <c r="R342" s="688"/>
    </row>
    <row r="343" spans="1:18" s="760" customFormat="1" x14ac:dyDescent="0.2">
      <c r="A343" s="744"/>
      <c r="B343" s="742"/>
      <c r="C343" s="743"/>
      <c r="D343" s="743"/>
      <c r="F343" s="688"/>
      <c r="G343" s="688"/>
      <c r="I343" s="719"/>
      <c r="J343" s="972"/>
      <c r="K343" s="972"/>
      <c r="L343" s="688"/>
      <c r="M343" s="952"/>
      <c r="N343" s="967"/>
      <c r="O343" s="952"/>
      <c r="P343" s="952"/>
      <c r="Q343" s="967"/>
      <c r="R343" s="688"/>
    </row>
    <row r="344" spans="1:18" s="760" customFormat="1" x14ac:dyDescent="0.2">
      <c r="A344" s="744"/>
      <c r="B344" s="742"/>
      <c r="C344" s="743"/>
      <c r="D344" s="743"/>
      <c r="F344" s="688"/>
      <c r="G344" s="688"/>
      <c r="I344" s="719"/>
      <c r="J344" s="972"/>
      <c r="K344" s="972"/>
      <c r="L344" s="688"/>
      <c r="M344" s="952"/>
      <c r="N344" s="967"/>
      <c r="O344" s="952"/>
      <c r="P344" s="952"/>
      <c r="Q344" s="967"/>
      <c r="R344" s="688"/>
    </row>
    <row r="345" spans="1:18" s="760" customFormat="1" x14ac:dyDescent="0.2">
      <c r="A345" s="744"/>
      <c r="B345" s="742"/>
      <c r="C345" s="743"/>
      <c r="D345" s="743"/>
      <c r="F345" s="688"/>
      <c r="G345" s="688"/>
      <c r="I345" s="719"/>
      <c r="J345" s="972"/>
      <c r="K345" s="972"/>
      <c r="L345" s="688"/>
      <c r="M345" s="952"/>
      <c r="N345" s="967"/>
      <c r="O345" s="952"/>
      <c r="P345" s="952"/>
      <c r="Q345" s="967"/>
      <c r="R345" s="688"/>
    </row>
    <row r="346" spans="1:18" s="760" customFormat="1" x14ac:dyDescent="0.2">
      <c r="A346" s="744"/>
      <c r="B346" s="742"/>
      <c r="C346" s="743"/>
      <c r="D346" s="743"/>
      <c r="F346" s="688"/>
      <c r="G346" s="688"/>
      <c r="I346" s="719"/>
      <c r="J346" s="972"/>
      <c r="K346" s="972"/>
      <c r="L346" s="688"/>
      <c r="M346" s="952"/>
      <c r="N346" s="967"/>
      <c r="O346" s="952"/>
      <c r="P346" s="952"/>
      <c r="Q346" s="967"/>
      <c r="R346" s="688"/>
    </row>
    <row r="347" spans="1:18" s="760" customFormat="1" x14ac:dyDescent="0.2">
      <c r="A347" s="744"/>
      <c r="B347" s="742"/>
      <c r="C347" s="743"/>
      <c r="D347" s="743"/>
      <c r="F347" s="688"/>
      <c r="G347" s="688"/>
      <c r="I347" s="719"/>
      <c r="J347" s="972"/>
      <c r="K347" s="972"/>
      <c r="L347" s="688"/>
      <c r="M347" s="952"/>
      <c r="N347" s="967"/>
      <c r="O347" s="952"/>
      <c r="P347" s="952"/>
      <c r="Q347" s="967"/>
      <c r="R347" s="688"/>
    </row>
    <row r="348" spans="1:18" s="760" customFormat="1" x14ac:dyDescent="0.2">
      <c r="A348" s="744"/>
      <c r="B348" s="742"/>
      <c r="C348" s="743"/>
      <c r="D348" s="743"/>
      <c r="F348" s="688"/>
      <c r="G348" s="688"/>
      <c r="I348" s="719"/>
      <c r="J348" s="972"/>
      <c r="K348" s="972"/>
      <c r="L348" s="688"/>
      <c r="M348" s="952"/>
      <c r="N348" s="967"/>
      <c r="O348" s="952"/>
      <c r="P348" s="952"/>
      <c r="Q348" s="967"/>
      <c r="R348" s="688"/>
    </row>
    <row r="349" spans="1:18" s="760" customFormat="1" x14ac:dyDescent="0.2">
      <c r="A349" s="744"/>
      <c r="B349" s="742"/>
      <c r="C349" s="743"/>
      <c r="D349" s="743"/>
      <c r="F349" s="688"/>
      <c r="G349" s="688"/>
      <c r="I349" s="719"/>
      <c r="J349" s="972"/>
      <c r="K349" s="972"/>
      <c r="L349" s="688"/>
      <c r="M349" s="952"/>
      <c r="N349" s="967"/>
      <c r="O349" s="952"/>
      <c r="P349" s="952"/>
      <c r="Q349" s="967"/>
      <c r="R349" s="688"/>
    </row>
    <row r="350" spans="1:18" s="760" customFormat="1" x14ac:dyDescent="0.2">
      <c r="A350" s="744"/>
      <c r="B350" s="742"/>
      <c r="C350" s="743"/>
      <c r="D350" s="743"/>
      <c r="F350" s="688"/>
      <c r="G350" s="688"/>
      <c r="I350" s="719"/>
      <c r="J350" s="972"/>
      <c r="K350" s="972"/>
      <c r="L350" s="688"/>
      <c r="M350" s="952"/>
      <c r="N350" s="967"/>
      <c r="O350" s="952"/>
      <c r="P350" s="952"/>
      <c r="Q350" s="967"/>
      <c r="R350" s="688"/>
    </row>
    <row r="351" spans="1:18" s="760" customFormat="1" x14ac:dyDescent="0.2">
      <c r="A351" s="744"/>
      <c r="B351" s="742"/>
      <c r="C351" s="743"/>
      <c r="D351" s="743"/>
      <c r="F351" s="688"/>
      <c r="G351" s="688"/>
      <c r="I351" s="719"/>
      <c r="J351" s="972"/>
      <c r="K351" s="972"/>
      <c r="L351" s="688"/>
      <c r="M351" s="952"/>
      <c r="N351" s="967"/>
      <c r="O351" s="952"/>
      <c r="P351" s="952"/>
      <c r="Q351" s="967"/>
      <c r="R351" s="688"/>
    </row>
    <row r="352" spans="1:18" s="760" customFormat="1" x14ac:dyDescent="0.2">
      <c r="A352" s="744"/>
      <c r="B352" s="742"/>
      <c r="C352" s="743"/>
      <c r="D352" s="743"/>
      <c r="F352" s="688"/>
      <c r="G352" s="688"/>
      <c r="I352" s="719"/>
      <c r="J352" s="972"/>
      <c r="K352" s="972"/>
      <c r="L352" s="688"/>
      <c r="M352" s="952"/>
      <c r="N352" s="967"/>
      <c r="O352" s="952"/>
      <c r="P352" s="952"/>
      <c r="Q352" s="967"/>
      <c r="R352" s="688"/>
    </row>
    <row r="353" spans="1:18" s="760" customFormat="1" x14ac:dyDescent="0.2">
      <c r="A353" s="744"/>
      <c r="B353" s="742"/>
      <c r="C353" s="743"/>
      <c r="D353" s="743"/>
      <c r="F353" s="688"/>
      <c r="G353" s="688"/>
      <c r="I353" s="719"/>
      <c r="J353" s="972"/>
      <c r="K353" s="972"/>
      <c r="L353" s="688"/>
      <c r="M353" s="952"/>
      <c r="N353" s="967"/>
      <c r="O353" s="952"/>
      <c r="P353" s="952"/>
      <c r="Q353" s="967"/>
      <c r="R353" s="688"/>
    </row>
    <row r="354" spans="1:18" s="760" customFormat="1" x14ac:dyDescent="0.2">
      <c r="A354" s="744"/>
      <c r="B354" s="742"/>
      <c r="C354" s="743"/>
      <c r="D354" s="743"/>
      <c r="F354" s="688"/>
      <c r="G354" s="688"/>
      <c r="I354" s="719"/>
      <c r="J354" s="972"/>
      <c r="K354" s="972"/>
      <c r="L354" s="688"/>
      <c r="M354" s="952"/>
      <c r="N354" s="967"/>
      <c r="O354" s="952"/>
      <c r="P354" s="952"/>
      <c r="Q354" s="967"/>
      <c r="R354" s="688"/>
    </row>
    <row r="355" spans="1:18" s="760" customFormat="1" x14ac:dyDescent="0.2">
      <c r="A355" s="744"/>
      <c r="B355" s="742"/>
      <c r="C355" s="743"/>
      <c r="D355" s="743"/>
      <c r="F355" s="688"/>
      <c r="G355" s="688"/>
      <c r="I355" s="719"/>
      <c r="J355" s="972"/>
      <c r="K355" s="972"/>
      <c r="L355" s="688"/>
      <c r="M355" s="952"/>
      <c r="N355" s="967"/>
      <c r="O355" s="952"/>
      <c r="P355" s="952"/>
      <c r="Q355" s="967"/>
      <c r="R355" s="688"/>
    </row>
    <row r="356" spans="1:18" s="760" customFormat="1" x14ac:dyDescent="0.2">
      <c r="A356" s="744"/>
      <c r="B356" s="742"/>
      <c r="C356" s="743"/>
      <c r="D356" s="743"/>
      <c r="F356" s="688"/>
      <c r="G356" s="688"/>
      <c r="I356" s="719"/>
      <c r="J356" s="972"/>
      <c r="K356" s="972"/>
      <c r="L356" s="688"/>
      <c r="M356" s="952"/>
      <c r="N356" s="967"/>
      <c r="O356" s="952"/>
      <c r="P356" s="952"/>
      <c r="Q356" s="967"/>
      <c r="R356" s="688"/>
    </row>
    <row r="357" spans="1:18" s="760" customFormat="1" x14ac:dyDescent="0.2">
      <c r="A357" s="744"/>
      <c r="B357" s="742"/>
      <c r="C357" s="743"/>
      <c r="D357" s="743"/>
      <c r="F357" s="688"/>
      <c r="G357" s="688"/>
      <c r="I357" s="719"/>
      <c r="J357" s="972"/>
      <c r="K357" s="972"/>
      <c r="L357" s="688"/>
      <c r="M357" s="952"/>
      <c r="N357" s="967"/>
      <c r="O357" s="952"/>
      <c r="P357" s="952"/>
      <c r="Q357" s="967"/>
      <c r="R357" s="688"/>
    </row>
    <row r="358" spans="1:18" s="760" customFormat="1" x14ac:dyDescent="0.2">
      <c r="A358" s="744"/>
      <c r="B358" s="742"/>
      <c r="C358" s="743"/>
      <c r="D358" s="743"/>
      <c r="F358" s="688"/>
      <c r="G358" s="688"/>
      <c r="I358" s="719"/>
      <c r="J358" s="972"/>
      <c r="K358" s="972"/>
      <c r="L358" s="688"/>
      <c r="M358" s="952"/>
      <c r="N358" s="967"/>
      <c r="O358" s="952"/>
      <c r="P358" s="952"/>
      <c r="Q358" s="967"/>
      <c r="R358" s="688"/>
    </row>
    <row r="359" spans="1:18" s="760" customFormat="1" x14ac:dyDescent="0.2">
      <c r="A359" s="744"/>
      <c r="B359" s="742"/>
      <c r="C359" s="743"/>
      <c r="D359" s="743"/>
      <c r="F359" s="688"/>
      <c r="G359" s="688"/>
      <c r="I359" s="719"/>
      <c r="J359" s="972"/>
      <c r="K359" s="972"/>
      <c r="L359" s="688"/>
      <c r="M359" s="952"/>
      <c r="N359" s="967"/>
      <c r="O359" s="952"/>
      <c r="P359" s="952"/>
      <c r="Q359" s="967"/>
      <c r="R359" s="688"/>
    </row>
    <row r="360" spans="1:18" s="760" customFormat="1" x14ac:dyDescent="0.2">
      <c r="A360" s="744"/>
      <c r="B360" s="742"/>
      <c r="C360" s="743"/>
      <c r="D360" s="743"/>
      <c r="F360" s="688"/>
      <c r="G360" s="688"/>
      <c r="I360" s="719"/>
      <c r="J360" s="972"/>
      <c r="K360" s="972"/>
      <c r="L360" s="688"/>
      <c r="M360" s="952"/>
      <c r="N360" s="967"/>
      <c r="O360" s="952"/>
      <c r="P360" s="952"/>
      <c r="Q360" s="967"/>
      <c r="R360" s="688"/>
    </row>
    <row r="361" spans="1:18" s="760" customFormat="1" x14ac:dyDescent="0.2">
      <c r="A361" s="744"/>
      <c r="B361" s="742"/>
      <c r="C361" s="743"/>
      <c r="D361" s="743"/>
      <c r="F361" s="688"/>
      <c r="G361" s="688"/>
      <c r="I361" s="719"/>
      <c r="J361" s="972"/>
      <c r="K361" s="972"/>
      <c r="L361" s="688"/>
      <c r="M361" s="952"/>
      <c r="N361" s="967"/>
      <c r="O361" s="952"/>
      <c r="P361" s="952"/>
      <c r="Q361" s="967"/>
      <c r="R361" s="688"/>
    </row>
    <row r="362" spans="1:18" s="760" customFormat="1" x14ac:dyDescent="0.2">
      <c r="A362" s="744"/>
      <c r="B362" s="742"/>
      <c r="C362" s="743"/>
      <c r="D362" s="743"/>
      <c r="F362" s="688"/>
      <c r="G362" s="688"/>
      <c r="I362" s="719"/>
      <c r="J362" s="972"/>
      <c r="K362" s="972"/>
      <c r="L362" s="688"/>
      <c r="M362" s="952"/>
      <c r="N362" s="967"/>
      <c r="O362" s="952"/>
      <c r="P362" s="952"/>
      <c r="Q362" s="967"/>
      <c r="R362" s="688"/>
    </row>
    <row r="363" spans="1:18" s="760" customFormat="1" x14ac:dyDescent="0.2">
      <c r="A363" s="744"/>
      <c r="B363" s="742"/>
      <c r="C363" s="743"/>
      <c r="D363" s="743"/>
      <c r="F363" s="688"/>
      <c r="G363" s="688"/>
      <c r="I363" s="719"/>
      <c r="J363" s="972"/>
      <c r="K363" s="972"/>
      <c r="L363" s="688"/>
      <c r="M363" s="952"/>
      <c r="N363" s="967"/>
      <c r="O363" s="952"/>
      <c r="P363" s="952"/>
      <c r="Q363" s="967"/>
      <c r="R363" s="688"/>
    </row>
    <row r="364" spans="1:18" s="760" customFormat="1" x14ac:dyDescent="0.2">
      <c r="A364" s="744"/>
      <c r="B364" s="742"/>
      <c r="C364" s="743"/>
      <c r="D364" s="743"/>
      <c r="F364" s="688"/>
      <c r="G364" s="688"/>
      <c r="I364" s="719"/>
      <c r="J364" s="972"/>
      <c r="K364" s="972"/>
      <c r="L364" s="688"/>
      <c r="M364" s="952"/>
      <c r="N364" s="967"/>
      <c r="O364" s="952"/>
      <c r="P364" s="952"/>
      <c r="Q364" s="967"/>
      <c r="R364" s="688"/>
    </row>
    <row r="365" spans="1:18" s="760" customFormat="1" x14ac:dyDescent="0.2">
      <c r="A365" s="744"/>
      <c r="B365" s="742"/>
      <c r="C365" s="743"/>
      <c r="D365" s="743"/>
      <c r="F365" s="688"/>
      <c r="G365" s="688"/>
      <c r="I365" s="719"/>
      <c r="J365" s="972"/>
      <c r="K365" s="972"/>
      <c r="L365" s="688"/>
      <c r="M365" s="952"/>
      <c r="N365" s="967"/>
      <c r="O365" s="952"/>
      <c r="P365" s="952"/>
      <c r="Q365" s="967"/>
      <c r="R365" s="688"/>
    </row>
    <row r="366" spans="1:18" s="760" customFormat="1" x14ac:dyDescent="0.2">
      <c r="A366" s="744"/>
      <c r="B366" s="742"/>
      <c r="C366" s="743"/>
      <c r="D366" s="743"/>
      <c r="F366" s="688"/>
      <c r="G366" s="688"/>
      <c r="I366" s="719"/>
      <c r="J366" s="972"/>
      <c r="K366" s="972"/>
      <c r="L366" s="688"/>
      <c r="M366" s="952"/>
      <c r="N366" s="967"/>
      <c r="O366" s="952"/>
      <c r="P366" s="952"/>
      <c r="Q366" s="967"/>
      <c r="R366" s="688"/>
    </row>
    <row r="367" spans="1:18" s="760" customFormat="1" x14ac:dyDescent="0.2">
      <c r="A367" s="744"/>
      <c r="B367" s="742"/>
      <c r="C367" s="743"/>
      <c r="D367" s="743"/>
      <c r="F367" s="688"/>
      <c r="G367" s="688"/>
      <c r="I367" s="719"/>
      <c r="J367" s="972"/>
      <c r="K367" s="972"/>
      <c r="L367" s="688"/>
      <c r="M367" s="952"/>
      <c r="N367" s="967"/>
      <c r="O367" s="952"/>
      <c r="P367" s="952"/>
      <c r="Q367" s="967"/>
      <c r="R367" s="688"/>
    </row>
    <row r="368" spans="1:18" s="760" customFormat="1" x14ac:dyDescent="0.2">
      <c r="A368" s="744"/>
      <c r="B368" s="742"/>
      <c r="C368" s="743"/>
      <c r="D368" s="743"/>
      <c r="F368" s="688"/>
      <c r="G368" s="688"/>
      <c r="I368" s="719"/>
      <c r="J368" s="972"/>
      <c r="K368" s="972"/>
      <c r="L368" s="688"/>
      <c r="M368" s="952"/>
      <c r="N368" s="967"/>
      <c r="O368" s="952"/>
      <c r="P368" s="952"/>
      <c r="Q368" s="967"/>
      <c r="R368" s="688"/>
    </row>
    <row r="369" spans="1:18" s="760" customFormat="1" x14ac:dyDescent="0.2">
      <c r="A369" s="744"/>
      <c r="B369" s="742"/>
      <c r="C369" s="743"/>
      <c r="D369" s="743"/>
      <c r="F369" s="688"/>
      <c r="G369" s="688"/>
      <c r="I369" s="719"/>
      <c r="J369" s="972"/>
      <c r="K369" s="972"/>
      <c r="L369" s="688"/>
      <c r="M369" s="952"/>
      <c r="N369" s="967"/>
      <c r="O369" s="952"/>
      <c r="P369" s="952"/>
      <c r="Q369" s="967"/>
      <c r="R369" s="688"/>
    </row>
    <row r="370" spans="1:18" s="760" customFormat="1" x14ac:dyDescent="0.2">
      <c r="A370" s="744"/>
      <c r="B370" s="742"/>
      <c r="C370" s="743"/>
      <c r="D370" s="743"/>
      <c r="F370" s="688"/>
      <c r="G370" s="688"/>
      <c r="I370" s="719"/>
      <c r="J370" s="972"/>
      <c r="K370" s="972"/>
      <c r="L370" s="688"/>
      <c r="M370" s="952"/>
      <c r="N370" s="967"/>
      <c r="O370" s="952"/>
      <c r="P370" s="952"/>
      <c r="Q370" s="967"/>
      <c r="R370" s="688"/>
    </row>
    <row r="371" spans="1:18" s="760" customFormat="1" x14ac:dyDescent="0.2">
      <c r="A371" s="744"/>
      <c r="B371" s="742"/>
      <c r="C371" s="743"/>
      <c r="D371" s="743"/>
      <c r="F371" s="688"/>
      <c r="G371" s="688"/>
      <c r="I371" s="719"/>
      <c r="J371" s="972"/>
      <c r="K371" s="972"/>
      <c r="L371" s="688"/>
      <c r="M371" s="952"/>
      <c r="N371" s="967"/>
      <c r="O371" s="952"/>
      <c r="P371" s="952"/>
      <c r="Q371" s="967"/>
      <c r="R371" s="688"/>
    </row>
    <row r="372" spans="1:18" s="760" customFormat="1" x14ac:dyDescent="0.2">
      <c r="A372" s="744"/>
      <c r="B372" s="742"/>
      <c r="C372" s="743"/>
      <c r="D372" s="743"/>
      <c r="F372" s="688"/>
      <c r="G372" s="688"/>
      <c r="I372" s="719"/>
      <c r="J372" s="972"/>
      <c r="K372" s="972"/>
      <c r="L372" s="688"/>
      <c r="M372" s="952"/>
      <c r="N372" s="967"/>
      <c r="O372" s="952"/>
      <c r="P372" s="952"/>
      <c r="Q372" s="967"/>
      <c r="R372" s="688"/>
    </row>
    <row r="373" spans="1:18" s="760" customFormat="1" x14ac:dyDescent="0.2">
      <c r="A373" s="744"/>
      <c r="B373" s="742"/>
      <c r="C373" s="743"/>
      <c r="D373" s="743"/>
      <c r="F373" s="688"/>
      <c r="G373" s="688"/>
      <c r="I373" s="719"/>
      <c r="J373" s="972"/>
      <c r="K373" s="972"/>
      <c r="L373" s="688"/>
      <c r="M373" s="952"/>
      <c r="N373" s="967"/>
      <c r="O373" s="952"/>
      <c r="P373" s="952"/>
      <c r="Q373" s="967"/>
      <c r="R373" s="688"/>
    </row>
    <row r="374" spans="1:18" s="760" customFormat="1" x14ac:dyDescent="0.2">
      <c r="A374" s="744"/>
      <c r="B374" s="742"/>
      <c r="C374" s="743"/>
      <c r="D374" s="743"/>
      <c r="F374" s="688"/>
      <c r="G374" s="688"/>
      <c r="I374" s="719"/>
      <c r="J374" s="972"/>
      <c r="K374" s="972"/>
      <c r="L374" s="688"/>
      <c r="M374" s="952"/>
      <c r="N374" s="967"/>
      <c r="O374" s="952"/>
      <c r="P374" s="952"/>
      <c r="Q374" s="967"/>
      <c r="R374" s="688"/>
    </row>
    <row r="375" spans="1:18" s="760" customFormat="1" x14ac:dyDescent="0.2">
      <c r="A375" s="744"/>
      <c r="B375" s="742"/>
      <c r="C375" s="743"/>
      <c r="D375" s="743"/>
      <c r="F375" s="688"/>
      <c r="G375" s="688"/>
      <c r="I375" s="719"/>
      <c r="J375" s="972"/>
      <c r="K375" s="972"/>
      <c r="L375" s="688"/>
      <c r="M375" s="952"/>
      <c r="N375" s="967"/>
      <c r="O375" s="952"/>
      <c r="P375" s="952"/>
      <c r="Q375" s="967"/>
      <c r="R375" s="688"/>
    </row>
    <row r="376" spans="1:18" s="760" customFormat="1" x14ac:dyDescent="0.2">
      <c r="A376" s="744"/>
      <c r="B376" s="742"/>
      <c r="C376" s="743"/>
      <c r="D376" s="743"/>
      <c r="F376" s="688"/>
      <c r="G376" s="688"/>
      <c r="I376" s="719"/>
      <c r="J376" s="972"/>
      <c r="K376" s="972"/>
      <c r="L376" s="688"/>
      <c r="M376" s="952"/>
      <c r="N376" s="967"/>
      <c r="O376" s="952"/>
      <c r="P376" s="952"/>
      <c r="Q376" s="967"/>
      <c r="R376" s="688"/>
    </row>
    <row r="377" spans="1:18" s="760" customFormat="1" x14ac:dyDescent="0.2">
      <c r="A377" s="744"/>
      <c r="B377" s="742"/>
      <c r="C377" s="743"/>
      <c r="D377" s="743"/>
      <c r="F377" s="688"/>
      <c r="G377" s="688"/>
      <c r="I377" s="719"/>
      <c r="J377" s="972"/>
      <c r="K377" s="972"/>
      <c r="L377" s="688"/>
      <c r="M377" s="952"/>
      <c r="N377" s="967"/>
      <c r="O377" s="952"/>
      <c r="P377" s="952"/>
      <c r="Q377" s="967"/>
      <c r="R377" s="688"/>
    </row>
    <row r="378" spans="1:18" s="760" customFormat="1" x14ac:dyDescent="0.2">
      <c r="A378" s="744"/>
      <c r="B378" s="742"/>
      <c r="C378" s="743"/>
      <c r="D378" s="743"/>
      <c r="F378" s="688"/>
      <c r="G378" s="688"/>
      <c r="I378" s="719"/>
      <c r="J378" s="972"/>
      <c r="K378" s="972"/>
      <c r="L378" s="688"/>
      <c r="M378" s="952"/>
      <c r="N378" s="967"/>
      <c r="O378" s="952"/>
      <c r="P378" s="952"/>
      <c r="Q378" s="967"/>
      <c r="R378" s="688"/>
    </row>
    <row r="379" spans="1:18" s="760" customFormat="1" x14ac:dyDescent="0.2">
      <c r="A379" s="744"/>
      <c r="B379" s="742"/>
      <c r="C379" s="743"/>
      <c r="D379" s="743"/>
      <c r="F379" s="688"/>
      <c r="G379" s="688"/>
      <c r="I379" s="719"/>
      <c r="J379" s="972"/>
      <c r="K379" s="972"/>
      <c r="L379" s="688"/>
      <c r="M379" s="952"/>
      <c r="N379" s="967"/>
      <c r="O379" s="952"/>
      <c r="P379" s="952"/>
      <c r="Q379" s="967"/>
      <c r="R379" s="688"/>
    </row>
    <row r="380" spans="1:18" s="760" customFormat="1" x14ac:dyDescent="0.2">
      <c r="A380" s="744"/>
      <c r="B380" s="742"/>
      <c r="C380" s="743"/>
      <c r="D380" s="743"/>
      <c r="F380" s="688"/>
      <c r="G380" s="688"/>
      <c r="I380" s="719"/>
      <c r="J380" s="972"/>
      <c r="K380" s="972"/>
      <c r="L380" s="688"/>
      <c r="M380" s="952"/>
      <c r="N380" s="967"/>
      <c r="O380" s="952"/>
      <c r="P380" s="952"/>
      <c r="Q380" s="967"/>
      <c r="R380" s="688"/>
    </row>
    <row r="381" spans="1:18" s="760" customFormat="1" x14ac:dyDescent="0.2">
      <c r="A381" s="744"/>
      <c r="B381" s="742"/>
      <c r="C381" s="743"/>
      <c r="D381" s="743"/>
      <c r="F381" s="688"/>
      <c r="G381" s="688"/>
      <c r="I381" s="719"/>
      <c r="J381" s="972"/>
      <c r="K381" s="972"/>
      <c r="L381" s="688"/>
      <c r="M381" s="952"/>
      <c r="N381" s="967"/>
      <c r="O381" s="952"/>
      <c r="P381" s="952"/>
      <c r="Q381" s="967"/>
      <c r="R381" s="688"/>
    </row>
    <row r="382" spans="1:18" s="760" customFormat="1" x14ac:dyDescent="0.2">
      <c r="A382" s="744"/>
      <c r="B382" s="742"/>
      <c r="C382" s="743"/>
      <c r="D382" s="743"/>
      <c r="F382" s="688"/>
      <c r="G382" s="688"/>
      <c r="I382" s="719"/>
      <c r="J382" s="972"/>
      <c r="K382" s="972"/>
      <c r="L382" s="688"/>
      <c r="M382" s="952"/>
      <c r="N382" s="967"/>
      <c r="O382" s="952"/>
      <c r="P382" s="952"/>
      <c r="Q382" s="967"/>
      <c r="R382" s="688"/>
    </row>
    <row r="383" spans="1:18" s="760" customFormat="1" x14ac:dyDescent="0.2">
      <c r="A383" s="744"/>
      <c r="B383" s="742"/>
      <c r="C383" s="743"/>
      <c r="D383" s="743"/>
      <c r="F383" s="688"/>
      <c r="G383" s="688"/>
      <c r="I383" s="719"/>
      <c r="J383" s="972"/>
      <c r="K383" s="972"/>
      <c r="L383" s="688"/>
      <c r="M383" s="952"/>
      <c r="N383" s="967"/>
      <c r="O383" s="952"/>
      <c r="P383" s="952"/>
      <c r="Q383" s="967"/>
      <c r="R383" s="688"/>
    </row>
    <row r="384" spans="1:18" s="760" customFormat="1" x14ac:dyDescent="0.2">
      <c r="A384" s="744"/>
      <c r="B384" s="742"/>
      <c r="C384" s="743"/>
      <c r="D384" s="743"/>
      <c r="F384" s="688"/>
      <c r="G384" s="688"/>
      <c r="I384" s="719"/>
      <c r="J384" s="972"/>
      <c r="K384" s="972"/>
      <c r="L384" s="688"/>
      <c r="M384" s="952"/>
      <c r="N384" s="967"/>
      <c r="O384" s="952"/>
      <c r="P384" s="952"/>
      <c r="Q384" s="967"/>
      <c r="R384" s="688"/>
    </row>
    <row r="385" spans="1:18" s="760" customFormat="1" x14ac:dyDescent="0.2">
      <c r="A385" s="744"/>
      <c r="B385" s="742"/>
      <c r="C385" s="743"/>
      <c r="D385" s="743"/>
      <c r="F385" s="688"/>
      <c r="G385" s="688"/>
      <c r="I385" s="719"/>
      <c r="J385" s="972"/>
      <c r="K385" s="972"/>
      <c r="L385" s="688"/>
      <c r="M385" s="952"/>
      <c r="N385" s="967"/>
      <c r="O385" s="952"/>
      <c r="P385" s="952"/>
      <c r="Q385" s="967"/>
      <c r="R385" s="688"/>
    </row>
    <row r="386" spans="1:18" s="760" customFormat="1" x14ac:dyDescent="0.2">
      <c r="A386" s="744"/>
      <c r="B386" s="742"/>
      <c r="C386" s="743"/>
      <c r="D386" s="743"/>
      <c r="F386" s="688"/>
      <c r="G386" s="688"/>
      <c r="I386" s="719"/>
      <c r="J386" s="972"/>
      <c r="K386" s="972"/>
      <c r="L386" s="688"/>
      <c r="M386" s="952"/>
      <c r="N386" s="967"/>
      <c r="O386" s="952"/>
      <c r="P386" s="952"/>
      <c r="Q386" s="967"/>
      <c r="R386" s="688"/>
    </row>
    <row r="387" spans="1:18" s="760" customFormat="1" x14ac:dyDescent="0.2">
      <c r="A387" s="744"/>
      <c r="B387" s="742"/>
      <c r="C387" s="743"/>
      <c r="D387" s="743"/>
      <c r="F387" s="688"/>
      <c r="G387" s="688"/>
      <c r="I387" s="719"/>
      <c r="J387" s="972"/>
      <c r="K387" s="972"/>
      <c r="L387" s="688"/>
      <c r="M387" s="952"/>
      <c r="N387" s="967"/>
      <c r="O387" s="952"/>
      <c r="P387" s="952"/>
      <c r="Q387" s="967"/>
      <c r="R387" s="688"/>
    </row>
    <row r="388" spans="1:18" s="760" customFormat="1" x14ac:dyDescent="0.2">
      <c r="A388" s="744"/>
      <c r="B388" s="742"/>
      <c r="C388" s="743"/>
      <c r="D388" s="743"/>
      <c r="F388" s="688"/>
      <c r="G388" s="688"/>
      <c r="I388" s="719"/>
      <c r="J388" s="972"/>
      <c r="K388" s="972"/>
      <c r="L388" s="688"/>
      <c r="M388" s="952"/>
      <c r="N388" s="967"/>
      <c r="O388" s="952"/>
      <c r="P388" s="952"/>
      <c r="Q388" s="967"/>
      <c r="R388" s="688"/>
    </row>
    <row r="389" spans="1:18" s="760" customFormat="1" x14ac:dyDescent="0.2">
      <c r="A389" s="744"/>
      <c r="B389" s="742"/>
      <c r="C389" s="743"/>
      <c r="D389" s="743"/>
      <c r="F389" s="688"/>
      <c r="G389" s="688"/>
      <c r="I389" s="719"/>
      <c r="J389" s="972"/>
      <c r="K389" s="972"/>
      <c r="L389" s="688"/>
      <c r="M389" s="952"/>
      <c r="N389" s="967"/>
      <c r="O389" s="952"/>
      <c r="P389" s="952"/>
      <c r="Q389" s="967"/>
      <c r="R389" s="688"/>
    </row>
    <row r="390" spans="1:18" s="760" customFormat="1" x14ac:dyDescent="0.2">
      <c r="A390" s="744"/>
      <c r="B390" s="742"/>
      <c r="C390" s="743"/>
      <c r="D390" s="743"/>
      <c r="F390" s="688"/>
      <c r="G390" s="688"/>
      <c r="I390" s="719"/>
      <c r="J390" s="972"/>
      <c r="K390" s="972"/>
      <c r="L390" s="688"/>
      <c r="M390" s="952"/>
      <c r="N390" s="967"/>
      <c r="O390" s="952"/>
      <c r="P390" s="952"/>
      <c r="Q390" s="967"/>
      <c r="R390" s="688"/>
    </row>
    <row r="391" spans="1:18" s="760" customFormat="1" x14ac:dyDescent="0.2">
      <c r="A391" s="744"/>
      <c r="B391" s="742"/>
      <c r="C391" s="743"/>
      <c r="D391" s="743"/>
      <c r="F391" s="688"/>
      <c r="G391" s="688"/>
      <c r="I391" s="719"/>
      <c r="J391" s="972"/>
      <c r="K391" s="972"/>
      <c r="L391" s="688"/>
      <c r="M391" s="952"/>
      <c r="N391" s="967"/>
      <c r="O391" s="952"/>
      <c r="P391" s="952"/>
      <c r="Q391" s="967"/>
      <c r="R391" s="688"/>
    </row>
    <row r="392" spans="1:18" s="760" customFormat="1" x14ac:dyDescent="0.2">
      <c r="A392" s="744"/>
      <c r="B392" s="742"/>
      <c r="C392" s="743"/>
      <c r="D392" s="743"/>
      <c r="F392" s="688"/>
      <c r="G392" s="688"/>
      <c r="I392" s="719"/>
      <c r="J392" s="972"/>
      <c r="K392" s="972"/>
      <c r="L392" s="688"/>
      <c r="M392" s="952"/>
      <c r="N392" s="967"/>
      <c r="O392" s="952"/>
      <c r="P392" s="952"/>
      <c r="Q392" s="967"/>
      <c r="R392" s="688"/>
    </row>
    <row r="393" spans="1:18" s="760" customFormat="1" x14ac:dyDescent="0.2">
      <c r="A393" s="744"/>
      <c r="B393" s="742"/>
      <c r="C393" s="743"/>
      <c r="D393" s="743"/>
      <c r="F393" s="688"/>
      <c r="G393" s="688"/>
      <c r="I393" s="719"/>
      <c r="J393" s="972"/>
      <c r="K393" s="972"/>
      <c r="L393" s="688"/>
      <c r="M393" s="952"/>
      <c r="N393" s="967"/>
      <c r="O393" s="952"/>
      <c r="P393" s="952"/>
      <c r="Q393" s="967"/>
      <c r="R393" s="688"/>
    </row>
    <row r="394" spans="1:18" s="760" customFormat="1" x14ac:dyDescent="0.2">
      <c r="A394" s="744"/>
      <c r="B394" s="742"/>
      <c r="C394" s="743"/>
      <c r="D394" s="743"/>
      <c r="F394" s="688"/>
      <c r="G394" s="688"/>
      <c r="I394" s="719"/>
      <c r="J394" s="972"/>
      <c r="K394" s="972"/>
      <c r="L394" s="688"/>
      <c r="M394" s="952"/>
      <c r="N394" s="967"/>
      <c r="O394" s="952"/>
      <c r="P394" s="952"/>
      <c r="Q394" s="967"/>
      <c r="R394" s="688"/>
    </row>
    <row r="395" spans="1:18" s="760" customFormat="1" x14ac:dyDescent="0.2">
      <c r="A395" s="744"/>
      <c r="B395" s="742"/>
      <c r="C395" s="743"/>
      <c r="D395" s="743"/>
      <c r="F395" s="688"/>
      <c r="G395" s="688"/>
      <c r="I395" s="719"/>
      <c r="J395" s="972"/>
      <c r="K395" s="972"/>
      <c r="L395" s="688"/>
      <c r="M395" s="952"/>
      <c r="N395" s="967"/>
      <c r="O395" s="952"/>
      <c r="P395" s="952"/>
      <c r="Q395" s="967"/>
      <c r="R395" s="688"/>
    </row>
    <row r="396" spans="1:18" s="760" customFormat="1" x14ac:dyDescent="0.2">
      <c r="A396" s="744"/>
      <c r="B396" s="742"/>
      <c r="C396" s="743"/>
      <c r="D396" s="743"/>
      <c r="F396" s="688"/>
      <c r="G396" s="688"/>
      <c r="I396" s="719"/>
      <c r="J396" s="972"/>
      <c r="K396" s="972"/>
      <c r="L396" s="688"/>
      <c r="M396" s="952"/>
      <c r="N396" s="967"/>
      <c r="O396" s="952"/>
      <c r="P396" s="952"/>
      <c r="Q396" s="967"/>
      <c r="R396" s="688"/>
    </row>
    <row r="397" spans="1:18" s="760" customFormat="1" x14ac:dyDescent="0.2">
      <c r="A397" s="744"/>
      <c r="B397" s="742"/>
      <c r="C397" s="743"/>
      <c r="D397" s="743"/>
      <c r="F397" s="688"/>
      <c r="G397" s="688"/>
      <c r="I397" s="719"/>
      <c r="J397" s="972"/>
      <c r="K397" s="972"/>
      <c r="L397" s="688"/>
      <c r="M397" s="952"/>
      <c r="N397" s="967"/>
      <c r="O397" s="952"/>
      <c r="P397" s="952"/>
      <c r="Q397" s="967"/>
      <c r="R397" s="688"/>
    </row>
    <row r="398" spans="1:18" s="760" customFormat="1" x14ac:dyDescent="0.2">
      <c r="A398" s="744"/>
      <c r="B398" s="742"/>
      <c r="C398" s="743"/>
      <c r="D398" s="743"/>
      <c r="F398" s="688"/>
      <c r="G398" s="688"/>
      <c r="I398" s="719"/>
      <c r="J398" s="972"/>
      <c r="K398" s="972"/>
      <c r="L398" s="688"/>
      <c r="M398" s="952"/>
      <c r="N398" s="967"/>
      <c r="O398" s="952"/>
      <c r="P398" s="952"/>
      <c r="Q398" s="967"/>
      <c r="R398" s="688"/>
    </row>
    <row r="399" spans="1:18" s="760" customFormat="1" x14ac:dyDescent="0.2">
      <c r="A399" s="744"/>
      <c r="B399" s="742"/>
      <c r="C399" s="743"/>
      <c r="D399" s="743"/>
      <c r="F399" s="688"/>
      <c r="G399" s="688"/>
      <c r="I399" s="719"/>
      <c r="J399" s="972"/>
      <c r="K399" s="972"/>
      <c r="L399" s="688"/>
      <c r="M399" s="952"/>
      <c r="N399" s="967"/>
      <c r="O399" s="952"/>
      <c r="P399" s="952"/>
      <c r="Q399" s="967"/>
      <c r="R399" s="688"/>
    </row>
    <row r="400" spans="1:18" s="760" customFormat="1" x14ac:dyDescent="0.2">
      <c r="A400" s="744"/>
      <c r="B400" s="742"/>
      <c r="C400" s="743"/>
      <c r="D400" s="743"/>
      <c r="F400" s="688"/>
      <c r="G400" s="688"/>
      <c r="I400" s="719"/>
      <c r="J400" s="972"/>
      <c r="K400" s="972"/>
      <c r="L400" s="688"/>
      <c r="M400" s="952"/>
      <c r="N400" s="967"/>
      <c r="O400" s="952"/>
      <c r="P400" s="952"/>
      <c r="Q400" s="967"/>
      <c r="R400" s="688"/>
    </row>
    <row r="401" spans="1:18" s="760" customFormat="1" x14ac:dyDescent="0.2">
      <c r="A401" s="744"/>
      <c r="B401" s="742"/>
      <c r="C401" s="743"/>
      <c r="D401" s="743"/>
      <c r="F401" s="688"/>
      <c r="G401" s="688"/>
      <c r="I401" s="719"/>
      <c r="J401" s="972"/>
      <c r="K401" s="972"/>
      <c r="L401" s="688"/>
      <c r="M401" s="952"/>
      <c r="N401" s="967"/>
      <c r="O401" s="952"/>
      <c r="P401" s="952"/>
      <c r="Q401" s="967"/>
      <c r="R401" s="688"/>
    </row>
    <row r="402" spans="1:18" s="760" customFormat="1" x14ac:dyDescent="0.2">
      <c r="A402" s="744"/>
      <c r="B402" s="742"/>
      <c r="C402" s="743"/>
      <c r="D402" s="743"/>
      <c r="F402" s="688"/>
      <c r="G402" s="688"/>
      <c r="I402" s="719"/>
      <c r="J402" s="972"/>
      <c r="K402" s="972"/>
      <c r="L402" s="688"/>
      <c r="M402" s="952"/>
      <c r="N402" s="967"/>
      <c r="O402" s="952"/>
      <c r="P402" s="952"/>
      <c r="Q402" s="967"/>
      <c r="R402" s="688"/>
    </row>
    <row r="403" spans="1:18" s="760" customFormat="1" x14ac:dyDescent="0.2">
      <c r="A403" s="744"/>
      <c r="B403" s="742"/>
      <c r="C403" s="743"/>
      <c r="D403" s="743"/>
      <c r="F403" s="688"/>
      <c r="G403" s="688"/>
      <c r="I403" s="719"/>
      <c r="J403" s="972"/>
      <c r="K403" s="972"/>
      <c r="L403" s="688"/>
      <c r="M403" s="952"/>
      <c r="N403" s="967"/>
      <c r="O403" s="952"/>
      <c r="P403" s="952"/>
      <c r="Q403" s="967"/>
      <c r="R403" s="688"/>
    </row>
    <row r="404" spans="1:18" s="760" customFormat="1" x14ac:dyDescent="0.2">
      <c r="A404" s="744"/>
      <c r="B404" s="742"/>
      <c r="C404" s="743"/>
      <c r="D404" s="743"/>
      <c r="F404" s="688"/>
      <c r="G404" s="688"/>
      <c r="I404" s="719"/>
      <c r="J404" s="972"/>
      <c r="K404" s="972"/>
      <c r="L404" s="688"/>
      <c r="M404" s="952"/>
      <c r="N404" s="967"/>
      <c r="O404" s="952"/>
      <c r="P404" s="952"/>
      <c r="Q404" s="967"/>
      <c r="R404" s="688"/>
    </row>
    <row r="405" spans="1:18" s="760" customFormat="1" x14ac:dyDescent="0.2">
      <c r="A405" s="744"/>
      <c r="B405" s="742"/>
      <c r="C405" s="743"/>
      <c r="D405" s="743"/>
      <c r="F405" s="688"/>
      <c r="G405" s="688"/>
      <c r="I405" s="719"/>
      <c r="J405" s="972"/>
      <c r="K405" s="972"/>
      <c r="L405" s="688"/>
      <c r="M405" s="952"/>
      <c r="N405" s="967"/>
      <c r="O405" s="952"/>
      <c r="P405" s="952"/>
      <c r="Q405" s="967"/>
      <c r="R405" s="688"/>
    </row>
    <row r="406" spans="1:18" s="760" customFormat="1" x14ac:dyDescent="0.2">
      <c r="A406" s="744"/>
      <c r="B406" s="742"/>
      <c r="C406" s="743"/>
      <c r="D406" s="743"/>
      <c r="F406" s="688"/>
      <c r="G406" s="688"/>
      <c r="I406" s="719"/>
      <c r="J406" s="972"/>
      <c r="K406" s="972"/>
      <c r="L406" s="688"/>
      <c r="M406" s="952"/>
      <c r="N406" s="967"/>
      <c r="O406" s="952"/>
      <c r="P406" s="952"/>
      <c r="Q406" s="967"/>
      <c r="R406" s="688"/>
    </row>
    <row r="407" spans="1:18" s="760" customFormat="1" x14ac:dyDescent="0.2">
      <c r="A407" s="744"/>
      <c r="B407" s="742"/>
      <c r="C407" s="743"/>
      <c r="D407" s="743"/>
      <c r="F407" s="688"/>
      <c r="G407" s="688"/>
      <c r="I407" s="719"/>
      <c r="J407" s="972"/>
      <c r="K407" s="972"/>
      <c r="L407" s="688"/>
      <c r="M407" s="952"/>
      <c r="N407" s="967"/>
      <c r="O407" s="952"/>
      <c r="P407" s="952"/>
      <c r="Q407" s="967"/>
      <c r="R407" s="688"/>
    </row>
    <row r="408" spans="1:18" s="760" customFormat="1" x14ac:dyDescent="0.2">
      <c r="A408" s="744"/>
      <c r="B408" s="742"/>
      <c r="C408" s="743"/>
      <c r="D408" s="743"/>
      <c r="F408" s="688"/>
      <c r="G408" s="688"/>
      <c r="I408" s="719"/>
      <c r="J408" s="972"/>
      <c r="K408" s="972"/>
      <c r="L408" s="688"/>
      <c r="M408" s="952"/>
      <c r="N408" s="967"/>
      <c r="O408" s="952"/>
      <c r="P408" s="952"/>
      <c r="Q408" s="967"/>
      <c r="R408" s="688"/>
    </row>
    <row r="409" spans="1:18" s="760" customFormat="1" x14ac:dyDescent="0.2">
      <c r="A409" s="744"/>
      <c r="B409" s="742"/>
      <c r="C409" s="743"/>
      <c r="D409" s="743"/>
      <c r="F409" s="688"/>
      <c r="G409" s="688"/>
      <c r="I409" s="719"/>
      <c r="J409" s="972"/>
      <c r="K409" s="972"/>
      <c r="L409" s="688"/>
      <c r="M409" s="952"/>
      <c r="N409" s="967"/>
      <c r="O409" s="952"/>
      <c r="P409" s="952"/>
      <c r="Q409" s="967"/>
      <c r="R409" s="688"/>
    </row>
    <row r="410" spans="1:18" s="760" customFormat="1" x14ac:dyDescent="0.2">
      <c r="A410" s="744"/>
      <c r="B410" s="742"/>
      <c r="C410" s="743"/>
      <c r="D410" s="743"/>
      <c r="F410" s="688"/>
      <c r="G410" s="688"/>
      <c r="I410" s="719"/>
      <c r="J410" s="972"/>
      <c r="K410" s="972"/>
      <c r="L410" s="688"/>
      <c r="M410" s="952"/>
      <c r="N410" s="967"/>
      <c r="O410" s="952"/>
      <c r="P410" s="952"/>
      <c r="Q410" s="967"/>
      <c r="R410" s="688"/>
    </row>
    <row r="411" spans="1:18" s="760" customFormat="1" x14ac:dyDescent="0.2">
      <c r="A411" s="744"/>
      <c r="B411" s="742"/>
      <c r="C411" s="743"/>
      <c r="D411" s="743"/>
      <c r="F411" s="688"/>
      <c r="G411" s="688"/>
      <c r="I411" s="719"/>
      <c r="J411" s="972"/>
      <c r="K411" s="972"/>
      <c r="L411" s="688"/>
      <c r="M411" s="952"/>
      <c r="N411" s="967"/>
      <c r="O411" s="952"/>
      <c r="P411" s="952"/>
      <c r="Q411" s="967"/>
      <c r="R411" s="688"/>
    </row>
    <row r="412" spans="1:18" s="760" customFormat="1" x14ac:dyDescent="0.2">
      <c r="A412" s="744"/>
      <c r="B412" s="742"/>
      <c r="C412" s="743"/>
      <c r="D412" s="743"/>
      <c r="F412" s="688"/>
      <c r="G412" s="688"/>
      <c r="I412" s="719"/>
      <c r="J412" s="972"/>
      <c r="K412" s="972"/>
      <c r="L412" s="688"/>
      <c r="M412" s="952"/>
      <c r="N412" s="967"/>
      <c r="O412" s="952"/>
      <c r="P412" s="952"/>
      <c r="Q412" s="967"/>
      <c r="R412" s="688"/>
    </row>
    <row r="413" spans="1:18" s="760" customFormat="1" x14ac:dyDescent="0.2">
      <c r="A413" s="744"/>
      <c r="B413" s="742"/>
      <c r="C413" s="743"/>
      <c r="D413" s="743"/>
      <c r="F413" s="688"/>
      <c r="G413" s="688"/>
      <c r="I413" s="719"/>
      <c r="J413" s="972"/>
      <c r="K413" s="972"/>
      <c r="L413" s="688"/>
      <c r="M413" s="952"/>
      <c r="N413" s="967"/>
      <c r="O413" s="952"/>
      <c r="P413" s="952"/>
      <c r="Q413" s="967"/>
      <c r="R413" s="688"/>
    </row>
    <row r="414" spans="1:18" s="760" customFormat="1" x14ac:dyDescent="0.2">
      <c r="A414" s="744"/>
      <c r="B414" s="742"/>
      <c r="C414" s="743"/>
      <c r="D414" s="743"/>
      <c r="F414" s="688"/>
      <c r="G414" s="688"/>
      <c r="I414" s="719"/>
      <c r="J414" s="972"/>
      <c r="K414" s="972"/>
      <c r="L414" s="688"/>
      <c r="M414" s="952"/>
      <c r="N414" s="967"/>
      <c r="O414" s="952"/>
      <c r="P414" s="952"/>
      <c r="Q414" s="967"/>
      <c r="R414" s="688"/>
    </row>
    <row r="415" spans="1:18" s="760" customFormat="1" x14ac:dyDescent="0.2">
      <c r="A415" s="744"/>
      <c r="B415" s="742"/>
      <c r="C415" s="743"/>
      <c r="D415" s="743"/>
      <c r="F415" s="688"/>
      <c r="G415" s="688"/>
      <c r="I415" s="719"/>
      <c r="J415" s="972"/>
      <c r="K415" s="972"/>
      <c r="L415" s="688"/>
      <c r="M415" s="952"/>
      <c r="N415" s="967"/>
      <c r="O415" s="952"/>
      <c r="P415" s="952"/>
      <c r="Q415" s="967"/>
      <c r="R415" s="688"/>
    </row>
    <row r="416" spans="1:18" s="760" customFormat="1" x14ac:dyDescent="0.2">
      <c r="A416" s="744"/>
      <c r="B416" s="742"/>
      <c r="C416" s="743"/>
      <c r="D416" s="743"/>
      <c r="F416" s="688"/>
      <c r="G416" s="688"/>
      <c r="I416" s="719"/>
      <c r="J416" s="972"/>
      <c r="K416" s="972"/>
      <c r="L416" s="688"/>
      <c r="M416" s="952"/>
      <c r="N416" s="967"/>
      <c r="O416" s="952"/>
      <c r="P416" s="952"/>
      <c r="Q416" s="967"/>
      <c r="R416" s="688"/>
    </row>
    <row r="417" spans="1:18" s="760" customFormat="1" x14ac:dyDescent="0.2">
      <c r="A417" s="744"/>
      <c r="B417" s="742"/>
      <c r="C417" s="743"/>
      <c r="D417" s="743"/>
      <c r="F417" s="688"/>
      <c r="G417" s="688"/>
      <c r="I417" s="719"/>
      <c r="J417" s="972"/>
      <c r="K417" s="972"/>
      <c r="L417" s="688"/>
      <c r="M417" s="952"/>
      <c r="N417" s="967"/>
      <c r="O417" s="952"/>
      <c r="P417" s="952"/>
      <c r="Q417" s="967"/>
      <c r="R417" s="688"/>
    </row>
    <row r="418" spans="1:18" s="760" customFormat="1" x14ac:dyDescent="0.2">
      <c r="A418" s="744"/>
      <c r="B418" s="742"/>
      <c r="C418" s="743"/>
      <c r="D418" s="743"/>
      <c r="F418" s="688"/>
      <c r="G418" s="688"/>
      <c r="I418" s="719"/>
      <c r="J418" s="972"/>
      <c r="K418" s="972"/>
      <c r="L418" s="688"/>
      <c r="M418" s="952"/>
      <c r="N418" s="967"/>
      <c r="O418" s="952"/>
      <c r="P418" s="952"/>
      <c r="Q418" s="967"/>
      <c r="R418" s="688"/>
    </row>
    <row r="419" spans="1:18" s="760" customFormat="1" x14ac:dyDescent="0.2">
      <c r="A419" s="744"/>
      <c r="B419" s="742"/>
      <c r="C419" s="743"/>
      <c r="D419" s="743"/>
      <c r="F419" s="688"/>
      <c r="G419" s="688"/>
      <c r="I419" s="719"/>
      <c r="J419" s="972"/>
      <c r="K419" s="972"/>
      <c r="L419" s="688"/>
      <c r="M419" s="952"/>
      <c r="N419" s="967"/>
      <c r="O419" s="952"/>
      <c r="P419" s="952"/>
      <c r="Q419" s="967"/>
      <c r="R419" s="688"/>
    </row>
    <row r="420" spans="1:18" s="760" customFormat="1" x14ac:dyDescent="0.2">
      <c r="A420" s="744"/>
      <c r="B420" s="742"/>
      <c r="C420" s="743"/>
      <c r="D420" s="743"/>
      <c r="F420" s="688"/>
      <c r="G420" s="688"/>
      <c r="I420" s="719"/>
      <c r="J420" s="972"/>
      <c r="K420" s="972"/>
      <c r="L420" s="688"/>
      <c r="M420" s="952"/>
      <c r="N420" s="967"/>
      <c r="O420" s="952"/>
      <c r="P420" s="952"/>
      <c r="Q420" s="967"/>
      <c r="R420" s="688"/>
    </row>
    <row r="421" spans="1:18" s="760" customFormat="1" x14ac:dyDescent="0.2">
      <c r="A421" s="744"/>
      <c r="B421" s="742"/>
      <c r="C421" s="743"/>
      <c r="D421" s="743"/>
      <c r="F421" s="688"/>
      <c r="G421" s="688"/>
      <c r="I421" s="719"/>
      <c r="J421" s="972"/>
      <c r="K421" s="972"/>
      <c r="L421" s="688"/>
      <c r="M421" s="952"/>
      <c r="N421" s="967"/>
      <c r="O421" s="952"/>
      <c r="P421" s="952"/>
      <c r="Q421" s="967"/>
      <c r="R421" s="688"/>
    </row>
    <row r="422" spans="1:18" s="760" customFormat="1" x14ac:dyDescent="0.2">
      <c r="A422" s="744"/>
      <c r="B422" s="742"/>
      <c r="C422" s="743"/>
      <c r="D422" s="743"/>
      <c r="F422" s="688"/>
      <c r="G422" s="688"/>
      <c r="I422" s="719"/>
      <c r="J422" s="972"/>
      <c r="K422" s="972"/>
      <c r="L422" s="688"/>
      <c r="M422" s="952"/>
      <c r="N422" s="967"/>
      <c r="O422" s="952"/>
      <c r="P422" s="952"/>
      <c r="Q422" s="967"/>
      <c r="R422" s="688"/>
    </row>
    <row r="423" spans="1:18" s="760" customFormat="1" x14ac:dyDescent="0.2">
      <c r="A423" s="744"/>
      <c r="B423" s="742"/>
      <c r="C423" s="743"/>
      <c r="D423" s="743"/>
      <c r="F423" s="688"/>
      <c r="G423" s="688"/>
      <c r="I423" s="719"/>
      <c r="J423" s="972"/>
      <c r="K423" s="972"/>
      <c r="L423" s="688"/>
      <c r="M423" s="952"/>
      <c r="N423" s="967"/>
      <c r="O423" s="952"/>
      <c r="P423" s="952"/>
      <c r="Q423" s="967"/>
      <c r="R423" s="688"/>
    </row>
    <row r="424" spans="1:18" s="760" customFormat="1" x14ac:dyDescent="0.2">
      <c r="A424" s="744"/>
      <c r="B424" s="742"/>
      <c r="C424" s="743"/>
      <c r="D424" s="743"/>
      <c r="F424" s="688"/>
      <c r="G424" s="688"/>
      <c r="I424" s="719"/>
      <c r="J424" s="972"/>
      <c r="K424" s="972"/>
      <c r="L424" s="688"/>
      <c r="M424" s="952"/>
      <c r="N424" s="967"/>
      <c r="O424" s="952"/>
      <c r="P424" s="952"/>
      <c r="Q424" s="967"/>
      <c r="R424" s="688"/>
    </row>
    <row r="425" spans="1:18" s="760" customFormat="1" x14ac:dyDescent="0.2">
      <c r="A425" s="744"/>
      <c r="B425" s="742"/>
      <c r="C425" s="743"/>
      <c r="D425" s="743"/>
      <c r="F425" s="688"/>
      <c r="G425" s="688"/>
      <c r="I425" s="719"/>
      <c r="J425" s="972"/>
      <c r="K425" s="972"/>
      <c r="L425" s="688"/>
      <c r="M425" s="952"/>
      <c r="N425" s="967"/>
      <c r="O425" s="952"/>
      <c r="P425" s="952"/>
      <c r="Q425" s="967"/>
      <c r="R425" s="688"/>
    </row>
    <row r="426" spans="1:18" s="760" customFormat="1" x14ac:dyDescent="0.2">
      <c r="A426" s="744"/>
      <c r="B426" s="742"/>
      <c r="C426" s="743"/>
      <c r="D426" s="743"/>
      <c r="F426" s="688"/>
      <c r="G426" s="688"/>
      <c r="I426" s="719"/>
      <c r="J426" s="972"/>
      <c r="K426" s="972"/>
      <c r="L426" s="688"/>
      <c r="M426" s="952"/>
      <c r="N426" s="967"/>
      <c r="O426" s="952"/>
      <c r="P426" s="952"/>
      <c r="Q426" s="967"/>
      <c r="R426" s="688"/>
    </row>
    <row r="427" spans="1:18" s="760" customFormat="1" x14ac:dyDescent="0.2">
      <c r="A427" s="744"/>
      <c r="B427" s="742"/>
      <c r="C427" s="743"/>
      <c r="D427" s="743"/>
      <c r="F427" s="688"/>
      <c r="G427" s="688"/>
      <c r="I427" s="719"/>
      <c r="J427" s="972"/>
      <c r="K427" s="972"/>
      <c r="L427" s="688"/>
      <c r="M427" s="952"/>
      <c r="N427" s="967"/>
      <c r="O427" s="952"/>
      <c r="P427" s="952"/>
      <c r="Q427" s="967"/>
      <c r="R427" s="688"/>
    </row>
    <row r="428" spans="1:18" s="760" customFormat="1" x14ac:dyDescent="0.2">
      <c r="A428" s="744"/>
      <c r="B428" s="742"/>
      <c r="C428" s="743"/>
      <c r="D428" s="743"/>
      <c r="F428" s="688"/>
      <c r="G428" s="688"/>
      <c r="I428" s="719"/>
      <c r="J428" s="972"/>
      <c r="K428" s="972"/>
      <c r="L428" s="688"/>
      <c r="M428" s="952"/>
      <c r="N428" s="967"/>
      <c r="O428" s="952"/>
      <c r="P428" s="952"/>
      <c r="Q428" s="967"/>
      <c r="R428" s="688"/>
    </row>
    <row r="429" spans="1:18" s="760" customFormat="1" x14ac:dyDescent="0.2">
      <c r="A429" s="744"/>
      <c r="B429" s="742"/>
      <c r="C429" s="743"/>
      <c r="D429" s="743"/>
      <c r="F429" s="688"/>
      <c r="G429" s="688"/>
      <c r="I429" s="719"/>
      <c r="J429" s="972"/>
      <c r="K429" s="972"/>
      <c r="L429" s="688"/>
      <c r="M429" s="952"/>
      <c r="N429" s="967"/>
      <c r="O429" s="952"/>
      <c r="P429" s="952"/>
      <c r="Q429" s="967"/>
      <c r="R429" s="688"/>
    </row>
    <row r="430" spans="1:18" s="760" customFormat="1" x14ac:dyDescent="0.2">
      <c r="A430" s="744"/>
      <c r="B430" s="742"/>
      <c r="C430" s="743"/>
      <c r="D430" s="743"/>
      <c r="F430" s="688"/>
      <c r="G430" s="688"/>
      <c r="I430" s="719"/>
      <c r="J430" s="972"/>
      <c r="K430" s="972"/>
      <c r="L430" s="688"/>
      <c r="M430" s="952"/>
      <c r="N430" s="967"/>
      <c r="O430" s="952"/>
      <c r="P430" s="952"/>
      <c r="Q430" s="967"/>
      <c r="R430" s="688"/>
    </row>
    <row r="431" spans="1:18" s="760" customFormat="1" x14ac:dyDescent="0.2">
      <c r="A431" s="744"/>
      <c r="B431" s="742"/>
      <c r="C431" s="743"/>
      <c r="D431" s="743"/>
      <c r="F431" s="688"/>
      <c r="G431" s="688"/>
      <c r="I431" s="719"/>
      <c r="J431" s="972"/>
      <c r="K431" s="972"/>
      <c r="L431" s="688"/>
      <c r="M431" s="952"/>
      <c r="N431" s="967"/>
      <c r="O431" s="952"/>
      <c r="P431" s="952"/>
      <c r="Q431" s="967"/>
      <c r="R431" s="688"/>
    </row>
    <row r="432" spans="1:18" s="760" customFormat="1" x14ac:dyDescent="0.2">
      <c r="A432" s="744"/>
      <c r="B432" s="742"/>
      <c r="C432" s="743"/>
      <c r="D432" s="743"/>
      <c r="F432" s="688"/>
      <c r="G432" s="688"/>
      <c r="I432" s="719"/>
      <c r="J432" s="972"/>
      <c r="K432" s="972"/>
      <c r="L432" s="688"/>
      <c r="M432" s="952"/>
      <c r="N432" s="967"/>
      <c r="O432" s="952"/>
      <c r="P432" s="952"/>
      <c r="Q432" s="967"/>
      <c r="R432" s="688"/>
    </row>
    <row r="433" spans="1:18" s="760" customFormat="1" x14ac:dyDescent="0.2">
      <c r="A433" s="744"/>
      <c r="B433" s="742"/>
      <c r="C433" s="743"/>
      <c r="D433" s="743"/>
      <c r="F433" s="688"/>
      <c r="G433" s="688"/>
      <c r="I433" s="719"/>
      <c r="J433" s="972"/>
      <c r="K433" s="972"/>
      <c r="L433" s="688"/>
      <c r="M433" s="952"/>
      <c r="N433" s="967"/>
      <c r="O433" s="952"/>
      <c r="P433" s="952"/>
      <c r="Q433" s="967"/>
      <c r="R433" s="688"/>
    </row>
    <row r="434" spans="1:18" s="760" customFormat="1" x14ac:dyDescent="0.2">
      <c r="A434" s="744"/>
      <c r="B434" s="742"/>
      <c r="C434" s="743"/>
      <c r="D434" s="743"/>
      <c r="F434" s="688"/>
      <c r="G434" s="688"/>
      <c r="I434" s="719"/>
      <c r="J434" s="972"/>
      <c r="K434" s="972"/>
      <c r="L434" s="688"/>
      <c r="M434" s="952"/>
      <c r="N434" s="967"/>
      <c r="O434" s="952"/>
      <c r="P434" s="952"/>
      <c r="Q434" s="967"/>
      <c r="R434" s="688"/>
    </row>
    <row r="435" spans="1:18" s="760" customFormat="1" x14ac:dyDescent="0.2">
      <c r="A435" s="744"/>
      <c r="B435" s="742"/>
      <c r="C435" s="743"/>
      <c r="D435" s="743"/>
      <c r="F435" s="688"/>
      <c r="G435" s="688"/>
      <c r="I435" s="719"/>
      <c r="J435" s="972"/>
      <c r="K435" s="972"/>
      <c r="L435" s="688"/>
      <c r="M435" s="952"/>
      <c r="N435" s="967"/>
      <c r="O435" s="952"/>
      <c r="P435" s="952"/>
      <c r="Q435" s="967"/>
      <c r="R435" s="688"/>
    </row>
    <row r="436" spans="1:18" x14ac:dyDescent="0.2">
      <c r="A436" s="744"/>
      <c r="C436" s="743"/>
      <c r="D436" s="743"/>
    </row>
    <row r="437" spans="1:18" x14ac:dyDescent="0.2">
      <c r="A437" s="744"/>
      <c r="C437" s="743"/>
      <c r="D437" s="743"/>
    </row>
    <row r="438" spans="1:18" x14ac:dyDescent="0.2">
      <c r="A438" s="744"/>
      <c r="C438" s="743"/>
      <c r="D438" s="743"/>
    </row>
    <row r="439" spans="1:18" x14ac:dyDescent="0.2">
      <c r="A439" s="744"/>
      <c r="C439" s="743"/>
      <c r="D439" s="743"/>
    </row>
    <row r="440" spans="1:18" x14ac:dyDescent="0.2">
      <c r="A440" s="744"/>
      <c r="C440" s="743"/>
      <c r="D440" s="743"/>
    </row>
    <row r="441" spans="1:18" x14ac:dyDescent="0.2">
      <c r="A441" s="744"/>
      <c r="C441" s="743"/>
      <c r="D441" s="743"/>
    </row>
    <row r="442" spans="1:18" x14ac:dyDescent="0.2">
      <c r="A442" s="744"/>
      <c r="C442" s="743"/>
      <c r="D442" s="743"/>
    </row>
    <row r="443" spans="1:18" x14ac:dyDescent="0.2">
      <c r="A443" s="744"/>
      <c r="C443" s="743"/>
      <c r="D443" s="743"/>
    </row>
    <row r="444" spans="1:18" x14ac:dyDescent="0.2">
      <c r="A444" s="744"/>
      <c r="C444" s="743"/>
      <c r="D444" s="743"/>
    </row>
    <row r="445" spans="1:18" x14ac:dyDescent="0.2">
      <c r="A445" s="744"/>
      <c r="C445" s="743"/>
      <c r="D445" s="743"/>
    </row>
    <row r="446" spans="1:18" s="760" customFormat="1" x14ac:dyDescent="0.2">
      <c r="A446" s="744"/>
      <c r="B446" s="742"/>
      <c r="C446" s="743"/>
      <c r="D446" s="743"/>
      <c r="F446" s="688"/>
      <c r="G446" s="688"/>
      <c r="I446" s="719"/>
      <c r="J446" s="972"/>
      <c r="K446" s="972"/>
      <c r="L446" s="688"/>
      <c r="M446" s="952"/>
      <c r="N446" s="967"/>
      <c r="O446" s="952"/>
      <c r="P446" s="952"/>
      <c r="Q446" s="967"/>
      <c r="R446" s="688"/>
    </row>
    <row r="447" spans="1:18" s="760" customFormat="1" x14ac:dyDescent="0.2">
      <c r="A447" s="744"/>
      <c r="B447" s="742"/>
      <c r="C447" s="743"/>
      <c r="D447" s="743"/>
      <c r="F447" s="688"/>
      <c r="G447" s="688"/>
      <c r="I447" s="719"/>
      <c r="J447" s="972"/>
      <c r="K447" s="972"/>
      <c r="L447" s="688"/>
      <c r="M447" s="952"/>
      <c r="N447" s="967"/>
      <c r="O447" s="952"/>
      <c r="P447" s="952"/>
      <c r="Q447" s="967"/>
      <c r="R447" s="688"/>
    </row>
    <row r="448" spans="1:18" s="760" customFormat="1" x14ac:dyDescent="0.2">
      <c r="A448" s="744"/>
      <c r="B448" s="742"/>
      <c r="C448" s="743"/>
      <c r="D448" s="743"/>
      <c r="F448" s="688"/>
      <c r="G448" s="688"/>
      <c r="I448" s="719"/>
      <c r="J448" s="972"/>
      <c r="K448" s="972"/>
      <c r="L448" s="688"/>
      <c r="M448" s="952"/>
      <c r="N448" s="967"/>
      <c r="O448" s="952"/>
      <c r="P448" s="952"/>
      <c r="Q448" s="967"/>
      <c r="R448" s="688"/>
    </row>
    <row r="449" spans="1:18" s="760" customFormat="1" x14ac:dyDescent="0.2">
      <c r="A449" s="744"/>
      <c r="B449" s="742"/>
      <c r="C449" s="743"/>
      <c r="D449" s="743"/>
      <c r="F449" s="688"/>
      <c r="G449" s="688"/>
      <c r="I449" s="719"/>
      <c r="J449" s="972"/>
      <c r="K449" s="972"/>
      <c r="L449" s="688"/>
      <c r="M449" s="952"/>
      <c r="N449" s="967"/>
      <c r="O449" s="952"/>
      <c r="P449" s="952"/>
      <c r="Q449" s="967"/>
      <c r="R449" s="688"/>
    </row>
    <row r="450" spans="1:18" s="760" customFormat="1" x14ac:dyDescent="0.2">
      <c r="A450" s="744"/>
      <c r="B450" s="742"/>
      <c r="C450" s="743"/>
      <c r="D450" s="743"/>
      <c r="F450" s="688"/>
      <c r="G450" s="688"/>
      <c r="I450" s="719"/>
      <c r="J450" s="972"/>
      <c r="K450" s="972"/>
      <c r="L450" s="688"/>
      <c r="M450" s="952"/>
      <c r="N450" s="967"/>
      <c r="O450" s="952"/>
      <c r="P450" s="952"/>
      <c r="Q450" s="967"/>
      <c r="R450" s="688"/>
    </row>
    <row r="451" spans="1:18" s="760" customFormat="1" x14ac:dyDescent="0.2">
      <c r="A451" s="744"/>
      <c r="B451" s="742"/>
      <c r="C451" s="743"/>
      <c r="D451" s="743"/>
      <c r="F451" s="688"/>
      <c r="G451" s="688"/>
      <c r="I451" s="719"/>
      <c r="J451" s="972"/>
      <c r="K451" s="972"/>
      <c r="L451" s="688"/>
      <c r="M451" s="952"/>
      <c r="N451" s="967"/>
      <c r="O451" s="952"/>
      <c r="P451" s="952"/>
      <c r="Q451" s="967"/>
      <c r="R451" s="688"/>
    </row>
    <row r="452" spans="1:18" s="760" customFormat="1" x14ac:dyDescent="0.2">
      <c r="A452" s="744"/>
      <c r="B452" s="742"/>
      <c r="C452" s="743"/>
      <c r="D452" s="743"/>
      <c r="F452" s="688"/>
      <c r="G452" s="688"/>
      <c r="I452" s="719"/>
      <c r="J452" s="972"/>
      <c r="K452" s="972"/>
      <c r="L452" s="688"/>
      <c r="M452" s="952"/>
      <c r="N452" s="967"/>
      <c r="O452" s="952"/>
      <c r="P452" s="952"/>
      <c r="Q452" s="967"/>
      <c r="R452" s="688"/>
    </row>
    <row r="453" spans="1:18" s="760" customFormat="1" x14ac:dyDescent="0.2">
      <c r="A453" s="744"/>
      <c r="B453" s="742"/>
      <c r="C453" s="743"/>
      <c r="D453" s="743"/>
      <c r="F453" s="688"/>
      <c r="G453" s="688"/>
      <c r="I453" s="719"/>
      <c r="J453" s="972"/>
      <c r="K453" s="972"/>
      <c r="L453" s="688"/>
      <c r="M453" s="952"/>
      <c r="N453" s="967"/>
      <c r="O453" s="952"/>
      <c r="P453" s="952"/>
      <c r="Q453" s="967"/>
      <c r="R453" s="688"/>
    </row>
    <row r="454" spans="1:18" s="760" customFormat="1" x14ac:dyDescent="0.2">
      <c r="A454" s="744"/>
      <c r="B454" s="742"/>
      <c r="C454" s="743"/>
      <c r="D454" s="743"/>
      <c r="F454" s="688"/>
      <c r="G454" s="688"/>
      <c r="I454" s="719"/>
      <c r="J454" s="972"/>
      <c r="K454" s="972"/>
      <c r="L454" s="688"/>
      <c r="M454" s="952"/>
      <c r="N454" s="967"/>
      <c r="O454" s="952"/>
      <c r="P454" s="952"/>
      <c r="Q454" s="967"/>
      <c r="R454" s="688"/>
    </row>
    <row r="455" spans="1:18" s="760" customFormat="1" x14ac:dyDescent="0.2">
      <c r="A455" s="744"/>
      <c r="B455" s="742"/>
      <c r="C455" s="743"/>
      <c r="D455" s="743"/>
      <c r="F455" s="688"/>
      <c r="G455" s="688"/>
      <c r="I455" s="719"/>
      <c r="J455" s="972"/>
      <c r="K455" s="972"/>
      <c r="L455" s="688"/>
      <c r="M455" s="952"/>
      <c r="N455" s="967"/>
      <c r="O455" s="952"/>
      <c r="P455" s="952"/>
      <c r="Q455" s="967"/>
      <c r="R455" s="688"/>
    </row>
    <row r="456" spans="1:18" s="760" customFormat="1" x14ac:dyDescent="0.2">
      <c r="A456" s="744"/>
      <c r="B456" s="742"/>
      <c r="C456" s="743"/>
      <c r="D456" s="743"/>
      <c r="F456" s="688"/>
      <c r="G456" s="688"/>
      <c r="I456" s="719"/>
      <c r="J456" s="972"/>
      <c r="K456" s="972"/>
      <c r="L456" s="688"/>
      <c r="M456" s="952"/>
      <c r="N456" s="967"/>
      <c r="O456" s="952"/>
      <c r="P456" s="952"/>
      <c r="Q456" s="967"/>
      <c r="R456" s="688"/>
    </row>
    <row r="457" spans="1:18" s="760" customFormat="1" x14ac:dyDescent="0.2">
      <c r="A457" s="744"/>
      <c r="B457" s="742"/>
      <c r="C457" s="743"/>
      <c r="D457" s="743"/>
      <c r="F457" s="688"/>
      <c r="G457" s="688"/>
      <c r="I457" s="719"/>
      <c r="J457" s="972"/>
      <c r="K457" s="972"/>
      <c r="L457" s="688"/>
      <c r="M457" s="952"/>
      <c r="N457" s="967"/>
      <c r="O457" s="952"/>
      <c r="P457" s="952"/>
      <c r="Q457" s="967"/>
      <c r="R457" s="688"/>
    </row>
    <row r="458" spans="1:18" s="760" customFormat="1" x14ac:dyDescent="0.2">
      <c r="A458" s="744"/>
      <c r="B458" s="742"/>
      <c r="C458" s="743"/>
      <c r="D458" s="743"/>
      <c r="F458" s="688"/>
      <c r="G458" s="688"/>
      <c r="I458" s="719"/>
      <c r="J458" s="972"/>
      <c r="K458" s="972"/>
      <c r="L458" s="688"/>
      <c r="M458" s="952"/>
      <c r="N458" s="967"/>
      <c r="O458" s="952"/>
      <c r="P458" s="952"/>
      <c r="Q458" s="967"/>
      <c r="R458" s="688"/>
    </row>
    <row r="459" spans="1:18" s="760" customFormat="1" x14ac:dyDescent="0.2">
      <c r="A459" s="744"/>
      <c r="B459" s="742"/>
      <c r="C459" s="743"/>
      <c r="D459" s="743"/>
      <c r="F459" s="688"/>
      <c r="G459" s="688"/>
      <c r="I459" s="719"/>
      <c r="J459" s="972"/>
      <c r="K459" s="972"/>
      <c r="L459" s="688"/>
      <c r="M459" s="952"/>
      <c r="N459" s="967"/>
      <c r="O459" s="952"/>
      <c r="P459" s="952"/>
      <c r="Q459" s="967"/>
      <c r="R459" s="688"/>
    </row>
    <row r="460" spans="1:18" s="760" customFormat="1" x14ac:dyDescent="0.2">
      <c r="A460" s="744"/>
      <c r="B460" s="742"/>
      <c r="C460" s="743"/>
      <c r="D460" s="743"/>
      <c r="F460" s="688"/>
      <c r="G460" s="688"/>
      <c r="I460" s="719"/>
      <c r="J460" s="972"/>
      <c r="K460" s="972"/>
      <c r="L460" s="688"/>
      <c r="M460" s="952"/>
      <c r="N460" s="967"/>
      <c r="O460" s="952"/>
      <c r="P460" s="952"/>
      <c r="Q460" s="967"/>
      <c r="R460" s="688"/>
    </row>
    <row r="461" spans="1:18" s="760" customFormat="1" x14ac:dyDescent="0.2">
      <c r="A461" s="744"/>
      <c r="B461" s="742"/>
      <c r="C461" s="743"/>
      <c r="D461" s="743"/>
      <c r="F461" s="688"/>
      <c r="G461" s="688"/>
      <c r="I461" s="719"/>
      <c r="J461" s="972"/>
      <c r="K461" s="972"/>
      <c r="L461" s="688"/>
      <c r="M461" s="952"/>
      <c r="N461" s="967"/>
      <c r="O461" s="952"/>
      <c r="P461" s="952"/>
      <c r="Q461" s="967"/>
      <c r="R461" s="688"/>
    </row>
    <row r="462" spans="1:18" s="760" customFormat="1" x14ac:dyDescent="0.2">
      <c r="A462" s="744"/>
      <c r="B462" s="742"/>
      <c r="C462" s="743"/>
      <c r="D462" s="743"/>
      <c r="F462" s="688"/>
      <c r="G462" s="688"/>
      <c r="I462" s="719"/>
      <c r="J462" s="972"/>
      <c r="K462" s="972"/>
      <c r="L462" s="688"/>
      <c r="M462" s="952"/>
      <c r="N462" s="967"/>
      <c r="O462" s="952"/>
      <c r="P462" s="952"/>
      <c r="Q462" s="967"/>
      <c r="R462" s="688"/>
    </row>
    <row r="463" spans="1:18" s="760" customFormat="1" x14ac:dyDescent="0.2">
      <c r="A463" s="744"/>
      <c r="B463" s="742"/>
      <c r="C463" s="743"/>
      <c r="D463" s="743"/>
      <c r="F463" s="688"/>
      <c r="G463" s="688"/>
      <c r="I463" s="719"/>
      <c r="J463" s="972"/>
      <c r="K463" s="972"/>
      <c r="L463" s="688"/>
      <c r="M463" s="952"/>
      <c r="N463" s="967"/>
      <c r="O463" s="952"/>
      <c r="P463" s="952"/>
      <c r="Q463" s="967"/>
      <c r="R463" s="688"/>
    </row>
    <row r="464" spans="1:18" s="760" customFormat="1" x14ac:dyDescent="0.2">
      <c r="A464" s="744"/>
      <c r="B464" s="742"/>
      <c r="C464" s="743"/>
      <c r="D464" s="743"/>
      <c r="F464" s="688"/>
      <c r="G464" s="688"/>
      <c r="I464" s="719"/>
      <c r="J464" s="972"/>
      <c r="K464" s="972"/>
      <c r="L464" s="688"/>
      <c r="M464" s="952"/>
      <c r="N464" s="967"/>
      <c r="O464" s="952"/>
      <c r="P464" s="952"/>
      <c r="Q464" s="967"/>
      <c r="R464" s="688"/>
    </row>
    <row r="465" spans="1:18" s="760" customFormat="1" x14ac:dyDescent="0.2">
      <c r="A465" s="744"/>
      <c r="B465" s="742"/>
      <c r="C465" s="743"/>
      <c r="D465" s="743"/>
      <c r="F465" s="688"/>
      <c r="G465" s="688"/>
      <c r="I465" s="719"/>
      <c r="J465" s="972"/>
      <c r="K465" s="972"/>
      <c r="L465" s="688"/>
      <c r="M465" s="952"/>
      <c r="N465" s="967"/>
      <c r="O465" s="952"/>
      <c r="P465" s="952"/>
      <c r="Q465" s="967"/>
      <c r="R465" s="688"/>
    </row>
    <row r="466" spans="1:18" s="760" customFormat="1" x14ac:dyDescent="0.2">
      <c r="A466" s="744"/>
      <c r="B466" s="742"/>
      <c r="C466" s="743"/>
      <c r="D466" s="743"/>
      <c r="F466" s="688"/>
      <c r="G466" s="688"/>
      <c r="I466" s="719"/>
      <c r="J466" s="972"/>
      <c r="K466" s="972"/>
      <c r="L466" s="688"/>
      <c r="M466" s="952"/>
      <c r="N466" s="967"/>
      <c r="O466" s="952"/>
      <c r="P466" s="952"/>
      <c r="Q466" s="967"/>
      <c r="R466" s="688"/>
    </row>
    <row r="467" spans="1:18" s="760" customFormat="1" x14ac:dyDescent="0.2">
      <c r="A467" s="744"/>
      <c r="B467" s="742"/>
      <c r="C467" s="743"/>
      <c r="D467" s="743"/>
      <c r="F467" s="688"/>
      <c r="G467" s="688"/>
      <c r="I467" s="719"/>
      <c r="J467" s="972"/>
      <c r="K467" s="972"/>
      <c r="L467" s="688"/>
      <c r="M467" s="952"/>
      <c r="N467" s="967"/>
      <c r="O467" s="952"/>
      <c r="P467" s="952"/>
      <c r="Q467" s="967"/>
      <c r="R467" s="688"/>
    </row>
    <row r="468" spans="1:18" s="760" customFormat="1" x14ac:dyDescent="0.2">
      <c r="A468" s="744"/>
      <c r="B468" s="742"/>
      <c r="C468" s="743"/>
      <c r="D468" s="743"/>
      <c r="F468" s="688"/>
      <c r="G468" s="688"/>
      <c r="I468" s="719"/>
      <c r="J468" s="972"/>
      <c r="K468" s="972"/>
      <c r="L468" s="688"/>
      <c r="M468" s="952"/>
      <c r="N468" s="967"/>
      <c r="O468" s="952"/>
      <c r="P468" s="952"/>
      <c r="Q468" s="967"/>
      <c r="R468" s="688"/>
    </row>
    <row r="469" spans="1:18" s="760" customFormat="1" x14ac:dyDescent="0.2">
      <c r="A469" s="744"/>
      <c r="B469" s="742"/>
      <c r="C469" s="743"/>
      <c r="D469" s="743"/>
      <c r="F469" s="688"/>
      <c r="G469" s="688"/>
      <c r="I469" s="719"/>
      <c r="J469" s="972"/>
      <c r="K469" s="972"/>
      <c r="L469" s="688"/>
      <c r="M469" s="952"/>
      <c r="N469" s="967"/>
      <c r="O469" s="952"/>
      <c r="P469" s="952"/>
      <c r="Q469" s="967"/>
      <c r="R469" s="688"/>
    </row>
    <row r="470" spans="1:18" s="760" customFormat="1" x14ac:dyDescent="0.2">
      <c r="A470" s="744"/>
      <c r="B470" s="742"/>
      <c r="C470" s="743"/>
      <c r="D470" s="743"/>
      <c r="F470" s="688"/>
      <c r="G470" s="688"/>
      <c r="I470" s="719"/>
      <c r="J470" s="972"/>
      <c r="K470" s="972"/>
      <c r="L470" s="688"/>
      <c r="M470" s="952"/>
      <c r="N470" s="967"/>
      <c r="O470" s="952"/>
      <c r="P470" s="952"/>
      <c r="Q470" s="967"/>
      <c r="R470" s="688"/>
    </row>
    <row r="471" spans="1:18" s="760" customFormat="1" x14ac:dyDescent="0.2">
      <c r="A471" s="744"/>
      <c r="B471" s="742"/>
      <c r="C471" s="743"/>
      <c r="D471" s="743"/>
      <c r="F471" s="688"/>
      <c r="G471" s="688"/>
      <c r="I471" s="719"/>
      <c r="J471" s="972"/>
      <c r="K471" s="972"/>
      <c r="L471" s="688"/>
      <c r="M471" s="952"/>
      <c r="N471" s="967"/>
      <c r="O471" s="952"/>
      <c r="P471" s="952"/>
      <c r="Q471" s="967"/>
      <c r="R471" s="688"/>
    </row>
    <row r="472" spans="1:18" s="760" customFormat="1" x14ac:dyDescent="0.2">
      <c r="A472" s="744"/>
      <c r="B472" s="742"/>
      <c r="C472" s="743"/>
      <c r="D472" s="743"/>
      <c r="F472" s="688"/>
      <c r="G472" s="688"/>
      <c r="I472" s="719"/>
      <c r="J472" s="972"/>
      <c r="K472" s="972"/>
      <c r="L472" s="688"/>
      <c r="M472" s="952"/>
      <c r="N472" s="967"/>
      <c r="O472" s="952"/>
      <c r="P472" s="952"/>
      <c r="Q472" s="967"/>
      <c r="R472" s="688"/>
    </row>
    <row r="473" spans="1:18" s="760" customFormat="1" x14ac:dyDescent="0.2">
      <c r="A473" s="744"/>
      <c r="B473" s="742"/>
      <c r="C473" s="743"/>
      <c r="D473" s="743"/>
      <c r="F473" s="688"/>
      <c r="G473" s="688"/>
      <c r="I473" s="719"/>
      <c r="J473" s="972"/>
      <c r="K473" s="972"/>
      <c r="L473" s="688"/>
      <c r="M473" s="952"/>
      <c r="N473" s="967"/>
      <c r="O473" s="952"/>
      <c r="P473" s="952"/>
      <c r="Q473" s="967"/>
      <c r="R473" s="688"/>
    </row>
    <row r="474" spans="1:18" s="760" customFormat="1" x14ac:dyDescent="0.2">
      <c r="A474" s="744"/>
      <c r="B474" s="742"/>
      <c r="C474" s="743"/>
      <c r="D474" s="743"/>
      <c r="F474" s="688"/>
      <c r="G474" s="688"/>
      <c r="I474" s="719"/>
      <c r="J474" s="972"/>
      <c r="K474" s="972"/>
      <c r="L474" s="688"/>
      <c r="M474" s="952"/>
      <c r="N474" s="967"/>
      <c r="O474" s="952"/>
      <c r="P474" s="952"/>
      <c r="Q474" s="967"/>
      <c r="R474" s="688"/>
    </row>
    <row r="475" spans="1:18" s="760" customFormat="1" x14ac:dyDescent="0.2">
      <c r="A475" s="744"/>
      <c r="B475" s="742"/>
      <c r="C475" s="743"/>
      <c r="D475" s="743"/>
      <c r="F475" s="688"/>
      <c r="G475" s="688"/>
      <c r="I475" s="719"/>
      <c r="J475" s="972"/>
      <c r="K475" s="972"/>
      <c r="L475" s="688"/>
      <c r="M475" s="952"/>
      <c r="N475" s="967"/>
      <c r="O475" s="952"/>
      <c r="P475" s="952"/>
      <c r="Q475" s="967"/>
      <c r="R475" s="688"/>
    </row>
    <row r="476" spans="1:18" s="760" customFormat="1" x14ac:dyDescent="0.2">
      <c r="A476" s="744"/>
      <c r="B476" s="742"/>
      <c r="C476" s="743"/>
      <c r="D476" s="743"/>
      <c r="F476" s="688"/>
      <c r="G476" s="688"/>
      <c r="I476" s="719"/>
      <c r="J476" s="972"/>
      <c r="K476" s="972"/>
      <c r="L476" s="688"/>
      <c r="M476" s="952"/>
      <c r="N476" s="967"/>
      <c r="O476" s="952"/>
      <c r="P476" s="952"/>
      <c r="Q476" s="967"/>
      <c r="R476" s="688"/>
    </row>
    <row r="477" spans="1:18" s="760" customFormat="1" x14ac:dyDescent="0.2">
      <c r="A477" s="744"/>
      <c r="B477" s="742"/>
      <c r="C477" s="743"/>
      <c r="D477" s="743"/>
      <c r="F477" s="688"/>
      <c r="G477" s="688"/>
      <c r="I477" s="719"/>
      <c r="J477" s="972"/>
      <c r="K477" s="972"/>
      <c r="L477" s="688"/>
      <c r="M477" s="952"/>
      <c r="N477" s="967"/>
      <c r="O477" s="952"/>
      <c r="P477" s="952"/>
      <c r="Q477" s="967"/>
      <c r="R477" s="688"/>
    </row>
    <row r="478" spans="1:18" s="760" customFormat="1" x14ac:dyDescent="0.2">
      <c r="A478" s="744"/>
      <c r="B478" s="742"/>
      <c r="C478" s="743"/>
      <c r="D478" s="743"/>
      <c r="F478" s="688"/>
      <c r="G478" s="688"/>
      <c r="I478" s="719"/>
      <c r="J478" s="972"/>
      <c r="K478" s="972"/>
      <c r="L478" s="688"/>
      <c r="M478" s="952"/>
      <c r="N478" s="967"/>
      <c r="O478" s="952"/>
      <c r="P478" s="952"/>
      <c r="Q478" s="967"/>
      <c r="R478" s="688"/>
    </row>
    <row r="479" spans="1:18" s="760" customFormat="1" x14ac:dyDescent="0.2">
      <c r="A479" s="744"/>
      <c r="B479" s="742"/>
      <c r="C479" s="743"/>
      <c r="D479" s="743"/>
      <c r="F479" s="688"/>
      <c r="G479" s="688"/>
      <c r="I479" s="719"/>
      <c r="J479" s="972"/>
      <c r="K479" s="972"/>
      <c r="L479" s="688"/>
      <c r="M479" s="952"/>
      <c r="N479" s="967"/>
      <c r="O479" s="952"/>
      <c r="P479" s="952"/>
      <c r="Q479" s="967"/>
      <c r="R479" s="688"/>
    </row>
    <row r="480" spans="1:18" s="760" customFormat="1" x14ac:dyDescent="0.2">
      <c r="A480" s="744"/>
      <c r="B480" s="742"/>
      <c r="C480" s="743"/>
      <c r="D480" s="743"/>
      <c r="F480" s="688"/>
      <c r="G480" s="688"/>
      <c r="I480" s="719"/>
      <c r="J480" s="972"/>
      <c r="K480" s="972"/>
      <c r="L480" s="688"/>
      <c r="M480" s="952"/>
      <c r="N480" s="967"/>
      <c r="O480" s="952"/>
      <c r="P480" s="952"/>
      <c r="Q480" s="967"/>
      <c r="R480" s="688"/>
    </row>
    <row r="481" spans="1:18" s="760" customFormat="1" x14ac:dyDescent="0.2">
      <c r="A481" s="744"/>
      <c r="B481" s="742"/>
      <c r="C481" s="743"/>
      <c r="D481" s="743"/>
      <c r="F481" s="688"/>
      <c r="G481" s="688"/>
      <c r="I481" s="719"/>
      <c r="J481" s="972"/>
      <c r="K481" s="972"/>
      <c r="L481" s="688"/>
      <c r="M481" s="952"/>
      <c r="N481" s="967"/>
      <c r="O481" s="952"/>
      <c r="P481" s="952"/>
      <c r="Q481" s="967"/>
      <c r="R481" s="688"/>
    </row>
    <row r="482" spans="1:18" s="760" customFormat="1" x14ac:dyDescent="0.2">
      <c r="A482" s="744"/>
      <c r="B482" s="742"/>
      <c r="C482" s="743"/>
      <c r="D482" s="743"/>
      <c r="F482" s="688"/>
      <c r="G482" s="688"/>
      <c r="I482" s="719"/>
      <c r="J482" s="972"/>
      <c r="K482" s="972"/>
      <c r="L482" s="688"/>
      <c r="M482" s="952"/>
      <c r="N482" s="967"/>
      <c r="O482" s="952"/>
      <c r="P482" s="952"/>
      <c r="Q482" s="967"/>
      <c r="R482" s="688"/>
    </row>
    <row r="483" spans="1:18" s="760" customFormat="1" x14ac:dyDescent="0.2">
      <c r="A483" s="744"/>
      <c r="B483" s="742"/>
      <c r="C483" s="743"/>
      <c r="D483" s="743"/>
      <c r="F483" s="688"/>
      <c r="G483" s="688"/>
      <c r="I483" s="719"/>
      <c r="J483" s="972"/>
      <c r="K483" s="972"/>
      <c r="L483" s="688"/>
      <c r="M483" s="952"/>
      <c r="N483" s="967"/>
      <c r="O483" s="952"/>
      <c r="P483" s="952"/>
      <c r="Q483" s="967"/>
      <c r="R483" s="688"/>
    </row>
    <row r="484" spans="1:18" s="760" customFormat="1" x14ac:dyDescent="0.2">
      <c r="A484" s="744"/>
      <c r="B484" s="742"/>
      <c r="C484" s="743"/>
      <c r="D484" s="743"/>
      <c r="F484" s="688"/>
      <c r="G484" s="688"/>
      <c r="I484" s="719"/>
      <c r="J484" s="972"/>
      <c r="K484" s="972"/>
      <c r="L484" s="688"/>
      <c r="M484" s="952"/>
      <c r="N484" s="967"/>
      <c r="O484" s="952"/>
      <c r="P484" s="952"/>
      <c r="Q484" s="967"/>
      <c r="R484" s="688"/>
    </row>
    <row r="485" spans="1:18" s="760" customFormat="1" x14ac:dyDescent="0.2">
      <c r="A485" s="744"/>
      <c r="B485" s="742"/>
      <c r="C485" s="743"/>
      <c r="D485" s="743"/>
      <c r="F485" s="688"/>
      <c r="G485" s="688"/>
      <c r="I485" s="719"/>
      <c r="J485" s="972"/>
      <c r="K485" s="972"/>
      <c r="L485" s="688"/>
      <c r="M485" s="952"/>
      <c r="N485" s="967"/>
      <c r="O485" s="952"/>
      <c r="P485" s="952"/>
      <c r="Q485" s="967"/>
      <c r="R485" s="688"/>
    </row>
    <row r="486" spans="1:18" s="760" customFormat="1" x14ac:dyDescent="0.2">
      <c r="A486" s="744"/>
      <c r="B486" s="742"/>
      <c r="C486" s="743"/>
      <c r="D486" s="743"/>
      <c r="F486" s="688"/>
      <c r="G486" s="688"/>
      <c r="I486" s="719"/>
      <c r="J486" s="972"/>
      <c r="K486" s="972"/>
      <c r="L486" s="688"/>
      <c r="M486" s="952"/>
      <c r="N486" s="967"/>
      <c r="O486" s="952"/>
      <c r="P486" s="952"/>
      <c r="Q486" s="967"/>
      <c r="R486" s="688"/>
    </row>
    <row r="487" spans="1:18" s="760" customFormat="1" x14ac:dyDescent="0.2">
      <c r="A487" s="744"/>
      <c r="B487" s="742"/>
      <c r="C487" s="743"/>
      <c r="D487" s="743"/>
      <c r="F487" s="688"/>
      <c r="G487" s="688"/>
      <c r="I487" s="719"/>
      <c r="J487" s="972"/>
      <c r="K487" s="972"/>
      <c r="L487" s="688"/>
      <c r="M487" s="952"/>
      <c r="N487" s="967"/>
      <c r="O487" s="952"/>
      <c r="P487" s="952"/>
      <c r="Q487" s="967"/>
      <c r="R487" s="688"/>
    </row>
    <row r="488" spans="1:18" s="760" customFormat="1" x14ac:dyDescent="0.2">
      <c r="A488" s="744"/>
      <c r="B488" s="742"/>
      <c r="C488" s="743"/>
      <c r="D488" s="743"/>
      <c r="F488" s="688"/>
      <c r="G488" s="688"/>
      <c r="I488" s="719"/>
      <c r="J488" s="972"/>
      <c r="K488" s="972"/>
      <c r="L488" s="688"/>
      <c r="M488" s="952"/>
      <c r="N488" s="967"/>
      <c r="O488" s="952"/>
      <c r="P488" s="952"/>
      <c r="Q488" s="967"/>
      <c r="R488" s="688"/>
    </row>
    <row r="489" spans="1:18" s="760" customFormat="1" x14ac:dyDescent="0.2">
      <c r="A489" s="744"/>
      <c r="B489" s="742"/>
      <c r="C489" s="743"/>
      <c r="D489" s="743"/>
      <c r="F489" s="688"/>
      <c r="G489" s="688"/>
      <c r="I489" s="719"/>
      <c r="J489" s="972"/>
      <c r="K489" s="972"/>
      <c r="L489" s="688"/>
      <c r="M489" s="952"/>
      <c r="N489" s="967"/>
      <c r="O489" s="952"/>
      <c r="P489" s="952"/>
      <c r="Q489" s="967"/>
      <c r="R489" s="688"/>
    </row>
    <row r="490" spans="1:18" s="760" customFormat="1" x14ac:dyDescent="0.2">
      <c r="A490" s="744"/>
      <c r="B490" s="742"/>
      <c r="C490" s="743"/>
      <c r="D490" s="743"/>
      <c r="F490" s="688"/>
      <c r="G490" s="688"/>
      <c r="I490" s="719"/>
      <c r="J490" s="972"/>
      <c r="K490" s="972"/>
      <c r="L490" s="688"/>
      <c r="M490" s="952"/>
      <c r="N490" s="967"/>
      <c r="O490" s="952"/>
      <c r="P490" s="952"/>
      <c r="Q490" s="967"/>
      <c r="R490" s="688"/>
    </row>
    <row r="491" spans="1:18" s="760" customFormat="1" x14ac:dyDescent="0.2">
      <c r="A491" s="744"/>
      <c r="B491" s="742"/>
      <c r="C491" s="743"/>
      <c r="D491" s="743"/>
      <c r="F491" s="688"/>
      <c r="G491" s="688"/>
      <c r="I491" s="719"/>
      <c r="J491" s="972"/>
      <c r="K491" s="972"/>
      <c r="L491" s="688"/>
      <c r="M491" s="952"/>
      <c r="N491" s="967"/>
      <c r="O491" s="952"/>
      <c r="P491" s="952"/>
      <c r="Q491" s="967"/>
      <c r="R491" s="688"/>
    </row>
    <row r="492" spans="1:18" s="760" customFormat="1" x14ac:dyDescent="0.2">
      <c r="A492" s="744"/>
      <c r="B492" s="742"/>
      <c r="C492" s="743"/>
      <c r="D492" s="743"/>
      <c r="F492" s="688"/>
      <c r="G492" s="688"/>
      <c r="I492" s="719"/>
      <c r="J492" s="972"/>
      <c r="K492" s="972"/>
      <c r="L492" s="688"/>
      <c r="M492" s="952"/>
      <c r="N492" s="967"/>
      <c r="O492" s="952"/>
      <c r="P492" s="952"/>
      <c r="Q492" s="967"/>
      <c r="R492" s="688"/>
    </row>
    <row r="493" spans="1:18" s="760" customFormat="1" x14ac:dyDescent="0.2">
      <c r="A493" s="744"/>
      <c r="B493" s="742"/>
      <c r="C493" s="743"/>
      <c r="D493" s="743"/>
      <c r="F493" s="688"/>
      <c r="G493" s="688"/>
      <c r="I493" s="719"/>
      <c r="J493" s="972"/>
      <c r="K493" s="972"/>
      <c r="L493" s="688"/>
      <c r="M493" s="952"/>
      <c r="N493" s="967"/>
      <c r="O493" s="952"/>
      <c r="P493" s="952"/>
      <c r="Q493" s="967"/>
      <c r="R493" s="688"/>
    </row>
    <row r="494" spans="1:18" s="760" customFormat="1" x14ac:dyDescent="0.2">
      <c r="A494" s="744"/>
      <c r="B494" s="742"/>
      <c r="C494" s="743"/>
      <c r="D494" s="743"/>
      <c r="F494" s="688"/>
      <c r="G494" s="688"/>
      <c r="I494" s="719"/>
      <c r="J494" s="972"/>
      <c r="K494" s="972"/>
      <c r="L494" s="688"/>
      <c r="M494" s="952"/>
      <c r="N494" s="967"/>
      <c r="O494" s="952"/>
      <c r="P494" s="952"/>
      <c r="Q494" s="967"/>
      <c r="R494" s="688"/>
    </row>
    <row r="495" spans="1:18" s="760" customFormat="1" x14ac:dyDescent="0.2">
      <c r="A495" s="744"/>
      <c r="B495" s="742"/>
      <c r="C495" s="743"/>
      <c r="D495" s="743"/>
      <c r="F495" s="688"/>
      <c r="G495" s="688"/>
      <c r="I495" s="719"/>
      <c r="J495" s="972"/>
      <c r="K495" s="972"/>
      <c r="L495" s="688"/>
      <c r="M495" s="952"/>
      <c r="N495" s="967"/>
      <c r="O495" s="952"/>
      <c r="P495" s="952"/>
      <c r="Q495" s="967"/>
      <c r="R495" s="688"/>
    </row>
    <row r="496" spans="1:18" s="760" customFormat="1" x14ac:dyDescent="0.2">
      <c r="A496" s="744"/>
      <c r="B496" s="742"/>
      <c r="C496" s="743"/>
      <c r="D496" s="743"/>
      <c r="F496" s="688"/>
      <c r="G496" s="688"/>
      <c r="I496" s="719"/>
      <c r="J496" s="972"/>
      <c r="K496" s="972"/>
      <c r="L496" s="688"/>
      <c r="M496" s="952"/>
      <c r="N496" s="967"/>
      <c r="O496" s="952"/>
      <c r="P496" s="952"/>
      <c r="Q496" s="967"/>
      <c r="R496" s="688"/>
    </row>
    <row r="497" spans="1:18" s="760" customFormat="1" x14ac:dyDescent="0.2">
      <c r="A497" s="744"/>
      <c r="B497" s="742"/>
      <c r="C497" s="743"/>
      <c r="D497" s="743"/>
      <c r="F497" s="688"/>
      <c r="G497" s="688"/>
      <c r="I497" s="719"/>
      <c r="J497" s="972"/>
      <c r="K497" s="972"/>
      <c r="L497" s="688"/>
      <c r="M497" s="952"/>
      <c r="N497" s="967"/>
      <c r="O497" s="952"/>
      <c r="P497" s="952"/>
      <c r="Q497" s="967"/>
      <c r="R497" s="688"/>
    </row>
    <row r="498" spans="1:18" s="760" customFormat="1" x14ac:dyDescent="0.2">
      <c r="A498" s="744"/>
      <c r="B498" s="742"/>
      <c r="C498" s="743"/>
      <c r="D498" s="743"/>
      <c r="F498" s="688"/>
      <c r="G498" s="688"/>
      <c r="I498" s="719"/>
      <c r="J498" s="972"/>
      <c r="K498" s="972"/>
      <c r="L498" s="688"/>
      <c r="M498" s="952"/>
      <c r="N498" s="967"/>
      <c r="O498" s="952"/>
      <c r="P498" s="952"/>
      <c r="Q498" s="967"/>
      <c r="R498" s="688"/>
    </row>
    <row r="499" spans="1:18" s="760" customFormat="1" x14ac:dyDescent="0.2">
      <c r="A499" s="744"/>
      <c r="B499" s="742"/>
      <c r="C499" s="743"/>
      <c r="D499" s="743"/>
      <c r="F499" s="688"/>
      <c r="G499" s="688"/>
      <c r="I499" s="719"/>
      <c r="J499" s="972"/>
      <c r="K499" s="972"/>
      <c r="L499" s="688"/>
      <c r="M499" s="952"/>
      <c r="N499" s="967"/>
      <c r="O499" s="952"/>
      <c r="P499" s="952"/>
      <c r="Q499" s="967"/>
      <c r="R499" s="688"/>
    </row>
    <row r="500" spans="1:18" s="760" customFormat="1" x14ac:dyDescent="0.2">
      <c r="A500" s="744"/>
      <c r="B500" s="742"/>
      <c r="C500" s="743"/>
      <c r="D500" s="743"/>
      <c r="F500" s="688"/>
      <c r="G500" s="688"/>
      <c r="I500" s="719"/>
      <c r="J500" s="972"/>
      <c r="K500" s="972"/>
      <c r="L500" s="688"/>
      <c r="M500" s="952"/>
      <c r="N500" s="967"/>
      <c r="O500" s="952"/>
      <c r="P500" s="952"/>
      <c r="Q500" s="967"/>
      <c r="R500" s="688"/>
    </row>
    <row r="501" spans="1:18" s="760" customFormat="1" x14ac:dyDescent="0.2">
      <c r="A501" s="744"/>
      <c r="B501" s="742"/>
      <c r="C501" s="743"/>
      <c r="D501" s="743"/>
      <c r="F501" s="688"/>
      <c r="G501" s="688"/>
      <c r="I501" s="719"/>
      <c r="J501" s="972"/>
      <c r="K501" s="972"/>
      <c r="L501" s="688"/>
      <c r="M501" s="952"/>
      <c r="N501" s="967"/>
      <c r="O501" s="952"/>
      <c r="P501" s="952"/>
      <c r="Q501" s="967"/>
      <c r="R501" s="688"/>
    </row>
    <row r="502" spans="1:18" s="760" customFormat="1" x14ac:dyDescent="0.2">
      <c r="A502" s="744"/>
      <c r="B502" s="742"/>
      <c r="C502" s="743"/>
      <c r="D502" s="743"/>
      <c r="F502" s="688"/>
      <c r="G502" s="688"/>
      <c r="I502" s="719"/>
      <c r="J502" s="972"/>
      <c r="K502" s="972"/>
      <c r="L502" s="688"/>
      <c r="M502" s="952"/>
      <c r="N502" s="967"/>
      <c r="O502" s="952"/>
      <c r="P502" s="952"/>
      <c r="Q502" s="967"/>
      <c r="R502" s="688"/>
    </row>
    <row r="503" spans="1:18" s="760" customFormat="1" x14ac:dyDescent="0.2">
      <c r="A503" s="744"/>
      <c r="B503" s="742"/>
      <c r="C503" s="743"/>
      <c r="D503" s="743"/>
      <c r="F503" s="688"/>
      <c r="G503" s="688"/>
      <c r="I503" s="719"/>
      <c r="J503" s="972"/>
      <c r="K503" s="972"/>
      <c r="L503" s="688"/>
      <c r="M503" s="952"/>
      <c r="N503" s="967"/>
      <c r="O503" s="952"/>
      <c r="P503" s="952"/>
      <c r="Q503" s="967"/>
      <c r="R503" s="688"/>
    </row>
    <row r="504" spans="1:18" s="760" customFormat="1" x14ac:dyDescent="0.2">
      <c r="A504" s="744"/>
      <c r="B504" s="742"/>
      <c r="C504" s="743"/>
      <c r="D504" s="743"/>
      <c r="F504" s="688"/>
      <c r="G504" s="688"/>
      <c r="I504" s="719"/>
      <c r="J504" s="972"/>
      <c r="K504" s="972"/>
      <c r="L504" s="688"/>
      <c r="M504" s="952"/>
      <c r="N504" s="967"/>
      <c r="O504" s="952"/>
      <c r="P504" s="952"/>
      <c r="Q504" s="967"/>
      <c r="R504" s="688"/>
    </row>
    <row r="505" spans="1:18" s="760" customFormat="1" x14ac:dyDescent="0.2">
      <c r="A505" s="744"/>
      <c r="B505" s="742"/>
      <c r="C505" s="743"/>
      <c r="D505" s="743"/>
      <c r="F505" s="688"/>
      <c r="G505" s="688"/>
      <c r="I505" s="719"/>
      <c r="J505" s="972"/>
      <c r="K505" s="972"/>
      <c r="L505" s="688"/>
      <c r="M505" s="952"/>
      <c r="N505" s="967"/>
      <c r="O505" s="952"/>
      <c r="P505" s="952"/>
      <c r="Q505" s="967"/>
      <c r="R505" s="688"/>
    </row>
    <row r="506" spans="1:18" s="760" customFormat="1" x14ac:dyDescent="0.2">
      <c r="A506" s="744"/>
      <c r="B506" s="742"/>
      <c r="C506" s="743"/>
      <c r="D506" s="743"/>
      <c r="F506" s="688"/>
      <c r="G506" s="688"/>
      <c r="I506" s="719"/>
      <c r="J506" s="972"/>
      <c r="K506" s="972"/>
      <c r="L506" s="688"/>
      <c r="M506" s="952"/>
      <c r="N506" s="967"/>
      <c r="O506" s="952"/>
      <c r="P506" s="952"/>
      <c r="Q506" s="967"/>
      <c r="R506" s="688"/>
    </row>
    <row r="507" spans="1:18" s="760" customFormat="1" x14ac:dyDescent="0.2">
      <c r="A507" s="744"/>
      <c r="B507" s="742"/>
      <c r="C507" s="743"/>
      <c r="D507" s="743"/>
      <c r="F507" s="688"/>
      <c r="G507" s="688"/>
      <c r="I507" s="719"/>
      <c r="J507" s="972"/>
      <c r="K507" s="972"/>
      <c r="L507" s="688"/>
      <c r="M507" s="952"/>
      <c r="N507" s="967"/>
      <c r="O507" s="952"/>
      <c r="P507" s="952"/>
      <c r="Q507" s="967"/>
      <c r="R507" s="688"/>
    </row>
    <row r="508" spans="1:18" s="760" customFormat="1" x14ac:dyDescent="0.2">
      <c r="A508" s="744"/>
      <c r="B508" s="742"/>
      <c r="C508" s="743"/>
      <c r="D508" s="743"/>
      <c r="F508" s="688"/>
      <c r="G508" s="688"/>
      <c r="I508" s="719"/>
      <c r="J508" s="972"/>
      <c r="K508" s="972"/>
      <c r="L508" s="688"/>
      <c r="M508" s="952"/>
      <c r="N508" s="967"/>
      <c r="O508" s="952"/>
      <c r="P508" s="952"/>
      <c r="Q508" s="967"/>
      <c r="R508" s="688"/>
    </row>
    <row r="509" spans="1:18" s="760" customFormat="1" x14ac:dyDescent="0.2">
      <c r="A509" s="744"/>
      <c r="B509" s="742"/>
      <c r="C509" s="743"/>
      <c r="D509" s="743"/>
      <c r="F509" s="688"/>
      <c r="G509" s="688"/>
      <c r="I509" s="719"/>
      <c r="J509" s="972"/>
      <c r="K509" s="972"/>
      <c r="L509" s="688"/>
      <c r="M509" s="952"/>
      <c r="N509" s="967"/>
      <c r="O509" s="952"/>
      <c r="P509" s="952"/>
      <c r="Q509" s="967"/>
      <c r="R509" s="688"/>
    </row>
    <row r="510" spans="1:18" s="760" customFormat="1" x14ac:dyDescent="0.2">
      <c r="A510" s="744"/>
      <c r="B510" s="742"/>
      <c r="C510" s="743"/>
      <c r="D510" s="743"/>
      <c r="F510" s="688"/>
      <c r="G510" s="688"/>
      <c r="I510" s="719"/>
      <c r="J510" s="972"/>
      <c r="K510" s="972"/>
      <c r="L510" s="688"/>
      <c r="M510" s="952"/>
      <c r="N510" s="967"/>
      <c r="O510" s="952"/>
      <c r="P510" s="952"/>
      <c r="Q510" s="967"/>
      <c r="R510" s="688"/>
    </row>
    <row r="511" spans="1:18" s="760" customFormat="1" x14ac:dyDescent="0.2">
      <c r="A511" s="744"/>
      <c r="B511" s="742"/>
      <c r="C511" s="743"/>
      <c r="D511" s="743"/>
      <c r="F511" s="688"/>
      <c r="G511" s="688"/>
      <c r="I511" s="719"/>
      <c r="J511" s="972"/>
      <c r="K511" s="972"/>
      <c r="L511" s="688"/>
      <c r="M511" s="952"/>
      <c r="N511" s="967"/>
      <c r="O511" s="952"/>
      <c r="P511" s="952"/>
      <c r="Q511" s="967"/>
      <c r="R511" s="688"/>
    </row>
    <row r="512" spans="1:18" s="760" customFormat="1" x14ac:dyDescent="0.2">
      <c r="A512" s="744"/>
      <c r="B512" s="742"/>
      <c r="C512" s="743"/>
      <c r="D512" s="743"/>
      <c r="F512" s="688"/>
      <c r="G512" s="688"/>
      <c r="I512" s="719"/>
      <c r="J512" s="972"/>
      <c r="K512" s="972"/>
      <c r="L512" s="688"/>
      <c r="M512" s="952"/>
      <c r="N512" s="967"/>
      <c r="O512" s="952"/>
      <c r="P512" s="952"/>
      <c r="Q512" s="967"/>
      <c r="R512" s="688"/>
    </row>
    <row r="513" spans="1:18" s="760" customFormat="1" x14ac:dyDescent="0.2">
      <c r="A513" s="744"/>
      <c r="B513" s="742"/>
      <c r="C513" s="743"/>
      <c r="D513" s="743"/>
      <c r="F513" s="688"/>
      <c r="G513" s="688"/>
      <c r="I513" s="719"/>
      <c r="J513" s="972"/>
      <c r="K513" s="972"/>
      <c r="L513" s="688"/>
      <c r="M513" s="952"/>
      <c r="N513" s="967"/>
      <c r="O513" s="952"/>
      <c r="P513" s="952"/>
      <c r="Q513" s="967"/>
      <c r="R513" s="688"/>
    </row>
    <row r="514" spans="1:18" s="760" customFormat="1" x14ac:dyDescent="0.2">
      <c r="A514" s="744"/>
      <c r="B514" s="742"/>
      <c r="C514" s="743"/>
      <c r="D514" s="743"/>
      <c r="F514" s="688"/>
      <c r="G514" s="688"/>
      <c r="I514" s="719"/>
      <c r="J514" s="972"/>
      <c r="K514" s="972"/>
      <c r="L514" s="688"/>
      <c r="M514" s="952"/>
      <c r="N514" s="967"/>
      <c r="O514" s="952"/>
      <c r="P514" s="952"/>
      <c r="Q514" s="967"/>
      <c r="R514" s="688"/>
    </row>
    <row r="515" spans="1:18" s="760" customFormat="1" x14ac:dyDescent="0.2">
      <c r="A515" s="744"/>
      <c r="B515" s="742"/>
      <c r="C515" s="743"/>
      <c r="D515" s="743"/>
      <c r="F515" s="688"/>
      <c r="G515" s="688"/>
      <c r="I515" s="719"/>
      <c r="J515" s="972"/>
      <c r="K515" s="972"/>
      <c r="L515" s="688"/>
      <c r="M515" s="952"/>
      <c r="N515" s="967"/>
      <c r="O515" s="952"/>
      <c r="P515" s="952"/>
      <c r="Q515" s="967"/>
      <c r="R515" s="688"/>
    </row>
    <row r="516" spans="1:18" s="760" customFormat="1" x14ac:dyDescent="0.2">
      <c r="A516" s="744"/>
      <c r="B516" s="742"/>
      <c r="C516" s="743"/>
      <c r="D516" s="743"/>
      <c r="F516" s="688"/>
      <c r="G516" s="688"/>
      <c r="I516" s="719"/>
      <c r="J516" s="972"/>
      <c r="K516" s="972"/>
      <c r="L516" s="688"/>
      <c r="M516" s="952"/>
      <c r="N516" s="967"/>
      <c r="O516" s="952"/>
      <c r="P516" s="952"/>
      <c r="Q516" s="967"/>
      <c r="R516" s="688"/>
    </row>
    <row r="517" spans="1:18" s="760" customFormat="1" x14ac:dyDescent="0.2">
      <c r="A517" s="744"/>
      <c r="B517" s="742"/>
      <c r="C517" s="743"/>
      <c r="D517" s="743"/>
      <c r="F517" s="688"/>
      <c r="G517" s="688"/>
      <c r="I517" s="719"/>
      <c r="J517" s="972"/>
      <c r="K517" s="972"/>
      <c r="L517" s="688"/>
      <c r="M517" s="952"/>
      <c r="N517" s="967"/>
      <c r="O517" s="952"/>
      <c r="P517" s="952"/>
      <c r="Q517" s="967"/>
      <c r="R517" s="688"/>
    </row>
    <row r="518" spans="1:18" s="760" customFormat="1" x14ac:dyDescent="0.2">
      <c r="A518" s="744"/>
      <c r="B518" s="742"/>
      <c r="C518" s="743"/>
      <c r="D518" s="743"/>
      <c r="F518" s="688"/>
      <c r="G518" s="688"/>
      <c r="I518" s="719"/>
      <c r="J518" s="972"/>
      <c r="K518" s="972"/>
      <c r="L518" s="688"/>
      <c r="M518" s="952"/>
      <c r="N518" s="967"/>
      <c r="O518" s="952"/>
      <c r="P518" s="952"/>
      <c r="Q518" s="967"/>
      <c r="R518" s="688"/>
    </row>
    <row r="519" spans="1:18" s="760" customFormat="1" x14ac:dyDescent="0.2">
      <c r="A519" s="744"/>
      <c r="B519" s="742"/>
      <c r="C519" s="743"/>
      <c r="D519" s="743"/>
      <c r="F519" s="688"/>
      <c r="G519" s="688"/>
      <c r="I519" s="719"/>
      <c r="J519" s="972"/>
      <c r="K519" s="972"/>
      <c r="L519" s="688"/>
      <c r="M519" s="952"/>
      <c r="N519" s="967"/>
      <c r="O519" s="952"/>
      <c r="P519" s="952"/>
      <c r="Q519" s="967"/>
      <c r="R519" s="688"/>
    </row>
    <row r="520" spans="1:18" s="760" customFormat="1" x14ac:dyDescent="0.2">
      <c r="A520" s="744"/>
      <c r="B520" s="742"/>
      <c r="C520" s="743"/>
      <c r="D520" s="743"/>
      <c r="F520" s="688"/>
      <c r="G520" s="688"/>
      <c r="I520" s="719"/>
      <c r="J520" s="972"/>
      <c r="K520" s="972"/>
      <c r="L520" s="688"/>
      <c r="M520" s="952"/>
      <c r="N520" s="967"/>
      <c r="O520" s="952"/>
      <c r="P520" s="952"/>
      <c r="Q520" s="967"/>
      <c r="R520" s="688"/>
    </row>
    <row r="521" spans="1:18" s="760" customFormat="1" x14ac:dyDescent="0.2">
      <c r="A521" s="744"/>
      <c r="B521" s="742"/>
      <c r="C521" s="743"/>
      <c r="D521" s="743"/>
      <c r="F521" s="688"/>
      <c r="G521" s="688"/>
      <c r="I521" s="719"/>
      <c r="J521" s="972"/>
      <c r="K521" s="972"/>
      <c r="L521" s="688"/>
      <c r="M521" s="952"/>
      <c r="N521" s="967"/>
      <c r="O521" s="952"/>
      <c r="P521" s="952"/>
      <c r="Q521" s="967"/>
      <c r="R521" s="688"/>
    </row>
    <row r="522" spans="1:18" s="760" customFormat="1" x14ac:dyDescent="0.2">
      <c r="A522" s="744"/>
      <c r="B522" s="742"/>
      <c r="C522" s="743"/>
      <c r="D522" s="743"/>
      <c r="F522" s="688"/>
      <c r="G522" s="688"/>
      <c r="I522" s="719"/>
      <c r="J522" s="972"/>
      <c r="K522" s="972"/>
      <c r="L522" s="688"/>
      <c r="M522" s="952"/>
      <c r="N522" s="967"/>
      <c r="O522" s="952"/>
      <c r="P522" s="952"/>
      <c r="Q522" s="967"/>
      <c r="R522" s="688"/>
    </row>
    <row r="523" spans="1:18" s="760" customFormat="1" x14ac:dyDescent="0.2">
      <c r="A523" s="744"/>
      <c r="B523" s="742"/>
      <c r="C523" s="743"/>
      <c r="D523" s="743"/>
      <c r="F523" s="688"/>
      <c r="G523" s="688"/>
      <c r="I523" s="719"/>
      <c r="J523" s="972"/>
      <c r="K523" s="972"/>
      <c r="L523" s="688"/>
      <c r="M523" s="952"/>
      <c r="N523" s="967"/>
      <c r="O523" s="952"/>
      <c r="P523" s="952"/>
      <c r="Q523" s="967"/>
      <c r="R523" s="688"/>
    </row>
    <row r="524" spans="1:18" s="760" customFormat="1" x14ac:dyDescent="0.2">
      <c r="A524" s="744"/>
      <c r="B524" s="742"/>
      <c r="C524" s="743"/>
      <c r="D524" s="743"/>
      <c r="F524" s="688"/>
      <c r="G524" s="688"/>
      <c r="I524" s="719"/>
      <c r="J524" s="972"/>
      <c r="K524" s="972"/>
      <c r="L524" s="688"/>
      <c r="M524" s="952"/>
      <c r="N524" s="967"/>
      <c r="O524" s="952"/>
      <c r="P524" s="952"/>
      <c r="Q524" s="967"/>
      <c r="R524" s="688"/>
    </row>
    <row r="525" spans="1:18" s="760" customFormat="1" x14ac:dyDescent="0.2">
      <c r="A525" s="744"/>
      <c r="B525" s="742"/>
      <c r="C525" s="743"/>
      <c r="D525" s="743"/>
      <c r="F525" s="688"/>
      <c r="G525" s="688"/>
      <c r="I525" s="719"/>
      <c r="J525" s="972"/>
      <c r="K525" s="972"/>
      <c r="L525" s="688"/>
      <c r="M525" s="952"/>
      <c r="N525" s="967"/>
      <c r="O525" s="952"/>
      <c r="P525" s="952"/>
      <c r="Q525" s="967"/>
      <c r="R525" s="688"/>
    </row>
    <row r="526" spans="1:18" s="761" customFormat="1" x14ac:dyDescent="0.2">
      <c r="A526" s="744"/>
      <c r="B526" s="742"/>
      <c r="C526" s="743"/>
      <c r="D526" s="743"/>
      <c r="E526" s="760"/>
      <c r="F526" s="688"/>
      <c r="G526" s="688"/>
      <c r="H526" s="760"/>
      <c r="I526" s="719"/>
      <c r="J526" s="972"/>
      <c r="K526" s="972"/>
      <c r="L526" s="688"/>
      <c r="M526" s="952"/>
      <c r="N526" s="967"/>
      <c r="O526" s="952"/>
      <c r="P526" s="952"/>
      <c r="Q526" s="967"/>
      <c r="R526" s="688"/>
    </row>
    <row r="527" spans="1:18" s="761" customFormat="1" x14ac:dyDescent="0.2">
      <c r="A527" s="744"/>
      <c r="B527" s="742"/>
      <c r="C527" s="743"/>
      <c r="D527" s="743"/>
      <c r="E527" s="760"/>
      <c r="F527" s="688"/>
      <c r="G527" s="688"/>
      <c r="H527" s="760"/>
      <c r="I527" s="719"/>
      <c r="J527" s="972"/>
      <c r="K527" s="972"/>
      <c r="L527" s="688"/>
      <c r="M527" s="952"/>
      <c r="N527" s="967"/>
      <c r="O527" s="952"/>
      <c r="P527" s="952"/>
      <c r="Q527" s="967"/>
      <c r="R527" s="688"/>
    </row>
    <row r="528" spans="1:18" s="761" customFormat="1" x14ac:dyDescent="0.2">
      <c r="A528" s="744"/>
      <c r="B528" s="742"/>
      <c r="C528" s="743"/>
      <c r="D528" s="743"/>
      <c r="E528" s="760"/>
      <c r="F528" s="688"/>
      <c r="G528" s="688"/>
      <c r="H528" s="760"/>
      <c r="I528" s="719"/>
      <c r="J528" s="972"/>
      <c r="K528" s="972"/>
      <c r="L528" s="688"/>
      <c r="M528" s="952"/>
      <c r="N528" s="967"/>
      <c r="O528" s="952"/>
      <c r="P528" s="952"/>
      <c r="Q528" s="967"/>
      <c r="R528" s="688"/>
    </row>
    <row r="529" spans="1:18" s="761" customFormat="1" x14ac:dyDescent="0.2">
      <c r="A529" s="744"/>
      <c r="B529" s="742"/>
      <c r="C529" s="743"/>
      <c r="D529" s="743"/>
      <c r="E529" s="760"/>
      <c r="F529" s="688"/>
      <c r="G529" s="688"/>
      <c r="H529" s="760"/>
      <c r="I529" s="719"/>
      <c r="J529" s="972"/>
      <c r="K529" s="972"/>
      <c r="L529" s="688"/>
      <c r="M529" s="952"/>
      <c r="N529" s="967"/>
      <c r="O529" s="952"/>
      <c r="P529" s="952"/>
      <c r="Q529" s="967"/>
      <c r="R529" s="688"/>
    </row>
    <row r="530" spans="1:18" s="761" customFormat="1" x14ac:dyDescent="0.2">
      <c r="A530" s="744"/>
      <c r="B530" s="742"/>
      <c r="C530" s="743"/>
      <c r="D530" s="743"/>
      <c r="E530" s="760"/>
      <c r="F530" s="688"/>
      <c r="G530" s="688"/>
      <c r="H530" s="760"/>
      <c r="I530" s="719"/>
      <c r="J530" s="972"/>
      <c r="K530" s="972"/>
      <c r="L530" s="688"/>
      <c r="M530" s="952"/>
      <c r="N530" s="967"/>
      <c r="O530" s="952"/>
      <c r="P530" s="952"/>
      <c r="Q530" s="967"/>
      <c r="R530" s="688"/>
    </row>
    <row r="531" spans="1:18" s="761" customFormat="1" x14ac:dyDescent="0.2">
      <c r="A531" s="744"/>
      <c r="B531" s="742"/>
      <c r="C531" s="743"/>
      <c r="D531" s="743"/>
      <c r="E531" s="760"/>
      <c r="F531" s="688"/>
      <c r="G531" s="688"/>
      <c r="H531" s="760"/>
      <c r="I531" s="719"/>
      <c r="J531" s="972"/>
      <c r="K531" s="972"/>
      <c r="L531" s="688"/>
      <c r="M531" s="952"/>
      <c r="N531" s="967"/>
      <c r="O531" s="952"/>
      <c r="P531" s="952"/>
      <c r="Q531" s="967"/>
      <c r="R531" s="688"/>
    </row>
    <row r="532" spans="1:18" s="761" customFormat="1" x14ac:dyDescent="0.2">
      <c r="A532" s="744"/>
      <c r="B532" s="742"/>
      <c r="C532" s="743"/>
      <c r="D532" s="743"/>
      <c r="E532" s="760"/>
      <c r="F532" s="688"/>
      <c r="G532" s="688"/>
      <c r="H532" s="760"/>
      <c r="I532" s="719"/>
      <c r="J532" s="972"/>
      <c r="K532" s="972"/>
      <c r="L532" s="688"/>
      <c r="M532" s="952"/>
      <c r="N532" s="967"/>
      <c r="O532" s="952"/>
      <c r="P532" s="952"/>
      <c r="Q532" s="967"/>
      <c r="R532" s="688"/>
    </row>
    <row r="533" spans="1:18" s="761" customFormat="1" x14ac:dyDescent="0.2">
      <c r="A533" s="744"/>
      <c r="B533" s="742"/>
      <c r="C533" s="743"/>
      <c r="D533" s="743"/>
      <c r="E533" s="760"/>
      <c r="F533" s="688"/>
      <c r="G533" s="688"/>
      <c r="H533" s="760"/>
      <c r="I533" s="719"/>
      <c r="J533" s="972"/>
      <c r="K533" s="972"/>
      <c r="L533" s="688"/>
      <c r="M533" s="952"/>
      <c r="N533" s="967"/>
      <c r="O533" s="952"/>
      <c r="P533" s="952"/>
      <c r="Q533" s="967"/>
      <c r="R533" s="688"/>
    </row>
    <row r="534" spans="1:18" s="761" customFormat="1" x14ac:dyDescent="0.2">
      <c r="A534" s="744"/>
      <c r="B534" s="742"/>
      <c r="C534" s="743"/>
      <c r="D534" s="743"/>
      <c r="E534" s="760"/>
      <c r="F534" s="688"/>
      <c r="G534" s="688"/>
      <c r="H534" s="760"/>
      <c r="I534" s="719"/>
      <c r="J534" s="972"/>
      <c r="K534" s="972"/>
      <c r="L534" s="688"/>
      <c r="M534" s="952"/>
      <c r="N534" s="967"/>
      <c r="O534" s="952"/>
      <c r="P534" s="952"/>
      <c r="Q534" s="967"/>
      <c r="R534" s="688"/>
    </row>
    <row r="535" spans="1:18" s="761" customFormat="1" x14ac:dyDescent="0.2">
      <c r="A535" s="744"/>
      <c r="B535" s="742"/>
      <c r="C535" s="743"/>
      <c r="D535" s="743"/>
      <c r="E535" s="760"/>
      <c r="F535" s="688"/>
      <c r="G535" s="688"/>
      <c r="H535" s="760"/>
      <c r="I535" s="719"/>
      <c r="J535" s="972"/>
      <c r="K535" s="972"/>
      <c r="L535" s="688"/>
      <c r="M535" s="952"/>
      <c r="N535" s="967"/>
      <c r="O535" s="952"/>
      <c r="P535" s="952"/>
      <c r="Q535" s="967"/>
      <c r="R535" s="688"/>
    </row>
    <row r="536" spans="1:18" s="761" customFormat="1" x14ac:dyDescent="0.2">
      <c r="A536" s="744"/>
      <c r="B536" s="742"/>
      <c r="C536" s="743"/>
      <c r="D536" s="743"/>
      <c r="E536" s="760"/>
      <c r="F536" s="688"/>
      <c r="G536" s="688"/>
      <c r="H536" s="760"/>
      <c r="I536" s="719"/>
      <c r="J536" s="972"/>
      <c r="K536" s="972"/>
      <c r="L536" s="688"/>
      <c r="M536" s="952"/>
      <c r="N536" s="967"/>
      <c r="O536" s="952"/>
      <c r="P536" s="952"/>
      <c r="Q536" s="967"/>
      <c r="R536" s="688"/>
    </row>
    <row r="537" spans="1:18" s="761" customFormat="1" x14ac:dyDescent="0.2">
      <c r="A537" s="744"/>
      <c r="B537" s="742"/>
      <c r="C537" s="743"/>
      <c r="D537" s="743"/>
      <c r="E537" s="760"/>
      <c r="F537" s="688"/>
      <c r="G537" s="688"/>
      <c r="H537" s="760"/>
      <c r="I537" s="719"/>
      <c r="J537" s="972"/>
      <c r="K537" s="972"/>
      <c r="L537" s="688"/>
      <c r="M537" s="952"/>
      <c r="N537" s="967"/>
      <c r="O537" s="952"/>
      <c r="P537" s="952"/>
      <c r="Q537" s="967"/>
      <c r="R537" s="688"/>
    </row>
    <row r="538" spans="1:18" s="761" customFormat="1" x14ac:dyDescent="0.2">
      <c r="A538" s="744"/>
      <c r="B538" s="742"/>
      <c r="C538" s="743"/>
      <c r="D538" s="743"/>
      <c r="E538" s="760"/>
      <c r="F538" s="688"/>
      <c r="G538" s="688"/>
      <c r="H538" s="760"/>
      <c r="I538" s="719"/>
      <c r="J538" s="972"/>
      <c r="K538" s="972"/>
      <c r="L538" s="688"/>
      <c r="M538" s="952"/>
      <c r="N538" s="967"/>
      <c r="O538" s="952"/>
      <c r="P538" s="952"/>
      <c r="Q538" s="967"/>
      <c r="R538" s="688"/>
    </row>
    <row r="539" spans="1:18" s="761" customFormat="1" x14ac:dyDescent="0.2">
      <c r="A539" s="744"/>
      <c r="B539" s="742"/>
      <c r="C539" s="743"/>
      <c r="D539" s="743"/>
      <c r="E539" s="760"/>
      <c r="F539" s="688"/>
      <c r="G539" s="688"/>
      <c r="H539" s="760"/>
      <c r="I539" s="719"/>
      <c r="J539" s="972"/>
      <c r="K539" s="972"/>
      <c r="L539" s="688"/>
      <c r="M539" s="952"/>
      <c r="N539" s="967"/>
      <c r="O539" s="952"/>
      <c r="P539" s="952"/>
      <c r="Q539" s="967"/>
      <c r="R539" s="688"/>
    </row>
    <row r="540" spans="1:18" s="761" customFormat="1" x14ac:dyDescent="0.2">
      <c r="A540" s="744"/>
      <c r="B540" s="742"/>
      <c r="C540" s="743"/>
      <c r="D540" s="743"/>
      <c r="E540" s="760"/>
      <c r="F540" s="688"/>
      <c r="G540" s="688"/>
      <c r="H540" s="760"/>
      <c r="I540" s="719"/>
      <c r="J540" s="972"/>
      <c r="K540" s="972"/>
      <c r="L540" s="688"/>
      <c r="M540" s="952"/>
      <c r="N540" s="967"/>
      <c r="O540" s="952"/>
      <c r="P540" s="952"/>
      <c r="Q540" s="967"/>
      <c r="R540" s="688"/>
    </row>
    <row r="541" spans="1:18" s="761" customFormat="1" x14ac:dyDescent="0.2">
      <c r="A541" s="744"/>
      <c r="B541" s="742"/>
      <c r="C541" s="743"/>
      <c r="D541" s="743"/>
      <c r="E541" s="760"/>
      <c r="F541" s="688"/>
      <c r="G541" s="688"/>
      <c r="H541" s="760"/>
      <c r="I541" s="719"/>
      <c r="J541" s="972"/>
      <c r="K541" s="972"/>
      <c r="L541" s="688"/>
      <c r="M541" s="952"/>
      <c r="N541" s="967"/>
      <c r="O541" s="952"/>
      <c r="P541" s="952"/>
      <c r="Q541" s="967"/>
      <c r="R541" s="688"/>
    </row>
    <row r="542" spans="1:18" s="761" customFormat="1" x14ac:dyDescent="0.2">
      <c r="A542" s="744"/>
      <c r="B542" s="742"/>
      <c r="C542" s="743"/>
      <c r="D542" s="743"/>
      <c r="E542" s="760"/>
      <c r="F542" s="688"/>
      <c r="G542" s="688"/>
      <c r="H542" s="760"/>
      <c r="I542" s="719"/>
      <c r="J542" s="972"/>
      <c r="K542" s="972"/>
      <c r="L542" s="688"/>
      <c r="M542" s="952"/>
      <c r="N542" s="967"/>
      <c r="O542" s="952"/>
      <c r="P542" s="952"/>
      <c r="Q542" s="967"/>
      <c r="R542" s="688"/>
    </row>
    <row r="543" spans="1:18" s="761" customFormat="1" x14ac:dyDescent="0.2">
      <c r="A543" s="744"/>
      <c r="B543" s="742"/>
      <c r="C543" s="743"/>
      <c r="D543" s="743"/>
      <c r="E543" s="760"/>
      <c r="F543" s="688"/>
      <c r="G543" s="688"/>
      <c r="H543" s="760"/>
      <c r="I543" s="719"/>
      <c r="J543" s="972"/>
      <c r="K543" s="972"/>
      <c r="L543" s="688"/>
      <c r="M543" s="952"/>
      <c r="N543" s="967"/>
      <c r="O543" s="952"/>
      <c r="P543" s="952"/>
      <c r="Q543" s="967"/>
      <c r="R543" s="688"/>
    </row>
    <row r="544" spans="1:18" s="761" customFormat="1" x14ac:dyDescent="0.2">
      <c r="A544" s="744"/>
      <c r="B544" s="742"/>
      <c r="C544" s="743"/>
      <c r="D544" s="743"/>
      <c r="E544" s="760"/>
      <c r="F544" s="688"/>
      <c r="G544" s="688"/>
      <c r="H544" s="760"/>
      <c r="I544" s="719"/>
      <c r="J544" s="972"/>
      <c r="K544" s="972"/>
      <c r="L544" s="688"/>
      <c r="M544" s="952"/>
      <c r="N544" s="967"/>
      <c r="O544" s="952"/>
      <c r="P544" s="952"/>
      <c r="Q544" s="967"/>
      <c r="R544" s="688"/>
    </row>
    <row r="545" spans="1:18" s="761" customFormat="1" x14ac:dyDescent="0.2">
      <c r="A545" s="744"/>
      <c r="B545" s="742"/>
      <c r="C545" s="743"/>
      <c r="D545" s="743"/>
      <c r="E545" s="760"/>
      <c r="F545" s="688"/>
      <c r="G545" s="688"/>
      <c r="H545" s="760"/>
      <c r="I545" s="719"/>
      <c r="J545" s="972"/>
      <c r="K545" s="972"/>
      <c r="L545" s="688"/>
      <c r="M545" s="952"/>
      <c r="N545" s="967"/>
      <c r="O545" s="952"/>
      <c r="P545" s="952"/>
      <c r="Q545" s="967"/>
      <c r="R545" s="688"/>
    </row>
    <row r="546" spans="1:18" s="761" customFormat="1" x14ac:dyDescent="0.2">
      <c r="A546" s="744"/>
      <c r="B546" s="742"/>
      <c r="C546" s="743"/>
      <c r="D546" s="743"/>
      <c r="E546" s="760"/>
      <c r="F546" s="688"/>
      <c r="G546" s="688"/>
      <c r="H546" s="760"/>
      <c r="I546" s="719"/>
      <c r="J546" s="972"/>
      <c r="K546" s="972"/>
      <c r="L546" s="688"/>
      <c r="M546" s="952"/>
      <c r="N546" s="967"/>
      <c r="O546" s="952"/>
      <c r="P546" s="952"/>
      <c r="Q546" s="967"/>
      <c r="R546" s="688"/>
    </row>
    <row r="547" spans="1:18" s="761" customFormat="1" x14ac:dyDescent="0.2">
      <c r="A547" s="744"/>
      <c r="B547" s="742"/>
      <c r="C547" s="743"/>
      <c r="D547" s="743"/>
      <c r="E547" s="760"/>
      <c r="F547" s="688"/>
      <c r="G547" s="688"/>
      <c r="H547" s="760"/>
      <c r="I547" s="719"/>
      <c r="J547" s="972"/>
      <c r="K547" s="972"/>
      <c r="L547" s="688"/>
      <c r="M547" s="952"/>
      <c r="N547" s="967"/>
      <c r="O547" s="952"/>
      <c r="P547" s="952"/>
      <c r="Q547" s="967"/>
      <c r="R547" s="688"/>
    </row>
    <row r="548" spans="1:18" s="761" customFormat="1" x14ac:dyDescent="0.2">
      <c r="A548" s="744"/>
      <c r="B548" s="742"/>
      <c r="C548" s="743"/>
      <c r="D548" s="743"/>
      <c r="E548" s="760"/>
      <c r="F548" s="688"/>
      <c r="G548" s="688"/>
      <c r="H548" s="760"/>
      <c r="I548" s="719"/>
      <c r="J548" s="972"/>
      <c r="K548" s="972"/>
      <c r="L548" s="688"/>
      <c r="M548" s="952"/>
      <c r="N548" s="967"/>
      <c r="O548" s="952"/>
      <c r="P548" s="952"/>
      <c r="Q548" s="967"/>
      <c r="R548" s="688"/>
    </row>
    <row r="549" spans="1:18" s="761" customFormat="1" x14ac:dyDescent="0.2">
      <c r="A549" s="744"/>
      <c r="B549" s="742"/>
      <c r="C549" s="743"/>
      <c r="D549" s="743"/>
      <c r="E549" s="760"/>
      <c r="F549" s="688"/>
      <c r="G549" s="688"/>
      <c r="H549" s="760"/>
      <c r="I549" s="719"/>
      <c r="J549" s="972"/>
      <c r="K549" s="972"/>
      <c r="L549" s="688"/>
      <c r="M549" s="952"/>
      <c r="N549" s="967"/>
      <c r="O549" s="952"/>
      <c r="P549" s="952"/>
      <c r="Q549" s="967"/>
      <c r="R549" s="688"/>
    </row>
    <row r="550" spans="1:18" s="761" customFormat="1" x14ac:dyDescent="0.2">
      <c r="A550" s="744"/>
      <c r="B550" s="742"/>
      <c r="C550" s="743"/>
      <c r="D550" s="743"/>
      <c r="E550" s="760"/>
      <c r="F550" s="688"/>
      <c r="G550" s="688"/>
      <c r="H550" s="760"/>
      <c r="I550" s="719"/>
      <c r="J550" s="972"/>
      <c r="K550" s="972"/>
      <c r="L550" s="688"/>
      <c r="M550" s="952"/>
      <c r="N550" s="967"/>
      <c r="O550" s="952"/>
      <c r="P550" s="952"/>
      <c r="Q550" s="967"/>
      <c r="R550" s="688"/>
    </row>
    <row r="551" spans="1:18" s="761" customFormat="1" x14ac:dyDescent="0.2">
      <c r="A551" s="744"/>
      <c r="B551" s="742"/>
      <c r="C551" s="743"/>
      <c r="D551" s="743"/>
      <c r="E551" s="760"/>
      <c r="F551" s="688"/>
      <c r="G551" s="688"/>
      <c r="H551" s="760"/>
      <c r="I551" s="719"/>
      <c r="J551" s="972"/>
      <c r="K551" s="972"/>
      <c r="L551" s="688"/>
      <c r="M551" s="952"/>
      <c r="N551" s="967"/>
      <c r="O551" s="952"/>
      <c r="P551" s="952"/>
      <c r="Q551" s="967"/>
      <c r="R551" s="688"/>
    </row>
    <row r="552" spans="1:18" s="761" customFormat="1" x14ac:dyDescent="0.2">
      <c r="A552" s="744"/>
      <c r="B552" s="742"/>
      <c r="C552" s="743"/>
      <c r="D552" s="743"/>
      <c r="E552" s="760"/>
      <c r="F552" s="688"/>
      <c r="G552" s="688"/>
      <c r="H552" s="760"/>
      <c r="I552" s="719"/>
      <c r="J552" s="972"/>
      <c r="K552" s="972"/>
      <c r="L552" s="688"/>
      <c r="M552" s="952"/>
      <c r="N552" s="967"/>
      <c r="O552" s="952"/>
      <c r="P552" s="952"/>
      <c r="Q552" s="967"/>
      <c r="R552" s="688"/>
    </row>
    <row r="553" spans="1:18" s="761" customFormat="1" x14ac:dyDescent="0.2">
      <c r="A553" s="744"/>
      <c r="B553" s="742"/>
      <c r="C553" s="762"/>
      <c r="D553" s="762"/>
      <c r="E553" s="760"/>
      <c r="F553" s="688"/>
      <c r="G553" s="688"/>
      <c r="H553" s="760"/>
      <c r="I553" s="719"/>
      <c r="J553" s="972"/>
      <c r="K553" s="972"/>
      <c r="L553" s="688"/>
      <c r="M553" s="952"/>
      <c r="N553" s="967"/>
      <c r="O553" s="952"/>
      <c r="P553" s="952"/>
      <c r="Q553" s="967"/>
      <c r="R553" s="688"/>
    </row>
    <row r="554" spans="1:18" s="761" customFormat="1" x14ac:dyDescent="0.2">
      <c r="A554" s="744"/>
      <c r="B554" s="742"/>
      <c r="C554" s="762"/>
      <c r="D554" s="762"/>
      <c r="E554" s="760"/>
      <c r="F554" s="688"/>
      <c r="G554" s="688"/>
      <c r="H554" s="760"/>
      <c r="I554" s="719"/>
      <c r="J554" s="972"/>
      <c r="K554" s="972"/>
      <c r="L554" s="688"/>
      <c r="M554" s="952"/>
      <c r="N554" s="967"/>
      <c r="O554" s="952"/>
      <c r="P554" s="952"/>
      <c r="Q554" s="967"/>
      <c r="R554" s="688"/>
    </row>
    <row r="555" spans="1:18" s="761" customFormat="1" x14ac:dyDescent="0.2">
      <c r="A555" s="744"/>
      <c r="B555" s="742"/>
      <c r="C555" s="762"/>
      <c r="D555" s="762"/>
      <c r="E555" s="760"/>
      <c r="F555" s="688"/>
      <c r="G555" s="688"/>
      <c r="H555" s="760"/>
      <c r="I555" s="719"/>
      <c r="J555" s="972"/>
      <c r="K555" s="972"/>
      <c r="L555" s="688"/>
      <c r="M555" s="952"/>
      <c r="N555" s="967"/>
      <c r="O555" s="952"/>
      <c r="P555" s="952"/>
      <c r="Q555" s="967"/>
      <c r="R555" s="688"/>
    </row>
    <row r="556" spans="1:18" s="761" customFormat="1" x14ac:dyDescent="0.2">
      <c r="A556" s="744"/>
      <c r="B556" s="742"/>
      <c r="C556" s="762"/>
      <c r="D556" s="762"/>
      <c r="E556" s="760"/>
      <c r="F556" s="688"/>
      <c r="G556" s="688"/>
      <c r="H556" s="760"/>
      <c r="I556" s="719"/>
      <c r="J556" s="972"/>
      <c r="K556" s="972"/>
      <c r="L556" s="688"/>
      <c r="M556" s="952"/>
      <c r="N556" s="967"/>
      <c r="O556" s="952"/>
      <c r="P556" s="952"/>
      <c r="Q556" s="967"/>
      <c r="R556" s="688"/>
    </row>
    <row r="557" spans="1:18" s="761" customFormat="1" x14ac:dyDescent="0.2">
      <c r="A557" s="744"/>
      <c r="B557" s="742"/>
      <c r="C557" s="762"/>
      <c r="D557" s="762"/>
      <c r="E557" s="760"/>
      <c r="F557" s="688"/>
      <c r="G557" s="688"/>
      <c r="H557" s="760"/>
      <c r="I557" s="719"/>
      <c r="J557" s="972"/>
      <c r="K557" s="972"/>
      <c r="L557" s="688"/>
      <c r="M557" s="952"/>
      <c r="N557" s="967"/>
      <c r="O557" s="952"/>
      <c r="P557" s="952"/>
      <c r="Q557" s="967"/>
      <c r="R557" s="688"/>
    </row>
    <row r="558" spans="1:18" s="761" customFormat="1" x14ac:dyDescent="0.2">
      <c r="A558" s="744"/>
      <c r="B558" s="742"/>
      <c r="C558" s="762"/>
      <c r="D558" s="762"/>
      <c r="E558" s="760"/>
      <c r="F558" s="688"/>
      <c r="G558" s="688"/>
      <c r="H558" s="760"/>
      <c r="I558" s="719"/>
      <c r="J558" s="972"/>
      <c r="K558" s="972"/>
      <c r="L558" s="688"/>
      <c r="M558" s="952"/>
      <c r="N558" s="967"/>
      <c r="O558" s="952"/>
      <c r="P558" s="952"/>
      <c r="Q558" s="967"/>
      <c r="R558" s="688"/>
    </row>
    <row r="559" spans="1:18" s="761" customFormat="1" x14ac:dyDescent="0.2">
      <c r="A559" s="744"/>
      <c r="B559" s="742"/>
      <c r="C559" s="762"/>
      <c r="D559" s="762"/>
      <c r="E559" s="760"/>
      <c r="F559" s="688"/>
      <c r="G559" s="688"/>
      <c r="H559" s="760"/>
      <c r="I559" s="719"/>
      <c r="J559" s="972"/>
      <c r="K559" s="972"/>
      <c r="L559" s="688"/>
      <c r="M559" s="952"/>
      <c r="N559" s="967"/>
      <c r="O559" s="952"/>
      <c r="P559" s="952"/>
      <c r="Q559" s="967"/>
      <c r="R559" s="688"/>
    </row>
    <row r="560" spans="1:18" s="761" customFormat="1" x14ac:dyDescent="0.2">
      <c r="A560" s="744"/>
      <c r="B560" s="742"/>
      <c r="C560" s="762"/>
      <c r="D560" s="762"/>
      <c r="E560" s="760"/>
      <c r="F560" s="688"/>
      <c r="G560" s="688"/>
      <c r="H560" s="760"/>
      <c r="I560" s="719"/>
      <c r="J560" s="972"/>
      <c r="K560" s="972"/>
      <c r="L560" s="688"/>
      <c r="M560" s="952"/>
      <c r="N560" s="967"/>
      <c r="O560" s="952"/>
      <c r="P560" s="952"/>
      <c r="Q560" s="967"/>
      <c r="R560" s="688"/>
    </row>
    <row r="561" spans="1:18" s="761" customFormat="1" x14ac:dyDescent="0.2">
      <c r="A561" s="744"/>
      <c r="B561" s="742"/>
      <c r="C561" s="762"/>
      <c r="D561" s="762"/>
      <c r="E561" s="760"/>
      <c r="F561" s="688"/>
      <c r="G561" s="688"/>
      <c r="H561" s="760"/>
      <c r="I561" s="719"/>
      <c r="J561" s="972"/>
      <c r="K561" s="972"/>
      <c r="L561" s="688"/>
      <c r="M561" s="952"/>
      <c r="N561" s="967"/>
      <c r="O561" s="952"/>
      <c r="P561" s="952"/>
      <c r="Q561" s="967"/>
      <c r="R561" s="688"/>
    </row>
    <row r="562" spans="1:18" s="761" customFormat="1" x14ac:dyDescent="0.2">
      <c r="A562" s="744"/>
      <c r="B562" s="742"/>
      <c r="C562" s="762"/>
      <c r="D562" s="762"/>
      <c r="E562" s="760"/>
      <c r="F562" s="688"/>
      <c r="G562" s="688"/>
      <c r="H562" s="760"/>
      <c r="I562" s="719"/>
      <c r="J562" s="972"/>
      <c r="K562" s="972"/>
      <c r="L562" s="688"/>
      <c r="M562" s="952"/>
      <c r="N562" s="967"/>
      <c r="O562" s="952"/>
      <c r="P562" s="952"/>
      <c r="Q562" s="967"/>
      <c r="R562" s="688"/>
    </row>
    <row r="563" spans="1:18" s="761" customFormat="1" x14ac:dyDescent="0.2">
      <c r="A563" s="744"/>
      <c r="B563" s="742"/>
      <c r="C563" s="762"/>
      <c r="D563" s="762"/>
      <c r="E563" s="760"/>
      <c r="F563" s="688"/>
      <c r="G563" s="688"/>
      <c r="H563" s="760"/>
      <c r="I563" s="719"/>
      <c r="J563" s="972"/>
      <c r="K563" s="972"/>
      <c r="L563" s="688"/>
      <c r="M563" s="952"/>
      <c r="N563" s="967"/>
      <c r="O563" s="952"/>
      <c r="P563" s="952"/>
      <c r="Q563" s="967"/>
      <c r="R563" s="688"/>
    </row>
    <row r="564" spans="1:18" s="761" customFormat="1" x14ac:dyDescent="0.2">
      <c r="A564" s="744"/>
      <c r="B564" s="742"/>
      <c r="C564" s="762"/>
      <c r="D564" s="762"/>
      <c r="E564" s="760"/>
      <c r="F564" s="688"/>
      <c r="G564" s="688"/>
      <c r="H564" s="760"/>
      <c r="I564" s="719"/>
      <c r="J564" s="972"/>
      <c r="K564" s="972"/>
      <c r="L564" s="688"/>
      <c r="M564" s="952"/>
      <c r="N564" s="967"/>
      <c r="O564" s="952"/>
      <c r="P564" s="952"/>
      <c r="Q564" s="967"/>
      <c r="R564" s="688"/>
    </row>
    <row r="565" spans="1:18" s="761" customFormat="1" x14ac:dyDescent="0.2">
      <c r="A565" s="744"/>
      <c r="B565" s="742"/>
      <c r="C565" s="762"/>
      <c r="D565" s="762"/>
      <c r="E565" s="760"/>
      <c r="F565" s="688"/>
      <c r="G565" s="688"/>
      <c r="H565" s="760"/>
      <c r="I565" s="719"/>
      <c r="J565" s="972"/>
      <c r="K565" s="972"/>
      <c r="L565" s="688"/>
      <c r="M565" s="952"/>
      <c r="N565" s="967"/>
      <c r="O565" s="952"/>
      <c r="P565" s="952"/>
      <c r="Q565" s="967"/>
      <c r="R565" s="688"/>
    </row>
    <row r="566" spans="1:18" s="761" customFormat="1" x14ac:dyDescent="0.2">
      <c r="A566" s="744"/>
      <c r="B566" s="742"/>
      <c r="C566" s="762"/>
      <c r="D566" s="762"/>
      <c r="E566" s="760"/>
      <c r="F566" s="688"/>
      <c r="G566" s="688"/>
      <c r="H566" s="760"/>
      <c r="I566" s="719"/>
      <c r="J566" s="972"/>
      <c r="K566" s="972"/>
      <c r="L566" s="688"/>
      <c r="M566" s="952"/>
      <c r="N566" s="967"/>
      <c r="O566" s="952"/>
      <c r="P566" s="952"/>
      <c r="Q566" s="967"/>
      <c r="R566" s="688"/>
    </row>
    <row r="567" spans="1:18" s="761" customFormat="1" x14ac:dyDescent="0.2">
      <c r="A567" s="744"/>
      <c r="B567" s="742"/>
      <c r="C567" s="762"/>
      <c r="D567" s="762"/>
      <c r="E567" s="760"/>
      <c r="F567" s="688"/>
      <c r="G567" s="688"/>
      <c r="H567" s="760"/>
      <c r="I567" s="719"/>
      <c r="J567" s="972"/>
      <c r="K567" s="972"/>
      <c r="L567" s="688"/>
      <c r="M567" s="952"/>
      <c r="N567" s="967"/>
      <c r="O567" s="952"/>
      <c r="P567" s="952"/>
      <c r="Q567" s="967"/>
      <c r="R567" s="688"/>
    </row>
    <row r="568" spans="1:18" s="761" customFormat="1" x14ac:dyDescent="0.2">
      <c r="A568" s="744"/>
      <c r="B568" s="742"/>
      <c r="C568" s="762"/>
      <c r="D568" s="762"/>
      <c r="E568" s="760"/>
      <c r="F568" s="688"/>
      <c r="G568" s="688"/>
      <c r="H568" s="760"/>
      <c r="I568" s="719"/>
      <c r="J568" s="972"/>
      <c r="K568" s="972"/>
      <c r="L568" s="688"/>
      <c r="M568" s="952"/>
      <c r="N568" s="967"/>
      <c r="O568" s="952"/>
      <c r="P568" s="952"/>
      <c r="Q568" s="967"/>
      <c r="R568" s="688"/>
    </row>
    <row r="569" spans="1:18" s="761" customFormat="1" x14ac:dyDescent="0.2">
      <c r="A569" s="744"/>
      <c r="B569" s="742"/>
      <c r="C569" s="762"/>
      <c r="D569" s="762"/>
      <c r="E569" s="760"/>
      <c r="F569" s="688"/>
      <c r="G569" s="688"/>
      <c r="H569" s="760"/>
      <c r="I569" s="719"/>
      <c r="J569" s="972"/>
      <c r="K569" s="972"/>
      <c r="L569" s="688"/>
      <c r="M569" s="952"/>
      <c r="N569" s="967"/>
      <c r="O569" s="952"/>
      <c r="P569" s="952"/>
      <c r="Q569" s="967"/>
      <c r="R569" s="688"/>
    </row>
    <row r="570" spans="1:18" s="761" customFormat="1" x14ac:dyDescent="0.2">
      <c r="A570" s="744"/>
      <c r="B570" s="742"/>
      <c r="C570" s="762"/>
      <c r="D570" s="762"/>
      <c r="E570" s="760"/>
      <c r="F570" s="688"/>
      <c r="G570" s="688"/>
      <c r="H570" s="760"/>
      <c r="I570" s="719"/>
      <c r="J570" s="972"/>
      <c r="K570" s="972"/>
      <c r="L570" s="688"/>
      <c r="M570" s="952"/>
      <c r="N570" s="967"/>
      <c r="O570" s="952"/>
      <c r="P570" s="952"/>
      <c r="Q570" s="967"/>
      <c r="R570" s="688"/>
    </row>
    <row r="571" spans="1:18" s="761" customFormat="1" x14ac:dyDescent="0.2">
      <c r="A571" s="744"/>
      <c r="B571" s="742"/>
      <c r="C571" s="762"/>
      <c r="D571" s="762"/>
      <c r="E571" s="760"/>
      <c r="F571" s="688"/>
      <c r="G571" s="688"/>
      <c r="H571" s="760"/>
      <c r="I571" s="719"/>
      <c r="J571" s="972"/>
      <c r="K571" s="972"/>
      <c r="L571" s="688"/>
      <c r="M571" s="952"/>
      <c r="N571" s="967"/>
      <c r="O571" s="952"/>
      <c r="P571" s="952"/>
      <c r="Q571" s="967"/>
      <c r="R571" s="688"/>
    </row>
    <row r="572" spans="1:18" s="761" customFormat="1" x14ac:dyDescent="0.2">
      <c r="A572" s="744"/>
      <c r="B572" s="742"/>
      <c r="C572" s="762"/>
      <c r="D572" s="762"/>
      <c r="E572" s="760"/>
      <c r="F572" s="688"/>
      <c r="G572" s="688"/>
      <c r="H572" s="760"/>
      <c r="I572" s="719"/>
      <c r="J572" s="972"/>
      <c r="K572" s="972"/>
      <c r="L572" s="688"/>
      <c r="M572" s="952"/>
      <c r="N572" s="967"/>
      <c r="O572" s="952"/>
      <c r="P572" s="952"/>
      <c r="Q572" s="967"/>
      <c r="R572" s="688"/>
    </row>
    <row r="573" spans="1:18" s="761" customFormat="1" x14ac:dyDescent="0.2">
      <c r="A573" s="744"/>
      <c r="B573" s="742"/>
      <c r="C573" s="762"/>
      <c r="D573" s="762"/>
      <c r="E573" s="760"/>
      <c r="F573" s="688"/>
      <c r="G573" s="688"/>
      <c r="H573" s="760"/>
      <c r="I573" s="719"/>
      <c r="J573" s="972"/>
      <c r="K573" s="972"/>
      <c r="L573" s="688"/>
      <c r="M573" s="952"/>
      <c r="N573" s="967"/>
      <c r="O573" s="952"/>
      <c r="P573" s="952"/>
      <c r="Q573" s="967"/>
      <c r="R573" s="688"/>
    </row>
    <row r="574" spans="1:18" s="761" customFormat="1" x14ac:dyDescent="0.2">
      <c r="A574" s="744"/>
      <c r="B574" s="742"/>
      <c r="C574" s="762"/>
      <c r="D574" s="762"/>
      <c r="E574" s="760"/>
      <c r="F574" s="688"/>
      <c r="G574" s="688"/>
      <c r="H574" s="760"/>
      <c r="I574" s="719"/>
      <c r="J574" s="972"/>
      <c r="K574" s="972"/>
      <c r="L574" s="688"/>
      <c r="M574" s="952"/>
      <c r="N574" s="967"/>
      <c r="O574" s="952"/>
      <c r="P574" s="952"/>
      <c r="Q574" s="967"/>
      <c r="R574" s="688"/>
    </row>
    <row r="575" spans="1:18" s="761" customFormat="1" x14ac:dyDescent="0.2">
      <c r="A575" s="744"/>
      <c r="B575" s="742"/>
      <c r="C575" s="762"/>
      <c r="D575" s="762"/>
      <c r="E575" s="760"/>
      <c r="F575" s="688"/>
      <c r="G575" s="688"/>
      <c r="H575" s="760"/>
      <c r="I575" s="719"/>
      <c r="J575" s="972"/>
      <c r="K575" s="972"/>
      <c r="L575" s="688"/>
      <c r="M575" s="952"/>
      <c r="N575" s="967"/>
      <c r="O575" s="952"/>
      <c r="P575" s="952"/>
      <c r="Q575" s="967"/>
      <c r="R575" s="688"/>
    </row>
    <row r="576" spans="1:18" s="761" customFormat="1" x14ac:dyDescent="0.2">
      <c r="A576" s="744"/>
      <c r="B576" s="742"/>
      <c r="C576" s="762"/>
      <c r="D576" s="762"/>
      <c r="E576" s="760"/>
      <c r="F576" s="688"/>
      <c r="G576" s="688"/>
      <c r="H576" s="760"/>
      <c r="I576" s="719"/>
      <c r="J576" s="972"/>
      <c r="K576" s="972"/>
      <c r="L576" s="688"/>
      <c r="M576" s="952"/>
      <c r="N576" s="967"/>
      <c r="O576" s="952"/>
      <c r="P576" s="952"/>
      <c r="Q576" s="967"/>
      <c r="R576" s="688"/>
    </row>
    <row r="577" spans="1:18" s="761" customFormat="1" x14ac:dyDescent="0.2">
      <c r="A577" s="744"/>
      <c r="B577" s="742"/>
      <c r="C577" s="762"/>
      <c r="D577" s="762"/>
      <c r="E577" s="760"/>
      <c r="F577" s="688"/>
      <c r="G577" s="688"/>
      <c r="H577" s="760"/>
      <c r="I577" s="719"/>
      <c r="J577" s="972"/>
      <c r="K577" s="972"/>
      <c r="L577" s="688"/>
      <c r="M577" s="952"/>
      <c r="N577" s="967"/>
      <c r="O577" s="952"/>
      <c r="P577" s="952"/>
      <c r="Q577" s="967"/>
      <c r="R577" s="688"/>
    </row>
    <row r="578" spans="1:18" s="761" customFormat="1" x14ac:dyDescent="0.2">
      <c r="A578" s="744"/>
      <c r="B578" s="742"/>
      <c r="C578" s="762"/>
      <c r="D578" s="762"/>
      <c r="E578" s="760"/>
      <c r="F578" s="688"/>
      <c r="G578" s="688"/>
      <c r="H578" s="760"/>
      <c r="I578" s="719"/>
      <c r="J578" s="972"/>
      <c r="K578" s="972"/>
      <c r="L578" s="688"/>
      <c r="M578" s="952"/>
      <c r="N578" s="967"/>
      <c r="O578" s="952"/>
      <c r="P578" s="952"/>
      <c r="Q578" s="967"/>
      <c r="R578" s="688"/>
    </row>
    <row r="579" spans="1:18" s="761" customFormat="1" x14ac:dyDescent="0.2">
      <c r="A579" s="744"/>
      <c r="B579" s="742"/>
      <c r="C579" s="762"/>
      <c r="D579" s="762"/>
      <c r="E579" s="760"/>
      <c r="F579" s="688"/>
      <c r="G579" s="688"/>
      <c r="H579" s="760"/>
      <c r="I579" s="719"/>
      <c r="J579" s="972"/>
      <c r="K579" s="972"/>
      <c r="L579" s="688"/>
      <c r="M579" s="952"/>
      <c r="N579" s="967"/>
      <c r="O579" s="952"/>
      <c r="P579" s="952"/>
      <c r="Q579" s="967"/>
      <c r="R579" s="688"/>
    </row>
    <row r="580" spans="1:18" s="761" customFormat="1" x14ac:dyDescent="0.2">
      <c r="A580" s="744"/>
      <c r="B580" s="742"/>
      <c r="C580" s="762"/>
      <c r="D580" s="762"/>
      <c r="E580" s="760"/>
      <c r="F580" s="688"/>
      <c r="G580" s="688"/>
      <c r="H580" s="760"/>
      <c r="I580" s="719"/>
      <c r="J580" s="972"/>
      <c r="K580" s="972"/>
      <c r="L580" s="688"/>
      <c r="M580" s="952"/>
      <c r="N580" s="967"/>
      <c r="O580" s="952"/>
      <c r="P580" s="952"/>
      <c r="Q580" s="967"/>
      <c r="R580" s="688"/>
    </row>
    <row r="581" spans="1:18" s="761" customFormat="1" x14ac:dyDescent="0.2">
      <c r="A581" s="744"/>
      <c r="B581" s="742"/>
      <c r="C581" s="762"/>
      <c r="D581" s="762"/>
      <c r="E581" s="760"/>
      <c r="F581" s="688"/>
      <c r="G581" s="688"/>
      <c r="H581" s="760"/>
      <c r="I581" s="719"/>
      <c r="J581" s="972"/>
      <c r="K581" s="972"/>
      <c r="L581" s="688"/>
      <c r="M581" s="952"/>
      <c r="N581" s="967"/>
      <c r="O581" s="952"/>
      <c r="P581" s="952"/>
      <c r="Q581" s="967"/>
      <c r="R581" s="688"/>
    </row>
    <row r="582" spans="1:18" s="761" customFormat="1" x14ac:dyDescent="0.2">
      <c r="A582" s="744"/>
      <c r="B582" s="742"/>
      <c r="C582" s="762"/>
      <c r="D582" s="762"/>
      <c r="E582" s="760"/>
      <c r="F582" s="688"/>
      <c r="G582" s="688"/>
      <c r="H582" s="760"/>
      <c r="I582" s="719"/>
      <c r="J582" s="972"/>
      <c r="K582" s="972"/>
      <c r="L582" s="688"/>
      <c r="M582" s="952"/>
      <c r="N582" s="967"/>
      <c r="O582" s="952"/>
      <c r="P582" s="952"/>
      <c r="Q582" s="967"/>
      <c r="R582" s="688"/>
    </row>
    <row r="583" spans="1:18" s="761" customFormat="1" x14ac:dyDescent="0.2">
      <c r="A583" s="744"/>
      <c r="B583" s="742"/>
      <c r="C583" s="762"/>
      <c r="D583" s="762"/>
      <c r="E583" s="760"/>
      <c r="F583" s="688"/>
      <c r="G583" s="688"/>
      <c r="H583" s="760"/>
      <c r="I583" s="719"/>
      <c r="J583" s="972"/>
      <c r="K583" s="972"/>
      <c r="L583" s="688"/>
      <c r="M583" s="952"/>
      <c r="N583" s="967"/>
      <c r="O583" s="952"/>
      <c r="P583" s="952"/>
      <c r="Q583" s="967"/>
      <c r="R583" s="688"/>
    </row>
    <row r="584" spans="1:18" s="761" customFormat="1" x14ac:dyDescent="0.2">
      <c r="A584" s="744"/>
      <c r="B584" s="742"/>
      <c r="C584" s="762"/>
      <c r="D584" s="762"/>
      <c r="E584" s="760"/>
      <c r="F584" s="688"/>
      <c r="G584" s="688"/>
      <c r="H584" s="760"/>
      <c r="I584" s="719"/>
      <c r="J584" s="972"/>
      <c r="K584" s="972"/>
      <c r="L584" s="688"/>
      <c r="M584" s="952"/>
      <c r="N584" s="967"/>
      <c r="O584" s="952"/>
      <c r="P584" s="952"/>
      <c r="Q584" s="967"/>
      <c r="R584" s="688"/>
    </row>
    <row r="585" spans="1:18" s="761" customFormat="1" x14ac:dyDescent="0.2">
      <c r="A585" s="744"/>
      <c r="B585" s="742"/>
      <c r="C585" s="762"/>
      <c r="D585" s="762"/>
      <c r="E585" s="760"/>
      <c r="F585" s="688"/>
      <c r="G585" s="688"/>
      <c r="H585" s="760"/>
      <c r="I585" s="719"/>
      <c r="J585" s="972"/>
      <c r="K585" s="972"/>
      <c r="L585" s="688"/>
      <c r="M585" s="952"/>
      <c r="N585" s="967"/>
      <c r="O585" s="952"/>
      <c r="P585" s="952"/>
      <c r="Q585" s="967"/>
      <c r="R585" s="688"/>
    </row>
    <row r="586" spans="1:18" s="761" customFormat="1" x14ac:dyDescent="0.2">
      <c r="A586" s="744"/>
      <c r="B586" s="742"/>
      <c r="C586" s="762"/>
      <c r="D586" s="762"/>
      <c r="E586" s="760"/>
      <c r="F586" s="688"/>
      <c r="G586" s="688"/>
      <c r="H586" s="760"/>
      <c r="I586" s="719"/>
      <c r="J586" s="972"/>
      <c r="K586" s="972"/>
      <c r="L586" s="688"/>
      <c r="M586" s="952"/>
      <c r="N586" s="967"/>
      <c r="O586" s="952"/>
      <c r="P586" s="952"/>
      <c r="Q586" s="967"/>
      <c r="R586" s="688"/>
    </row>
    <row r="587" spans="1:18" s="761" customFormat="1" x14ac:dyDescent="0.2">
      <c r="A587" s="744"/>
      <c r="B587" s="742"/>
      <c r="C587" s="762"/>
      <c r="D587" s="762"/>
      <c r="E587" s="760"/>
      <c r="F587" s="688"/>
      <c r="G587" s="688"/>
      <c r="H587" s="760"/>
      <c r="I587" s="719"/>
      <c r="J587" s="972"/>
      <c r="K587" s="972"/>
      <c r="L587" s="688"/>
      <c r="M587" s="952"/>
      <c r="N587" s="967"/>
      <c r="O587" s="952"/>
      <c r="P587" s="952"/>
      <c r="Q587" s="967"/>
      <c r="R587" s="688"/>
    </row>
    <row r="588" spans="1:18" s="761" customFormat="1" x14ac:dyDescent="0.2">
      <c r="A588" s="744"/>
      <c r="B588" s="742"/>
      <c r="C588" s="762"/>
      <c r="D588" s="762"/>
      <c r="E588" s="760"/>
      <c r="F588" s="688"/>
      <c r="G588" s="688"/>
      <c r="H588" s="760"/>
      <c r="I588" s="719"/>
      <c r="J588" s="972"/>
      <c r="K588" s="972"/>
      <c r="L588" s="688"/>
      <c r="M588" s="952"/>
      <c r="N588" s="967"/>
      <c r="O588" s="952"/>
      <c r="P588" s="952"/>
      <c r="Q588" s="967"/>
      <c r="R588" s="688"/>
    </row>
    <row r="589" spans="1:18" s="761" customFormat="1" x14ac:dyDescent="0.2">
      <c r="A589" s="744"/>
      <c r="B589" s="742"/>
      <c r="C589" s="762"/>
      <c r="D589" s="762"/>
      <c r="E589" s="760"/>
      <c r="F589" s="688"/>
      <c r="G589" s="688"/>
      <c r="H589" s="760"/>
      <c r="I589" s="719"/>
      <c r="J589" s="972"/>
      <c r="K589" s="972"/>
      <c r="L589" s="688"/>
      <c r="M589" s="952"/>
      <c r="N589" s="967"/>
      <c r="O589" s="952"/>
      <c r="P589" s="952"/>
      <c r="Q589" s="967"/>
      <c r="R589" s="688"/>
    </row>
    <row r="590" spans="1:18" s="761" customFormat="1" x14ac:dyDescent="0.2">
      <c r="A590" s="744"/>
      <c r="B590" s="742"/>
      <c r="C590" s="762"/>
      <c r="D590" s="762"/>
      <c r="E590" s="760"/>
      <c r="F590" s="688"/>
      <c r="G590" s="688"/>
      <c r="H590" s="760"/>
      <c r="I590" s="719"/>
      <c r="J590" s="972"/>
      <c r="K590" s="972"/>
      <c r="L590" s="688"/>
      <c r="M590" s="952"/>
      <c r="N590" s="967"/>
      <c r="O590" s="952"/>
      <c r="P590" s="952"/>
      <c r="Q590" s="967"/>
      <c r="R590" s="688"/>
    </row>
    <row r="591" spans="1:18" s="761" customFormat="1" x14ac:dyDescent="0.2">
      <c r="A591" s="744"/>
      <c r="B591" s="742"/>
      <c r="C591" s="762"/>
      <c r="D591" s="762"/>
      <c r="E591" s="760"/>
      <c r="F591" s="688"/>
      <c r="G591" s="688"/>
      <c r="H591" s="760"/>
      <c r="I591" s="719"/>
      <c r="J591" s="972"/>
      <c r="K591" s="972"/>
      <c r="L591" s="688"/>
      <c r="M591" s="952"/>
      <c r="N591" s="967"/>
      <c r="O591" s="952"/>
      <c r="P591" s="952"/>
      <c r="Q591" s="967"/>
      <c r="R591" s="688"/>
    </row>
    <row r="592" spans="1:18" s="761" customFormat="1" x14ac:dyDescent="0.2">
      <c r="A592" s="744"/>
      <c r="B592" s="742"/>
      <c r="C592" s="762"/>
      <c r="D592" s="762"/>
      <c r="E592" s="760"/>
      <c r="F592" s="688"/>
      <c r="G592" s="688"/>
      <c r="H592" s="760"/>
      <c r="I592" s="719"/>
      <c r="J592" s="972"/>
      <c r="K592" s="972"/>
      <c r="L592" s="688"/>
      <c r="M592" s="952"/>
      <c r="N592" s="967"/>
      <c r="O592" s="952"/>
      <c r="P592" s="952"/>
      <c r="Q592" s="967"/>
      <c r="R592" s="688"/>
    </row>
    <row r="593" spans="1:18" s="761" customFormat="1" x14ac:dyDescent="0.2">
      <c r="A593" s="744"/>
      <c r="B593" s="742"/>
      <c r="C593" s="762"/>
      <c r="D593" s="762"/>
      <c r="E593" s="760"/>
      <c r="F593" s="688"/>
      <c r="G593" s="688"/>
      <c r="H593" s="760"/>
      <c r="I593" s="719"/>
      <c r="J593" s="972"/>
      <c r="K593" s="972"/>
      <c r="L593" s="688"/>
      <c r="M593" s="952"/>
      <c r="N593" s="967"/>
      <c r="O593" s="952"/>
      <c r="P593" s="952"/>
      <c r="Q593" s="967"/>
      <c r="R593" s="688"/>
    </row>
    <row r="594" spans="1:18" s="761" customFormat="1" x14ac:dyDescent="0.2">
      <c r="A594" s="744"/>
      <c r="B594" s="742"/>
      <c r="C594" s="762"/>
      <c r="D594" s="762"/>
      <c r="E594" s="760"/>
      <c r="F594" s="688"/>
      <c r="G594" s="688"/>
      <c r="H594" s="760"/>
      <c r="I594" s="719"/>
      <c r="J594" s="972"/>
      <c r="K594" s="972"/>
      <c r="L594" s="688"/>
      <c r="M594" s="952"/>
      <c r="N594" s="967"/>
      <c r="O594" s="952"/>
      <c r="P594" s="952"/>
      <c r="Q594" s="967"/>
      <c r="R594" s="688"/>
    </row>
    <row r="595" spans="1:18" s="761" customFormat="1" x14ac:dyDescent="0.2">
      <c r="A595" s="744"/>
      <c r="B595" s="742"/>
      <c r="C595" s="762"/>
      <c r="D595" s="762"/>
      <c r="E595" s="760"/>
      <c r="F595" s="688"/>
      <c r="G595" s="688"/>
      <c r="H595" s="760"/>
      <c r="I595" s="719"/>
      <c r="J595" s="972"/>
      <c r="K595" s="972"/>
      <c r="L595" s="688"/>
      <c r="M595" s="952"/>
      <c r="N595" s="967"/>
      <c r="O595" s="952"/>
      <c r="P595" s="952"/>
      <c r="Q595" s="967"/>
      <c r="R595" s="688"/>
    </row>
    <row r="596" spans="1:18" s="761" customFormat="1" x14ac:dyDescent="0.2">
      <c r="A596" s="744"/>
      <c r="B596" s="742"/>
      <c r="C596" s="762"/>
      <c r="D596" s="762"/>
      <c r="E596" s="760"/>
      <c r="F596" s="688"/>
      <c r="G596" s="688"/>
      <c r="H596" s="760"/>
      <c r="I596" s="719"/>
      <c r="J596" s="972"/>
      <c r="K596" s="972"/>
      <c r="L596" s="688"/>
      <c r="M596" s="952"/>
      <c r="N596" s="967"/>
      <c r="O596" s="952"/>
      <c r="P596" s="952"/>
      <c r="Q596" s="967"/>
      <c r="R596" s="688"/>
    </row>
    <row r="597" spans="1:18" s="761" customFormat="1" x14ac:dyDescent="0.2">
      <c r="A597" s="744"/>
      <c r="B597" s="742"/>
      <c r="C597" s="762"/>
      <c r="D597" s="762"/>
      <c r="E597" s="760"/>
      <c r="F597" s="688"/>
      <c r="G597" s="688"/>
      <c r="H597" s="760"/>
      <c r="I597" s="719"/>
      <c r="J597" s="972"/>
      <c r="K597" s="972"/>
      <c r="L597" s="688"/>
      <c r="M597" s="952"/>
      <c r="N597" s="967"/>
      <c r="O597" s="952"/>
      <c r="P597" s="952"/>
      <c r="Q597" s="967"/>
      <c r="R597" s="688"/>
    </row>
    <row r="598" spans="1:18" s="761" customFormat="1" x14ac:dyDescent="0.2">
      <c r="A598" s="744"/>
      <c r="B598" s="742"/>
      <c r="C598" s="762"/>
      <c r="D598" s="762"/>
      <c r="E598" s="760"/>
      <c r="F598" s="688"/>
      <c r="G598" s="688"/>
      <c r="H598" s="760"/>
      <c r="I598" s="719"/>
      <c r="J598" s="972"/>
      <c r="K598" s="972"/>
      <c r="L598" s="688"/>
      <c r="M598" s="952"/>
      <c r="N598" s="967"/>
      <c r="O598" s="952"/>
      <c r="P598" s="952"/>
      <c r="Q598" s="967"/>
      <c r="R598" s="688"/>
    </row>
    <row r="599" spans="1:18" s="761" customFormat="1" x14ac:dyDescent="0.2">
      <c r="A599" s="744"/>
      <c r="B599" s="742"/>
      <c r="C599" s="762"/>
      <c r="D599" s="762"/>
      <c r="E599" s="760"/>
      <c r="F599" s="688"/>
      <c r="G599" s="688"/>
      <c r="H599" s="760"/>
      <c r="I599" s="719"/>
      <c r="J599" s="972"/>
      <c r="K599" s="972"/>
      <c r="L599" s="688"/>
      <c r="M599" s="952"/>
      <c r="N599" s="967"/>
      <c r="O599" s="952"/>
      <c r="P599" s="952"/>
      <c r="Q599" s="967"/>
      <c r="R599" s="688"/>
    </row>
    <row r="600" spans="1:18" s="761" customFormat="1" x14ac:dyDescent="0.2">
      <c r="A600" s="744"/>
      <c r="B600" s="742"/>
      <c r="C600" s="762"/>
      <c r="D600" s="762"/>
      <c r="E600" s="760"/>
      <c r="F600" s="688"/>
      <c r="G600" s="688"/>
      <c r="H600" s="760"/>
      <c r="I600" s="719"/>
      <c r="J600" s="972"/>
      <c r="K600" s="972"/>
      <c r="L600" s="688"/>
      <c r="M600" s="952"/>
      <c r="N600" s="967"/>
      <c r="O600" s="952"/>
      <c r="P600" s="952"/>
      <c r="Q600" s="967"/>
      <c r="R600" s="688"/>
    </row>
    <row r="601" spans="1:18" s="761" customFormat="1" x14ac:dyDescent="0.2">
      <c r="A601" s="744"/>
      <c r="B601" s="742"/>
      <c r="C601" s="762"/>
      <c r="D601" s="762"/>
      <c r="E601" s="760"/>
      <c r="F601" s="688"/>
      <c r="G601" s="688"/>
      <c r="H601" s="760"/>
      <c r="I601" s="719"/>
      <c r="J601" s="972"/>
      <c r="K601" s="972"/>
      <c r="L601" s="688"/>
      <c r="M601" s="952"/>
      <c r="N601" s="967"/>
      <c r="O601" s="952"/>
      <c r="P601" s="952"/>
      <c r="Q601" s="967"/>
      <c r="R601" s="688"/>
    </row>
    <row r="602" spans="1:18" s="761" customFormat="1" x14ac:dyDescent="0.2">
      <c r="A602" s="744"/>
      <c r="B602" s="742"/>
      <c r="C602" s="762"/>
      <c r="D602" s="762"/>
      <c r="E602" s="760"/>
      <c r="F602" s="688"/>
      <c r="G602" s="688"/>
      <c r="H602" s="760"/>
      <c r="I602" s="719"/>
      <c r="J602" s="972"/>
      <c r="K602" s="972"/>
      <c r="L602" s="688"/>
      <c r="M602" s="952"/>
      <c r="N602" s="967"/>
      <c r="O602" s="952"/>
      <c r="P602" s="952"/>
      <c r="Q602" s="967"/>
      <c r="R602" s="688"/>
    </row>
    <row r="603" spans="1:18" s="761" customFormat="1" x14ac:dyDescent="0.2">
      <c r="A603" s="744"/>
      <c r="B603" s="742"/>
      <c r="C603" s="762"/>
      <c r="D603" s="762"/>
      <c r="E603" s="760"/>
      <c r="F603" s="688"/>
      <c r="G603" s="688"/>
      <c r="H603" s="760"/>
      <c r="I603" s="719"/>
      <c r="J603" s="972"/>
      <c r="K603" s="972"/>
      <c r="L603" s="688"/>
      <c r="M603" s="952"/>
      <c r="N603" s="967"/>
      <c r="O603" s="952"/>
      <c r="P603" s="952"/>
      <c r="Q603" s="967"/>
      <c r="R603" s="688"/>
    </row>
    <row r="604" spans="1:18" s="761" customFormat="1" x14ac:dyDescent="0.2">
      <c r="A604" s="744"/>
      <c r="B604" s="742"/>
      <c r="C604" s="762"/>
      <c r="D604" s="762"/>
      <c r="E604" s="760"/>
      <c r="F604" s="688"/>
      <c r="G604" s="688"/>
      <c r="H604" s="760"/>
      <c r="I604" s="719"/>
      <c r="J604" s="972"/>
      <c r="K604" s="972"/>
      <c r="L604" s="688"/>
      <c r="M604" s="952"/>
      <c r="N604" s="967"/>
      <c r="O604" s="952"/>
      <c r="P604" s="952"/>
      <c r="Q604" s="967"/>
      <c r="R604" s="688"/>
    </row>
    <row r="605" spans="1:18" s="761" customFormat="1" x14ac:dyDescent="0.2">
      <c r="A605" s="744"/>
      <c r="B605" s="742"/>
      <c r="C605" s="762"/>
      <c r="D605" s="762"/>
      <c r="E605" s="760"/>
      <c r="F605" s="688"/>
      <c r="G605" s="688"/>
      <c r="H605" s="760"/>
      <c r="I605" s="719"/>
      <c r="J605" s="972"/>
      <c r="K605" s="972"/>
      <c r="L605" s="688"/>
      <c r="M605" s="952"/>
      <c r="N605" s="967"/>
      <c r="O605" s="952"/>
      <c r="P605" s="952"/>
      <c r="Q605" s="967"/>
      <c r="R605" s="688"/>
    </row>
    <row r="606" spans="1:18" s="761" customFormat="1" x14ac:dyDescent="0.2">
      <c r="A606" s="744"/>
      <c r="B606" s="742"/>
      <c r="C606" s="762"/>
      <c r="D606" s="762"/>
      <c r="E606" s="760"/>
      <c r="F606" s="688"/>
      <c r="G606" s="688"/>
      <c r="H606" s="760"/>
      <c r="I606" s="719"/>
      <c r="J606" s="972"/>
      <c r="K606" s="972"/>
      <c r="L606" s="688"/>
      <c r="M606" s="952"/>
      <c r="N606" s="967"/>
      <c r="O606" s="952"/>
      <c r="P606" s="952"/>
      <c r="Q606" s="967"/>
      <c r="R606" s="688"/>
    </row>
    <row r="607" spans="1:18" s="761" customFormat="1" x14ac:dyDescent="0.2">
      <c r="A607" s="744"/>
      <c r="B607" s="742"/>
      <c r="C607" s="762"/>
      <c r="D607" s="762"/>
      <c r="E607" s="760"/>
      <c r="F607" s="688"/>
      <c r="G607" s="688"/>
      <c r="H607" s="760"/>
      <c r="I607" s="719"/>
      <c r="J607" s="972"/>
      <c r="K607" s="972"/>
      <c r="L607" s="688"/>
      <c r="M607" s="952"/>
      <c r="N607" s="967"/>
      <c r="O607" s="952"/>
      <c r="P607" s="952"/>
      <c r="Q607" s="967"/>
      <c r="R607" s="688"/>
    </row>
    <row r="608" spans="1:18" s="761" customFormat="1" x14ac:dyDescent="0.2">
      <c r="A608" s="744"/>
      <c r="B608" s="742"/>
      <c r="C608" s="762"/>
      <c r="D608" s="762"/>
      <c r="E608" s="760"/>
      <c r="F608" s="688"/>
      <c r="G608" s="688"/>
      <c r="H608" s="760"/>
      <c r="I608" s="719"/>
      <c r="J608" s="972"/>
      <c r="K608" s="972"/>
      <c r="L608" s="688"/>
      <c r="M608" s="952"/>
      <c r="N608" s="967"/>
      <c r="O608" s="952"/>
      <c r="P608" s="952"/>
      <c r="Q608" s="967"/>
      <c r="R608" s="688"/>
    </row>
    <row r="609" spans="1:18" s="761" customFormat="1" x14ac:dyDescent="0.2">
      <c r="A609" s="744"/>
      <c r="B609" s="742"/>
      <c r="C609" s="762"/>
      <c r="D609" s="762"/>
      <c r="E609" s="760"/>
      <c r="F609" s="688"/>
      <c r="G609" s="688"/>
      <c r="H609" s="760"/>
      <c r="I609" s="719"/>
      <c r="J609" s="972"/>
      <c r="K609" s="972"/>
      <c r="L609" s="688"/>
      <c r="M609" s="952"/>
      <c r="N609" s="967"/>
      <c r="O609" s="952"/>
      <c r="P609" s="952"/>
      <c r="Q609" s="967"/>
      <c r="R609" s="688"/>
    </row>
    <row r="610" spans="1:18" s="761" customFormat="1" x14ac:dyDescent="0.2">
      <c r="A610" s="744"/>
      <c r="B610" s="742"/>
      <c r="C610" s="762"/>
      <c r="D610" s="762"/>
      <c r="E610" s="760"/>
      <c r="F610" s="688"/>
      <c r="G610" s="688"/>
      <c r="H610" s="760"/>
      <c r="I610" s="719"/>
      <c r="J610" s="972"/>
      <c r="K610" s="972"/>
      <c r="L610" s="688"/>
      <c r="M610" s="952"/>
      <c r="N610" s="967"/>
      <c r="O610" s="952"/>
      <c r="P610" s="952"/>
      <c r="Q610" s="967"/>
      <c r="R610" s="688"/>
    </row>
    <row r="611" spans="1:18" s="761" customFormat="1" x14ac:dyDescent="0.2">
      <c r="A611" s="744"/>
      <c r="B611" s="742"/>
      <c r="C611" s="762"/>
      <c r="D611" s="762"/>
      <c r="E611" s="760"/>
      <c r="F611" s="688"/>
      <c r="G611" s="688"/>
      <c r="H611" s="760"/>
      <c r="I611" s="719"/>
      <c r="J611" s="972"/>
      <c r="K611" s="972"/>
      <c r="L611" s="688"/>
      <c r="M611" s="952"/>
      <c r="N611" s="967"/>
      <c r="O611" s="952"/>
      <c r="P611" s="952"/>
      <c r="Q611" s="967"/>
      <c r="R611" s="688"/>
    </row>
    <row r="612" spans="1:18" s="761" customFormat="1" x14ac:dyDescent="0.2">
      <c r="A612" s="744"/>
      <c r="B612" s="742"/>
      <c r="C612" s="762"/>
      <c r="D612" s="762"/>
      <c r="E612" s="760"/>
      <c r="F612" s="688"/>
      <c r="G612" s="688"/>
      <c r="H612" s="760"/>
      <c r="I612" s="719"/>
      <c r="J612" s="972"/>
      <c r="K612" s="972"/>
      <c r="L612" s="688"/>
      <c r="M612" s="952"/>
      <c r="N612" s="967"/>
      <c r="O612" s="952"/>
      <c r="P612" s="952"/>
      <c r="Q612" s="967"/>
      <c r="R612" s="688"/>
    </row>
    <row r="613" spans="1:18" s="761" customFormat="1" x14ac:dyDescent="0.2">
      <c r="A613" s="744"/>
      <c r="B613" s="742"/>
      <c r="C613" s="762"/>
      <c r="D613" s="762"/>
      <c r="E613" s="760"/>
      <c r="F613" s="688"/>
      <c r="G613" s="688"/>
      <c r="H613" s="760"/>
      <c r="I613" s="719"/>
      <c r="J613" s="972"/>
      <c r="K613" s="972"/>
      <c r="L613" s="688"/>
      <c r="M613" s="952"/>
      <c r="N613" s="967"/>
      <c r="O613" s="952"/>
      <c r="P613" s="952"/>
      <c r="Q613" s="967"/>
      <c r="R613" s="688"/>
    </row>
    <row r="614" spans="1:18" s="761" customFormat="1" x14ac:dyDescent="0.2">
      <c r="A614" s="744"/>
      <c r="B614" s="742"/>
      <c r="C614" s="762"/>
      <c r="D614" s="762"/>
      <c r="E614" s="760"/>
      <c r="F614" s="688"/>
      <c r="G614" s="688"/>
      <c r="H614" s="760"/>
      <c r="I614" s="719"/>
      <c r="J614" s="972"/>
      <c r="K614" s="972"/>
      <c r="L614" s="688"/>
      <c r="M614" s="952"/>
      <c r="N614" s="967"/>
      <c r="O614" s="952"/>
      <c r="P614" s="952"/>
      <c r="Q614" s="967"/>
      <c r="R614" s="688"/>
    </row>
    <row r="615" spans="1:18" s="761" customFormat="1" x14ac:dyDescent="0.2">
      <c r="A615" s="744"/>
      <c r="B615" s="742"/>
      <c r="C615" s="762"/>
      <c r="D615" s="762"/>
      <c r="E615" s="760"/>
      <c r="F615" s="688"/>
      <c r="G615" s="688"/>
      <c r="H615" s="760"/>
      <c r="I615" s="719"/>
      <c r="J615" s="972"/>
      <c r="K615" s="972"/>
      <c r="L615" s="688"/>
      <c r="M615" s="952"/>
      <c r="N615" s="967"/>
      <c r="O615" s="952"/>
      <c r="P615" s="952"/>
      <c r="Q615" s="967"/>
      <c r="R615" s="688"/>
    </row>
    <row r="616" spans="1:18" s="761" customFormat="1" x14ac:dyDescent="0.2">
      <c r="A616" s="744"/>
      <c r="B616" s="742"/>
      <c r="C616" s="762"/>
      <c r="D616" s="762"/>
      <c r="E616" s="760"/>
      <c r="F616" s="688"/>
      <c r="G616" s="688"/>
      <c r="H616" s="760"/>
      <c r="I616" s="719"/>
      <c r="J616" s="972"/>
      <c r="K616" s="972"/>
      <c r="L616" s="688"/>
      <c r="M616" s="952"/>
      <c r="N616" s="967"/>
      <c r="O616" s="952"/>
      <c r="P616" s="952"/>
      <c r="Q616" s="967"/>
      <c r="R616" s="688"/>
    </row>
    <row r="617" spans="1:18" s="761" customFormat="1" x14ac:dyDescent="0.2">
      <c r="A617" s="744"/>
      <c r="B617" s="742"/>
      <c r="C617" s="762"/>
      <c r="D617" s="762"/>
      <c r="E617" s="760"/>
      <c r="F617" s="688"/>
      <c r="G617" s="688"/>
      <c r="H617" s="760"/>
      <c r="I617" s="719"/>
      <c r="J617" s="972"/>
      <c r="K617" s="972"/>
      <c r="L617" s="688"/>
      <c r="M617" s="952"/>
      <c r="N617" s="967"/>
      <c r="O617" s="952"/>
      <c r="P617" s="952"/>
      <c r="Q617" s="967"/>
      <c r="R617" s="688"/>
    </row>
    <row r="618" spans="1:18" s="761" customFormat="1" x14ac:dyDescent="0.2">
      <c r="A618" s="744"/>
      <c r="B618" s="742"/>
      <c r="C618" s="762"/>
      <c r="D618" s="762"/>
      <c r="E618" s="760"/>
      <c r="F618" s="688"/>
      <c r="G618" s="688"/>
      <c r="H618" s="760"/>
      <c r="I618" s="719"/>
      <c r="J618" s="972"/>
      <c r="K618" s="972"/>
      <c r="L618" s="688"/>
      <c r="M618" s="952"/>
      <c r="N618" s="967"/>
      <c r="O618" s="952"/>
      <c r="P618" s="952"/>
      <c r="Q618" s="967"/>
      <c r="R618" s="688"/>
    </row>
    <row r="619" spans="1:18" s="761" customFormat="1" x14ac:dyDescent="0.2">
      <c r="A619" s="744"/>
      <c r="B619" s="742"/>
      <c r="C619" s="762"/>
      <c r="D619" s="762"/>
      <c r="E619" s="760"/>
      <c r="F619" s="688"/>
      <c r="G619" s="688"/>
      <c r="H619" s="760"/>
      <c r="I619" s="719"/>
      <c r="J619" s="972"/>
      <c r="K619" s="972"/>
      <c r="L619" s="688"/>
      <c r="M619" s="952"/>
      <c r="N619" s="967"/>
      <c r="O619" s="952"/>
      <c r="P619" s="952"/>
      <c r="Q619" s="967"/>
      <c r="R619" s="688"/>
    </row>
    <row r="620" spans="1:18" s="761" customFormat="1" x14ac:dyDescent="0.2">
      <c r="A620" s="744"/>
      <c r="B620" s="742"/>
      <c r="C620" s="762"/>
      <c r="D620" s="762"/>
      <c r="E620" s="760"/>
      <c r="F620" s="688"/>
      <c r="G620" s="688"/>
      <c r="H620" s="760"/>
      <c r="I620" s="719"/>
      <c r="J620" s="972"/>
      <c r="K620" s="972"/>
      <c r="L620" s="688"/>
      <c r="M620" s="952"/>
      <c r="N620" s="967"/>
      <c r="O620" s="952"/>
      <c r="P620" s="952"/>
      <c r="Q620" s="967"/>
      <c r="R620" s="688"/>
    </row>
    <row r="621" spans="1:18" s="761" customFormat="1" x14ac:dyDescent="0.2">
      <c r="A621" s="744"/>
      <c r="B621" s="742"/>
      <c r="C621" s="762"/>
      <c r="D621" s="762"/>
      <c r="E621" s="760"/>
      <c r="F621" s="688"/>
      <c r="G621" s="688"/>
      <c r="H621" s="760"/>
      <c r="I621" s="719"/>
      <c r="J621" s="972"/>
      <c r="K621" s="972"/>
      <c r="L621" s="688"/>
      <c r="M621" s="952"/>
      <c r="N621" s="967"/>
      <c r="O621" s="952"/>
      <c r="P621" s="952"/>
      <c r="Q621" s="967"/>
      <c r="R621" s="688"/>
    </row>
    <row r="622" spans="1:18" s="761" customFormat="1" x14ac:dyDescent="0.2">
      <c r="A622" s="744"/>
      <c r="B622" s="742"/>
      <c r="C622" s="762"/>
      <c r="D622" s="762"/>
      <c r="E622" s="760"/>
      <c r="F622" s="688"/>
      <c r="G622" s="688"/>
      <c r="H622" s="760"/>
      <c r="I622" s="719"/>
      <c r="J622" s="972"/>
      <c r="K622" s="972"/>
      <c r="L622" s="688"/>
      <c r="M622" s="952"/>
      <c r="N622" s="967"/>
      <c r="O622" s="952"/>
      <c r="P622" s="952"/>
      <c r="Q622" s="967"/>
      <c r="R622" s="688"/>
    </row>
    <row r="623" spans="1:18" s="761" customFormat="1" x14ac:dyDescent="0.2">
      <c r="A623" s="744"/>
      <c r="B623" s="742"/>
      <c r="C623" s="762"/>
      <c r="D623" s="762"/>
      <c r="E623" s="760"/>
      <c r="F623" s="688"/>
      <c r="G623" s="688"/>
      <c r="H623" s="760"/>
      <c r="I623" s="719"/>
      <c r="J623" s="972"/>
      <c r="K623" s="972"/>
      <c r="L623" s="688"/>
      <c r="M623" s="952"/>
      <c r="N623" s="967"/>
      <c r="O623" s="952"/>
      <c r="P623" s="952"/>
      <c r="Q623" s="967"/>
      <c r="R623" s="688"/>
    </row>
    <row r="624" spans="1:18" s="761" customFormat="1" x14ac:dyDescent="0.2">
      <c r="A624" s="744"/>
      <c r="B624" s="742"/>
      <c r="C624" s="762"/>
      <c r="D624" s="762"/>
      <c r="E624" s="760"/>
      <c r="F624" s="688"/>
      <c r="G624" s="688"/>
      <c r="H624" s="760"/>
      <c r="I624" s="719"/>
      <c r="J624" s="972"/>
      <c r="K624" s="972"/>
      <c r="L624" s="688"/>
      <c r="M624" s="952"/>
      <c r="N624" s="967"/>
      <c r="O624" s="952"/>
      <c r="P624" s="952"/>
      <c r="Q624" s="967"/>
      <c r="R624" s="688"/>
    </row>
    <row r="625" spans="1:18" s="761" customFormat="1" x14ac:dyDescent="0.2">
      <c r="A625" s="744"/>
      <c r="B625" s="742"/>
      <c r="C625" s="762"/>
      <c r="D625" s="762"/>
      <c r="E625" s="760"/>
      <c r="F625" s="688"/>
      <c r="G625" s="688"/>
      <c r="H625" s="760"/>
      <c r="I625" s="719"/>
      <c r="J625" s="972"/>
      <c r="K625" s="972"/>
      <c r="L625" s="688"/>
      <c r="M625" s="952"/>
      <c r="N625" s="967"/>
      <c r="O625" s="952"/>
      <c r="P625" s="952"/>
      <c r="Q625" s="967"/>
      <c r="R625" s="688"/>
    </row>
    <row r="626" spans="1:18" s="761" customFormat="1" x14ac:dyDescent="0.2">
      <c r="A626" s="744"/>
      <c r="B626" s="742"/>
      <c r="C626" s="762"/>
      <c r="D626" s="762"/>
      <c r="E626" s="760"/>
      <c r="F626" s="688"/>
      <c r="G626" s="688"/>
      <c r="H626" s="760"/>
      <c r="I626" s="719"/>
      <c r="J626" s="972"/>
      <c r="K626" s="972"/>
      <c r="L626" s="688"/>
      <c r="M626" s="952"/>
      <c r="N626" s="967"/>
      <c r="O626" s="952"/>
      <c r="P626" s="952"/>
      <c r="Q626" s="967"/>
      <c r="R626" s="688"/>
    </row>
    <row r="627" spans="1:18" s="761" customFormat="1" x14ac:dyDescent="0.2">
      <c r="A627" s="744"/>
      <c r="B627" s="742"/>
      <c r="C627" s="762"/>
      <c r="D627" s="762"/>
      <c r="E627" s="760"/>
      <c r="F627" s="688"/>
      <c r="G627" s="688"/>
      <c r="H627" s="760"/>
      <c r="I627" s="719"/>
      <c r="J627" s="972"/>
      <c r="K627" s="972"/>
      <c r="L627" s="688"/>
      <c r="M627" s="952"/>
      <c r="N627" s="967"/>
      <c r="O627" s="952"/>
      <c r="P627" s="952"/>
      <c r="Q627" s="967"/>
      <c r="R627" s="688"/>
    </row>
    <row r="628" spans="1:18" s="761" customFormat="1" x14ac:dyDescent="0.2">
      <c r="A628" s="744"/>
      <c r="B628" s="742"/>
      <c r="C628" s="762"/>
      <c r="D628" s="762"/>
      <c r="E628" s="760"/>
      <c r="F628" s="688"/>
      <c r="G628" s="688"/>
      <c r="H628" s="760"/>
      <c r="I628" s="719"/>
      <c r="J628" s="972"/>
      <c r="K628" s="972"/>
      <c r="L628" s="688"/>
      <c r="M628" s="952"/>
      <c r="N628" s="967"/>
      <c r="O628" s="952"/>
      <c r="P628" s="952"/>
      <c r="Q628" s="967"/>
      <c r="R628" s="688"/>
    </row>
    <row r="629" spans="1:18" s="761" customFormat="1" x14ac:dyDescent="0.2">
      <c r="A629" s="744"/>
      <c r="B629" s="742"/>
      <c r="C629" s="762"/>
      <c r="D629" s="762"/>
      <c r="E629" s="760"/>
      <c r="F629" s="688"/>
      <c r="G629" s="688"/>
      <c r="H629" s="760"/>
      <c r="I629" s="719"/>
      <c r="J629" s="972"/>
      <c r="K629" s="972"/>
      <c r="L629" s="688"/>
      <c r="M629" s="952"/>
      <c r="N629" s="967"/>
      <c r="O629" s="952"/>
      <c r="P629" s="952"/>
      <c r="Q629" s="967"/>
      <c r="R629" s="688"/>
    </row>
    <row r="630" spans="1:18" s="761" customFormat="1" x14ac:dyDescent="0.2">
      <c r="A630" s="744"/>
      <c r="B630" s="742"/>
      <c r="C630" s="762"/>
      <c r="D630" s="762"/>
      <c r="E630" s="760"/>
      <c r="F630" s="688"/>
      <c r="G630" s="688"/>
      <c r="H630" s="760"/>
      <c r="I630" s="719"/>
      <c r="J630" s="972"/>
      <c r="K630" s="972"/>
      <c r="L630" s="688"/>
      <c r="M630" s="952"/>
      <c r="N630" s="967"/>
      <c r="O630" s="952"/>
      <c r="P630" s="952"/>
      <c r="Q630" s="967"/>
      <c r="R630" s="688"/>
    </row>
    <row r="631" spans="1:18" s="761" customFormat="1" x14ac:dyDescent="0.2">
      <c r="A631" s="744"/>
      <c r="B631" s="742"/>
      <c r="C631" s="762"/>
      <c r="D631" s="762"/>
      <c r="E631" s="760"/>
      <c r="F631" s="688"/>
      <c r="G631" s="688"/>
      <c r="H631" s="760"/>
      <c r="I631" s="719"/>
      <c r="J631" s="972"/>
      <c r="K631" s="972"/>
      <c r="L631" s="688"/>
      <c r="M631" s="952"/>
      <c r="N631" s="967"/>
      <c r="O631" s="952"/>
      <c r="P631" s="952"/>
      <c r="Q631" s="967"/>
      <c r="R631" s="688"/>
    </row>
    <row r="632" spans="1:18" s="761" customFormat="1" x14ac:dyDescent="0.2">
      <c r="A632" s="744"/>
      <c r="B632" s="742"/>
      <c r="C632" s="762"/>
      <c r="D632" s="762"/>
      <c r="E632" s="760"/>
      <c r="F632" s="688"/>
      <c r="G632" s="688"/>
      <c r="H632" s="760"/>
      <c r="I632" s="719"/>
      <c r="J632" s="972"/>
      <c r="K632" s="972"/>
      <c r="L632" s="688"/>
      <c r="M632" s="952"/>
      <c r="N632" s="967"/>
      <c r="O632" s="952"/>
      <c r="P632" s="952"/>
      <c r="Q632" s="967"/>
      <c r="R632" s="688"/>
    </row>
    <row r="633" spans="1:18" s="761" customFormat="1" x14ac:dyDescent="0.2">
      <c r="A633" s="744"/>
      <c r="B633" s="742"/>
      <c r="C633" s="762"/>
      <c r="D633" s="762"/>
      <c r="E633" s="760"/>
      <c r="F633" s="688"/>
      <c r="G633" s="688"/>
      <c r="H633" s="760"/>
      <c r="I633" s="719"/>
      <c r="J633" s="972"/>
      <c r="K633" s="972"/>
      <c r="L633" s="688"/>
      <c r="M633" s="952"/>
      <c r="N633" s="967"/>
      <c r="O633" s="952"/>
      <c r="P633" s="952"/>
      <c r="Q633" s="967"/>
      <c r="R633" s="688"/>
    </row>
    <row r="634" spans="1:18" s="761" customFormat="1" x14ac:dyDescent="0.2">
      <c r="A634" s="744"/>
      <c r="B634" s="742"/>
      <c r="C634" s="762"/>
      <c r="D634" s="762"/>
      <c r="E634" s="760"/>
      <c r="F634" s="688"/>
      <c r="G634" s="688"/>
      <c r="H634" s="760"/>
      <c r="I634" s="719"/>
      <c r="J634" s="972"/>
      <c r="K634" s="972"/>
      <c r="L634" s="688"/>
      <c r="M634" s="952"/>
      <c r="N634" s="967"/>
      <c r="O634" s="952"/>
      <c r="P634" s="952"/>
      <c r="Q634" s="967"/>
      <c r="R634" s="688"/>
    </row>
    <row r="635" spans="1:18" s="761" customFormat="1" x14ac:dyDescent="0.2">
      <c r="A635" s="744"/>
      <c r="B635" s="742"/>
      <c r="C635" s="762"/>
      <c r="D635" s="762"/>
      <c r="E635" s="760"/>
      <c r="F635" s="688"/>
      <c r="G635" s="688"/>
      <c r="H635" s="760"/>
      <c r="I635" s="719"/>
      <c r="J635" s="972"/>
      <c r="K635" s="972"/>
      <c r="L635" s="688"/>
      <c r="M635" s="952"/>
      <c r="N635" s="967"/>
      <c r="O635" s="952"/>
      <c r="P635" s="952"/>
      <c r="Q635" s="967"/>
      <c r="R635" s="688"/>
    </row>
    <row r="636" spans="1:18" s="761" customFormat="1" x14ac:dyDescent="0.2">
      <c r="A636" s="744"/>
      <c r="B636" s="742"/>
      <c r="C636" s="762"/>
      <c r="D636" s="762"/>
      <c r="E636" s="760"/>
      <c r="F636" s="688"/>
      <c r="G636" s="688"/>
      <c r="H636" s="760"/>
      <c r="I636" s="719"/>
      <c r="J636" s="972"/>
      <c r="K636" s="972"/>
      <c r="L636" s="688"/>
      <c r="M636" s="952"/>
      <c r="N636" s="967"/>
      <c r="O636" s="952"/>
      <c r="P636" s="952"/>
      <c r="Q636" s="967"/>
      <c r="R636" s="688"/>
    </row>
    <row r="637" spans="1:18" s="761" customFormat="1" x14ac:dyDescent="0.2">
      <c r="A637" s="744"/>
      <c r="B637" s="742"/>
      <c r="C637" s="762"/>
      <c r="D637" s="762"/>
      <c r="E637" s="760"/>
      <c r="F637" s="688"/>
      <c r="G637" s="688"/>
      <c r="H637" s="760"/>
      <c r="I637" s="719"/>
      <c r="J637" s="972"/>
      <c r="K637" s="972"/>
      <c r="L637" s="688"/>
      <c r="M637" s="952"/>
      <c r="N637" s="967"/>
      <c r="O637" s="952"/>
      <c r="P637" s="952"/>
      <c r="Q637" s="967"/>
      <c r="R637" s="688"/>
    </row>
    <row r="638" spans="1:18" s="761" customFormat="1" x14ac:dyDescent="0.2">
      <c r="A638" s="744"/>
      <c r="B638" s="742"/>
      <c r="C638" s="762"/>
      <c r="D638" s="762"/>
      <c r="E638" s="760"/>
      <c r="F638" s="688"/>
      <c r="G638" s="688"/>
      <c r="H638" s="760"/>
      <c r="I638" s="719"/>
      <c r="J638" s="972"/>
      <c r="K638" s="972"/>
      <c r="L638" s="688"/>
      <c r="M638" s="952"/>
      <c r="N638" s="967"/>
      <c r="O638" s="952"/>
      <c r="P638" s="952"/>
      <c r="Q638" s="967"/>
      <c r="R638" s="688"/>
    </row>
    <row r="639" spans="1:18" s="761" customFormat="1" x14ac:dyDescent="0.2">
      <c r="A639" s="744"/>
      <c r="B639" s="742"/>
      <c r="C639" s="762"/>
      <c r="D639" s="762"/>
      <c r="E639" s="760"/>
      <c r="F639" s="688"/>
      <c r="G639" s="688"/>
      <c r="H639" s="760"/>
      <c r="I639" s="719"/>
      <c r="J639" s="972"/>
      <c r="K639" s="972"/>
      <c r="L639" s="688"/>
      <c r="M639" s="952"/>
      <c r="N639" s="967"/>
      <c r="O639" s="952"/>
      <c r="P639" s="952"/>
      <c r="Q639" s="967"/>
      <c r="R639" s="688"/>
    </row>
    <row r="640" spans="1:18" s="761" customFormat="1" x14ac:dyDescent="0.2">
      <c r="A640" s="744"/>
      <c r="B640" s="742"/>
      <c r="C640" s="762"/>
      <c r="D640" s="762"/>
      <c r="E640" s="760"/>
      <c r="F640" s="688"/>
      <c r="G640" s="688"/>
      <c r="H640" s="760"/>
      <c r="I640" s="719"/>
      <c r="J640" s="972"/>
      <c r="K640" s="972"/>
      <c r="L640" s="688"/>
      <c r="M640" s="952"/>
      <c r="N640" s="967"/>
      <c r="O640" s="952"/>
      <c r="P640" s="952"/>
      <c r="Q640" s="967"/>
      <c r="R640" s="688"/>
    </row>
    <row r="641" spans="1:18" s="761" customFormat="1" x14ac:dyDescent="0.2">
      <c r="A641" s="744"/>
      <c r="B641" s="742"/>
      <c r="C641" s="762"/>
      <c r="D641" s="762"/>
      <c r="E641" s="760"/>
      <c r="F641" s="688"/>
      <c r="G641" s="688"/>
      <c r="H641" s="760"/>
      <c r="I641" s="719"/>
      <c r="J641" s="972"/>
      <c r="K641" s="972"/>
      <c r="L641" s="688"/>
      <c r="M641" s="952"/>
      <c r="N641" s="967"/>
      <c r="O641" s="952"/>
      <c r="P641" s="952"/>
      <c r="Q641" s="967"/>
      <c r="R641" s="688"/>
    </row>
    <row r="642" spans="1:18" s="761" customFormat="1" x14ac:dyDescent="0.2">
      <c r="A642" s="744"/>
      <c r="B642" s="742"/>
      <c r="C642" s="762"/>
      <c r="D642" s="762"/>
      <c r="E642" s="760"/>
      <c r="F642" s="688"/>
      <c r="G642" s="688"/>
      <c r="H642" s="760"/>
      <c r="I642" s="719"/>
      <c r="J642" s="972"/>
      <c r="K642" s="972"/>
      <c r="L642" s="688"/>
      <c r="M642" s="952"/>
      <c r="N642" s="967"/>
      <c r="O642" s="952"/>
      <c r="P642" s="952"/>
      <c r="Q642" s="967"/>
      <c r="R642" s="688"/>
    </row>
    <row r="643" spans="1:18" s="761" customFormat="1" x14ac:dyDescent="0.2">
      <c r="A643" s="744"/>
      <c r="B643" s="742"/>
      <c r="C643" s="762"/>
      <c r="D643" s="762"/>
      <c r="E643" s="760"/>
      <c r="F643" s="688"/>
      <c r="G643" s="688"/>
      <c r="H643" s="760"/>
      <c r="I643" s="719"/>
      <c r="J643" s="972"/>
      <c r="K643" s="972"/>
      <c r="L643" s="688"/>
      <c r="M643" s="952"/>
      <c r="N643" s="967"/>
      <c r="O643" s="952"/>
      <c r="P643" s="952"/>
      <c r="Q643" s="967"/>
      <c r="R643" s="688"/>
    </row>
    <row r="644" spans="1:18" s="761" customFormat="1" x14ac:dyDescent="0.2">
      <c r="A644" s="744"/>
      <c r="B644" s="742"/>
      <c r="C644" s="762"/>
      <c r="D644" s="762"/>
      <c r="E644" s="760"/>
      <c r="F644" s="688"/>
      <c r="G644" s="688"/>
      <c r="H644" s="760"/>
      <c r="I644" s="719"/>
      <c r="J644" s="972"/>
      <c r="K644" s="972"/>
      <c r="L644" s="688"/>
      <c r="M644" s="952"/>
      <c r="N644" s="967"/>
      <c r="O644" s="952"/>
      <c r="P644" s="952"/>
      <c r="Q644" s="967"/>
      <c r="R644" s="688"/>
    </row>
    <row r="645" spans="1:18" s="761" customFormat="1" x14ac:dyDescent="0.2">
      <c r="A645" s="744"/>
      <c r="B645" s="742"/>
      <c r="C645" s="762"/>
      <c r="D645" s="762"/>
      <c r="E645" s="760"/>
      <c r="F645" s="688"/>
      <c r="G645" s="688"/>
      <c r="H645" s="760"/>
      <c r="I645" s="719"/>
      <c r="J645" s="972"/>
      <c r="K645" s="972"/>
      <c r="L645" s="688"/>
      <c r="M645" s="952"/>
      <c r="N645" s="967"/>
      <c r="O645" s="952"/>
      <c r="P645" s="952"/>
      <c r="Q645" s="967"/>
      <c r="R645" s="688"/>
    </row>
    <row r="646" spans="1:18" s="761" customFormat="1" x14ac:dyDescent="0.2">
      <c r="A646" s="744"/>
      <c r="B646" s="742"/>
      <c r="C646" s="762"/>
      <c r="D646" s="762"/>
      <c r="E646" s="760"/>
      <c r="F646" s="688"/>
      <c r="G646" s="688"/>
      <c r="H646" s="760"/>
      <c r="I646" s="719"/>
      <c r="J646" s="972"/>
      <c r="K646" s="972"/>
      <c r="L646" s="688"/>
      <c r="M646" s="952"/>
      <c r="N646" s="967"/>
      <c r="O646" s="952"/>
      <c r="P646" s="952"/>
      <c r="Q646" s="967"/>
      <c r="R646" s="688"/>
    </row>
    <row r="647" spans="1:18" s="761" customFormat="1" x14ac:dyDescent="0.2">
      <c r="A647" s="744"/>
      <c r="B647" s="742"/>
      <c r="C647" s="762"/>
      <c r="D647" s="762"/>
      <c r="E647" s="760"/>
      <c r="F647" s="688"/>
      <c r="G647" s="688"/>
      <c r="H647" s="760"/>
      <c r="I647" s="719"/>
      <c r="J647" s="972"/>
      <c r="K647" s="972"/>
      <c r="L647" s="688"/>
      <c r="M647" s="952"/>
      <c r="N647" s="967"/>
      <c r="O647" s="952"/>
      <c r="P647" s="952"/>
      <c r="Q647" s="967"/>
      <c r="R647" s="688"/>
    </row>
    <row r="648" spans="1:18" s="761" customFormat="1" x14ac:dyDescent="0.2">
      <c r="A648" s="744"/>
      <c r="B648" s="742"/>
      <c r="C648" s="762"/>
      <c r="D648" s="762"/>
      <c r="E648" s="760"/>
      <c r="F648" s="688"/>
      <c r="G648" s="688"/>
      <c r="H648" s="760"/>
      <c r="I648" s="719"/>
      <c r="J648" s="972"/>
      <c r="K648" s="972"/>
      <c r="L648" s="688"/>
      <c r="M648" s="952"/>
      <c r="N648" s="967"/>
      <c r="O648" s="952"/>
      <c r="P648" s="952"/>
      <c r="Q648" s="967"/>
      <c r="R648" s="688"/>
    </row>
    <row r="649" spans="1:18" s="761" customFormat="1" x14ac:dyDescent="0.2">
      <c r="A649" s="744"/>
      <c r="B649" s="742"/>
      <c r="C649" s="762"/>
      <c r="D649" s="762"/>
      <c r="E649" s="760"/>
      <c r="F649" s="688"/>
      <c r="G649" s="688"/>
      <c r="H649" s="760"/>
      <c r="I649" s="719"/>
      <c r="J649" s="972"/>
      <c r="K649" s="972"/>
      <c r="L649" s="688"/>
      <c r="M649" s="952"/>
      <c r="N649" s="967"/>
      <c r="O649" s="952"/>
      <c r="P649" s="952"/>
      <c r="Q649" s="967"/>
      <c r="R649" s="688"/>
    </row>
    <row r="650" spans="1:18" s="761" customFormat="1" x14ac:dyDescent="0.2">
      <c r="A650" s="744"/>
      <c r="B650" s="742"/>
      <c r="C650" s="762"/>
      <c r="D650" s="762"/>
      <c r="E650" s="760"/>
      <c r="F650" s="688"/>
      <c r="G650" s="688"/>
      <c r="H650" s="760"/>
      <c r="I650" s="719"/>
      <c r="J650" s="972"/>
      <c r="K650" s="972"/>
      <c r="L650" s="688"/>
      <c r="M650" s="952"/>
      <c r="N650" s="967"/>
      <c r="O650" s="952"/>
      <c r="P650" s="952"/>
      <c r="Q650" s="967"/>
      <c r="R650" s="688"/>
    </row>
    <row r="651" spans="1:18" s="761" customFormat="1" x14ac:dyDescent="0.2">
      <c r="A651" s="744"/>
      <c r="B651" s="742"/>
      <c r="C651" s="762"/>
      <c r="D651" s="762"/>
      <c r="E651" s="760"/>
      <c r="F651" s="688"/>
      <c r="G651" s="688"/>
      <c r="H651" s="760"/>
      <c r="I651" s="719"/>
      <c r="J651" s="972"/>
      <c r="K651" s="972"/>
      <c r="L651" s="688"/>
      <c r="M651" s="952"/>
      <c r="N651" s="967"/>
      <c r="O651" s="952"/>
      <c r="P651" s="952"/>
      <c r="Q651" s="967"/>
      <c r="R651" s="688"/>
    </row>
    <row r="652" spans="1:18" s="761" customFormat="1" x14ac:dyDescent="0.2">
      <c r="A652" s="744"/>
      <c r="B652" s="742"/>
      <c r="C652" s="762"/>
      <c r="D652" s="762"/>
      <c r="E652" s="760"/>
      <c r="F652" s="688"/>
      <c r="G652" s="688"/>
      <c r="H652" s="760"/>
      <c r="I652" s="719"/>
      <c r="J652" s="972"/>
      <c r="K652" s="972"/>
      <c r="L652" s="688"/>
      <c r="M652" s="952"/>
      <c r="N652" s="967"/>
      <c r="O652" s="952"/>
      <c r="P652" s="952"/>
      <c r="Q652" s="967"/>
      <c r="R652" s="688"/>
    </row>
    <row r="653" spans="1:18" s="761" customFormat="1" x14ac:dyDescent="0.2">
      <c r="A653" s="744"/>
      <c r="B653" s="742"/>
      <c r="C653" s="762"/>
      <c r="D653" s="762"/>
      <c r="E653" s="760"/>
      <c r="F653" s="688"/>
      <c r="G653" s="688"/>
      <c r="H653" s="760"/>
      <c r="I653" s="719"/>
      <c r="J653" s="972"/>
      <c r="K653" s="972"/>
      <c r="L653" s="688"/>
      <c r="M653" s="952"/>
      <c r="N653" s="967"/>
      <c r="O653" s="952"/>
      <c r="P653" s="952"/>
      <c r="Q653" s="967"/>
      <c r="R653" s="688"/>
    </row>
    <row r="654" spans="1:18" s="761" customFormat="1" x14ac:dyDescent="0.2">
      <c r="A654" s="744"/>
      <c r="B654" s="742"/>
      <c r="C654" s="762"/>
      <c r="D654" s="762"/>
      <c r="E654" s="760"/>
      <c r="F654" s="688"/>
      <c r="G654" s="688"/>
      <c r="H654" s="760"/>
      <c r="I654" s="719"/>
      <c r="J654" s="972"/>
      <c r="K654" s="972"/>
      <c r="L654" s="688"/>
      <c r="M654" s="952"/>
      <c r="N654" s="967"/>
      <c r="O654" s="952"/>
      <c r="P654" s="952"/>
      <c r="Q654" s="967"/>
      <c r="R654" s="688"/>
    </row>
    <row r="655" spans="1:18" s="761" customFormat="1" x14ac:dyDescent="0.2">
      <c r="A655" s="744"/>
      <c r="B655" s="742"/>
      <c r="C655" s="762"/>
      <c r="D655" s="762"/>
      <c r="E655" s="760"/>
      <c r="F655" s="688"/>
      <c r="G655" s="688"/>
      <c r="H655" s="760"/>
      <c r="I655" s="719"/>
      <c r="J655" s="972"/>
      <c r="K655" s="972"/>
      <c r="L655" s="688"/>
      <c r="M655" s="952"/>
      <c r="N655" s="967"/>
      <c r="O655" s="952"/>
      <c r="P655" s="952"/>
      <c r="Q655" s="967"/>
      <c r="R655" s="688"/>
    </row>
    <row r="656" spans="1:18" s="761" customFormat="1" x14ac:dyDescent="0.2">
      <c r="A656" s="744"/>
      <c r="B656" s="742"/>
      <c r="C656" s="762"/>
      <c r="D656" s="762"/>
      <c r="E656" s="760"/>
      <c r="F656" s="688"/>
      <c r="G656" s="688"/>
      <c r="H656" s="760"/>
      <c r="I656" s="719"/>
      <c r="J656" s="972"/>
      <c r="K656" s="972"/>
      <c r="L656" s="688"/>
      <c r="M656" s="952"/>
      <c r="N656" s="967"/>
      <c r="O656" s="952"/>
      <c r="P656" s="952"/>
      <c r="Q656" s="967"/>
      <c r="R656" s="688"/>
    </row>
    <row r="657" spans="1:18" s="761" customFormat="1" x14ac:dyDescent="0.2">
      <c r="A657" s="744"/>
      <c r="B657" s="742"/>
      <c r="C657" s="762"/>
      <c r="D657" s="762"/>
      <c r="E657" s="760"/>
      <c r="F657" s="688"/>
      <c r="G657" s="688"/>
      <c r="H657" s="760"/>
      <c r="I657" s="719"/>
      <c r="J657" s="972"/>
      <c r="K657" s="972"/>
      <c r="L657" s="688"/>
      <c r="M657" s="952"/>
      <c r="N657" s="967"/>
      <c r="O657" s="952"/>
      <c r="P657" s="952"/>
      <c r="Q657" s="967"/>
      <c r="R657" s="688"/>
    </row>
    <row r="658" spans="1:18" s="761" customFormat="1" x14ac:dyDescent="0.2">
      <c r="A658" s="744"/>
      <c r="B658" s="742"/>
      <c r="C658" s="762"/>
      <c r="D658" s="762"/>
      <c r="E658" s="760"/>
      <c r="F658" s="688"/>
      <c r="G658" s="688"/>
      <c r="H658" s="760"/>
      <c r="I658" s="719"/>
      <c r="J658" s="972"/>
      <c r="K658" s="972"/>
      <c r="L658" s="688"/>
      <c r="M658" s="952"/>
      <c r="N658" s="967"/>
      <c r="O658" s="952"/>
      <c r="P658" s="952"/>
      <c r="Q658" s="967"/>
      <c r="R658" s="688"/>
    </row>
    <row r="659" spans="1:18" s="761" customFormat="1" x14ac:dyDescent="0.2">
      <c r="A659" s="744"/>
      <c r="B659" s="742"/>
      <c r="C659" s="762"/>
      <c r="D659" s="762"/>
      <c r="E659" s="760"/>
      <c r="F659" s="688"/>
      <c r="G659" s="688"/>
      <c r="H659" s="760"/>
      <c r="I659" s="719"/>
      <c r="J659" s="972"/>
      <c r="K659" s="972"/>
      <c r="L659" s="688"/>
      <c r="M659" s="952"/>
      <c r="N659" s="967"/>
      <c r="O659" s="952"/>
      <c r="P659" s="952"/>
      <c r="Q659" s="967"/>
      <c r="R659" s="688"/>
    </row>
    <row r="660" spans="1:18" s="761" customFormat="1" x14ac:dyDescent="0.2">
      <c r="A660" s="744"/>
      <c r="B660" s="742"/>
      <c r="C660" s="762"/>
      <c r="D660" s="762"/>
      <c r="E660" s="760"/>
      <c r="F660" s="688"/>
      <c r="G660" s="688"/>
      <c r="H660" s="760"/>
      <c r="I660" s="719"/>
      <c r="J660" s="972"/>
      <c r="K660" s="972"/>
      <c r="L660" s="688"/>
      <c r="M660" s="952"/>
      <c r="N660" s="967"/>
      <c r="O660" s="952"/>
      <c r="P660" s="952"/>
      <c r="Q660" s="967"/>
      <c r="R660" s="688"/>
    </row>
    <row r="661" spans="1:18" s="761" customFormat="1" x14ac:dyDescent="0.2">
      <c r="A661" s="744"/>
      <c r="B661" s="742"/>
      <c r="C661" s="762"/>
      <c r="D661" s="762"/>
      <c r="E661" s="760"/>
      <c r="F661" s="688"/>
      <c r="G661" s="688"/>
      <c r="H661" s="760"/>
      <c r="I661" s="719"/>
      <c r="J661" s="972"/>
      <c r="K661" s="972"/>
      <c r="L661" s="688"/>
      <c r="M661" s="952"/>
      <c r="N661" s="967"/>
      <c r="O661" s="952"/>
      <c r="P661" s="952"/>
      <c r="Q661" s="967"/>
      <c r="R661" s="688"/>
    </row>
    <row r="662" spans="1:18" s="761" customFormat="1" x14ac:dyDescent="0.2">
      <c r="A662" s="744"/>
      <c r="B662" s="742"/>
      <c r="C662" s="762"/>
      <c r="D662" s="762"/>
      <c r="E662" s="760"/>
      <c r="F662" s="688"/>
      <c r="G662" s="688"/>
      <c r="H662" s="760"/>
      <c r="I662" s="719"/>
      <c r="J662" s="972"/>
      <c r="K662" s="972"/>
      <c r="L662" s="688"/>
      <c r="M662" s="952"/>
      <c r="N662" s="967"/>
      <c r="O662" s="952"/>
      <c r="P662" s="952"/>
      <c r="Q662" s="967"/>
      <c r="R662" s="688"/>
    </row>
    <row r="663" spans="1:18" s="761" customFormat="1" x14ac:dyDescent="0.2">
      <c r="A663" s="744"/>
      <c r="B663" s="742"/>
      <c r="C663" s="762"/>
      <c r="D663" s="762"/>
      <c r="E663" s="760"/>
      <c r="F663" s="688"/>
      <c r="G663" s="688"/>
      <c r="H663" s="760"/>
      <c r="I663" s="719"/>
      <c r="J663" s="972"/>
      <c r="K663" s="972"/>
      <c r="L663" s="688"/>
      <c r="M663" s="952"/>
      <c r="N663" s="967"/>
      <c r="O663" s="952"/>
      <c r="P663" s="952"/>
      <c r="Q663" s="967"/>
      <c r="R663" s="688"/>
    </row>
    <row r="664" spans="1:18" s="761" customFormat="1" x14ac:dyDescent="0.2">
      <c r="A664" s="744"/>
      <c r="B664" s="742"/>
      <c r="C664" s="762"/>
      <c r="D664" s="762"/>
      <c r="E664" s="760"/>
      <c r="F664" s="688"/>
      <c r="G664" s="688"/>
      <c r="H664" s="760"/>
      <c r="I664" s="719"/>
      <c r="J664" s="972"/>
      <c r="K664" s="972"/>
      <c r="L664" s="688"/>
      <c r="M664" s="952"/>
      <c r="N664" s="967"/>
      <c r="O664" s="952"/>
      <c r="P664" s="952"/>
      <c r="Q664" s="967"/>
      <c r="R664" s="688"/>
    </row>
    <row r="665" spans="1:18" s="761" customFormat="1" x14ac:dyDescent="0.2">
      <c r="A665" s="744"/>
      <c r="B665" s="742"/>
      <c r="C665" s="762"/>
      <c r="D665" s="762"/>
      <c r="E665" s="760"/>
      <c r="F665" s="688"/>
      <c r="G665" s="688"/>
      <c r="H665" s="760"/>
      <c r="I665" s="719"/>
      <c r="J665" s="972"/>
      <c r="K665" s="972"/>
      <c r="L665" s="688"/>
      <c r="M665" s="952"/>
      <c r="N665" s="967"/>
      <c r="O665" s="952"/>
      <c r="P665" s="952"/>
      <c r="Q665" s="967"/>
      <c r="R665" s="688"/>
    </row>
    <row r="666" spans="1:18" s="761" customFormat="1" x14ac:dyDescent="0.2">
      <c r="A666" s="744"/>
      <c r="B666" s="742"/>
      <c r="C666" s="762"/>
      <c r="D666" s="762"/>
      <c r="E666" s="760"/>
      <c r="F666" s="688"/>
      <c r="G666" s="688"/>
      <c r="H666" s="760"/>
      <c r="I666" s="719"/>
      <c r="J666" s="972"/>
      <c r="K666" s="972"/>
      <c r="L666" s="688"/>
      <c r="M666" s="952"/>
      <c r="N666" s="967"/>
      <c r="O666" s="952"/>
      <c r="P666" s="952"/>
      <c r="Q666" s="967"/>
      <c r="R666" s="688"/>
    </row>
    <row r="667" spans="1:18" s="761" customFormat="1" x14ac:dyDescent="0.2">
      <c r="A667" s="744"/>
      <c r="B667" s="742"/>
      <c r="C667" s="762"/>
      <c r="D667" s="762"/>
      <c r="E667" s="760"/>
      <c r="F667" s="688"/>
      <c r="G667" s="688"/>
      <c r="H667" s="760"/>
      <c r="I667" s="719"/>
      <c r="J667" s="972"/>
      <c r="K667" s="972"/>
      <c r="L667" s="688"/>
      <c r="M667" s="952"/>
      <c r="N667" s="967"/>
      <c r="O667" s="952"/>
      <c r="P667" s="952"/>
      <c r="Q667" s="967"/>
      <c r="R667" s="688"/>
    </row>
    <row r="668" spans="1:18" s="761" customFormat="1" x14ac:dyDescent="0.2">
      <c r="A668" s="744"/>
      <c r="B668" s="742"/>
      <c r="C668" s="762"/>
      <c r="D668" s="762"/>
      <c r="E668" s="760"/>
      <c r="F668" s="688"/>
      <c r="G668" s="688"/>
      <c r="H668" s="760"/>
      <c r="I668" s="719"/>
      <c r="J668" s="972"/>
      <c r="K668" s="972"/>
      <c r="L668" s="688"/>
      <c r="M668" s="952"/>
      <c r="N668" s="967"/>
      <c r="O668" s="952"/>
      <c r="P668" s="952"/>
      <c r="Q668" s="967"/>
      <c r="R668" s="688"/>
    </row>
    <row r="669" spans="1:18" s="761" customFormat="1" x14ac:dyDescent="0.2">
      <c r="A669" s="744"/>
      <c r="B669" s="742"/>
      <c r="C669" s="762"/>
      <c r="D669" s="762"/>
      <c r="E669" s="760"/>
      <c r="F669" s="688"/>
      <c r="G669" s="688"/>
      <c r="H669" s="760"/>
      <c r="I669" s="719"/>
      <c r="J669" s="972"/>
      <c r="K669" s="972"/>
      <c r="L669" s="688"/>
      <c r="M669" s="952"/>
      <c r="N669" s="967"/>
      <c r="O669" s="952"/>
      <c r="P669" s="952"/>
      <c r="Q669" s="967"/>
      <c r="R669" s="688"/>
    </row>
    <row r="670" spans="1:18" s="761" customFormat="1" x14ac:dyDescent="0.2">
      <c r="A670" s="744"/>
      <c r="B670" s="742"/>
      <c r="C670" s="762"/>
      <c r="D670" s="762"/>
      <c r="E670" s="760"/>
      <c r="F670" s="688"/>
      <c r="G670" s="688"/>
      <c r="H670" s="760"/>
      <c r="I670" s="719"/>
      <c r="J670" s="972"/>
      <c r="K670" s="972"/>
      <c r="L670" s="688"/>
      <c r="M670" s="952"/>
      <c r="N670" s="967"/>
      <c r="O670" s="952"/>
      <c r="P670" s="952"/>
      <c r="Q670" s="967"/>
      <c r="R670" s="688"/>
    </row>
    <row r="671" spans="1:18" s="761" customFormat="1" x14ac:dyDescent="0.2">
      <c r="A671" s="744"/>
      <c r="B671" s="742"/>
      <c r="C671" s="762"/>
      <c r="D671" s="762"/>
      <c r="E671" s="760"/>
      <c r="F671" s="688"/>
      <c r="G671" s="688"/>
      <c r="H671" s="760"/>
      <c r="I671" s="719"/>
      <c r="J671" s="972"/>
      <c r="K671" s="972"/>
      <c r="L671" s="688"/>
      <c r="M671" s="952"/>
      <c r="N671" s="967"/>
      <c r="O671" s="952"/>
      <c r="P671" s="952"/>
      <c r="Q671" s="967"/>
      <c r="R671" s="688"/>
    </row>
    <row r="672" spans="1:18" s="761" customFormat="1" x14ac:dyDescent="0.2">
      <c r="A672" s="744"/>
      <c r="B672" s="742"/>
      <c r="C672" s="762"/>
      <c r="D672" s="762"/>
      <c r="E672" s="760"/>
      <c r="F672" s="688"/>
      <c r="G672" s="688"/>
      <c r="H672" s="760"/>
      <c r="I672" s="719"/>
      <c r="J672" s="972"/>
      <c r="K672" s="972"/>
      <c r="L672" s="688"/>
      <c r="M672" s="952"/>
      <c r="N672" s="967"/>
      <c r="O672" s="952"/>
      <c r="P672" s="952"/>
      <c r="Q672" s="967"/>
      <c r="R672" s="688"/>
    </row>
    <row r="673" spans="1:18" s="761" customFormat="1" x14ac:dyDescent="0.2">
      <c r="A673" s="744"/>
      <c r="B673" s="742"/>
      <c r="C673" s="762"/>
      <c r="D673" s="762"/>
      <c r="E673" s="760"/>
      <c r="F673" s="688"/>
      <c r="G673" s="688"/>
      <c r="H673" s="760"/>
      <c r="I673" s="719"/>
      <c r="J673" s="972"/>
      <c r="K673" s="972"/>
      <c r="L673" s="688"/>
      <c r="M673" s="952"/>
      <c r="N673" s="967"/>
      <c r="O673" s="952"/>
      <c r="P673" s="952"/>
      <c r="Q673" s="967"/>
      <c r="R673" s="688"/>
    </row>
    <row r="674" spans="1:18" s="761" customFormat="1" x14ac:dyDescent="0.2">
      <c r="A674" s="744"/>
      <c r="B674" s="742"/>
      <c r="C674" s="762"/>
      <c r="D674" s="762"/>
      <c r="E674" s="760"/>
      <c r="F674" s="688"/>
      <c r="G674" s="688"/>
      <c r="H674" s="760"/>
      <c r="I674" s="719"/>
      <c r="J674" s="972"/>
      <c r="K674" s="972"/>
      <c r="L674" s="688"/>
      <c r="M674" s="952"/>
      <c r="N674" s="967"/>
      <c r="O674" s="952"/>
      <c r="P674" s="952"/>
      <c r="Q674" s="967"/>
      <c r="R674" s="688"/>
    </row>
    <row r="675" spans="1:18" s="761" customFormat="1" x14ac:dyDescent="0.2">
      <c r="A675" s="744"/>
      <c r="B675" s="742"/>
      <c r="C675" s="762"/>
      <c r="D675" s="762"/>
      <c r="E675" s="760"/>
      <c r="F675" s="688"/>
      <c r="G675" s="688"/>
      <c r="H675" s="760"/>
      <c r="I675" s="719"/>
      <c r="J675" s="972"/>
      <c r="K675" s="972"/>
      <c r="L675" s="688"/>
      <c r="M675" s="952"/>
      <c r="N675" s="967"/>
      <c r="O675" s="952"/>
      <c r="P675" s="952"/>
      <c r="Q675" s="967"/>
      <c r="R675" s="688"/>
    </row>
    <row r="676" spans="1:18" s="761" customFormat="1" x14ac:dyDescent="0.2">
      <c r="A676" s="744"/>
      <c r="B676" s="742"/>
      <c r="C676" s="762"/>
      <c r="D676" s="762"/>
      <c r="E676" s="760"/>
      <c r="F676" s="688"/>
      <c r="G676" s="688"/>
      <c r="H676" s="760"/>
      <c r="I676" s="719"/>
      <c r="J676" s="972"/>
      <c r="K676" s="972"/>
      <c r="L676" s="688"/>
      <c r="M676" s="952"/>
      <c r="N676" s="967"/>
      <c r="O676" s="952"/>
      <c r="P676" s="952"/>
      <c r="Q676" s="967"/>
      <c r="R676" s="688"/>
    </row>
    <row r="677" spans="1:18" s="761" customFormat="1" x14ac:dyDescent="0.2">
      <c r="A677" s="744"/>
      <c r="B677" s="742"/>
      <c r="C677" s="762"/>
      <c r="D677" s="762"/>
      <c r="E677" s="760"/>
      <c r="F677" s="688"/>
      <c r="G677" s="688"/>
      <c r="H677" s="760"/>
      <c r="I677" s="719"/>
      <c r="J677" s="972"/>
      <c r="K677" s="972"/>
      <c r="L677" s="688"/>
      <c r="M677" s="952"/>
      <c r="N677" s="967"/>
      <c r="O677" s="952"/>
      <c r="P677" s="952"/>
      <c r="Q677" s="967"/>
      <c r="R677" s="688"/>
    </row>
    <row r="678" spans="1:18" s="761" customFormat="1" x14ac:dyDescent="0.2">
      <c r="A678" s="744"/>
      <c r="B678" s="742"/>
      <c r="C678" s="762"/>
      <c r="D678" s="762"/>
      <c r="E678" s="760"/>
      <c r="F678" s="688"/>
      <c r="G678" s="688"/>
      <c r="H678" s="760"/>
      <c r="I678" s="719"/>
      <c r="J678" s="972"/>
      <c r="K678" s="972"/>
      <c r="L678" s="688"/>
      <c r="M678" s="952"/>
      <c r="N678" s="967"/>
      <c r="O678" s="952"/>
      <c r="P678" s="952"/>
      <c r="Q678" s="967"/>
      <c r="R678" s="688"/>
    </row>
    <row r="679" spans="1:18" s="761" customFormat="1" x14ac:dyDescent="0.2">
      <c r="A679" s="744"/>
      <c r="B679" s="742"/>
      <c r="C679" s="762"/>
      <c r="D679" s="762"/>
      <c r="E679" s="760"/>
      <c r="F679" s="688"/>
      <c r="G679" s="688"/>
      <c r="H679" s="760"/>
      <c r="I679" s="719"/>
      <c r="J679" s="972"/>
      <c r="K679" s="972"/>
      <c r="L679" s="688"/>
      <c r="M679" s="952"/>
      <c r="N679" s="967"/>
      <c r="O679" s="952"/>
      <c r="P679" s="952"/>
      <c r="Q679" s="967"/>
      <c r="R679" s="688"/>
    </row>
    <row r="680" spans="1:18" s="761" customFormat="1" x14ac:dyDescent="0.2">
      <c r="A680" s="744"/>
      <c r="B680" s="742"/>
      <c r="C680" s="762"/>
      <c r="D680" s="762"/>
      <c r="E680" s="760"/>
      <c r="F680" s="688"/>
      <c r="G680" s="688"/>
      <c r="H680" s="760"/>
      <c r="I680" s="719"/>
      <c r="J680" s="972"/>
      <c r="K680" s="972"/>
      <c r="L680" s="688"/>
      <c r="M680" s="952"/>
      <c r="N680" s="967"/>
      <c r="O680" s="952"/>
      <c r="P680" s="952"/>
      <c r="Q680" s="967"/>
      <c r="R680" s="688"/>
    </row>
    <row r="681" spans="1:18" s="761" customFormat="1" x14ac:dyDescent="0.2">
      <c r="A681" s="744"/>
      <c r="B681" s="742"/>
      <c r="C681" s="762"/>
      <c r="D681" s="762"/>
      <c r="E681" s="760"/>
      <c r="F681" s="688"/>
      <c r="G681" s="688"/>
      <c r="H681" s="760"/>
      <c r="I681" s="719"/>
      <c r="J681" s="972"/>
      <c r="K681" s="972"/>
      <c r="L681" s="688"/>
      <c r="M681" s="952"/>
      <c r="N681" s="967"/>
      <c r="O681" s="952"/>
      <c r="P681" s="952"/>
      <c r="Q681" s="967"/>
      <c r="R681" s="688"/>
    </row>
    <row r="682" spans="1:18" s="761" customFormat="1" x14ac:dyDescent="0.2">
      <c r="A682" s="744"/>
      <c r="B682" s="742"/>
      <c r="C682" s="762"/>
      <c r="D682" s="762"/>
      <c r="E682" s="760"/>
      <c r="F682" s="688"/>
      <c r="G682" s="688"/>
      <c r="H682" s="760"/>
      <c r="I682" s="719"/>
      <c r="J682" s="972"/>
      <c r="K682" s="972"/>
      <c r="L682" s="688"/>
      <c r="M682" s="952"/>
      <c r="N682" s="967"/>
      <c r="O682" s="952"/>
      <c r="P682" s="952"/>
      <c r="Q682" s="967"/>
      <c r="R682" s="688"/>
    </row>
    <row r="683" spans="1:18" s="761" customFormat="1" x14ac:dyDescent="0.2">
      <c r="A683" s="744"/>
      <c r="B683" s="742"/>
      <c r="C683" s="762"/>
      <c r="D683" s="762"/>
      <c r="E683" s="760"/>
      <c r="F683" s="688"/>
      <c r="G683" s="688"/>
      <c r="H683" s="760"/>
      <c r="I683" s="719"/>
      <c r="J683" s="972"/>
      <c r="K683" s="972"/>
      <c r="L683" s="688"/>
      <c r="M683" s="952"/>
      <c r="N683" s="967"/>
      <c r="O683" s="952"/>
      <c r="P683" s="952"/>
      <c r="Q683" s="967"/>
      <c r="R683" s="688"/>
    </row>
    <row r="684" spans="1:18" s="761" customFormat="1" x14ac:dyDescent="0.2">
      <c r="A684" s="744"/>
      <c r="B684" s="742"/>
      <c r="C684" s="762"/>
      <c r="D684" s="762"/>
      <c r="E684" s="760"/>
      <c r="F684" s="688"/>
      <c r="G684" s="688"/>
      <c r="H684" s="760"/>
      <c r="I684" s="719"/>
      <c r="J684" s="972"/>
      <c r="K684" s="972"/>
      <c r="L684" s="688"/>
      <c r="M684" s="952"/>
      <c r="N684" s="967"/>
      <c r="O684" s="952"/>
      <c r="P684" s="952"/>
      <c r="Q684" s="967"/>
      <c r="R684" s="688"/>
    </row>
    <row r="685" spans="1:18" s="761" customFormat="1" x14ac:dyDescent="0.2">
      <c r="A685" s="744"/>
      <c r="B685" s="742"/>
      <c r="C685" s="762"/>
      <c r="D685" s="762"/>
      <c r="E685" s="760"/>
      <c r="F685" s="688"/>
      <c r="G685" s="688"/>
      <c r="H685" s="760"/>
      <c r="I685" s="719"/>
      <c r="J685" s="972"/>
      <c r="K685" s="972"/>
      <c r="L685" s="688"/>
      <c r="M685" s="952"/>
      <c r="N685" s="967"/>
      <c r="O685" s="952"/>
      <c r="P685" s="952"/>
      <c r="Q685" s="967"/>
      <c r="R685" s="688"/>
    </row>
    <row r="686" spans="1:18" s="761" customFormat="1" x14ac:dyDescent="0.2">
      <c r="A686" s="744"/>
      <c r="B686" s="742"/>
      <c r="C686" s="762"/>
      <c r="D686" s="762"/>
      <c r="E686" s="760"/>
      <c r="F686" s="688"/>
      <c r="G686" s="688"/>
      <c r="H686" s="760"/>
      <c r="I686" s="719"/>
      <c r="J686" s="972"/>
      <c r="K686" s="972"/>
      <c r="L686" s="688"/>
      <c r="M686" s="952"/>
      <c r="N686" s="967"/>
      <c r="O686" s="952"/>
      <c r="P686" s="952"/>
      <c r="Q686" s="967"/>
      <c r="R686" s="688"/>
    </row>
    <row r="687" spans="1:18" s="761" customFormat="1" x14ac:dyDescent="0.2">
      <c r="A687" s="744"/>
      <c r="B687" s="742"/>
      <c r="C687" s="762"/>
      <c r="D687" s="762"/>
      <c r="E687" s="760"/>
      <c r="F687" s="688"/>
      <c r="G687" s="688"/>
      <c r="H687" s="760"/>
      <c r="I687" s="719"/>
      <c r="J687" s="972"/>
      <c r="K687" s="972"/>
      <c r="L687" s="688"/>
      <c r="M687" s="952"/>
      <c r="N687" s="967"/>
      <c r="O687" s="952"/>
      <c r="P687" s="952"/>
      <c r="Q687" s="967"/>
      <c r="R687" s="688"/>
    </row>
    <row r="688" spans="1:18" s="761" customFormat="1" x14ac:dyDescent="0.2">
      <c r="A688" s="744"/>
      <c r="B688" s="742"/>
      <c r="C688" s="762"/>
      <c r="D688" s="762"/>
      <c r="E688" s="760"/>
      <c r="F688" s="688"/>
      <c r="G688" s="688"/>
      <c r="H688" s="760"/>
      <c r="I688" s="719"/>
      <c r="J688" s="972"/>
      <c r="K688" s="972"/>
      <c r="L688" s="688"/>
      <c r="M688" s="952"/>
      <c r="N688" s="967"/>
      <c r="O688" s="952"/>
      <c r="P688" s="952"/>
      <c r="Q688" s="967"/>
      <c r="R688" s="688"/>
    </row>
    <row r="689" spans="1:18" s="761" customFormat="1" x14ac:dyDescent="0.2">
      <c r="A689" s="744"/>
      <c r="B689" s="742"/>
      <c r="C689" s="762"/>
      <c r="D689" s="762"/>
      <c r="E689" s="760"/>
      <c r="F689" s="688"/>
      <c r="G689" s="688"/>
      <c r="H689" s="760"/>
      <c r="I689" s="719"/>
      <c r="J689" s="972"/>
      <c r="K689" s="972"/>
      <c r="L689" s="688"/>
      <c r="M689" s="952"/>
      <c r="N689" s="967"/>
      <c r="O689" s="952"/>
      <c r="P689" s="952"/>
      <c r="Q689" s="967"/>
      <c r="R689" s="688"/>
    </row>
    <row r="690" spans="1:18" s="761" customFormat="1" x14ac:dyDescent="0.2">
      <c r="A690" s="744"/>
      <c r="B690" s="742"/>
      <c r="C690" s="762"/>
      <c r="D690" s="762"/>
      <c r="E690" s="760"/>
      <c r="F690" s="688"/>
      <c r="G690" s="688"/>
      <c r="H690" s="760"/>
      <c r="I690" s="719"/>
      <c r="J690" s="972"/>
      <c r="K690" s="972"/>
      <c r="L690" s="688"/>
      <c r="M690" s="952"/>
      <c r="N690" s="967"/>
      <c r="O690" s="952"/>
      <c r="P690" s="952"/>
      <c r="Q690" s="967"/>
      <c r="R690" s="688"/>
    </row>
    <row r="691" spans="1:18" s="761" customFormat="1" x14ac:dyDescent="0.2">
      <c r="A691" s="744"/>
      <c r="B691" s="742"/>
      <c r="C691" s="762"/>
      <c r="D691" s="762"/>
      <c r="E691" s="760"/>
      <c r="F691" s="688"/>
      <c r="G691" s="688"/>
      <c r="H691" s="760"/>
      <c r="I691" s="719"/>
      <c r="J691" s="972"/>
      <c r="K691" s="972"/>
      <c r="L691" s="688"/>
      <c r="M691" s="952"/>
      <c r="N691" s="967"/>
      <c r="O691" s="952"/>
      <c r="P691" s="952"/>
      <c r="Q691" s="967"/>
      <c r="R691" s="688"/>
    </row>
    <row r="692" spans="1:18" s="761" customFormat="1" x14ac:dyDescent="0.2">
      <c r="A692" s="744"/>
      <c r="B692" s="742"/>
      <c r="C692" s="762"/>
      <c r="D692" s="762"/>
      <c r="E692" s="760"/>
      <c r="F692" s="688"/>
      <c r="G692" s="688"/>
      <c r="H692" s="760"/>
      <c r="I692" s="719"/>
      <c r="J692" s="972"/>
      <c r="K692" s="972"/>
      <c r="L692" s="688"/>
      <c r="M692" s="952"/>
      <c r="N692" s="967"/>
      <c r="O692" s="952"/>
      <c r="P692" s="952"/>
      <c r="Q692" s="967"/>
      <c r="R692" s="688"/>
    </row>
    <row r="693" spans="1:18" s="761" customFormat="1" x14ac:dyDescent="0.2">
      <c r="A693" s="744"/>
      <c r="B693" s="742"/>
      <c r="C693" s="762"/>
      <c r="D693" s="762"/>
      <c r="E693" s="760"/>
      <c r="F693" s="688"/>
      <c r="G693" s="688"/>
      <c r="H693" s="760"/>
      <c r="I693" s="719"/>
      <c r="J693" s="972"/>
      <c r="K693" s="972"/>
      <c r="L693" s="688"/>
      <c r="M693" s="952"/>
      <c r="N693" s="967"/>
      <c r="O693" s="952"/>
      <c r="P693" s="952"/>
      <c r="Q693" s="967"/>
      <c r="R693" s="688"/>
    </row>
    <row r="694" spans="1:18" s="761" customFormat="1" x14ac:dyDescent="0.2">
      <c r="A694" s="744"/>
      <c r="B694" s="742"/>
      <c r="C694" s="762"/>
      <c r="D694" s="762"/>
      <c r="E694" s="760"/>
      <c r="F694" s="688"/>
      <c r="G694" s="688"/>
      <c r="H694" s="760"/>
      <c r="I694" s="719"/>
      <c r="J694" s="972"/>
      <c r="K694" s="972"/>
      <c r="L694" s="688"/>
      <c r="M694" s="952"/>
      <c r="N694" s="967"/>
      <c r="O694" s="952"/>
      <c r="P694" s="952"/>
      <c r="Q694" s="967"/>
      <c r="R694" s="688"/>
    </row>
    <row r="695" spans="1:18" s="761" customFormat="1" x14ac:dyDescent="0.2">
      <c r="A695" s="744"/>
      <c r="B695" s="742"/>
      <c r="C695" s="762"/>
      <c r="D695" s="762"/>
      <c r="E695" s="760"/>
      <c r="F695" s="688"/>
      <c r="G695" s="688"/>
      <c r="H695" s="760"/>
      <c r="I695" s="719"/>
      <c r="J695" s="972"/>
      <c r="K695" s="972"/>
      <c r="L695" s="688"/>
      <c r="M695" s="952"/>
      <c r="N695" s="967"/>
      <c r="O695" s="952"/>
      <c r="P695" s="952"/>
      <c r="Q695" s="967"/>
      <c r="R695" s="688"/>
    </row>
    <row r="696" spans="1:18" s="761" customFormat="1" x14ac:dyDescent="0.2">
      <c r="A696" s="744"/>
      <c r="B696" s="742"/>
      <c r="C696" s="762"/>
      <c r="D696" s="762"/>
      <c r="E696" s="760"/>
      <c r="F696" s="688"/>
      <c r="G696" s="688"/>
      <c r="H696" s="760"/>
      <c r="I696" s="719"/>
      <c r="J696" s="972"/>
      <c r="K696" s="972"/>
      <c r="L696" s="688"/>
      <c r="M696" s="952"/>
      <c r="N696" s="967"/>
      <c r="O696" s="952"/>
      <c r="P696" s="952"/>
      <c r="Q696" s="967"/>
      <c r="R696" s="688"/>
    </row>
    <row r="697" spans="1:18" s="761" customFormat="1" x14ac:dyDescent="0.2">
      <c r="A697" s="744"/>
      <c r="B697" s="742"/>
      <c r="C697" s="762"/>
      <c r="D697" s="762"/>
      <c r="E697" s="760"/>
      <c r="F697" s="688"/>
      <c r="G697" s="688"/>
      <c r="H697" s="760"/>
      <c r="I697" s="719"/>
      <c r="J697" s="972"/>
      <c r="K697" s="972"/>
      <c r="L697" s="688"/>
      <c r="M697" s="952"/>
      <c r="N697" s="967"/>
      <c r="O697" s="952"/>
      <c r="P697" s="952"/>
      <c r="Q697" s="967"/>
      <c r="R697" s="688"/>
    </row>
    <row r="698" spans="1:18" s="761" customFormat="1" x14ac:dyDescent="0.2">
      <c r="A698" s="744"/>
      <c r="B698" s="742"/>
      <c r="C698" s="762"/>
      <c r="D698" s="762"/>
      <c r="E698" s="760"/>
      <c r="F698" s="688"/>
      <c r="G698" s="688"/>
      <c r="H698" s="760"/>
      <c r="I698" s="719"/>
      <c r="J698" s="972"/>
      <c r="K698" s="972"/>
      <c r="L698" s="688"/>
      <c r="M698" s="952"/>
      <c r="N698" s="967"/>
      <c r="O698" s="952"/>
      <c r="P698" s="952"/>
      <c r="Q698" s="967"/>
      <c r="R698" s="688"/>
    </row>
    <row r="699" spans="1:18" s="761" customFormat="1" x14ac:dyDescent="0.2">
      <c r="A699" s="744"/>
      <c r="B699" s="742"/>
      <c r="C699" s="762"/>
      <c r="D699" s="762"/>
      <c r="E699" s="760"/>
      <c r="F699" s="688"/>
      <c r="G699" s="688"/>
      <c r="H699" s="760"/>
      <c r="I699" s="719"/>
      <c r="J699" s="972"/>
      <c r="K699" s="972"/>
      <c r="L699" s="688"/>
      <c r="M699" s="952"/>
      <c r="N699" s="967"/>
      <c r="O699" s="952"/>
      <c r="P699" s="952"/>
      <c r="Q699" s="967"/>
      <c r="R699" s="688"/>
    </row>
    <row r="700" spans="1:18" s="761" customFormat="1" x14ac:dyDescent="0.2">
      <c r="A700" s="744"/>
      <c r="B700" s="742"/>
      <c r="C700" s="762"/>
      <c r="D700" s="762"/>
      <c r="E700" s="760"/>
      <c r="F700" s="688"/>
      <c r="G700" s="688"/>
      <c r="H700" s="760"/>
      <c r="I700" s="719"/>
      <c r="J700" s="972"/>
      <c r="K700" s="972"/>
      <c r="L700" s="688"/>
      <c r="M700" s="952"/>
      <c r="N700" s="967"/>
      <c r="O700" s="952"/>
      <c r="P700" s="952"/>
      <c r="Q700" s="967"/>
      <c r="R700" s="688"/>
    </row>
    <row r="701" spans="1:18" s="761" customFormat="1" x14ac:dyDescent="0.2">
      <c r="A701" s="744"/>
      <c r="B701" s="742"/>
      <c r="C701" s="762"/>
      <c r="D701" s="762"/>
      <c r="E701" s="760"/>
      <c r="F701" s="688"/>
      <c r="G701" s="688"/>
      <c r="H701" s="760"/>
      <c r="I701" s="719"/>
      <c r="J701" s="972"/>
      <c r="K701" s="972"/>
      <c r="L701" s="688"/>
      <c r="M701" s="952"/>
      <c r="N701" s="967"/>
      <c r="O701" s="952"/>
      <c r="P701" s="952"/>
      <c r="Q701" s="967"/>
      <c r="R701" s="688"/>
    </row>
    <row r="702" spans="1:18" s="761" customFormat="1" x14ac:dyDescent="0.2">
      <c r="A702" s="744"/>
      <c r="B702" s="742"/>
      <c r="C702" s="762"/>
      <c r="D702" s="762"/>
      <c r="E702" s="760"/>
      <c r="F702" s="688"/>
      <c r="G702" s="688"/>
      <c r="H702" s="760"/>
      <c r="I702" s="719"/>
      <c r="J702" s="972"/>
      <c r="K702" s="972"/>
      <c r="L702" s="688"/>
      <c r="M702" s="952"/>
      <c r="N702" s="967"/>
      <c r="O702" s="952"/>
      <c r="P702" s="952"/>
      <c r="Q702" s="967"/>
      <c r="R702" s="688"/>
    </row>
    <row r="703" spans="1:18" s="761" customFormat="1" x14ac:dyDescent="0.2">
      <c r="A703" s="744"/>
      <c r="B703" s="742"/>
      <c r="C703" s="762"/>
      <c r="D703" s="762"/>
      <c r="E703" s="760"/>
      <c r="F703" s="688"/>
      <c r="G703" s="688"/>
      <c r="H703" s="760"/>
      <c r="I703" s="719"/>
      <c r="J703" s="972"/>
      <c r="K703" s="972"/>
      <c r="L703" s="688"/>
      <c r="M703" s="952"/>
      <c r="N703" s="967"/>
      <c r="O703" s="952"/>
      <c r="P703" s="952"/>
      <c r="Q703" s="967"/>
      <c r="R703" s="688"/>
    </row>
    <row r="704" spans="1:18" s="761" customFormat="1" x14ac:dyDescent="0.2">
      <c r="A704" s="744"/>
      <c r="B704" s="742"/>
      <c r="C704" s="762"/>
      <c r="D704" s="762"/>
      <c r="E704" s="760"/>
      <c r="F704" s="688"/>
      <c r="G704" s="688"/>
      <c r="H704" s="760"/>
      <c r="I704" s="719"/>
      <c r="J704" s="972"/>
      <c r="K704" s="972"/>
      <c r="L704" s="688"/>
      <c r="M704" s="952"/>
      <c r="N704" s="967"/>
      <c r="O704" s="952"/>
      <c r="P704" s="952"/>
      <c r="Q704" s="967"/>
      <c r="R704" s="688"/>
    </row>
    <row r="705" spans="1:18" s="761" customFormat="1" x14ac:dyDescent="0.2">
      <c r="A705" s="744"/>
      <c r="B705" s="742"/>
      <c r="C705" s="762"/>
      <c r="D705" s="762"/>
      <c r="E705" s="760"/>
      <c r="F705" s="688"/>
      <c r="G705" s="688"/>
      <c r="H705" s="760"/>
      <c r="I705" s="719"/>
      <c r="J705" s="972"/>
      <c r="K705" s="972"/>
      <c r="L705" s="688"/>
      <c r="M705" s="952"/>
      <c r="N705" s="967"/>
      <c r="O705" s="952"/>
      <c r="P705" s="952"/>
      <c r="Q705" s="967"/>
      <c r="R705" s="688"/>
    </row>
    <row r="706" spans="1:18" s="761" customFormat="1" x14ac:dyDescent="0.2">
      <c r="A706" s="744"/>
      <c r="B706" s="742"/>
      <c r="C706" s="762"/>
      <c r="D706" s="762"/>
      <c r="E706" s="760"/>
      <c r="F706" s="688"/>
      <c r="G706" s="688"/>
      <c r="H706" s="760"/>
      <c r="I706" s="719"/>
      <c r="J706" s="972"/>
      <c r="K706" s="972"/>
      <c r="L706" s="688"/>
      <c r="M706" s="952"/>
      <c r="N706" s="967"/>
      <c r="O706" s="952"/>
      <c r="P706" s="952"/>
      <c r="Q706" s="967"/>
      <c r="R706" s="688"/>
    </row>
    <row r="707" spans="1:18" s="761" customFormat="1" x14ac:dyDescent="0.2">
      <c r="A707" s="744"/>
      <c r="B707" s="742"/>
      <c r="C707" s="762"/>
      <c r="D707" s="762"/>
      <c r="E707" s="760"/>
      <c r="F707" s="688"/>
      <c r="G707" s="688"/>
      <c r="H707" s="760"/>
      <c r="I707" s="719"/>
      <c r="J707" s="972"/>
      <c r="K707" s="972"/>
      <c r="L707" s="688"/>
      <c r="M707" s="952"/>
      <c r="N707" s="967"/>
      <c r="O707" s="952"/>
      <c r="P707" s="952"/>
      <c r="Q707" s="967"/>
      <c r="R707" s="688"/>
    </row>
    <row r="708" spans="1:18" s="761" customFormat="1" x14ac:dyDescent="0.2">
      <c r="A708" s="744"/>
      <c r="B708" s="742"/>
      <c r="C708" s="762"/>
      <c r="D708" s="762"/>
      <c r="E708" s="760"/>
      <c r="F708" s="688"/>
      <c r="G708" s="688"/>
      <c r="H708" s="760"/>
      <c r="I708" s="719"/>
      <c r="J708" s="972"/>
      <c r="K708" s="972"/>
      <c r="L708" s="688"/>
      <c r="M708" s="952"/>
      <c r="N708" s="967"/>
      <c r="O708" s="952"/>
      <c r="P708" s="952"/>
      <c r="Q708" s="967"/>
      <c r="R708" s="688"/>
    </row>
    <row r="709" spans="1:18" s="761" customFormat="1" x14ac:dyDescent="0.2">
      <c r="A709" s="744"/>
      <c r="B709" s="742"/>
      <c r="C709" s="762"/>
      <c r="D709" s="762"/>
      <c r="E709" s="760"/>
      <c r="F709" s="688"/>
      <c r="G709" s="688"/>
      <c r="H709" s="760"/>
      <c r="I709" s="719"/>
      <c r="J709" s="972"/>
      <c r="K709" s="972"/>
      <c r="L709" s="688"/>
      <c r="M709" s="952"/>
      <c r="N709" s="967"/>
      <c r="O709" s="952"/>
      <c r="P709" s="952"/>
      <c r="Q709" s="967"/>
      <c r="R709" s="688"/>
    </row>
    <row r="710" spans="1:18" s="761" customFormat="1" x14ac:dyDescent="0.2">
      <c r="A710" s="744"/>
      <c r="B710" s="742"/>
      <c r="C710" s="762"/>
      <c r="D710" s="762"/>
      <c r="E710" s="760"/>
      <c r="F710" s="688"/>
      <c r="G710" s="688"/>
      <c r="H710" s="760"/>
      <c r="I710" s="719"/>
      <c r="J710" s="972"/>
      <c r="K710" s="972"/>
      <c r="L710" s="688"/>
      <c r="M710" s="952"/>
      <c r="N710" s="967"/>
      <c r="O710" s="952"/>
      <c r="P710" s="952"/>
      <c r="Q710" s="967"/>
      <c r="R710" s="688"/>
    </row>
    <row r="711" spans="1:18" s="761" customFormat="1" x14ac:dyDescent="0.2">
      <c r="A711" s="744"/>
      <c r="B711" s="742"/>
      <c r="C711" s="762"/>
      <c r="D711" s="762"/>
      <c r="E711" s="760"/>
      <c r="F711" s="688"/>
      <c r="G711" s="688"/>
      <c r="H711" s="760"/>
      <c r="I711" s="719"/>
      <c r="J711" s="972"/>
      <c r="K711" s="972"/>
      <c r="L711" s="688"/>
      <c r="M711" s="952"/>
      <c r="N711" s="967"/>
      <c r="O711" s="952"/>
      <c r="P711" s="952"/>
      <c r="Q711" s="967"/>
      <c r="R711" s="688"/>
    </row>
    <row r="712" spans="1:18" s="761" customFormat="1" x14ac:dyDescent="0.2">
      <c r="A712" s="744"/>
      <c r="B712" s="742"/>
      <c r="C712" s="762"/>
      <c r="D712" s="762"/>
      <c r="E712" s="760"/>
      <c r="F712" s="688"/>
      <c r="G712" s="688"/>
      <c r="H712" s="760"/>
      <c r="I712" s="719"/>
      <c r="J712" s="972"/>
      <c r="K712" s="972"/>
      <c r="L712" s="688"/>
      <c r="M712" s="952"/>
      <c r="N712" s="967"/>
      <c r="O712" s="952"/>
      <c r="P712" s="952"/>
      <c r="Q712" s="967"/>
      <c r="R712" s="688"/>
    </row>
    <row r="713" spans="1:18" x14ac:dyDescent="0.2">
      <c r="A713" s="744"/>
    </row>
    <row r="714" spans="1:18" x14ac:dyDescent="0.2">
      <c r="A714" s="744"/>
    </row>
    <row r="715" spans="1:18" x14ac:dyDescent="0.2">
      <c r="A715" s="744"/>
    </row>
    <row r="716" spans="1:18" x14ac:dyDescent="0.2">
      <c r="A716" s="744"/>
    </row>
    <row r="717" spans="1:18" x14ac:dyDescent="0.2">
      <c r="A717" s="744"/>
    </row>
    <row r="718" spans="1:18" x14ac:dyDescent="0.2">
      <c r="A718" s="744"/>
    </row>
    <row r="719" spans="1:18" x14ac:dyDescent="0.2">
      <c r="A719" s="744"/>
    </row>
    <row r="720" spans="1:18" x14ac:dyDescent="0.2">
      <c r="A720" s="744"/>
    </row>
    <row r="721" spans="1:18" s="761" customFormat="1" x14ac:dyDescent="0.2">
      <c r="A721" s="744"/>
      <c r="B721" s="742"/>
      <c r="C721" s="762"/>
      <c r="D721" s="762"/>
      <c r="E721" s="760"/>
      <c r="F721" s="688"/>
      <c r="G721" s="688"/>
      <c r="H721" s="760"/>
      <c r="I721" s="719"/>
      <c r="J721" s="972"/>
      <c r="K721" s="972"/>
      <c r="L721" s="688"/>
      <c r="M721" s="952"/>
      <c r="N721" s="967"/>
      <c r="O721" s="952"/>
      <c r="P721" s="952"/>
      <c r="Q721" s="967"/>
      <c r="R721" s="688"/>
    </row>
    <row r="722" spans="1:18" s="761" customFormat="1" x14ac:dyDescent="0.2">
      <c r="A722" s="744"/>
      <c r="B722" s="742"/>
      <c r="C722" s="762"/>
      <c r="D722" s="762"/>
      <c r="E722" s="760"/>
      <c r="F722" s="688"/>
      <c r="G722" s="688"/>
      <c r="H722" s="760"/>
      <c r="I722" s="719"/>
      <c r="J722" s="972"/>
      <c r="K722" s="972"/>
      <c r="L722" s="688"/>
      <c r="M722" s="952"/>
      <c r="N722" s="967"/>
      <c r="O722" s="952"/>
      <c r="P722" s="952"/>
      <c r="Q722" s="967"/>
      <c r="R722" s="688"/>
    </row>
    <row r="723" spans="1:18" s="761" customFormat="1" x14ac:dyDescent="0.2">
      <c r="A723" s="744"/>
      <c r="B723" s="742"/>
      <c r="C723" s="762"/>
      <c r="D723" s="762"/>
      <c r="E723" s="760"/>
      <c r="F723" s="688"/>
      <c r="G723" s="688"/>
      <c r="H723" s="760"/>
      <c r="I723" s="719"/>
      <c r="J723" s="972"/>
      <c r="K723" s="972"/>
      <c r="L723" s="688"/>
      <c r="M723" s="952"/>
      <c r="N723" s="967"/>
      <c r="O723" s="952"/>
      <c r="P723" s="952"/>
      <c r="Q723" s="967"/>
      <c r="R723" s="688"/>
    </row>
    <row r="724" spans="1:18" s="761" customFormat="1" x14ac:dyDescent="0.2">
      <c r="A724" s="744"/>
      <c r="B724" s="742"/>
      <c r="C724" s="762"/>
      <c r="D724" s="762"/>
      <c r="E724" s="760"/>
      <c r="F724" s="688"/>
      <c r="G724" s="688"/>
      <c r="H724" s="760"/>
      <c r="I724" s="719"/>
      <c r="J724" s="972"/>
      <c r="K724" s="972"/>
      <c r="L724" s="688"/>
      <c r="M724" s="952"/>
      <c r="N724" s="967"/>
      <c r="O724" s="952"/>
      <c r="P724" s="952"/>
      <c r="Q724" s="967"/>
      <c r="R724" s="688"/>
    </row>
    <row r="725" spans="1:18" s="761" customFormat="1" x14ac:dyDescent="0.2">
      <c r="A725" s="744"/>
      <c r="B725" s="742"/>
      <c r="C725" s="762"/>
      <c r="D725" s="762"/>
      <c r="E725" s="760"/>
      <c r="F725" s="688"/>
      <c r="G725" s="688"/>
      <c r="H725" s="760"/>
      <c r="I725" s="719"/>
      <c r="J725" s="972"/>
      <c r="K725" s="972"/>
      <c r="L725" s="688"/>
      <c r="M725" s="952"/>
      <c r="N725" s="967"/>
      <c r="O725" s="952"/>
      <c r="P725" s="952"/>
      <c r="Q725" s="967"/>
      <c r="R725" s="688"/>
    </row>
    <row r="726" spans="1:18" s="761" customFormat="1" x14ac:dyDescent="0.2">
      <c r="A726" s="744"/>
      <c r="B726" s="742"/>
      <c r="C726" s="762"/>
      <c r="D726" s="762"/>
      <c r="E726" s="760"/>
      <c r="F726" s="688"/>
      <c r="G726" s="688"/>
      <c r="H726" s="760"/>
      <c r="I726" s="719"/>
      <c r="J726" s="972"/>
      <c r="K726" s="972"/>
      <c r="L726" s="688"/>
      <c r="M726" s="952"/>
      <c r="N726" s="967"/>
      <c r="O726" s="952"/>
      <c r="P726" s="952"/>
      <c r="Q726" s="967"/>
      <c r="R726" s="688"/>
    </row>
    <row r="727" spans="1:18" s="761" customFormat="1" x14ac:dyDescent="0.2">
      <c r="A727" s="744"/>
      <c r="B727" s="742"/>
      <c r="C727" s="762"/>
      <c r="D727" s="762"/>
      <c r="E727" s="760"/>
      <c r="F727" s="688"/>
      <c r="G727" s="688"/>
      <c r="H727" s="760"/>
      <c r="I727" s="719"/>
      <c r="J727" s="972"/>
      <c r="K727" s="972"/>
      <c r="L727" s="688"/>
      <c r="M727" s="952"/>
      <c r="N727" s="967"/>
      <c r="O727" s="952"/>
      <c r="P727" s="952"/>
      <c r="Q727" s="967"/>
      <c r="R727" s="688"/>
    </row>
    <row r="728" spans="1:18" s="761" customFormat="1" x14ac:dyDescent="0.2">
      <c r="A728" s="744"/>
      <c r="B728" s="742"/>
      <c r="C728" s="762"/>
      <c r="D728" s="762"/>
      <c r="E728" s="760"/>
      <c r="F728" s="688"/>
      <c r="G728" s="688"/>
      <c r="H728" s="760"/>
      <c r="I728" s="719"/>
      <c r="J728" s="972"/>
      <c r="K728" s="972"/>
      <c r="L728" s="688"/>
      <c r="M728" s="952"/>
      <c r="N728" s="967"/>
      <c r="O728" s="952"/>
      <c r="P728" s="952"/>
      <c r="Q728" s="967"/>
      <c r="R728" s="688"/>
    </row>
    <row r="729" spans="1:18" s="761" customFormat="1" x14ac:dyDescent="0.2">
      <c r="A729" s="744"/>
      <c r="B729" s="742"/>
      <c r="C729" s="762"/>
      <c r="D729" s="762"/>
      <c r="E729" s="760"/>
      <c r="F729" s="688"/>
      <c r="G729" s="688"/>
      <c r="H729" s="760"/>
      <c r="I729" s="719"/>
      <c r="J729" s="972"/>
      <c r="K729" s="972"/>
      <c r="L729" s="688"/>
      <c r="M729" s="952"/>
      <c r="N729" s="967"/>
      <c r="O729" s="952"/>
      <c r="P729" s="952"/>
      <c r="Q729" s="967"/>
      <c r="R729" s="688"/>
    </row>
    <row r="730" spans="1:18" s="761" customFormat="1" x14ac:dyDescent="0.2">
      <c r="A730" s="744"/>
      <c r="B730" s="742"/>
      <c r="C730" s="762"/>
      <c r="D730" s="762"/>
      <c r="E730" s="760"/>
      <c r="F730" s="688"/>
      <c r="G730" s="688"/>
      <c r="H730" s="760"/>
      <c r="I730" s="719"/>
      <c r="J730" s="972"/>
      <c r="K730" s="972"/>
      <c r="L730" s="688"/>
      <c r="M730" s="952"/>
      <c r="N730" s="967"/>
      <c r="O730" s="952"/>
      <c r="P730" s="952"/>
      <c r="Q730" s="967"/>
      <c r="R730" s="688"/>
    </row>
    <row r="731" spans="1:18" s="761" customFormat="1" x14ac:dyDescent="0.2">
      <c r="A731" s="744"/>
      <c r="B731" s="742"/>
      <c r="C731" s="762"/>
      <c r="D731" s="762"/>
      <c r="E731" s="760"/>
      <c r="F731" s="688"/>
      <c r="G731" s="688"/>
      <c r="H731" s="760"/>
      <c r="I731" s="719"/>
      <c r="J731" s="972"/>
      <c r="K731" s="972"/>
      <c r="L731" s="688"/>
      <c r="M731" s="952"/>
      <c r="N731" s="967"/>
      <c r="O731" s="952"/>
      <c r="P731" s="952"/>
      <c r="Q731" s="967"/>
      <c r="R731" s="688"/>
    </row>
    <row r="732" spans="1:18" s="761" customFormat="1" x14ac:dyDescent="0.2">
      <c r="A732" s="744"/>
      <c r="B732" s="742"/>
      <c r="C732" s="762"/>
      <c r="D732" s="762"/>
      <c r="E732" s="760"/>
      <c r="F732" s="688"/>
      <c r="G732" s="688"/>
      <c r="H732" s="760"/>
      <c r="I732" s="719"/>
      <c r="J732" s="972"/>
      <c r="K732" s="972"/>
      <c r="L732" s="688"/>
      <c r="M732" s="952"/>
      <c r="N732" s="967"/>
      <c r="O732" s="952"/>
      <c r="P732" s="952"/>
      <c r="Q732" s="967"/>
      <c r="R732" s="688"/>
    </row>
    <row r="733" spans="1:18" s="761" customFormat="1" x14ac:dyDescent="0.2">
      <c r="A733" s="744"/>
      <c r="B733" s="742"/>
      <c r="C733" s="762"/>
      <c r="D733" s="762"/>
      <c r="E733" s="760"/>
      <c r="F733" s="688"/>
      <c r="G733" s="688"/>
      <c r="H733" s="760"/>
      <c r="I733" s="719"/>
      <c r="J733" s="972"/>
      <c r="K733" s="972"/>
      <c r="L733" s="688"/>
      <c r="M733" s="952"/>
      <c r="N733" s="967"/>
      <c r="O733" s="952"/>
      <c r="P733" s="952"/>
      <c r="Q733" s="967"/>
      <c r="R733" s="688"/>
    </row>
    <row r="734" spans="1:18" s="761" customFormat="1" x14ac:dyDescent="0.2">
      <c r="A734" s="744"/>
      <c r="B734" s="742"/>
      <c r="C734" s="762"/>
      <c r="D734" s="762"/>
      <c r="E734" s="760"/>
      <c r="F734" s="688"/>
      <c r="G734" s="688"/>
      <c r="H734" s="760"/>
      <c r="I734" s="719"/>
      <c r="J734" s="972"/>
      <c r="K734" s="972"/>
      <c r="L734" s="688"/>
      <c r="M734" s="952"/>
      <c r="N734" s="967"/>
      <c r="O734" s="952"/>
      <c r="P734" s="952"/>
      <c r="Q734" s="967"/>
      <c r="R734" s="688"/>
    </row>
    <row r="735" spans="1:18" s="761" customFormat="1" x14ac:dyDescent="0.2">
      <c r="A735" s="744"/>
      <c r="B735" s="742"/>
      <c r="C735" s="762"/>
      <c r="D735" s="762"/>
      <c r="E735" s="760"/>
      <c r="F735" s="688"/>
      <c r="G735" s="688"/>
      <c r="H735" s="760"/>
      <c r="I735" s="719"/>
      <c r="J735" s="972"/>
      <c r="K735" s="972"/>
      <c r="L735" s="688"/>
      <c r="M735" s="952"/>
      <c r="N735" s="967"/>
      <c r="O735" s="952"/>
      <c r="P735" s="952"/>
      <c r="Q735" s="967"/>
      <c r="R735" s="688"/>
    </row>
    <row r="736" spans="1:18" s="761" customFormat="1" x14ac:dyDescent="0.2">
      <c r="A736" s="744"/>
      <c r="B736" s="742"/>
      <c r="C736" s="762"/>
      <c r="D736" s="762"/>
      <c r="E736" s="760"/>
      <c r="F736" s="688"/>
      <c r="G736" s="688"/>
      <c r="H736" s="760"/>
      <c r="I736" s="719"/>
      <c r="J736" s="972"/>
      <c r="K736" s="972"/>
      <c r="L736" s="688"/>
      <c r="M736" s="952"/>
      <c r="N736" s="967"/>
      <c r="O736" s="952"/>
      <c r="P736" s="952"/>
      <c r="Q736" s="967"/>
      <c r="R736" s="688"/>
    </row>
    <row r="737" spans="1:18" s="761" customFormat="1" x14ac:dyDescent="0.2">
      <c r="A737" s="744"/>
      <c r="B737" s="742"/>
      <c r="C737" s="762"/>
      <c r="D737" s="762"/>
      <c r="E737" s="760"/>
      <c r="F737" s="688"/>
      <c r="G737" s="688"/>
      <c r="H737" s="760"/>
      <c r="I737" s="719"/>
      <c r="J737" s="972"/>
      <c r="K737" s="972"/>
      <c r="L737" s="688"/>
      <c r="M737" s="952"/>
      <c r="N737" s="967"/>
      <c r="O737" s="952"/>
      <c r="P737" s="952"/>
      <c r="Q737" s="967"/>
      <c r="R737" s="688"/>
    </row>
    <row r="738" spans="1:18" s="761" customFormat="1" x14ac:dyDescent="0.2">
      <c r="A738" s="744"/>
      <c r="B738" s="742"/>
      <c r="C738" s="762"/>
      <c r="D738" s="762"/>
      <c r="E738" s="760"/>
      <c r="F738" s="688"/>
      <c r="G738" s="688"/>
      <c r="H738" s="760"/>
      <c r="I738" s="719"/>
      <c r="J738" s="972"/>
      <c r="K738" s="972"/>
      <c r="L738" s="688"/>
      <c r="M738" s="952"/>
      <c r="N738" s="967"/>
      <c r="O738" s="952"/>
      <c r="P738" s="952"/>
      <c r="Q738" s="967"/>
      <c r="R738" s="688"/>
    </row>
    <row r="739" spans="1:18" s="761" customFormat="1" x14ac:dyDescent="0.2">
      <c r="A739" s="744"/>
      <c r="B739" s="742"/>
      <c r="C739" s="762"/>
      <c r="D739" s="762"/>
      <c r="E739" s="760"/>
      <c r="F739" s="688"/>
      <c r="G739" s="688"/>
      <c r="H739" s="760"/>
      <c r="I739" s="719"/>
      <c r="J739" s="972"/>
      <c r="K739" s="972"/>
      <c r="L739" s="688"/>
      <c r="M739" s="952"/>
      <c r="N739" s="967"/>
      <c r="O739" s="952"/>
      <c r="P739" s="952"/>
      <c r="Q739" s="967"/>
      <c r="R739" s="688"/>
    </row>
    <row r="740" spans="1:18" s="761" customFormat="1" x14ac:dyDescent="0.2">
      <c r="A740" s="744"/>
      <c r="B740" s="742"/>
      <c r="C740" s="762"/>
      <c r="D740" s="762"/>
      <c r="E740" s="760"/>
      <c r="F740" s="688"/>
      <c r="G740" s="688"/>
      <c r="H740" s="760"/>
      <c r="I740" s="719"/>
      <c r="J740" s="972"/>
      <c r="K740" s="972"/>
      <c r="L740" s="688"/>
      <c r="M740" s="952"/>
      <c r="N740" s="967"/>
      <c r="O740" s="952"/>
      <c r="P740" s="952"/>
      <c r="Q740" s="967"/>
      <c r="R740" s="688"/>
    </row>
    <row r="741" spans="1:18" s="761" customFormat="1" x14ac:dyDescent="0.2">
      <c r="A741" s="744"/>
      <c r="B741" s="742"/>
      <c r="C741" s="762"/>
      <c r="D741" s="762"/>
      <c r="E741" s="760"/>
      <c r="F741" s="688"/>
      <c r="G741" s="688"/>
      <c r="H741" s="760"/>
      <c r="I741" s="719"/>
      <c r="J741" s="972"/>
      <c r="K741" s="972"/>
      <c r="L741" s="688"/>
      <c r="M741" s="952"/>
      <c r="N741" s="967"/>
      <c r="O741" s="952"/>
      <c r="P741" s="952"/>
      <c r="Q741" s="967"/>
      <c r="R741" s="688"/>
    </row>
    <row r="742" spans="1:18" s="761" customFormat="1" x14ac:dyDescent="0.2">
      <c r="A742" s="744"/>
      <c r="B742" s="742"/>
      <c r="C742" s="762"/>
      <c r="D742" s="762"/>
      <c r="E742" s="760"/>
      <c r="F742" s="688"/>
      <c r="G742" s="688"/>
      <c r="H742" s="760"/>
      <c r="I742" s="719"/>
      <c r="J742" s="972"/>
      <c r="K742" s="972"/>
      <c r="L742" s="688"/>
      <c r="M742" s="952"/>
      <c r="N742" s="967"/>
      <c r="O742" s="952"/>
      <c r="P742" s="952"/>
      <c r="Q742" s="967"/>
      <c r="R742" s="688"/>
    </row>
    <row r="743" spans="1:18" s="761" customFormat="1" x14ac:dyDescent="0.2">
      <c r="A743" s="744"/>
      <c r="B743" s="742"/>
      <c r="C743" s="762"/>
      <c r="D743" s="762"/>
      <c r="E743" s="760"/>
      <c r="F743" s="688"/>
      <c r="G743" s="688"/>
      <c r="H743" s="760"/>
      <c r="I743" s="719"/>
      <c r="J743" s="972"/>
      <c r="K743" s="972"/>
      <c r="L743" s="688"/>
      <c r="M743" s="952"/>
      <c r="N743" s="967"/>
      <c r="O743" s="952"/>
      <c r="P743" s="952"/>
      <c r="Q743" s="967"/>
      <c r="R743" s="688"/>
    </row>
    <row r="744" spans="1:18" s="761" customFormat="1" x14ac:dyDescent="0.2">
      <c r="A744" s="744"/>
      <c r="B744" s="742"/>
      <c r="C744" s="762"/>
      <c r="D744" s="762"/>
      <c r="E744" s="760"/>
      <c r="F744" s="688"/>
      <c r="G744" s="688"/>
      <c r="H744" s="760"/>
      <c r="I744" s="719"/>
      <c r="J744" s="972"/>
      <c r="K744" s="972"/>
      <c r="L744" s="688"/>
      <c r="M744" s="952"/>
      <c r="N744" s="967"/>
      <c r="O744" s="952"/>
      <c r="P744" s="952"/>
      <c r="Q744" s="967"/>
      <c r="R744" s="688"/>
    </row>
    <row r="745" spans="1:18" s="761" customFormat="1" x14ac:dyDescent="0.2">
      <c r="A745" s="744"/>
      <c r="B745" s="742"/>
      <c r="C745" s="762"/>
      <c r="D745" s="762"/>
      <c r="E745" s="760"/>
      <c r="F745" s="688"/>
      <c r="G745" s="688"/>
      <c r="H745" s="760"/>
      <c r="I745" s="719"/>
      <c r="J745" s="972"/>
      <c r="K745" s="972"/>
      <c r="L745" s="688"/>
      <c r="M745" s="952"/>
      <c r="N745" s="967"/>
      <c r="O745" s="952"/>
      <c r="P745" s="952"/>
      <c r="Q745" s="967"/>
      <c r="R745" s="688"/>
    </row>
    <row r="746" spans="1:18" s="761" customFormat="1" x14ac:dyDescent="0.2">
      <c r="A746" s="744"/>
      <c r="B746" s="742"/>
      <c r="C746" s="762"/>
      <c r="D746" s="762"/>
      <c r="E746" s="760"/>
      <c r="F746" s="688"/>
      <c r="G746" s="688"/>
      <c r="H746" s="760"/>
      <c r="I746" s="719"/>
      <c r="J746" s="972"/>
      <c r="K746" s="972"/>
      <c r="L746" s="688"/>
      <c r="M746" s="952"/>
      <c r="N746" s="967"/>
      <c r="O746" s="952"/>
      <c r="P746" s="952"/>
      <c r="Q746" s="967"/>
      <c r="R746" s="688"/>
    </row>
    <row r="747" spans="1:18" s="761" customFormat="1" x14ac:dyDescent="0.2">
      <c r="A747" s="744"/>
      <c r="B747" s="742"/>
      <c r="C747" s="762"/>
      <c r="D747" s="762"/>
      <c r="E747" s="760"/>
      <c r="F747" s="688"/>
      <c r="G747" s="688"/>
      <c r="H747" s="760"/>
      <c r="I747" s="719"/>
      <c r="J747" s="972"/>
      <c r="K747" s="972"/>
      <c r="L747" s="688"/>
      <c r="M747" s="952"/>
      <c r="N747" s="967"/>
      <c r="O747" s="952"/>
      <c r="P747" s="952"/>
      <c r="Q747" s="967"/>
      <c r="R747" s="688"/>
    </row>
  </sheetData>
  <autoFilter ref="A5:AP143">
    <filterColumn colId="3" showButton="0"/>
  </autoFilter>
  <sortState ref="A6:AP143">
    <sortCondition ref="K6:K143"/>
  </sortState>
  <mergeCells count="1">
    <mergeCell ref="D5:E5"/>
  </mergeCells>
  <conditionalFormatting sqref="K1:K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2016</vt:lpstr>
      <vt:lpstr>FEBRERO 2016</vt:lpstr>
      <vt:lpstr>MARZO 2016</vt:lpstr>
      <vt:lpstr>ABRIL 2016</vt:lpstr>
      <vt:lpstr>MAYO-2016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Ludy Jimenez</cp:lastModifiedBy>
  <cp:lastPrinted>2017-04-26T22:51:40Z</cp:lastPrinted>
  <dcterms:created xsi:type="dcterms:W3CDTF">2016-12-07T01:17:08Z</dcterms:created>
  <dcterms:modified xsi:type="dcterms:W3CDTF">2017-05-12T22:02:10Z</dcterms:modified>
</cp:coreProperties>
</file>