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TAS/"/>
    </mc:Choice>
  </mc:AlternateContent>
  <bookViews>
    <workbookView xWindow="0" yWindow="0" windowWidth="11940" windowHeight="4740" activeTab="1"/>
  </bookViews>
  <sheets>
    <sheet name="InvKepler" sheetId="1" r:id="rId1"/>
    <sheet name="Five" sheetId="2" r:id="rId2"/>
    <sheet name="VW" sheetId="3" r:id="rId3"/>
  </sheets>
  <definedNames>
    <definedName name="_xlnm._FilterDatabase" localSheetId="1" hidden="1">Five!$A$2:$L$47</definedName>
    <definedName name="_xlnm._FilterDatabase" localSheetId="0" hidden="1">InvKepler!$A$1:$P$170</definedName>
    <definedName name="_xlnm._FilterDatabase" localSheetId="2" hidden="1">VW!$A$1:$Q$121</definedName>
  </definedNames>
  <calcPr calcId="152511"/>
</workbook>
</file>

<file path=xl/calcChain.xml><?xml version="1.0" encoding="utf-8"?>
<calcChain xmlns="http://schemas.openxmlformats.org/spreadsheetml/2006/main">
  <c r="N2" i="3" l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" i="2"/>
  <c r="O3" i="3"/>
  <c r="O4" i="3"/>
  <c r="O5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2" i="3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2" i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3" i="2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2" i="1"/>
</calcChain>
</file>

<file path=xl/sharedStrings.xml><?xml version="1.0" encoding="utf-8"?>
<sst xmlns="http://schemas.openxmlformats.org/spreadsheetml/2006/main" count="2761" uniqueCount="1087">
  <si>
    <t>5C23S6-W2D                BEETLE SPORT TIPTRONIC PAQ SPORTLINE</t>
  </si>
  <si>
    <t>2050618                   CRAFTER CARGO VAN 5.0 LWB CAJA EXT</t>
  </si>
  <si>
    <t>5Z54T2-P5A                CROSSFOX TECHO CORREDIZO</t>
  </si>
  <si>
    <t>5U6TF6                    GOL HB TRENDLINE ASG</t>
  </si>
  <si>
    <t>5U5TF4                    GOL HB TRENDLINE STD</t>
  </si>
  <si>
    <t>5U5TF4-P2M                GOL HB TRENDLINE STD COMFORTLINE</t>
  </si>
  <si>
    <t>5U6TF6-P1M                GOL SEDAN TRENDLINE ASG AA</t>
  </si>
  <si>
    <t>5U6TF4-P1M                GOL SEDAN TRENDLINE STD AA</t>
  </si>
  <si>
    <t>AU13PZ-PY5                GOLF COMFORTLINE DSG STYLE</t>
  </si>
  <si>
    <t>AU13PX                    GOLF COMFORTLINE STD</t>
  </si>
  <si>
    <t>AU13PX-P40                GOLF COMFORTLINE STD PAQ SPORT</t>
  </si>
  <si>
    <t>AU13PX-PY5                GOLF COMFORTLINE STD STYLE</t>
  </si>
  <si>
    <t>AU19XY-7X5                GOLF GTI ASIST DE APARCAMIENTO</t>
  </si>
  <si>
    <t>163VJ1-PY9                JETTA 2.0L ESTANDAR FEST</t>
  </si>
  <si>
    <t>163VJ1                    JETTA 2.0L STD</t>
  </si>
  <si>
    <t>163VJ6                    JETTA 2.0L TIPTRONIC</t>
  </si>
  <si>
    <t>163VJ6-PY9                JETTA 2.0L TIPTRONIC FEST</t>
  </si>
  <si>
    <t>163VJ6-PY5                JETTA 2.0L TIPTRONIC STYLE</t>
  </si>
  <si>
    <t>U-USADOS                  JETTA CLASICO GL TEAM TIPTRONIC</t>
  </si>
  <si>
    <t>U-USADOS                  POLO STD</t>
  </si>
  <si>
    <t>U-USADOS                  GOL SEDAN</t>
  </si>
  <si>
    <t>U-USADOS                  POLO HIGHLINE</t>
  </si>
  <si>
    <t>U-USADOS                  SPARK PAQ B</t>
  </si>
  <si>
    <t>U-USADOS                  JETTA MK VI TRENDLINE TIPTRONIC</t>
  </si>
  <si>
    <t>U-USADOS                  JETTA MK VI SPORTLINE AUTOMATICO</t>
  </si>
  <si>
    <t>U-USADOS                  GOL HB 5 PTAS STD</t>
  </si>
  <si>
    <t>U-USADOS                  JETTA MK VI 2.0 MANUAL</t>
  </si>
  <si>
    <t>1639N6                    JETTA GLI DSG</t>
  </si>
  <si>
    <t>163XS1                    JETTA SPORTLINE STD</t>
  </si>
  <si>
    <t>163XS6                    JETTA SPORTLINE TIPTRONIC</t>
  </si>
  <si>
    <t>163VS1                    JETTA TRENDLINE STD</t>
  </si>
  <si>
    <t>163VS1-P84                JETTA TRENDLINE STD COMFORTLINE</t>
  </si>
  <si>
    <t>163VS6                    JETTA TRENDLINE TIPTRONIC</t>
  </si>
  <si>
    <t>163VS6-P84                JETTA TRENDLINE TIPTRONIC COMFORTLINE</t>
  </si>
  <si>
    <t>3584L6                    PASSAT CC 2.0 TURBO</t>
  </si>
  <si>
    <t>A332S6                    PASSAT COMFORTLINE</t>
  </si>
  <si>
    <t>A333S6-P10-WMB-WMC        PASSAT SPORTLINE HIGHLINE PAQ PLUS R-LINE</t>
  </si>
  <si>
    <t>A334T6                    PASSAT V6</t>
  </si>
  <si>
    <t>6C19TZ                    POLO GTI</t>
  </si>
  <si>
    <t>6032G3-PMJ                POLO TIPTRONIC 1.6 STARTLINE</t>
  </si>
  <si>
    <t>5UD6T4                    SAVEIRO DOBLE CABINA CROSS</t>
  </si>
  <si>
    <t>5UDTF4                    SAVEIRO DOBLE CABINA TRENDLINE</t>
  </si>
  <si>
    <t>5UFTF4-PAE                SAVEIRO STARTLINE CABINA SENCILLA AA Y DH</t>
  </si>
  <si>
    <t>5N20CY                    TIGUAN 1.4L</t>
  </si>
  <si>
    <t>5N20V1-WM4                TIGUAN 2.0L SPORT AND STYLE</t>
  </si>
  <si>
    <t>7P62P8                    TOUAREG V6 TDI TIPTRONIC</t>
  </si>
  <si>
    <t>6A5CL4                    UP CROSS UP</t>
  </si>
  <si>
    <t>6A54L4                    UP HIGH UP</t>
  </si>
  <si>
    <t>6A53L4                    UP MOVE UP</t>
  </si>
  <si>
    <t>6043G4                    VENTO COMFORTLINE STD</t>
  </si>
  <si>
    <t>6043G3                    VENTO COMFORTLINE TIPTRONIC</t>
  </si>
  <si>
    <t>6043G3-W0P                VENTO COMFORTLINE TIPTRONIC ALL STAR</t>
  </si>
  <si>
    <t>6044G4                    VENTO HIGHLINE STD</t>
  </si>
  <si>
    <t>6044G3                    VENTO HIGHLINE TIPTRONIC</t>
  </si>
  <si>
    <t>6042G4                    VENTO STARTLINE STD</t>
  </si>
  <si>
    <t>6142M4                    VENTO STARTLINE STD</t>
  </si>
  <si>
    <t>6042G3                    VENTO STARTLINE TIPTRONIC</t>
  </si>
  <si>
    <t>6142M3                    VENTO STARTLINE TIPTRONIC</t>
  </si>
  <si>
    <t>6042G4-P10                VENTO STD STARTLINE</t>
  </si>
  <si>
    <t>604364                    VENTO TDI STD</t>
  </si>
  <si>
    <t>TOTAL DEL REPORTE                  168   Dias Venta       480.00            33,792,923.29      45</t>
  </si>
  <si>
    <t>0016-TAN17</t>
  </si>
  <si>
    <t>NUEVO</t>
  </si>
  <si>
    <t>3VWJW6AT1HM605911</t>
  </si>
  <si>
    <t>AZUL SEDA/ANTRAC</t>
  </si>
  <si>
    <t>NO</t>
  </si>
  <si>
    <t>0167-TAN17</t>
  </si>
  <si>
    <t>3VWJW6AT9HM614226</t>
  </si>
  <si>
    <t>ALERTA</t>
  </si>
  <si>
    <t>DIAS DESDE LA FACTURACION</t>
  </si>
  <si>
    <t>DEMO</t>
  </si>
  <si>
    <t>0177-TAN17</t>
  </si>
  <si>
    <t>WV1LH22E3H6001507</t>
  </si>
  <si>
    <t>BLANCO CANDY/NEGRO</t>
  </si>
  <si>
    <t>0154-TAN17</t>
  </si>
  <si>
    <t>WV1LH22E3H6002950</t>
  </si>
  <si>
    <t>0019-TAN17</t>
  </si>
  <si>
    <t>9BWLL45Z4H4029921</t>
  </si>
  <si>
    <t>0020-TAN17</t>
  </si>
  <si>
    <t>9BWLL45Z4H4027473</t>
  </si>
  <si>
    <t>AZUL NOCHE/NEGRO</t>
  </si>
  <si>
    <t>0116-TAN17</t>
  </si>
  <si>
    <t>9BWLL45Z1H4030041</t>
  </si>
  <si>
    <t>NEGRO/NEGRO</t>
  </si>
  <si>
    <t>0121-TAN17</t>
  </si>
  <si>
    <t>9BWLL45Z4H4020085</t>
  </si>
  <si>
    <t>0124-TAN17</t>
  </si>
  <si>
    <t>9BWLL45Z2H4020540</t>
  </si>
  <si>
    <t>ROJO TORNADO/NEGRO</t>
  </si>
  <si>
    <t>0098-TAN17</t>
  </si>
  <si>
    <t>9BWDB45U4HT074987</t>
  </si>
  <si>
    <t>BLANCO/ANTRAC</t>
  </si>
  <si>
    <t>0107-TAN17</t>
  </si>
  <si>
    <t>9BWDB45U5HT067546</t>
  </si>
  <si>
    <t>0057-TAN17</t>
  </si>
  <si>
    <t>9BWAB45U4HP099836</t>
  </si>
  <si>
    <t>ROJO/ANTRAC</t>
  </si>
  <si>
    <t>0089-TAN17</t>
  </si>
  <si>
    <t>9BWAB45U5HP102288</t>
  </si>
  <si>
    <t>0091-TAN17</t>
  </si>
  <si>
    <t>9BWAB45U5HP102677</t>
  </si>
  <si>
    <t>0095-TAN17</t>
  </si>
  <si>
    <t>9BWAB45U2HP105908</t>
  </si>
  <si>
    <t>0096-TAN17</t>
  </si>
  <si>
    <t>9BWAB45U2HP103107</t>
  </si>
  <si>
    <t>PLATA SIRIUS/ANTRAC</t>
  </si>
  <si>
    <t>0097-TAN17</t>
  </si>
  <si>
    <t>9BWAB45U2HP103771</t>
  </si>
  <si>
    <t>GRIS PLATINO/ANTRAC</t>
  </si>
  <si>
    <t>0094-TAN17</t>
  </si>
  <si>
    <t>9BWAB45U3HP101558</t>
  </si>
  <si>
    <t>0110-TAN17</t>
  </si>
  <si>
    <t>9BWAB45U2HP114821</t>
  </si>
  <si>
    <t>0122-TAN17</t>
  </si>
  <si>
    <t>9BWAB45U5HP114005</t>
  </si>
  <si>
    <t>0090-TAN17</t>
  </si>
  <si>
    <t>9BWAB45U5HP101724</t>
  </si>
  <si>
    <t>0140-TAN17</t>
  </si>
  <si>
    <t>9BWAB45U5HP092037</t>
  </si>
  <si>
    <t>0163-TAN17</t>
  </si>
  <si>
    <t>9BWAB45U0HP087876</t>
  </si>
  <si>
    <t>0088-TAN17</t>
  </si>
  <si>
    <t>9BWAB45U6HP093066</t>
  </si>
  <si>
    <t>0137-TAN17</t>
  </si>
  <si>
    <t>9BWAB45U0HP035857</t>
  </si>
  <si>
    <t>0148-TAN17</t>
  </si>
  <si>
    <t>9BWDB45U4HT068798</t>
  </si>
  <si>
    <t>0018-TAN17</t>
  </si>
  <si>
    <t>9BWDB45U4HT065707</t>
  </si>
  <si>
    <t>0125-TAN17</t>
  </si>
  <si>
    <t>9BWDB45U4HT044372</t>
  </si>
  <si>
    <t>AZUL NOCHE/ANTRAC</t>
  </si>
  <si>
    <t>0021-TAN17</t>
  </si>
  <si>
    <t>9BWDB45U4HT064668</t>
  </si>
  <si>
    <t>0078-TAN17</t>
  </si>
  <si>
    <t>9BWDB45UXHT067994</t>
  </si>
  <si>
    <t>0099-TAN17</t>
  </si>
  <si>
    <t>9BWDB45U4HT067361</t>
  </si>
  <si>
    <t>0100-TAN17</t>
  </si>
  <si>
    <t>9BWDB45U4HT069790</t>
  </si>
  <si>
    <t>0101-TAN17</t>
  </si>
  <si>
    <t>9BWDB45U4HT068736</t>
  </si>
  <si>
    <t>0102-TAN17</t>
  </si>
  <si>
    <t>9BWDB45U4HT068932</t>
  </si>
  <si>
    <t>0103-TAN17</t>
  </si>
  <si>
    <t>9BWDB45U4HT069336</t>
  </si>
  <si>
    <t>0104-TAN17</t>
  </si>
  <si>
    <t>9BWDB45U4HT075069</t>
  </si>
  <si>
    <t>0109-TAN17</t>
  </si>
  <si>
    <t>9BWDB45U7HT076670</t>
  </si>
  <si>
    <t>NEGRO/ANTRAC</t>
  </si>
  <si>
    <t>0123-TAN17</t>
  </si>
  <si>
    <t>9BWDB45U5HT065408</t>
  </si>
  <si>
    <t>0143-TAN17</t>
  </si>
  <si>
    <t>9BWDB45U2HT067536</t>
  </si>
  <si>
    <t>0146-TAN17</t>
  </si>
  <si>
    <t>9BWDB45U4HT068381</t>
  </si>
  <si>
    <t>0147-TAN17</t>
  </si>
  <si>
    <t>9BWDB45U4HT069840</t>
  </si>
  <si>
    <t>0126-TAN17</t>
  </si>
  <si>
    <t>3VWVB6AU1HM021000</t>
  </si>
  <si>
    <t>0169-TAN17</t>
  </si>
  <si>
    <t>3VWVB6AU1HM024611</t>
  </si>
  <si>
    <t>0130-TAN17</t>
  </si>
  <si>
    <t>3VWWB6AUXHM045994</t>
  </si>
  <si>
    <t>BLANCO/NEGRO</t>
  </si>
  <si>
    <t>0162-TAN17</t>
  </si>
  <si>
    <t>3VWWB6AU9HM022965</t>
  </si>
  <si>
    <t>DEMO CON ACCESORIOS</t>
  </si>
  <si>
    <t>0012-TAN17</t>
  </si>
  <si>
    <t>3VWWB6AU7HM036489</t>
  </si>
  <si>
    <t>GRIS TUNGSTE/NEGRO</t>
  </si>
  <si>
    <t>0129-TAN17</t>
  </si>
  <si>
    <t>3VWWB6AU4HM034764</t>
  </si>
  <si>
    <t>0014-TAN17</t>
  </si>
  <si>
    <t>3VWWB6AU9HM040236</t>
  </si>
  <si>
    <t>PLATA/NEGRO</t>
  </si>
  <si>
    <t>0133-TAN17</t>
  </si>
  <si>
    <t>3VWWB6AU3HM040510</t>
  </si>
  <si>
    <t>0013-TAN17</t>
  </si>
  <si>
    <t>3VWWB6AU9HM028040</t>
  </si>
  <si>
    <t>0015-TAN17</t>
  </si>
  <si>
    <t>3VW4E6AU5HM041978</t>
  </si>
  <si>
    <t>GRIS TUNGSTE/PIEL N</t>
  </si>
  <si>
    <t>0044-TAN17</t>
  </si>
  <si>
    <t>3VW4E6AU3HM047925</t>
  </si>
  <si>
    <t>0054-TAN17</t>
  </si>
  <si>
    <t>3VW1K1AJ4HM343377</t>
  </si>
  <si>
    <t>NEGRO PROFUN/NEGRO</t>
  </si>
  <si>
    <t>0065-TAN17</t>
  </si>
  <si>
    <t>3VW1K1AJ7HM348539</t>
  </si>
  <si>
    <t>BLANCO PURO/NEGRO</t>
  </si>
  <si>
    <t>0028-TAN17</t>
  </si>
  <si>
    <t>3VW1K1AJ5HM317094</t>
  </si>
  <si>
    <t>PLATA BLANCO/TELA N</t>
  </si>
  <si>
    <t>0029-TAN17</t>
  </si>
  <si>
    <t>3VW1K1AJ5HM317144</t>
  </si>
  <si>
    <t>0030-TAN17</t>
  </si>
  <si>
    <t>3VW1K1AJ6HM323650</t>
  </si>
  <si>
    <t>BLANCO PURO/TELA N</t>
  </si>
  <si>
    <t>0031-TAN17</t>
  </si>
  <si>
    <t>3VW1K1AJ4HM325364</t>
  </si>
  <si>
    <t>0034-TAN17</t>
  </si>
  <si>
    <t>3VW1K1AJ5HM323400</t>
  </si>
  <si>
    <t>0041-TAN17</t>
  </si>
  <si>
    <t>3VW1K1AJ3HM330250</t>
  </si>
  <si>
    <t>GRIS PLATINO/TELA N</t>
  </si>
  <si>
    <t>0042-TAN17</t>
  </si>
  <si>
    <t>3VW1K1AJ2HM334662</t>
  </si>
  <si>
    <t>0043-TAN17</t>
  </si>
  <si>
    <t>3VW1K1AJ2HM334547</t>
  </si>
  <si>
    <t>0045-TAN17</t>
  </si>
  <si>
    <t>3VW1K1AJ4HM337143</t>
  </si>
  <si>
    <t>0046-TAN17</t>
  </si>
  <si>
    <t>3VW1K1AJ4HM337854</t>
  </si>
  <si>
    <t>0047-TAN17</t>
  </si>
  <si>
    <t>3VW1K1AJ4HM338311</t>
  </si>
  <si>
    <t>AZUL SEDA/TELA N</t>
  </si>
  <si>
    <t>0053-TAN17</t>
  </si>
  <si>
    <t>3VW1K1AJ4HM339412</t>
  </si>
  <si>
    <t>0026-TAN17</t>
  </si>
  <si>
    <t>3VW2K1AJ5HM307119</t>
  </si>
  <si>
    <t>0033-TAN17</t>
  </si>
  <si>
    <t>3VW2K1AJ4HM328706</t>
  </si>
  <si>
    <t>0135-TAN17</t>
  </si>
  <si>
    <t>3VWLW6AJ9HM313849</t>
  </si>
  <si>
    <t>0064-TAN17</t>
  </si>
  <si>
    <t>3VW2K1AJ3HM348851</t>
  </si>
  <si>
    <t>0066-TAN17</t>
  </si>
  <si>
    <t>3VW2K1AJ3HM345769</t>
  </si>
  <si>
    <t>0067-TAN17</t>
  </si>
  <si>
    <t>3VW2K1AJ5HM347779</t>
  </si>
  <si>
    <t>GRIS PLATINO/NEGRO</t>
  </si>
  <si>
    <t>0068-TAN17</t>
  </si>
  <si>
    <t>3VW2K1AJ8HM346576</t>
  </si>
  <si>
    <t>0083-TAN17</t>
  </si>
  <si>
    <t>3VW2K1AJ1HM346970</t>
  </si>
  <si>
    <t>0048-TAN17</t>
  </si>
  <si>
    <t>3VW2K1AJ1HM272935</t>
  </si>
  <si>
    <t>NOT FOUND/NOT FOUND</t>
  </si>
  <si>
    <t>0001-TAU17</t>
  </si>
  <si>
    <t>USADO</t>
  </si>
  <si>
    <t>WVWRS73C7GE511315</t>
  </si>
  <si>
    <t>NEUTRO/NEUTRO</t>
  </si>
  <si>
    <t>0002-TAU17</t>
  </si>
  <si>
    <t>MEX6G2605HT037944</t>
  </si>
  <si>
    <t>0003-TAU17</t>
  </si>
  <si>
    <t>9BWDB05U1GT051027</t>
  </si>
  <si>
    <t>0004-TAU17</t>
  </si>
  <si>
    <t>9BWDB05U7GT051646</t>
  </si>
  <si>
    <t>0005-TAU17</t>
  </si>
  <si>
    <t>9BWDB05U9GT050174</t>
  </si>
  <si>
    <t>0006-TAU17</t>
  </si>
  <si>
    <t>WVWDN46R7EY155539</t>
  </si>
  <si>
    <t>0007-TAU17</t>
  </si>
  <si>
    <t>KL8CJ6AD1FC794120</t>
  </si>
  <si>
    <t>0008-TAU17</t>
  </si>
  <si>
    <t>9BWDB05U0GT057563</t>
  </si>
  <si>
    <t>0013-TAU17</t>
  </si>
  <si>
    <t>3VW2W1AJ0FM256663</t>
  </si>
  <si>
    <t>0019-TAU17</t>
  </si>
  <si>
    <t>3VWDV49M6DM027476</t>
  </si>
  <si>
    <t>0010-TAU17</t>
  </si>
  <si>
    <t>3G1TA5AF3FL234468</t>
  </si>
  <si>
    <t>0011-TAU17</t>
  </si>
  <si>
    <t>8AWDB42H9EA017668</t>
  </si>
  <si>
    <t>0016-TAU17</t>
  </si>
  <si>
    <t>3VWLW6AJ9FM236705</t>
  </si>
  <si>
    <t>0017-TAU17</t>
  </si>
  <si>
    <t>9BWAB05U9GP512132</t>
  </si>
  <si>
    <t>0018-TAU17</t>
  </si>
  <si>
    <t>3VW1M1AJ0EM286942</t>
  </si>
  <si>
    <t>0159-TAN17</t>
  </si>
  <si>
    <t>3VW4R6AJ6HM213803</t>
  </si>
  <si>
    <t>0093-TAN17</t>
  </si>
  <si>
    <t>3VWGW6AJ4HM353533</t>
  </si>
  <si>
    <t>0118-TAN17</t>
  </si>
  <si>
    <t>3VWGW6AJ1HM360746</t>
  </si>
  <si>
    <t>0165-TAN17</t>
  </si>
  <si>
    <t>3VWGW6AJ7HM303645</t>
  </si>
  <si>
    <t>BLANCO PURO/CERAMI</t>
  </si>
  <si>
    <t>0119-TAN17</t>
  </si>
  <si>
    <t>3VWLW6AJ1HM360258</t>
  </si>
  <si>
    <t>0023-TAN17</t>
  </si>
  <si>
    <t>3VW1W1AJ0HM296143</t>
  </si>
  <si>
    <t>0052-TAN17</t>
  </si>
  <si>
    <t>3VW1W1AJ5HM345286</t>
  </si>
  <si>
    <t>0085-TAN17</t>
  </si>
  <si>
    <t>3VW1W1AJ7HM348898</t>
  </si>
  <si>
    <t>0171-TAN17</t>
  </si>
  <si>
    <t>3VW1W1AJ7HM309003</t>
  </si>
  <si>
    <t>ROJO TORNADO/TELA N</t>
  </si>
  <si>
    <t>0059-TAN17</t>
  </si>
  <si>
    <t>3VW1W2AJ8HM341206</t>
  </si>
  <si>
    <t>NEGRO ONIX/TELA N</t>
  </si>
  <si>
    <t>0063-TAN17</t>
  </si>
  <si>
    <t>3VW1W2AJ5HM348730</t>
  </si>
  <si>
    <t>0079-TAN17</t>
  </si>
  <si>
    <t>3VW1W2AJ0HM350806</t>
  </si>
  <si>
    <t>0084-TAN17</t>
  </si>
  <si>
    <t>3VW1W2AJ5HM353099</t>
  </si>
  <si>
    <t>0170-TAN17</t>
  </si>
  <si>
    <t>3VW2W1AJ1HM276911</t>
  </si>
  <si>
    <t>BRONCE/TELA N</t>
  </si>
  <si>
    <t>0060-TAN17</t>
  </si>
  <si>
    <t>3VW2W2AJ6HM341838</t>
  </si>
  <si>
    <t>0166-TAN17</t>
  </si>
  <si>
    <t>WVWRS73C6HE506902</t>
  </si>
  <si>
    <t>0161-TAN17</t>
  </si>
  <si>
    <t>1VWAR7A3XHC028066</t>
  </si>
  <si>
    <t>ROJO FONTANA/PIEL N</t>
  </si>
  <si>
    <t>0024-TAN17</t>
  </si>
  <si>
    <t>1VWBR7A36HC006182</t>
  </si>
  <si>
    <t>NEGRO PROFUN/PIEL N</t>
  </si>
  <si>
    <t>0022-TAN17</t>
  </si>
  <si>
    <t>1VWCM7A36HC007089</t>
  </si>
  <si>
    <t>BLANCO/PIEL N</t>
  </si>
  <si>
    <t>0025-TAN17</t>
  </si>
  <si>
    <t>WVW6T36R3HY156961</t>
  </si>
  <si>
    <t>0117-TAN17</t>
  </si>
  <si>
    <t>WVW6T36R9HY188264</t>
  </si>
  <si>
    <t>0160-TAN17</t>
  </si>
  <si>
    <t>WVW6T36R3HY071263</t>
  </si>
  <si>
    <t>ROJO/NEGRO</t>
  </si>
  <si>
    <t>0009-TAN18</t>
  </si>
  <si>
    <t>MEX612604JT012654</t>
  </si>
  <si>
    <t>GRIS ACERO/NEGRO</t>
  </si>
  <si>
    <t>0145-TAN17</t>
  </si>
  <si>
    <t>MEX6G2601JT012996</t>
  </si>
  <si>
    <t>0114-TAN17</t>
  </si>
  <si>
    <t>9BWJL45U7HP091694</t>
  </si>
  <si>
    <t>NARANJA CANY/NEGRO</t>
  </si>
  <si>
    <t>0115-TAN17</t>
  </si>
  <si>
    <t>9BWJB45U2HP088432</t>
  </si>
  <si>
    <t>0086-TAN17</t>
  </si>
  <si>
    <t>9BWKB45U8HP066343</t>
  </si>
  <si>
    <t>BLANCO CRIST/NEGRO</t>
  </si>
  <si>
    <t>0087-TAN17</t>
  </si>
  <si>
    <t>9BWKB45U2HP092646</t>
  </si>
  <si>
    <t>PLATA SIRIUS/NEGRO</t>
  </si>
  <si>
    <t>0105-TAN17</t>
  </si>
  <si>
    <t>9BWKB45U7HP092688</t>
  </si>
  <si>
    <t>0106-TAN17</t>
  </si>
  <si>
    <t>9BWKB45U8HP092649</t>
  </si>
  <si>
    <t>0168-TAN17</t>
  </si>
  <si>
    <t>9BWKB45U4HP093572</t>
  </si>
  <si>
    <t>0138-TAN17</t>
  </si>
  <si>
    <t>9BWKB45U9HP073074</t>
  </si>
  <si>
    <t>0139-TAN17</t>
  </si>
  <si>
    <t>9BWKB45U4HP078487</t>
  </si>
  <si>
    <t>ROJO FLASH/NEGRO</t>
  </si>
  <si>
    <t>0149-TAN17</t>
  </si>
  <si>
    <t>9BWKB45U1HP095943</t>
  </si>
  <si>
    <t>0152-TAN17</t>
  </si>
  <si>
    <t>9BWKB45U1HP094498</t>
  </si>
  <si>
    <t>0092-TAN17</t>
  </si>
  <si>
    <t>WVGGY65N5HK028256</t>
  </si>
  <si>
    <t>AZUL NOCHE/TELA N</t>
  </si>
  <si>
    <t>0144-TAN17</t>
  </si>
  <si>
    <t>WVGGZ65N3HK025465</t>
  </si>
  <si>
    <t>BLANCO/TELA N</t>
  </si>
  <si>
    <t>0061-TAN17</t>
  </si>
  <si>
    <t>WVGFM87P2HD013753</t>
  </si>
  <si>
    <t>GRIS CANYON/PIEL M</t>
  </si>
  <si>
    <t>0051-TAN17</t>
  </si>
  <si>
    <t>9BWAG4125HT537728</t>
  </si>
  <si>
    <t>0056-TAN17</t>
  </si>
  <si>
    <t>9BWAG4125HT539009</t>
  </si>
  <si>
    <t>0075-TAN17</t>
  </si>
  <si>
    <t>9BWAG4125HT538801</t>
  </si>
  <si>
    <t>0076-TAN17</t>
  </si>
  <si>
    <t>9BWAG4125HT539768</t>
  </si>
  <si>
    <t>0077-TAN17</t>
  </si>
  <si>
    <t>9BWAG4125HT539186</t>
  </si>
  <si>
    <t>AZUL LAGUNA/ANTRAC</t>
  </si>
  <si>
    <t>0027-TAN17</t>
  </si>
  <si>
    <t>MEX5H260XHT103543</t>
  </si>
  <si>
    <t>GRIS CARBON/ANTRAC</t>
  </si>
  <si>
    <t>0038-TAN17</t>
  </si>
  <si>
    <t>MEX5H2604HT105904</t>
  </si>
  <si>
    <t>AZUL SEDA/NEGRO</t>
  </si>
  <si>
    <t>0004-TAN18</t>
  </si>
  <si>
    <t>MEX5H2608JT012907</t>
  </si>
  <si>
    <t>0062-TAN17</t>
  </si>
  <si>
    <t>MEX5H2607HT114855</t>
  </si>
  <si>
    <t>0150-TAN17</t>
  </si>
  <si>
    <t>MEX5H2603HT116912</t>
  </si>
  <si>
    <t>PLATA/ANTRAC</t>
  </si>
  <si>
    <t>0153-TAN17</t>
  </si>
  <si>
    <t>MEX5H2607HT111230</t>
  </si>
  <si>
    <t>0032-TAN17</t>
  </si>
  <si>
    <t>MEX52260XHT106508</t>
  </si>
  <si>
    <t>GRIS CARBON/NEGRO</t>
  </si>
  <si>
    <t>0035-TAN17</t>
  </si>
  <si>
    <t>MEX522603HT107225</t>
  </si>
  <si>
    <t>0036-TAN17</t>
  </si>
  <si>
    <t>MEX522603HT107662</t>
  </si>
  <si>
    <t>0070-TAN17</t>
  </si>
  <si>
    <t>MEX522605HT109266</t>
  </si>
  <si>
    <t>0071-TAN17</t>
  </si>
  <si>
    <t>MEX522604HT109579</t>
  </si>
  <si>
    <t>0072-TAN17</t>
  </si>
  <si>
    <t>MEX522605HT113060</t>
  </si>
  <si>
    <t>0002-TAN18</t>
  </si>
  <si>
    <t>MEX522604JT010122</t>
  </si>
  <si>
    <t>0141-TAN17</t>
  </si>
  <si>
    <t>MEX522604HT113325</t>
  </si>
  <si>
    <t>0142-TAN17</t>
  </si>
  <si>
    <t>MEX522607HT113464</t>
  </si>
  <si>
    <t>0010-TAN17</t>
  </si>
  <si>
    <t>MEX522607HT075444</t>
  </si>
  <si>
    <t>0005-TAN18</t>
  </si>
  <si>
    <t>MEX5J2601JT013076</t>
  </si>
  <si>
    <t>0006-TAN18</t>
  </si>
  <si>
    <t>MEX5J2601JT012204</t>
  </si>
  <si>
    <t>0164-TAN17</t>
  </si>
  <si>
    <t>MEX5J2601HT093733</t>
  </si>
  <si>
    <t>0185-TAN17</t>
  </si>
  <si>
    <t>MEX5J2602HT110927</t>
  </si>
  <si>
    <t>0037-TAN17</t>
  </si>
  <si>
    <t>MEX532603HT107447</t>
  </si>
  <si>
    <t>BLANCO/BEIGE</t>
  </si>
  <si>
    <t>0073-TAN17</t>
  </si>
  <si>
    <t>MEX532600HT114257</t>
  </si>
  <si>
    <t>0175-TAN17</t>
  </si>
  <si>
    <t>MEX5G2604HT113939</t>
  </si>
  <si>
    <t>0039-TAN17</t>
  </si>
  <si>
    <t>XW85G2613HG028766</t>
  </si>
  <si>
    <t>0113-TAN17</t>
  </si>
  <si>
    <t>XW85G2613HG032350</t>
  </si>
  <si>
    <t>0134-TAN17</t>
  </si>
  <si>
    <t>XW85G2615HG028817</t>
  </si>
  <si>
    <t>0151-TAN17</t>
  </si>
  <si>
    <t>XW85G2613HG032347</t>
  </si>
  <si>
    <t>MARRON/ANTRAC</t>
  </si>
  <si>
    <t>0040-TAN17</t>
  </si>
  <si>
    <t>MEX512602HT107073</t>
  </si>
  <si>
    <t>0055-TAN17</t>
  </si>
  <si>
    <t>MEX512604HT113800</t>
  </si>
  <si>
    <t>MARRON/NEGRO</t>
  </si>
  <si>
    <t>0108-TAN17</t>
  </si>
  <si>
    <t>MEX512602HT109552</t>
  </si>
  <si>
    <t>BEIGE TITANI/NEGRO</t>
  </si>
  <si>
    <t>0049-TAN17</t>
  </si>
  <si>
    <t>MEX512605HT108640</t>
  </si>
  <si>
    <t>0082-TAN17</t>
  </si>
  <si>
    <t>XW8512616HG033574</t>
  </si>
  <si>
    <t>BEIGE TITANI/ANTRAC</t>
  </si>
  <si>
    <t>0136-TAN17</t>
  </si>
  <si>
    <t>XW8512614HG030138</t>
  </si>
  <si>
    <t>0007-TAN18</t>
  </si>
  <si>
    <t>MEX5G2603JT015717</t>
  </si>
  <si>
    <t>0003-TAN18</t>
  </si>
  <si>
    <t>MEX5F2603JT013131</t>
  </si>
  <si>
    <t>INGRESO</t>
  </si>
  <si>
    <t>INVENTARIO</t>
  </si>
  <si>
    <t>MOD.</t>
  </si>
  <si>
    <t>N/U</t>
  </si>
  <si>
    <t>SERIE</t>
  </si>
  <si>
    <t>EXTERIOR / INTERIOR</t>
  </si>
  <si>
    <t>COSTO</t>
  </si>
  <si>
    <t>EDAD</t>
  </si>
  <si>
    <t>APARTADO</t>
  </si>
  <si>
    <t>ASESOR</t>
  </si>
  <si>
    <t>PREVIA</t>
  </si>
  <si>
    <t>ACCESORIOS</t>
  </si>
  <si>
    <t>7907741400  TECNOLOGIA ALEMANA DE SAN JUAN SA DE CV</t>
  </si>
  <si>
    <t>Mod</t>
  </si>
  <si>
    <t>Financiado</t>
  </si>
  <si>
    <t>Vencimiemnto</t>
  </si>
  <si>
    <t>Folio</t>
  </si>
  <si>
    <t>Serie</t>
  </si>
  <si>
    <t>Let.</t>
  </si>
  <si>
    <t>Descrip.</t>
  </si>
  <si>
    <t>1VWBR7A36HC020440</t>
  </si>
  <si>
    <t>A</t>
  </si>
  <si>
    <t>PASSAT</t>
  </si>
  <si>
    <t>VENTO COMFORTLI</t>
  </si>
  <si>
    <t>JETTA TRENDLINE</t>
  </si>
  <si>
    <t>9BWAB45U1HP077177</t>
  </si>
  <si>
    <t>GOL TRENDLINE</t>
  </si>
  <si>
    <t>GOLF</t>
  </si>
  <si>
    <t>VENTO</t>
  </si>
  <si>
    <t>MEX5J2603HT105008</t>
  </si>
  <si>
    <t>MEX53260XHT101743</t>
  </si>
  <si>
    <t>MEX512603HT094589</t>
  </si>
  <si>
    <t>JETTA</t>
  </si>
  <si>
    <t>CROSSFOX</t>
  </si>
  <si>
    <t>NUEVO GOL SEDAN</t>
  </si>
  <si>
    <t>NUEVO GOL HB</t>
  </si>
  <si>
    <t>9BWAB45U4HP101553</t>
  </si>
  <si>
    <t>9BWDB45U1HT067687</t>
  </si>
  <si>
    <t>SABEIRO</t>
  </si>
  <si>
    <t>POLO</t>
  </si>
  <si>
    <t>JETTA MK</t>
  </si>
  <si>
    <t>Cont</t>
  </si>
  <si>
    <t>PP</t>
  </si>
  <si>
    <t>Five</t>
  </si>
  <si>
    <t>Plan Piso Five</t>
  </si>
  <si>
    <t>Plan Piso VW</t>
  </si>
  <si>
    <t>CLAVE</t>
  </si>
  <si>
    <t>Inv Kepler</t>
  </si>
  <si>
    <t>WN5846</t>
  </si>
  <si>
    <t>Entregada</t>
  </si>
  <si>
    <t>Intercambio a Vaqsa Corregidora</t>
  </si>
  <si>
    <t>WN5832</t>
  </si>
  <si>
    <t>WN5841</t>
  </si>
  <si>
    <t>WN5850</t>
  </si>
  <si>
    <t>Intercambio a Automotriz Zumpango</t>
  </si>
  <si>
    <t>WN5866</t>
  </si>
  <si>
    <t>Posible Entregada</t>
  </si>
  <si>
    <t>WN5838</t>
  </si>
  <si>
    <t>Intercambio a Distribuidora VW del Bajio</t>
  </si>
  <si>
    <t>WN5861</t>
  </si>
  <si>
    <t>Comisión</t>
  </si>
  <si>
    <t>Descripción de estado del pedido</t>
  </si>
  <si>
    <t>Modelo</t>
  </si>
  <si>
    <t>Descripción</t>
  </si>
  <si>
    <t>Color</t>
  </si>
  <si>
    <t>Interior</t>
  </si>
  <si>
    <t>Número de chasis</t>
  </si>
  <si>
    <t>Comentarios</t>
  </si>
  <si>
    <t>Factura de concesionario, Número</t>
  </si>
  <si>
    <t>Factura de concesionario, Fecha de factura</t>
  </si>
  <si>
    <t>V00779</t>
  </si>
  <si>
    <t>LlegadaConc</t>
  </si>
  <si>
    <t>163XS1</t>
  </si>
  <si>
    <t>JETTA SPORTLINE 2.5L 170 HP 5 VEL MANUAL</t>
  </si>
  <si>
    <t>0Q0Q</t>
  </si>
  <si>
    <t>Blanco Puro</t>
  </si>
  <si>
    <t>QR</t>
  </si>
  <si>
    <t>Negro Titan</t>
  </si>
  <si>
    <t>inv.1869</t>
  </si>
  <si>
    <t>4851412</t>
  </si>
  <si>
    <t>6/04/17</t>
  </si>
  <si>
    <t>V00788</t>
  </si>
  <si>
    <t>163XS6</t>
  </si>
  <si>
    <t>JETTA SPORTLINE 2.5L 170 HP 6 VEL TIPTRONIC</t>
  </si>
  <si>
    <t>INV.1870</t>
  </si>
  <si>
    <t>4851410</t>
  </si>
  <si>
    <t>V00792</t>
  </si>
  <si>
    <t>163VS1</t>
  </si>
  <si>
    <t>JETTA TRENDLINE 2.5L 170 HP 5 VEL MANUAL</t>
  </si>
  <si>
    <t>JM</t>
  </si>
  <si>
    <t>INV.1807</t>
  </si>
  <si>
    <t>4818353</t>
  </si>
  <si>
    <t>23/03/17</t>
  </si>
  <si>
    <t>V00795</t>
  </si>
  <si>
    <t>G2G2</t>
  </si>
  <si>
    <t>Rojo Tornado</t>
  </si>
  <si>
    <t>INV.1816</t>
  </si>
  <si>
    <t>4825865</t>
  </si>
  <si>
    <t>27/03/17</t>
  </si>
  <si>
    <t>V40659</t>
  </si>
  <si>
    <t>163VS6</t>
  </si>
  <si>
    <t>JETTA TRENDLINE 2.5L 170 HP 6 VEL TIPTRONIC</t>
  </si>
  <si>
    <t>3VW2W2AJ3HM242636</t>
  </si>
  <si>
    <t>INV.1503</t>
  </si>
  <si>
    <t>4545767</t>
  </si>
  <si>
    <t>18/11/16</t>
  </si>
  <si>
    <t>V63267</t>
  </si>
  <si>
    <t>AU13PX</t>
  </si>
  <si>
    <t>GOLF TRENDLINE 1.4 TSI 6  VEL MANUAL</t>
  </si>
  <si>
    <t>TW</t>
  </si>
  <si>
    <t>Negro</t>
  </si>
  <si>
    <t>INV.1597</t>
  </si>
  <si>
    <t>4639098</t>
  </si>
  <si>
    <t>28/12/16</t>
  </si>
  <si>
    <t>V67621</t>
  </si>
  <si>
    <t>AU19XY</t>
  </si>
  <si>
    <t>GTI 2.0 TSI 6 VEL DSG</t>
  </si>
  <si>
    <t>K5K5</t>
  </si>
  <si>
    <t>Plata Tungsteno metálico</t>
  </si>
  <si>
    <t>inv.1648</t>
  </si>
  <si>
    <t>4698772</t>
  </si>
  <si>
    <t>26/01/17</t>
  </si>
  <si>
    <t>V67631</t>
  </si>
  <si>
    <t>8E8E</t>
  </si>
  <si>
    <t>Plata Reflex metálico</t>
  </si>
  <si>
    <t>INV.1636</t>
  </si>
  <si>
    <t>4684133</t>
  </si>
  <si>
    <t>19/01/17</t>
  </si>
  <si>
    <t>V75614</t>
  </si>
  <si>
    <t>2B2B</t>
  </si>
  <si>
    <t>Azul Seda metálico</t>
  </si>
  <si>
    <t>INV.1754</t>
  </si>
  <si>
    <t>4802126</t>
  </si>
  <si>
    <t>15/03/17</t>
  </si>
  <si>
    <t>V76078</t>
  </si>
  <si>
    <t>A1A1</t>
  </si>
  <si>
    <t>INV.1768</t>
  </si>
  <si>
    <t>4806188</t>
  </si>
  <si>
    <t>16/03/17</t>
  </si>
  <si>
    <t>V78066</t>
  </si>
  <si>
    <t>2R2R</t>
  </si>
  <si>
    <t>Gris Platino metálico</t>
  </si>
  <si>
    <t>INV.1817</t>
  </si>
  <si>
    <t>4825861</t>
  </si>
  <si>
    <t>V81021</t>
  </si>
  <si>
    <t>INV.1828</t>
  </si>
  <si>
    <t>4828633</t>
  </si>
  <si>
    <t>28/03/17</t>
  </si>
  <si>
    <t>V81024</t>
  </si>
  <si>
    <t>INV.1782</t>
  </si>
  <si>
    <t>4810123</t>
  </si>
  <si>
    <t>18/03/17</t>
  </si>
  <si>
    <t>W68836</t>
  </si>
  <si>
    <t>5C23S6</t>
  </si>
  <si>
    <t>BEETLE SPORT 2.5 L 170 HP 6 VEL TIPTRONIC</t>
  </si>
  <si>
    <t>Azul Seda Metálico</t>
  </si>
  <si>
    <t>JU</t>
  </si>
  <si>
    <t>Negro Titan / Carbon</t>
  </si>
  <si>
    <t>INV.1653</t>
  </si>
  <si>
    <t>4706438</t>
  </si>
  <si>
    <t>30/01/17</t>
  </si>
  <si>
    <t>W86841</t>
  </si>
  <si>
    <t>AU13PZ</t>
  </si>
  <si>
    <t>GOLF 1.4 TSI 7  VEL DSG</t>
  </si>
  <si>
    <t>Azul Seda Metalico</t>
  </si>
  <si>
    <t>28</t>
  </si>
  <si>
    <t>Negro / Azul</t>
  </si>
  <si>
    <t>INV.1664</t>
  </si>
  <si>
    <t>4719335</t>
  </si>
  <si>
    <t>4/02/17</t>
  </si>
  <si>
    <t>W94593</t>
  </si>
  <si>
    <t>163VJ6</t>
  </si>
  <si>
    <t>JETTA 2.0L 115 HP 6 VEL TIPTRONIC</t>
  </si>
  <si>
    <t>K8K8</t>
  </si>
  <si>
    <t>Plata Blanco metálico</t>
  </si>
  <si>
    <t>Tartan / Negro Titan</t>
  </si>
  <si>
    <t>inv.1741</t>
  </si>
  <si>
    <t>4786444</t>
  </si>
  <si>
    <t>8/03/17</t>
  </si>
  <si>
    <t>W94629</t>
  </si>
  <si>
    <t>INV.1602</t>
  </si>
  <si>
    <t>4645519</t>
  </si>
  <si>
    <t>30/12/16</t>
  </si>
  <si>
    <t>W97117</t>
  </si>
  <si>
    <t>163VJ1</t>
  </si>
  <si>
    <t>JETTA 2.0L 115 HP 5 VEL MANUAL</t>
  </si>
  <si>
    <t>INV.1699</t>
  </si>
  <si>
    <t>4750748</t>
  </si>
  <si>
    <t>20/02/17</t>
  </si>
  <si>
    <t>W97238</t>
  </si>
  <si>
    <t>inv.1669</t>
  </si>
  <si>
    <t>4725018</t>
  </si>
  <si>
    <t>8/02/17</t>
  </si>
  <si>
    <t>X00346</t>
  </si>
  <si>
    <t>29</t>
  </si>
  <si>
    <t>ceramique / negro titan</t>
  </si>
  <si>
    <t>INV.1755</t>
  </si>
  <si>
    <t>4802129</t>
  </si>
  <si>
    <t>X00740</t>
  </si>
  <si>
    <t>2T2T</t>
  </si>
  <si>
    <t>Negro Profundo</t>
  </si>
  <si>
    <t>INV.1757</t>
  </si>
  <si>
    <t>4802122</t>
  </si>
  <si>
    <t>X00810</t>
  </si>
  <si>
    <t>INV.1791</t>
  </si>
  <si>
    <t>4815335</t>
  </si>
  <si>
    <t>22/03/17</t>
  </si>
  <si>
    <t>X00915</t>
  </si>
  <si>
    <t>INV.1792</t>
  </si>
  <si>
    <t>4815322</t>
  </si>
  <si>
    <t>X00916</t>
  </si>
  <si>
    <t>INV.1812</t>
  </si>
  <si>
    <t>4821383</t>
  </si>
  <si>
    <t>24/03/17</t>
  </si>
  <si>
    <t>X00989</t>
  </si>
  <si>
    <t>INV.1793</t>
  </si>
  <si>
    <t>4815328</t>
  </si>
  <si>
    <t>X00991</t>
  </si>
  <si>
    <t>INV.1783</t>
  </si>
  <si>
    <t>4812437</t>
  </si>
  <si>
    <t>21/03/17</t>
  </si>
  <si>
    <t>X01859</t>
  </si>
  <si>
    <t>INV.1784</t>
  </si>
  <si>
    <t>4812433</t>
  </si>
  <si>
    <t>X22056</t>
  </si>
  <si>
    <t>INV.1734</t>
  </si>
  <si>
    <t>4781510</t>
  </si>
  <si>
    <t>6/03/17</t>
  </si>
  <si>
    <t>X22091</t>
  </si>
  <si>
    <t>INV.1731</t>
  </si>
  <si>
    <t>4775133</t>
  </si>
  <si>
    <t>2/03/17</t>
  </si>
  <si>
    <t>X22138</t>
  </si>
  <si>
    <t>INV.1735</t>
  </si>
  <si>
    <t>4781511</t>
  </si>
  <si>
    <t>X22271</t>
  </si>
  <si>
    <t>INV.1736</t>
  </si>
  <si>
    <t>4781513</t>
  </si>
  <si>
    <t>X22312</t>
  </si>
  <si>
    <t>INV.1732</t>
  </si>
  <si>
    <t>4775135</t>
  </si>
  <si>
    <t>X22335</t>
  </si>
  <si>
    <t>INV.1737</t>
  </si>
  <si>
    <t>4781515</t>
  </si>
  <si>
    <t>X30516</t>
  </si>
  <si>
    <t>INV.1769</t>
  </si>
  <si>
    <t>4806190</t>
  </si>
  <si>
    <t>V39124</t>
  </si>
  <si>
    <t>5U6TF4</t>
  </si>
  <si>
    <t>NUEVO GOL SEDAN 1.6 L 5 VEL ESTANDAR</t>
  </si>
  <si>
    <t>7Z7Z</t>
  </si>
  <si>
    <t>Plata Sirius metalico</t>
  </si>
  <si>
    <t>15</t>
  </si>
  <si>
    <t>Tela gris con vivos negros</t>
  </si>
  <si>
    <t>9BWDB45U4HT044260</t>
  </si>
  <si>
    <t>INV.1794</t>
  </si>
  <si>
    <t>4815325</t>
  </si>
  <si>
    <t>V43505</t>
  </si>
  <si>
    <t>5Z54T2</t>
  </si>
  <si>
    <t>CROSSFOX 1.6L 6 VEL. ESTANDAR.</t>
  </si>
  <si>
    <t>B4B4</t>
  </si>
  <si>
    <t>Blanco Candy</t>
  </si>
  <si>
    <t>49</t>
  </si>
  <si>
    <t>Gris Kecil</t>
  </si>
  <si>
    <t>INV.1682</t>
  </si>
  <si>
    <t>4730714</t>
  </si>
  <si>
    <t>10/02/17</t>
  </si>
  <si>
    <t>V47335</t>
  </si>
  <si>
    <t>INV.1874</t>
  </si>
  <si>
    <t>4854324</t>
  </si>
  <si>
    <t>7/04/17</t>
  </si>
  <si>
    <t>V49247</t>
  </si>
  <si>
    <t>5U6TF6</t>
  </si>
  <si>
    <t>NUEVO GOL SEDAN 1.6 L 5 VEL ASG AUTOMATIZADA</t>
  </si>
  <si>
    <t>INV.1839</t>
  </si>
  <si>
    <t>4831964</t>
  </si>
  <si>
    <t>29/03/17</t>
  </si>
  <si>
    <t>V49297</t>
  </si>
  <si>
    <t>EnvioSolicxConc</t>
  </si>
  <si>
    <t>D8D8</t>
  </si>
  <si>
    <t>Rojo Flash</t>
  </si>
  <si>
    <t>9BWDB45U4HT067893</t>
  </si>
  <si>
    <t/>
  </si>
  <si>
    <t>4867919</t>
  </si>
  <si>
    <t>17/04/17</t>
  </si>
  <si>
    <t>V49587</t>
  </si>
  <si>
    <t>Gris Platino metalico</t>
  </si>
  <si>
    <t>INV.1840</t>
  </si>
  <si>
    <t>4831967</t>
  </si>
  <si>
    <t>V61467</t>
  </si>
  <si>
    <t>6043G4</t>
  </si>
  <si>
    <t>VENTO COMFORTLINE 1.6L 5 VEL ESTANDAR</t>
  </si>
  <si>
    <t>1K1K</t>
  </si>
  <si>
    <t>Gris Carbon Steel metálico</t>
  </si>
  <si>
    <t>CH</t>
  </si>
  <si>
    <t>Tela Negra / Antracita</t>
  </si>
  <si>
    <t>INV.1871</t>
  </si>
  <si>
    <t>4851407</t>
  </si>
  <si>
    <t>V64026</t>
  </si>
  <si>
    <t>INV.1861</t>
  </si>
  <si>
    <t>4839131</t>
  </si>
  <si>
    <t>31/03/17</t>
  </si>
  <si>
    <t>V64182</t>
  </si>
  <si>
    <t>INV.1776</t>
  </si>
  <si>
    <t>4808274</t>
  </si>
  <si>
    <t>17/03/17</t>
  </si>
  <si>
    <t>V65326</t>
  </si>
  <si>
    <t>6043G3</t>
  </si>
  <si>
    <t>VENTO COMFORTLINE 1.6L 6 VEL TIPTRONIC</t>
  </si>
  <si>
    <t>INV.1830</t>
  </si>
  <si>
    <t>4828631</t>
  </si>
  <si>
    <t>V65328</t>
  </si>
  <si>
    <t>6044G4</t>
  </si>
  <si>
    <t>VENTO HIGHLINE 1.6L 5 VEL ESTANDAR</t>
  </si>
  <si>
    <t>INV.1834</t>
  </si>
  <si>
    <t>4831969</t>
  </si>
  <si>
    <t>V67390</t>
  </si>
  <si>
    <t>INV.1833</t>
  </si>
  <si>
    <t>4831957</t>
  </si>
  <si>
    <t>V67614</t>
  </si>
  <si>
    <t>INV.1832</t>
  </si>
  <si>
    <t>4831959</t>
  </si>
  <si>
    <t>W33143</t>
  </si>
  <si>
    <t>A333S6</t>
  </si>
  <si>
    <t>PASSAT SPORTLINE  6 VEL TIPTRONIC</t>
  </si>
  <si>
    <t>Negro Profundo perlado</t>
  </si>
  <si>
    <t>HT</t>
  </si>
  <si>
    <t>INV.1643</t>
  </si>
  <si>
    <t>4690467</t>
  </si>
  <si>
    <t>23/01/17</t>
  </si>
  <si>
    <t>W46557</t>
  </si>
  <si>
    <t>Z2Z2</t>
  </si>
  <si>
    <t>Azul Noche metalico</t>
  </si>
  <si>
    <t>9BWLL45Z4H4016859</t>
  </si>
  <si>
    <t>4867922</t>
  </si>
  <si>
    <t>W46716</t>
  </si>
  <si>
    <t>9BWLL45Z3H4018067</t>
  </si>
  <si>
    <t>4867915</t>
  </si>
  <si>
    <t>W46761</t>
  </si>
  <si>
    <t>INV.1872</t>
  </si>
  <si>
    <t>4851411</t>
  </si>
  <si>
    <t>W46790</t>
  </si>
  <si>
    <t>INV.1875</t>
  </si>
  <si>
    <t>4854326</t>
  </si>
  <si>
    <t>W67554</t>
  </si>
  <si>
    <t>5UFTF4</t>
  </si>
  <si>
    <t>VEHICULO VOLKSWAGEN\ SAVEIRO STARTLINE \ MOTOR 1.6 L 101 CV (DIN) 100 HP (SAE) \ TRANSMISION 5 VEL ESTANDAR</t>
  </si>
  <si>
    <t>9BWKB45U3HP053533</t>
  </si>
  <si>
    <t>INV.1788</t>
  </si>
  <si>
    <t>4812434</t>
  </si>
  <si>
    <t>W70672</t>
  </si>
  <si>
    <t>67</t>
  </si>
  <si>
    <t>INV.1534</t>
  </si>
  <si>
    <t>4574224</t>
  </si>
  <si>
    <t>1/12/16</t>
  </si>
  <si>
    <t>W71293</t>
  </si>
  <si>
    <t>5UDTF4</t>
  </si>
  <si>
    <t>VEHICULO VOLKSWAGEN\ SAVEIRO DOBLE CABINA\ MOTOR 1.6 L 101 CV (DIN) 100 HP (SAE)\ TRANSMISION 5 VEL ESTANDAR</t>
  </si>
  <si>
    <t>INV.1866</t>
  </si>
  <si>
    <t>4845624</t>
  </si>
  <si>
    <t>4/04/17</t>
  </si>
  <si>
    <t>W71344</t>
  </si>
  <si>
    <t>INV.1818</t>
  </si>
  <si>
    <t>4825866</t>
  </si>
  <si>
    <t>W73365</t>
  </si>
  <si>
    <t>5UD6T4</t>
  </si>
  <si>
    <t>VEHICULO VOLKSWAGEN\ SAVEIRO DOBLE CABINA CROSS\ MOTOR 1.6 L 110 HP\ TRANSMISION 5 VEL ESTANDAR</t>
  </si>
  <si>
    <t>D4D4</t>
  </si>
  <si>
    <t>Naranja Canyon</t>
  </si>
  <si>
    <t>82</t>
  </si>
  <si>
    <t>INV.1865</t>
  </si>
  <si>
    <t>4845623</t>
  </si>
  <si>
    <t>W78094</t>
  </si>
  <si>
    <t>INV.1867</t>
  </si>
  <si>
    <t>4848482</t>
  </si>
  <si>
    <t>5/04/17</t>
  </si>
  <si>
    <t>W87510</t>
  </si>
  <si>
    <t>INV.1853</t>
  </si>
  <si>
    <t>4835248</t>
  </si>
  <si>
    <t>30/03/17</t>
  </si>
  <si>
    <t>W96013</t>
  </si>
  <si>
    <t>MEX5H2604HT105207</t>
  </si>
  <si>
    <t>INV.1718</t>
  </si>
  <si>
    <t>4758799</t>
  </si>
  <si>
    <t>23/02/17</t>
  </si>
  <si>
    <t>W98062</t>
  </si>
  <si>
    <t>7P62P8</t>
  </si>
  <si>
    <t>TOUAREG V6 TDI 8 VEL TIPTRONIC</t>
  </si>
  <si>
    <t>9Q9Q</t>
  </si>
  <si>
    <t>Gris Canyon metálico</t>
  </si>
  <si>
    <t>TA</t>
  </si>
  <si>
    <t>Marrón Bonanza Negro</t>
  </si>
  <si>
    <t>INV.1770</t>
  </si>
  <si>
    <t>4806189</t>
  </si>
  <si>
    <t>X00449</t>
  </si>
  <si>
    <t>6142M4</t>
  </si>
  <si>
    <t>VENTO 1.6L 5 VEL MANUAL</t>
  </si>
  <si>
    <t>Negro Titan / Gris Perla</t>
  </si>
  <si>
    <t>INV.1721</t>
  </si>
  <si>
    <t>4758800</t>
  </si>
  <si>
    <t>X00788</t>
  </si>
  <si>
    <t>6042G3</t>
  </si>
  <si>
    <t>VENTO STARTLINE 1.6L 6 VEL TIPTRONIC</t>
  </si>
  <si>
    <t>inv.1743</t>
  </si>
  <si>
    <t>4789159</t>
  </si>
  <si>
    <t>9/03/17</t>
  </si>
  <si>
    <t>X00823</t>
  </si>
  <si>
    <t>0N0N</t>
  </si>
  <si>
    <t>Beige Titanio Metálico</t>
  </si>
  <si>
    <t>INV.1854</t>
  </si>
  <si>
    <t>4835250</t>
  </si>
  <si>
    <t>X00841</t>
  </si>
  <si>
    <t>INV.1722</t>
  </si>
  <si>
    <t>4758801</t>
  </si>
  <si>
    <t>X01077</t>
  </si>
  <si>
    <t>INV.1707</t>
  </si>
  <si>
    <t>4753063</t>
  </si>
  <si>
    <t>21/02/17</t>
  </si>
  <si>
    <t>X01186</t>
  </si>
  <si>
    <t>INV.1714</t>
  </si>
  <si>
    <t>4756163</t>
  </si>
  <si>
    <t>22/02/17</t>
  </si>
  <si>
    <t>X01218</t>
  </si>
  <si>
    <t>INV.1795</t>
  </si>
  <si>
    <t>4815321</t>
  </si>
  <si>
    <t>X01237</t>
  </si>
  <si>
    <t>INV.1715</t>
  </si>
  <si>
    <t>4756167</t>
  </si>
  <si>
    <t>X01286</t>
  </si>
  <si>
    <t>INV.1796</t>
  </si>
  <si>
    <t>4815332</t>
  </si>
  <si>
    <t>X01459</t>
  </si>
  <si>
    <t>6044G3</t>
  </si>
  <si>
    <t>VENTO HIGHLINE 1.6L 6 VEL TIPTRONIC</t>
  </si>
  <si>
    <t>INV.1799</t>
  </si>
  <si>
    <t>4815326</t>
  </si>
  <si>
    <t>X03297</t>
  </si>
  <si>
    <t>XW85G2614HG033569</t>
  </si>
  <si>
    <t>INV.1810</t>
  </si>
  <si>
    <t>4818352</t>
  </si>
  <si>
    <t>X03353</t>
  </si>
  <si>
    <t>4Q4Q</t>
  </si>
  <si>
    <t>Marrón Toffe Metálico</t>
  </si>
  <si>
    <t>INV.1862</t>
  </si>
  <si>
    <t>4839130</t>
  </si>
  <si>
    <t>X03382</t>
  </si>
  <si>
    <t>Negro Profundo Perlado</t>
  </si>
  <si>
    <t>INV.1863</t>
  </si>
  <si>
    <t>4839132</t>
  </si>
  <si>
    <t>X03543</t>
  </si>
  <si>
    <t>6142M3</t>
  </si>
  <si>
    <t>VENTO 1.6L 6 VEL TIPTRONIC</t>
  </si>
  <si>
    <t>INV.1811</t>
  </si>
  <si>
    <t>4818354</t>
  </si>
  <si>
    <t>X04279</t>
  </si>
  <si>
    <t>INV.1800</t>
  </si>
  <si>
    <t>4815336</t>
  </si>
  <si>
    <t>X05197</t>
  </si>
  <si>
    <t>INV.1760</t>
  </si>
  <si>
    <t>4802128</t>
  </si>
  <si>
    <t>X06769</t>
  </si>
  <si>
    <t>INV.1852</t>
  </si>
  <si>
    <t>4828634</t>
  </si>
  <si>
    <t>X06820</t>
  </si>
  <si>
    <t>INV.1851</t>
  </si>
  <si>
    <t>4828637</t>
  </si>
  <si>
    <t>X06865</t>
  </si>
  <si>
    <t>INV.1819</t>
  </si>
  <si>
    <t>4825862</t>
  </si>
  <si>
    <t>X10162</t>
  </si>
  <si>
    <t>6A54L4</t>
  </si>
  <si>
    <t>HIGH UP! 1.0L 5 VEL MANUAL</t>
  </si>
  <si>
    <t>Plata Sirius metálico</t>
  </si>
  <si>
    <t>Tela dos tonos obscura</t>
  </si>
  <si>
    <t>INV.1762</t>
  </si>
  <si>
    <t>4802118</t>
  </si>
  <si>
    <t>X10177</t>
  </si>
  <si>
    <t>6A5CL4</t>
  </si>
  <si>
    <t>CROSS UP! 1.0L 5 VEL MANUAL</t>
  </si>
  <si>
    <t>INV.1751</t>
  </si>
  <si>
    <t>4799097</t>
  </si>
  <si>
    <t>14/03/17</t>
  </si>
  <si>
    <t>X10972</t>
  </si>
  <si>
    <t>5U5TF4</t>
  </si>
  <si>
    <t>AUTOMOVIL VOLKSWAGEN\NUEVO GOL\MOTOR 1.6 L 101 HP\ TRANSMISION 5 VEL ESTANDAR\ 5 PUERTAS.\</t>
  </si>
  <si>
    <t>INV.1763</t>
  </si>
  <si>
    <t>4802125</t>
  </si>
  <si>
    <t>X11685</t>
  </si>
  <si>
    <t>6A53L4</t>
  </si>
  <si>
    <t>MOVE UP! 1.0L 5 VEL MANUAL</t>
  </si>
  <si>
    <t>JA</t>
  </si>
  <si>
    <t>INV.1802</t>
  </si>
  <si>
    <t>4815334</t>
  </si>
  <si>
    <t>X12234</t>
  </si>
  <si>
    <t>INV.1850</t>
  </si>
  <si>
    <t>4828630</t>
  </si>
  <si>
    <t>X12479</t>
  </si>
  <si>
    <t>6032G4</t>
  </si>
  <si>
    <t>POLO 1.6L 5 VEL MANUAL</t>
  </si>
  <si>
    <t>4831966</t>
  </si>
  <si>
    <t>X12839</t>
  </si>
  <si>
    <t>INV.1805</t>
  </si>
  <si>
    <t>4815327</t>
  </si>
  <si>
    <t>X13005</t>
  </si>
  <si>
    <t>9BWDB45U4HT067652</t>
  </si>
  <si>
    <t>4870711</t>
  </si>
  <si>
    <t>18/04/17</t>
  </si>
  <si>
    <t>X13078</t>
  </si>
  <si>
    <t>INV.1820</t>
  </si>
  <si>
    <t>4825868</t>
  </si>
  <si>
    <t>X13218</t>
  </si>
  <si>
    <t>INV.1843</t>
  </si>
  <si>
    <t>4831958</t>
  </si>
  <si>
    <t>X13324</t>
  </si>
  <si>
    <t>INV-1803</t>
  </si>
  <si>
    <t>4815331</t>
  </si>
  <si>
    <t>X13341</t>
  </si>
  <si>
    <t>I1I1</t>
  </si>
  <si>
    <t>Azul Laguna metálico</t>
  </si>
  <si>
    <t>INV.1804</t>
  </si>
  <si>
    <t>4815320</t>
  </si>
  <si>
    <t>X13804</t>
  </si>
  <si>
    <t>5N20V1</t>
  </si>
  <si>
    <t>TIGUAN SPORT &amp; STYLE 2.0 L 6 VEL TIPTRONIC</t>
  </si>
  <si>
    <t>DM</t>
  </si>
  <si>
    <t>WVGGZ65N5HK028402</t>
  </si>
  <si>
    <t>4870709</t>
  </si>
  <si>
    <t>X13931</t>
  </si>
  <si>
    <t>6C19TZ</t>
  </si>
  <si>
    <t>POLO GTI 1.8 TSI 7 VEL DSG</t>
  </si>
  <si>
    <t>Plata Reflex</t>
  </si>
  <si>
    <t>XE</t>
  </si>
  <si>
    <t>Negra / Roja</t>
  </si>
  <si>
    <t>INV.1655</t>
  </si>
  <si>
    <t>4706439</t>
  </si>
  <si>
    <t>X13970</t>
  </si>
  <si>
    <t>INV.1868</t>
  </si>
  <si>
    <t>4848483</t>
  </si>
  <si>
    <t>X14013</t>
  </si>
  <si>
    <t>9BWKB45U5HP098733</t>
  </si>
  <si>
    <t>INV.1764</t>
  </si>
  <si>
    <t>4802130</t>
  </si>
  <si>
    <t>X14733</t>
  </si>
  <si>
    <t>604364</t>
  </si>
  <si>
    <t>VENTO COMFORTLINE TDI  1.5L DIESEL 5 VEL MANUAL</t>
  </si>
  <si>
    <t>INV.1831</t>
  </si>
  <si>
    <t>4831956</t>
  </si>
  <si>
    <t>X15250</t>
  </si>
  <si>
    <t>9BWDB45U4HT069174</t>
  </si>
  <si>
    <t>4870710</t>
  </si>
  <si>
    <t>X15353</t>
  </si>
  <si>
    <t>9BWDB45U4HT070292</t>
  </si>
  <si>
    <t>4867924</t>
  </si>
  <si>
    <t>X15472</t>
  </si>
  <si>
    <t>INV.1846</t>
  </si>
  <si>
    <t>4831955</t>
  </si>
  <si>
    <t>X15518</t>
  </si>
  <si>
    <t>INV.1847</t>
  </si>
  <si>
    <t>4831954</t>
  </si>
  <si>
    <t>X15716</t>
  </si>
  <si>
    <t>INV.1848</t>
  </si>
  <si>
    <t>4831961</t>
  </si>
  <si>
    <t>X15733</t>
  </si>
  <si>
    <t>INV.1849</t>
  </si>
  <si>
    <t>4831962</t>
  </si>
  <si>
    <t>X17820</t>
  </si>
  <si>
    <t>6042G4</t>
  </si>
  <si>
    <t>VENTO STARTLINE 1.6L 5 VEL ESTANDAR</t>
  </si>
  <si>
    <t>INV.1876</t>
  </si>
  <si>
    <t>4854325</t>
  </si>
  <si>
    <t>X19727</t>
  </si>
  <si>
    <t>INV.1835</t>
  </si>
  <si>
    <t>4831963</t>
  </si>
  <si>
    <t>X19849</t>
  </si>
  <si>
    <t>INV.1821</t>
  </si>
  <si>
    <t>4825869</t>
  </si>
  <si>
    <t>X20023</t>
  </si>
  <si>
    <t>9BWAB45U5HP103361</t>
  </si>
  <si>
    <t>4867920</t>
  </si>
  <si>
    <t>X20089</t>
  </si>
  <si>
    <t>INV.1822</t>
  </si>
  <si>
    <t>4825863</t>
  </si>
  <si>
    <t>X20581</t>
  </si>
  <si>
    <t>INV.1856</t>
  </si>
  <si>
    <t>4835249</t>
  </si>
  <si>
    <t>X24247</t>
  </si>
  <si>
    <t>INV.1823</t>
  </si>
  <si>
    <t>4825864</t>
  </si>
  <si>
    <t>X24348</t>
  </si>
  <si>
    <t>INV.1836</t>
  </si>
  <si>
    <t>4828635</t>
  </si>
  <si>
    <t>X24565</t>
  </si>
  <si>
    <t>9BWAB45U4HP106137</t>
  </si>
  <si>
    <t>4867921</t>
  </si>
  <si>
    <t>X24587</t>
  </si>
  <si>
    <t>INV.1837</t>
  </si>
  <si>
    <t>4828644</t>
  </si>
  <si>
    <t>X24707</t>
  </si>
  <si>
    <t>9BWAB45U4HP105750</t>
  </si>
  <si>
    <t>4867923</t>
  </si>
  <si>
    <t>X24860</t>
  </si>
  <si>
    <t>INV.1838</t>
  </si>
  <si>
    <t>4828636</t>
  </si>
  <si>
    <t>X24881</t>
  </si>
  <si>
    <t>9BWAB45U4HP107367</t>
  </si>
  <si>
    <t>4867925</t>
  </si>
  <si>
    <t>X25038</t>
  </si>
  <si>
    <t>9BWAB45U4HP107076</t>
  </si>
  <si>
    <t>4867918</t>
  </si>
  <si>
    <t>X26963</t>
  </si>
  <si>
    <t>INV.1873</t>
  </si>
  <si>
    <t>4851409</t>
  </si>
  <si>
    <t>X27014</t>
  </si>
  <si>
    <t>INV.1860</t>
  </si>
  <si>
    <t>4841534</t>
  </si>
  <si>
    <t>1/04/17</t>
  </si>
  <si>
    <t>X27839</t>
  </si>
  <si>
    <t>5N20CY</t>
  </si>
  <si>
    <t>TIGUAN 1.4 L 6 VEL DSG</t>
  </si>
  <si>
    <t>Azul Noche Metalico</t>
  </si>
  <si>
    <t>INV.1824</t>
  </si>
  <si>
    <t>4825867</t>
  </si>
  <si>
    <t>VW</t>
  </si>
  <si>
    <t>InvKepler</t>
  </si>
  <si>
    <t>InvW32</t>
  </si>
  <si>
    <t>Error en VIN</t>
  </si>
  <si>
    <t>Facturada 18/03/17</t>
  </si>
  <si>
    <t>Intercambio 18/04/17</t>
  </si>
  <si>
    <t>Facturada 03/04/17</t>
  </si>
  <si>
    <t>Facturado 01/04/17</t>
  </si>
  <si>
    <t>Intercambio 12/04/17</t>
  </si>
  <si>
    <t>Intercambio 28/03/17</t>
  </si>
  <si>
    <t>Fac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</si>
</sst>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ourier New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8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1" fillId="3" borderId="1" xfId="0" applyFont="1" applyFill="1" applyBorder="1"/>
    <xf numFmtId="0" fontId="0" fillId="4" borderId="2" xfId="0" applyFill="1" applyBorder="1"/>
    <xf numFmtId="0" fontId="1" fillId="3" borderId="2" xfId="0" applyFont="1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0"/>
  <sheetViews>
    <sheetView workbookViewId="0">
      <selection activeCell="V154" sqref="V154"/>
    </sheetView>
  </sheetViews>
  <sheetFormatPr baseColWidth="10" defaultRowHeight="13.5" x14ac:dyDescent="0.25"/>
  <cols>
    <col min="4" max="4" width="6.875" bestFit="1" customWidth="1"/>
    <col min="5" max="5" width="5.875" bestFit="1" customWidth="1"/>
    <col min="6" max="6" width="18" bestFit="1" customWidth="1"/>
    <col min="7" max="7" width="0" hidden="1" customWidth="1"/>
    <col min="9" max="9" width="6.875" bestFit="1" customWidth="1"/>
    <col min="10" max="13" width="0" hidden="1" customWidth="1"/>
    <col min="14" max="14" width="1.875" bestFit="1" customWidth="1"/>
    <col min="15" max="15" width="14.875" bestFit="1" customWidth="1"/>
    <col min="16" max="16" width="12.875" bestFit="1" customWidth="1"/>
  </cols>
  <sheetData>
    <row r="1" spans="1:16" x14ac:dyDescent="0.25">
      <c r="A1" t="s">
        <v>500</v>
      </c>
      <c r="B1" t="s">
        <v>454</v>
      </c>
      <c r="C1" t="s">
        <v>455</v>
      </c>
      <c r="D1" t="s">
        <v>456</v>
      </c>
      <c r="E1" t="s">
        <v>457</v>
      </c>
      <c r="F1" t="s">
        <v>458</v>
      </c>
      <c r="G1" t="s">
        <v>459</v>
      </c>
      <c r="H1" t="s">
        <v>460</v>
      </c>
      <c r="I1" t="s">
        <v>461</v>
      </c>
      <c r="J1" t="s">
        <v>462</v>
      </c>
      <c r="K1" t="s">
        <v>463</v>
      </c>
      <c r="L1" t="s">
        <v>464</v>
      </c>
      <c r="M1" t="s">
        <v>465</v>
      </c>
      <c r="N1" t="s">
        <v>495</v>
      </c>
      <c r="O1" t="s">
        <v>498</v>
      </c>
      <c r="P1" t="s">
        <v>499</v>
      </c>
    </row>
    <row r="2" spans="1:16" hidden="1" x14ac:dyDescent="0.25">
      <c r="A2" t="s">
        <v>0</v>
      </c>
      <c r="B2" s="1">
        <v>42765</v>
      </c>
      <c r="C2" t="s">
        <v>61</v>
      </c>
      <c r="D2">
        <v>2017</v>
      </c>
      <c r="E2" t="s">
        <v>62</v>
      </c>
      <c r="F2" t="s">
        <v>63</v>
      </c>
      <c r="G2" t="s">
        <v>64</v>
      </c>
      <c r="H2" s="2">
        <v>260057.54</v>
      </c>
      <c r="I2">
        <v>79</v>
      </c>
      <c r="J2">
        <v>0</v>
      </c>
      <c r="K2" t="s">
        <v>65</v>
      </c>
      <c r="N2">
        <f>COUNTIF($F$2:$F$169,F2)</f>
        <v>1</v>
      </c>
      <c r="O2" t="str">
        <f>IFERROR(VLOOKUP(F2,Five!B:H,7,0),"")</f>
        <v/>
      </c>
      <c r="P2" t="str">
        <f>IFERROR(VLOOKUP(F2,VW!I:M,5,0),"")</f>
        <v>VW</v>
      </c>
    </row>
    <row r="3" spans="1:16" x14ac:dyDescent="0.25">
      <c r="B3" s="1">
        <v>42787</v>
      </c>
      <c r="C3" t="s">
        <v>66</v>
      </c>
      <c r="D3">
        <v>2017</v>
      </c>
      <c r="E3" t="s">
        <v>62</v>
      </c>
      <c r="F3" t="s">
        <v>67</v>
      </c>
      <c r="G3" t="s">
        <v>64</v>
      </c>
      <c r="H3" s="2">
        <v>257173.67</v>
      </c>
      <c r="I3">
        <v>57</v>
      </c>
      <c r="J3" t="s">
        <v>68</v>
      </c>
      <c r="K3">
        <v>44</v>
      </c>
      <c r="L3" t="s">
        <v>69</v>
      </c>
      <c r="M3" t="s">
        <v>70</v>
      </c>
      <c r="N3">
        <f t="shared" ref="N3:N66" si="0">COUNTIF($F$2:$F$169,F3)</f>
        <v>1</v>
      </c>
      <c r="O3" t="str">
        <f>IFERROR(VLOOKUP(F3,Five!B:H,7,0),"")</f>
        <v/>
      </c>
      <c r="P3" t="str">
        <f>IFERROR(VLOOKUP(F3,VW!I:M,5,0),"")</f>
        <v/>
      </c>
    </row>
    <row r="4" spans="1:16" x14ac:dyDescent="0.25">
      <c r="A4" t="s">
        <v>1</v>
      </c>
      <c r="B4" s="1">
        <v>42824</v>
      </c>
      <c r="C4" t="s">
        <v>71</v>
      </c>
      <c r="D4">
        <v>2017</v>
      </c>
      <c r="E4" t="s">
        <v>62</v>
      </c>
      <c r="F4" t="s">
        <v>72</v>
      </c>
      <c r="G4" t="s">
        <v>73</v>
      </c>
      <c r="H4" s="2">
        <v>491237.06</v>
      </c>
      <c r="I4">
        <v>20</v>
      </c>
      <c r="J4">
        <v>0</v>
      </c>
      <c r="K4" t="s">
        <v>65</v>
      </c>
      <c r="N4">
        <f t="shared" si="0"/>
        <v>1</v>
      </c>
      <c r="O4" t="str">
        <f>IFERROR(VLOOKUP(F4,Five!B:H,7,0),"")</f>
        <v/>
      </c>
      <c r="P4" t="str">
        <f>IFERROR(VLOOKUP(F4,VW!I:M,5,0),"")</f>
        <v/>
      </c>
    </row>
    <row r="5" spans="1:16" x14ac:dyDescent="0.25">
      <c r="B5" s="1">
        <v>42833</v>
      </c>
      <c r="C5" t="s">
        <v>74</v>
      </c>
      <c r="D5">
        <v>2017</v>
      </c>
      <c r="E5" t="s">
        <v>62</v>
      </c>
      <c r="F5" t="s">
        <v>75</v>
      </c>
      <c r="G5" t="s">
        <v>73</v>
      </c>
      <c r="H5" s="2">
        <v>491237.06</v>
      </c>
      <c r="I5">
        <v>11</v>
      </c>
      <c r="K5">
        <v>11</v>
      </c>
      <c r="L5" t="s">
        <v>69</v>
      </c>
      <c r="N5">
        <f t="shared" si="0"/>
        <v>1</v>
      </c>
      <c r="O5" t="str">
        <f>IFERROR(VLOOKUP(F5,Five!B:H,7,0),"")</f>
        <v/>
      </c>
      <c r="P5" t="str">
        <f>IFERROR(VLOOKUP(F5,VW!I:M,5,0),"")</f>
        <v/>
      </c>
    </row>
    <row r="6" spans="1:16" hidden="1" x14ac:dyDescent="0.25">
      <c r="A6" t="s">
        <v>2</v>
      </c>
      <c r="B6" s="1">
        <v>42776</v>
      </c>
      <c r="C6" t="s">
        <v>76</v>
      </c>
      <c r="D6">
        <v>2017</v>
      </c>
      <c r="E6" t="s">
        <v>62</v>
      </c>
      <c r="F6" t="s">
        <v>77</v>
      </c>
      <c r="G6" t="s">
        <v>73</v>
      </c>
      <c r="H6" s="2">
        <v>205988.42</v>
      </c>
      <c r="I6">
        <v>68</v>
      </c>
      <c r="J6">
        <v>0</v>
      </c>
      <c r="K6" t="s">
        <v>65</v>
      </c>
      <c r="N6">
        <f t="shared" si="0"/>
        <v>1</v>
      </c>
      <c r="O6" t="str">
        <f>IFERROR(VLOOKUP(F6,Five!B:H,7,0),"")</f>
        <v/>
      </c>
      <c r="P6" t="str">
        <f>IFERROR(VLOOKUP(F6,VW!I:M,5,0),"")</f>
        <v>VW</v>
      </c>
    </row>
    <row r="7" spans="1:16" hidden="1" x14ac:dyDescent="0.25">
      <c r="B7" s="1">
        <v>42776</v>
      </c>
      <c r="C7" t="s">
        <v>78</v>
      </c>
      <c r="D7">
        <v>2017</v>
      </c>
      <c r="E7" t="s">
        <v>62</v>
      </c>
      <c r="F7" t="s">
        <v>79</v>
      </c>
      <c r="G7" t="s">
        <v>80</v>
      </c>
      <c r="H7" s="2">
        <v>207369.46</v>
      </c>
      <c r="I7">
        <v>68</v>
      </c>
      <c r="J7">
        <v>0</v>
      </c>
      <c r="K7" t="s">
        <v>65</v>
      </c>
      <c r="N7">
        <f t="shared" si="0"/>
        <v>1</v>
      </c>
      <c r="O7" t="str">
        <f>IFERROR(VLOOKUP(F7,Five!B:H,7,0),"")</f>
        <v>Five</v>
      </c>
      <c r="P7" t="str">
        <f>IFERROR(VLOOKUP(F7,VW!I:M,5,0),"")</f>
        <v/>
      </c>
    </row>
    <row r="8" spans="1:16" hidden="1" x14ac:dyDescent="0.25">
      <c r="B8" s="1">
        <v>42830</v>
      </c>
      <c r="C8" t="s">
        <v>81</v>
      </c>
      <c r="D8">
        <v>2017</v>
      </c>
      <c r="E8" t="s">
        <v>62</v>
      </c>
      <c r="F8" t="s">
        <v>82</v>
      </c>
      <c r="G8" t="s">
        <v>83</v>
      </c>
      <c r="H8" s="2">
        <v>212065.6</v>
      </c>
      <c r="I8">
        <v>14</v>
      </c>
      <c r="J8">
        <v>0</v>
      </c>
      <c r="K8" t="s">
        <v>65</v>
      </c>
      <c r="N8">
        <f t="shared" si="0"/>
        <v>1</v>
      </c>
      <c r="O8" t="str">
        <f>IFERROR(VLOOKUP(F8,Five!B:H,7,0),"")</f>
        <v/>
      </c>
      <c r="P8" t="str">
        <f>IFERROR(VLOOKUP(F8,VW!I:M,5,0),"")</f>
        <v>VW</v>
      </c>
    </row>
    <row r="9" spans="1:16" hidden="1" x14ac:dyDescent="0.25">
      <c r="B9" s="1">
        <v>42831</v>
      </c>
      <c r="C9" t="s">
        <v>84</v>
      </c>
      <c r="D9">
        <v>2017</v>
      </c>
      <c r="E9" t="s">
        <v>62</v>
      </c>
      <c r="F9" t="s">
        <v>85</v>
      </c>
      <c r="G9" t="s">
        <v>73</v>
      </c>
      <c r="H9" s="2">
        <v>212065.6</v>
      </c>
      <c r="I9">
        <v>13</v>
      </c>
      <c r="J9">
        <v>0</v>
      </c>
      <c r="K9" t="s">
        <v>65</v>
      </c>
      <c r="N9">
        <f t="shared" si="0"/>
        <v>1</v>
      </c>
      <c r="O9" t="str">
        <f>IFERROR(VLOOKUP(F9,Five!B:H,7,0),"")</f>
        <v/>
      </c>
      <c r="P9" t="str">
        <f>IFERROR(VLOOKUP(F9,VW!I:M,5,0),"")</f>
        <v>VW</v>
      </c>
    </row>
    <row r="10" spans="1:16" hidden="1" x14ac:dyDescent="0.25">
      <c r="B10" s="1">
        <v>42832</v>
      </c>
      <c r="C10" t="s">
        <v>86</v>
      </c>
      <c r="D10">
        <v>2017</v>
      </c>
      <c r="E10" t="s">
        <v>62</v>
      </c>
      <c r="F10" t="s">
        <v>87</v>
      </c>
      <c r="G10" t="s">
        <v>88</v>
      </c>
      <c r="H10" s="2">
        <v>212065.6</v>
      </c>
      <c r="I10">
        <v>12</v>
      </c>
      <c r="J10">
        <v>0</v>
      </c>
      <c r="K10" t="s">
        <v>65</v>
      </c>
      <c r="N10">
        <f t="shared" si="0"/>
        <v>1</v>
      </c>
      <c r="O10" t="str">
        <f>IFERROR(VLOOKUP(F10,Five!B:H,7,0),"")</f>
        <v/>
      </c>
      <c r="P10" t="str">
        <f>IFERROR(VLOOKUP(F10,VW!I:M,5,0),"")</f>
        <v>VW</v>
      </c>
    </row>
    <row r="11" spans="1:16" hidden="1" x14ac:dyDescent="0.25">
      <c r="A11" t="s">
        <v>3</v>
      </c>
      <c r="B11" s="1">
        <v>42823</v>
      </c>
      <c r="C11" t="s">
        <v>89</v>
      </c>
      <c r="D11">
        <v>2017</v>
      </c>
      <c r="E11" t="s">
        <v>62</v>
      </c>
      <c r="F11" t="s">
        <v>90</v>
      </c>
      <c r="G11" t="s">
        <v>91</v>
      </c>
      <c r="H11" s="2">
        <v>158250.07999999999</v>
      </c>
      <c r="I11">
        <v>21</v>
      </c>
      <c r="J11">
        <v>0</v>
      </c>
      <c r="K11" t="s">
        <v>65</v>
      </c>
      <c r="N11">
        <f t="shared" si="0"/>
        <v>1</v>
      </c>
      <c r="O11" t="str">
        <f>IFERROR(VLOOKUP(F11,Five!B:H,7,0),"")</f>
        <v/>
      </c>
      <c r="P11" t="str">
        <f>IFERROR(VLOOKUP(F11,VW!I:M,5,0),"")</f>
        <v>VW</v>
      </c>
    </row>
    <row r="12" spans="1:16" hidden="1" x14ac:dyDescent="0.25">
      <c r="B12" s="1">
        <v>42824</v>
      </c>
      <c r="C12" t="s">
        <v>92</v>
      </c>
      <c r="D12">
        <v>2017</v>
      </c>
      <c r="E12" t="s">
        <v>62</v>
      </c>
      <c r="F12" t="s">
        <v>93</v>
      </c>
      <c r="G12" t="s">
        <v>91</v>
      </c>
      <c r="H12" s="2">
        <v>158250.07999999999</v>
      </c>
      <c r="I12">
        <v>20</v>
      </c>
      <c r="J12">
        <v>0</v>
      </c>
      <c r="K12" t="s">
        <v>65</v>
      </c>
      <c r="N12">
        <f t="shared" si="0"/>
        <v>1</v>
      </c>
      <c r="O12" t="str">
        <f>IFERROR(VLOOKUP(F12,Five!B:H,7,0),"")</f>
        <v/>
      </c>
      <c r="P12" t="str">
        <f>IFERROR(VLOOKUP(F12,VW!I:M,5,0),"")</f>
        <v>VW</v>
      </c>
    </row>
    <row r="13" spans="1:16" hidden="1" x14ac:dyDescent="0.25">
      <c r="A13" t="s">
        <v>4</v>
      </c>
      <c r="B13" s="1">
        <v>42809</v>
      </c>
      <c r="C13" t="s">
        <v>94</v>
      </c>
      <c r="D13">
        <v>2017</v>
      </c>
      <c r="E13" t="s">
        <v>62</v>
      </c>
      <c r="F13" t="s">
        <v>95</v>
      </c>
      <c r="G13" t="s">
        <v>96</v>
      </c>
      <c r="H13" s="2">
        <v>141817.22</v>
      </c>
      <c r="I13">
        <v>35</v>
      </c>
      <c r="J13">
        <v>0</v>
      </c>
      <c r="K13" t="s">
        <v>65</v>
      </c>
      <c r="N13">
        <f t="shared" si="0"/>
        <v>1</v>
      </c>
      <c r="O13" t="str">
        <f>IFERROR(VLOOKUP(F13,Five!B:H,7,0),"")</f>
        <v>Five</v>
      </c>
      <c r="P13" t="str">
        <f>IFERROR(VLOOKUP(F13,VW!I:M,5,0),"")</f>
        <v/>
      </c>
    </row>
    <row r="14" spans="1:16" hidden="1" x14ac:dyDescent="0.25">
      <c r="B14" s="1">
        <v>42821</v>
      </c>
      <c r="C14" t="s">
        <v>97</v>
      </c>
      <c r="D14">
        <v>2017</v>
      </c>
      <c r="E14" t="s">
        <v>62</v>
      </c>
      <c r="F14" t="s">
        <v>98</v>
      </c>
      <c r="G14" t="s">
        <v>96</v>
      </c>
      <c r="H14" s="2">
        <v>141817.22</v>
      </c>
      <c r="I14">
        <v>23</v>
      </c>
      <c r="J14">
        <v>0</v>
      </c>
      <c r="K14" t="s">
        <v>65</v>
      </c>
      <c r="N14">
        <f t="shared" si="0"/>
        <v>1</v>
      </c>
      <c r="O14" t="str">
        <f>IFERROR(VLOOKUP(F14,Five!B:H,7,0),"")</f>
        <v/>
      </c>
      <c r="P14" t="str">
        <f>IFERROR(VLOOKUP(F14,VW!I:M,5,0),"")</f>
        <v>VW</v>
      </c>
    </row>
    <row r="15" spans="1:16" hidden="1" x14ac:dyDescent="0.25">
      <c r="B15" s="1">
        <v>42821</v>
      </c>
      <c r="C15" t="s">
        <v>99</v>
      </c>
      <c r="D15">
        <v>2017</v>
      </c>
      <c r="E15" t="s">
        <v>62</v>
      </c>
      <c r="F15" t="s">
        <v>100</v>
      </c>
      <c r="G15" t="s">
        <v>91</v>
      </c>
      <c r="H15" s="2">
        <v>141817.22</v>
      </c>
      <c r="I15">
        <v>23</v>
      </c>
      <c r="J15">
        <v>0</v>
      </c>
      <c r="K15" t="s">
        <v>65</v>
      </c>
      <c r="N15">
        <f t="shared" si="0"/>
        <v>1</v>
      </c>
      <c r="O15" t="str">
        <f>IFERROR(VLOOKUP(F15,Five!B:H,7,0),"")</f>
        <v/>
      </c>
      <c r="P15" t="str">
        <f>IFERROR(VLOOKUP(F15,VW!I:M,5,0),"")</f>
        <v>VW</v>
      </c>
    </row>
    <row r="16" spans="1:16" hidden="1" x14ac:dyDescent="0.25">
      <c r="B16" s="1">
        <v>42822</v>
      </c>
      <c r="C16" t="s">
        <v>101</v>
      </c>
      <c r="D16">
        <v>2017</v>
      </c>
      <c r="E16" t="s">
        <v>62</v>
      </c>
      <c r="F16" t="s">
        <v>102</v>
      </c>
      <c r="G16" t="s">
        <v>91</v>
      </c>
      <c r="H16" s="2">
        <v>141817.22</v>
      </c>
      <c r="I16">
        <v>22</v>
      </c>
      <c r="J16">
        <v>0</v>
      </c>
      <c r="K16" t="s">
        <v>65</v>
      </c>
      <c r="N16">
        <f t="shared" si="0"/>
        <v>1</v>
      </c>
      <c r="O16" t="str">
        <f>IFERROR(VLOOKUP(F16,Five!B:H,7,0),"")</f>
        <v/>
      </c>
      <c r="P16" t="str">
        <f>IFERROR(VLOOKUP(F16,VW!I:M,5,0),"")</f>
        <v>VW</v>
      </c>
    </row>
    <row r="17" spans="1:16" hidden="1" x14ac:dyDescent="0.25">
      <c r="B17" s="1">
        <v>42822</v>
      </c>
      <c r="C17" t="s">
        <v>103</v>
      </c>
      <c r="D17">
        <v>2017</v>
      </c>
      <c r="E17" t="s">
        <v>62</v>
      </c>
      <c r="F17" t="s">
        <v>104</v>
      </c>
      <c r="G17" t="s">
        <v>105</v>
      </c>
      <c r="H17" s="2">
        <v>141817.22</v>
      </c>
      <c r="I17">
        <v>22</v>
      </c>
      <c r="J17">
        <v>0</v>
      </c>
      <c r="K17" t="s">
        <v>65</v>
      </c>
      <c r="N17">
        <f t="shared" si="0"/>
        <v>1</v>
      </c>
      <c r="O17" t="str">
        <f>IFERROR(VLOOKUP(F17,Five!B:H,7,0),"")</f>
        <v/>
      </c>
      <c r="P17" t="str">
        <f>IFERROR(VLOOKUP(F17,VW!I:M,5,0),"")</f>
        <v>VW</v>
      </c>
    </row>
    <row r="18" spans="1:16" hidden="1" x14ac:dyDescent="0.25">
      <c r="B18" s="1">
        <v>42822</v>
      </c>
      <c r="C18" t="s">
        <v>106</v>
      </c>
      <c r="D18">
        <v>2017</v>
      </c>
      <c r="E18" t="s">
        <v>62</v>
      </c>
      <c r="F18" t="s">
        <v>107</v>
      </c>
      <c r="G18" t="s">
        <v>108</v>
      </c>
      <c r="H18" s="2">
        <v>141817.22</v>
      </c>
      <c r="I18">
        <v>22</v>
      </c>
      <c r="J18">
        <v>0</v>
      </c>
      <c r="K18" t="s">
        <v>65</v>
      </c>
      <c r="N18">
        <f t="shared" si="0"/>
        <v>1</v>
      </c>
      <c r="O18" t="str">
        <f>IFERROR(VLOOKUP(F18,Five!B:H,7,0),"")</f>
        <v/>
      </c>
      <c r="P18" t="str">
        <f>IFERROR(VLOOKUP(F18,VW!I:M,5,0),"")</f>
        <v>VW</v>
      </c>
    </row>
    <row r="19" spans="1:16" hidden="1" x14ac:dyDescent="0.25">
      <c r="B19" s="1">
        <v>42823</v>
      </c>
      <c r="C19" t="s">
        <v>109</v>
      </c>
      <c r="D19">
        <v>2017</v>
      </c>
      <c r="E19" t="s">
        <v>62</v>
      </c>
      <c r="F19" t="s">
        <v>110</v>
      </c>
      <c r="G19" t="s">
        <v>91</v>
      </c>
      <c r="H19" s="2">
        <v>141817.22</v>
      </c>
      <c r="I19">
        <v>21</v>
      </c>
      <c r="J19">
        <v>0</v>
      </c>
      <c r="K19" t="s">
        <v>65</v>
      </c>
      <c r="N19">
        <f t="shared" si="0"/>
        <v>1</v>
      </c>
      <c r="O19" t="str">
        <f>IFERROR(VLOOKUP(F19,Five!B:H,7,0),"")</f>
        <v/>
      </c>
      <c r="P19" t="str">
        <f>IFERROR(VLOOKUP(F19,VW!I:M,5,0),"")</f>
        <v>VW</v>
      </c>
    </row>
    <row r="20" spans="1:16" hidden="1" x14ac:dyDescent="0.25">
      <c r="B20" s="1">
        <v>42826</v>
      </c>
      <c r="C20" t="s">
        <v>111</v>
      </c>
      <c r="D20">
        <v>2017</v>
      </c>
      <c r="E20" t="s">
        <v>62</v>
      </c>
      <c r="F20" t="s">
        <v>112</v>
      </c>
      <c r="G20" t="s">
        <v>105</v>
      </c>
      <c r="H20" s="2">
        <v>144144.93</v>
      </c>
      <c r="I20">
        <v>18</v>
      </c>
      <c r="J20">
        <v>0</v>
      </c>
      <c r="K20" t="s">
        <v>65</v>
      </c>
      <c r="N20">
        <f t="shared" si="0"/>
        <v>1</v>
      </c>
      <c r="O20" t="str">
        <f>IFERROR(VLOOKUP(F20,Five!B:H,7,0),"")</f>
        <v/>
      </c>
      <c r="P20" t="str">
        <f>IFERROR(VLOOKUP(F20,VW!I:M,5,0),"")</f>
        <v>VW</v>
      </c>
    </row>
    <row r="21" spans="1:16" hidden="1" x14ac:dyDescent="0.25">
      <c r="B21" s="1">
        <v>42831</v>
      </c>
      <c r="C21" t="s">
        <v>113</v>
      </c>
      <c r="D21">
        <v>2017</v>
      </c>
      <c r="E21" t="s">
        <v>62</v>
      </c>
      <c r="F21" t="s">
        <v>114</v>
      </c>
      <c r="G21" t="s">
        <v>105</v>
      </c>
      <c r="H21" s="2">
        <v>144144.93</v>
      </c>
      <c r="I21">
        <v>13</v>
      </c>
      <c r="J21">
        <v>0</v>
      </c>
      <c r="K21" t="s">
        <v>65</v>
      </c>
      <c r="N21">
        <f t="shared" si="0"/>
        <v>1</v>
      </c>
      <c r="O21" t="str">
        <f>IFERROR(VLOOKUP(F21,Five!B:H,7,0),"")</f>
        <v/>
      </c>
      <c r="P21" t="str">
        <f>IFERROR(VLOOKUP(F21,VW!I:M,5,0),"")</f>
        <v>VW</v>
      </c>
    </row>
    <row r="22" spans="1:16" hidden="1" x14ac:dyDescent="0.25">
      <c r="B22" s="1">
        <v>42821</v>
      </c>
      <c r="C22" t="s">
        <v>115</v>
      </c>
      <c r="D22">
        <v>2017</v>
      </c>
      <c r="E22" t="s">
        <v>62</v>
      </c>
      <c r="F22" t="s">
        <v>116</v>
      </c>
      <c r="G22" t="s">
        <v>105</v>
      </c>
      <c r="H22" s="2">
        <v>141817.22</v>
      </c>
      <c r="I22">
        <v>23</v>
      </c>
      <c r="K22">
        <v>1</v>
      </c>
      <c r="L22" t="s">
        <v>69</v>
      </c>
      <c r="N22">
        <f t="shared" si="0"/>
        <v>1</v>
      </c>
      <c r="O22" t="str">
        <f>IFERROR(VLOOKUP(F22,Five!B:H,7,0),"")</f>
        <v/>
      </c>
      <c r="P22" t="str">
        <f>IFERROR(VLOOKUP(F22,VW!I:M,5,0),"")</f>
        <v>VW</v>
      </c>
    </row>
    <row r="23" spans="1:16" hidden="1" x14ac:dyDescent="0.25">
      <c r="B23" s="1">
        <v>42809</v>
      </c>
      <c r="C23" t="s">
        <v>117</v>
      </c>
      <c r="D23">
        <v>2017</v>
      </c>
      <c r="E23" t="s">
        <v>62</v>
      </c>
      <c r="F23" t="s">
        <v>118</v>
      </c>
      <c r="G23" t="s">
        <v>105</v>
      </c>
      <c r="H23" s="2">
        <v>141817.21</v>
      </c>
      <c r="I23">
        <v>35</v>
      </c>
      <c r="K23">
        <v>7</v>
      </c>
      <c r="L23" t="s">
        <v>69</v>
      </c>
      <c r="N23">
        <f t="shared" si="0"/>
        <v>1</v>
      </c>
      <c r="O23" t="str">
        <f>IFERROR(VLOOKUP(F23,Five!B:H,7,0),"")</f>
        <v/>
      </c>
      <c r="P23" t="str">
        <f>IFERROR(VLOOKUP(F23,VW!I:M,5,0),"")</f>
        <v>VW</v>
      </c>
    </row>
    <row r="24" spans="1:16" x14ac:dyDescent="0.25">
      <c r="B24" s="1">
        <v>42755</v>
      </c>
      <c r="C24" t="s">
        <v>119</v>
      </c>
      <c r="D24">
        <v>2017</v>
      </c>
      <c r="E24" t="s">
        <v>62</v>
      </c>
      <c r="F24" t="s">
        <v>120</v>
      </c>
      <c r="G24" t="s">
        <v>91</v>
      </c>
      <c r="H24" s="2">
        <v>140265.62</v>
      </c>
      <c r="I24">
        <v>89</v>
      </c>
      <c r="J24" t="s">
        <v>68</v>
      </c>
      <c r="K24">
        <v>84</v>
      </c>
      <c r="L24" t="s">
        <v>69</v>
      </c>
      <c r="M24" t="s">
        <v>70</v>
      </c>
      <c r="N24">
        <f t="shared" si="0"/>
        <v>1</v>
      </c>
      <c r="O24" t="str">
        <f>IFERROR(VLOOKUP(F24,Five!B:H,7,0),"")</f>
        <v/>
      </c>
      <c r="P24" t="str">
        <f>IFERROR(VLOOKUP(F24,VW!I:M,5,0),"")</f>
        <v/>
      </c>
    </row>
    <row r="25" spans="1:16" hidden="1" x14ac:dyDescent="0.25">
      <c r="A25" t="s">
        <v>5</v>
      </c>
      <c r="B25" s="1">
        <v>42821</v>
      </c>
      <c r="C25" t="s">
        <v>121</v>
      </c>
      <c r="D25">
        <v>2017</v>
      </c>
      <c r="E25" t="s">
        <v>62</v>
      </c>
      <c r="F25" t="s">
        <v>122</v>
      </c>
      <c r="G25" t="s">
        <v>108</v>
      </c>
      <c r="H25" s="2">
        <v>154862.56</v>
      </c>
      <c r="I25">
        <v>23</v>
      </c>
      <c r="J25">
        <v>0</v>
      </c>
      <c r="K25" t="s">
        <v>65</v>
      </c>
      <c r="N25">
        <f t="shared" si="0"/>
        <v>1</v>
      </c>
      <c r="O25" t="str">
        <f>IFERROR(VLOOKUP(F25,Five!B:H,7,0),"")</f>
        <v/>
      </c>
      <c r="P25" t="str">
        <f>IFERROR(VLOOKUP(F25,VW!I:M,5,0),"")</f>
        <v>VW</v>
      </c>
    </row>
    <row r="26" spans="1:16" x14ac:dyDescent="0.25">
      <c r="B26" s="1">
        <v>42790</v>
      </c>
      <c r="C26" t="s">
        <v>123</v>
      </c>
      <c r="D26">
        <v>2017</v>
      </c>
      <c r="E26" t="s">
        <v>62</v>
      </c>
      <c r="F26" t="s">
        <v>124</v>
      </c>
      <c r="G26" t="s">
        <v>108</v>
      </c>
      <c r="H26" s="2">
        <v>150990.51</v>
      </c>
      <c r="I26">
        <v>54</v>
      </c>
      <c r="J26" t="s">
        <v>68</v>
      </c>
      <c r="K26">
        <v>47</v>
      </c>
      <c r="L26" t="s">
        <v>69</v>
      </c>
      <c r="N26">
        <f t="shared" si="0"/>
        <v>1</v>
      </c>
      <c r="O26" t="str">
        <f>IFERROR(VLOOKUP(F26,Five!B:H,7,0),"")</f>
        <v/>
      </c>
      <c r="P26" t="str">
        <f>IFERROR(VLOOKUP(F26,VW!I:M,5,0),"")</f>
        <v/>
      </c>
    </row>
    <row r="27" spans="1:16" hidden="1" x14ac:dyDescent="0.25">
      <c r="A27" t="s">
        <v>6</v>
      </c>
      <c r="B27" s="1">
        <v>42823</v>
      </c>
      <c r="C27" t="s">
        <v>125</v>
      </c>
      <c r="D27">
        <v>2017</v>
      </c>
      <c r="E27" t="s">
        <v>62</v>
      </c>
      <c r="F27" t="s">
        <v>126</v>
      </c>
      <c r="G27" t="s">
        <v>105</v>
      </c>
      <c r="H27" s="2">
        <v>144348.23000000001</v>
      </c>
      <c r="I27">
        <v>21</v>
      </c>
      <c r="J27" t="s">
        <v>68</v>
      </c>
      <c r="K27">
        <v>19</v>
      </c>
      <c r="L27" t="s">
        <v>69</v>
      </c>
      <c r="N27">
        <f t="shared" si="0"/>
        <v>1</v>
      </c>
      <c r="O27" t="str">
        <f>IFERROR(VLOOKUP(F27,Five!B:H,7,0),"")</f>
        <v>Five</v>
      </c>
      <c r="P27" t="str">
        <f>IFERROR(VLOOKUP(F27,VW!I:M,5,0),"")</f>
        <v/>
      </c>
    </row>
    <row r="28" spans="1:16" x14ac:dyDescent="0.25">
      <c r="A28" t="s">
        <v>7</v>
      </c>
      <c r="B28" s="1">
        <v>42775</v>
      </c>
      <c r="C28" t="s">
        <v>127</v>
      </c>
      <c r="D28">
        <v>2017</v>
      </c>
      <c r="E28" t="s">
        <v>62</v>
      </c>
      <c r="F28" t="s">
        <v>128</v>
      </c>
      <c r="G28" t="s">
        <v>108</v>
      </c>
      <c r="H28" s="2">
        <v>144425.74</v>
      </c>
      <c r="I28">
        <v>69</v>
      </c>
      <c r="J28">
        <v>0</v>
      </c>
      <c r="K28" t="s">
        <v>65</v>
      </c>
      <c r="N28">
        <f t="shared" si="0"/>
        <v>1</v>
      </c>
      <c r="O28" t="str">
        <f>IFERROR(VLOOKUP(F28,Five!B:H,7,0),"")</f>
        <v/>
      </c>
      <c r="P28" t="str">
        <f>IFERROR(VLOOKUP(F28,VW!I:M,5,0),"")</f>
        <v/>
      </c>
    </row>
    <row r="29" spans="1:16" x14ac:dyDescent="0.25">
      <c r="B29" s="1">
        <v>42775</v>
      </c>
      <c r="C29" t="s">
        <v>129</v>
      </c>
      <c r="D29">
        <v>2017</v>
      </c>
      <c r="E29" t="s">
        <v>62</v>
      </c>
      <c r="F29" t="s">
        <v>130</v>
      </c>
      <c r="G29" t="s">
        <v>131</v>
      </c>
      <c r="H29" s="2">
        <v>144425.74</v>
      </c>
      <c r="I29">
        <v>69</v>
      </c>
      <c r="J29">
        <v>0</v>
      </c>
      <c r="K29" t="s">
        <v>65</v>
      </c>
      <c r="N29">
        <f t="shared" si="0"/>
        <v>1</v>
      </c>
      <c r="O29" t="str">
        <f>IFERROR(VLOOKUP(F29,Five!B:H,7,0),"")</f>
        <v/>
      </c>
      <c r="P29" t="str">
        <f>IFERROR(VLOOKUP(F29,VW!I:M,5,0),"")</f>
        <v/>
      </c>
    </row>
    <row r="30" spans="1:16" hidden="1" x14ac:dyDescent="0.25">
      <c r="B30" s="1">
        <v>42776</v>
      </c>
      <c r="C30" t="s">
        <v>132</v>
      </c>
      <c r="D30">
        <v>2017</v>
      </c>
      <c r="E30" t="s">
        <v>62</v>
      </c>
      <c r="F30" t="s">
        <v>133</v>
      </c>
      <c r="G30" t="s">
        <v>96</v>
      </c>
      <c r="H30" s="2">
        <v>142796.37</v>
      </c>
      <c r="I30">
        <v>68</v>
      </c>
      <c r="J30">
        <v>0</v>
      </c>
      <c r="K30" t="s">
        <v>65</v>
      </c>
      <c r="N30">
        <f t="shared" si="0"/>
        <v>1</v>
      </c>
      <c r="O30" t="str">
        <f>IFERROR(VLOOKUP(F30,Five!B:H,7,0),"")</f>
        <v>Five</v>
      </c>
      <c r="P30" t="str">
        <f>IFERROR(VLOOKUP(F30,VW!I:M,5,0),"")</f>
        <v/>
      </c>
    </row>
    <row r="31" spans="1:16" hidden="1" x14ac:dyDescent="0.25">
      <c r="B31" s="1">
        <v>42816</v>
      </c>
      <c r="C31" t="s">
        <v>134</v>
      </c>
      <c r="D31">
        <v>2017</v>
      </c>
      <c r="E31" t="s">
        <v>62</v>
      </c>
      <c r="F31" t="s">
        <v>135</v>
      </c>
      <c r="G31" t="s">
        <v>91</v>
      </c>
      <c r="H31" s="2">
        <v>144348.23000000001</v>
      </c>
      <c r="I31">
        <v>28</v>
      </c>
      <c r="J31">
        <v>0</v>
      </c>
      <c r="K31" t="s">
        <v>65</v>
      </c>
      <c r="N31">
        <f t="shared" si="0"/>
        <v>1</v>
      </c>
      <c r="O31" t="str">
        <f>IFERROR(VLOOKUP(F31,Five!B:H,7,0),"")</f>
        <v/>
      </c>
      <c r="P31" t="str">
        <f>IFERROR(VLOOKUP(F31,VW!I:M,5,0),"")</f>
        <v>VW</v>
      </c>
    </row>
    <row r="32" spans="1:16" hidden="1" x14ac:dyDescent="0.25">
      <c r="B32" s="1">
        <v>42823</v>
      </c>
      <c r="C32" t="s">
        <v>136</v>
      </c>
      <c r="D32">
        <v>2017</v>
      </c>
      <c r="E32" t="s">
        <v>62</v>
      </c>
      <c r="F32" t="s">
        <v>137</v>
      </c>
      <c r="G32" t="s">
        <v>108</v>
      </c>
      <c r="H32" s="2">
        <v>144348.23000000001</v>
      </c>
      <c r="I32">
        <v>21</v>
      </c>
      <c r="J32">
        <v>0</v>
      </c>
      <c r="K32" t="s">
        <v>65</v>
      </c>
      <c r="N32">
        <f t="shared" si="0"/>
        <v>1</v>
      </c>
      <c r="O32" t="str">
        <f>IFERROR(VLOOKUP(F32,Five!B:H,7,0),"")</f>
        <v/>
      </c>
      <c r="P32" t="str">
        <f>IFERROR(VLOOKUP(F32,VW!I:M,5,0),"")</f>
        <v>VW</v>
      </c>
    </row>
    <row r="33" spans="1:16" hidden="1" x14ac:dyDescent="0.25">
      <c r="B33" s="1">
        <v>42823</v>
      </c>
      <c r="C33" t="s">
        <v>138</v>
      </c>
      <c r="D33">
        <v>2017</v>
      </c>
      <c r="E33" t="s">
        <v>62</v>
      </c>
      <c r="F33" t="s">
        <v>139</v>
      </c>
      <c r="G33" t="s">
        <v>108</v>
      </c>
      <c r="H33" s="2">
        <v>144348.23000000001</v>
      </c>
      <c r="I33">
        <v>21</v>
      </c>
      <c r="J33">
        <v>0</v>
      </c>
      <c r="K33" t="s">
        <v>65</v>
      </c>
      <c r="N33">
        <f t="shared" si="0"/>
        <v>1</v>
      </c>
      <c r="O33" t="str">
        <f>IFERROR(VLOOKUP(F33,Five!B:H,7,0),"")</f>
        <v/>
      </c>
      <c r="P33" t="str">
        <f>IFERROR(VLOOKUP(F33,VW!I:M,5,0),"")</f>
        <v>VW</v>
      </c>
    </row>
    <row r="34" spans="1:16" hidden="1" x14ac:dyDescent="0.25">
      <c r="B34" s="1">
        <v>42823</v>
      </c>
      <c r="C34" t="s">
        <v>140</v>
      </c>
      <c r="D34">
        <v>2017</v>
      </c>
      <c r="E34" t="s">
        <v>62</v>
      </c>
      <c r="F34" t="s">
        <v>141</v>
      </c>
      <c r="G34" t="s">
        <v>108</v>
      </c>
      <c r="H34" s="2">
        <v>144348.23000000001</v>
      </c>
      <c r="I34">
        <v>21</v>
      </c>
      <c r="J34">
        <v>0</v>
      </c>
      <c r="K34" t="s">
        <v>65</v>
      </c>
      <c r="N34">
        <f t="shared" si="0"/>
        <v>1</v>
      </c>
      <c r="O34" t="str">
        <f>IFERROR(VLOOKUP(F34,Five!B:H,7,0),"")</f>
        <v/>
      </c>
      <c r="P34" t="str">
        <f>IFERROR(VLOOKUP(F34,VW!I:M,5,0),"")</f>
        <v>VW</v>
      </c>
    </row>
    <row r="35" spans="1:16" hidden="1" x14ac:dyDescent="0.25">
      <c r="B35" s="1">
        <v>42823</v>
      </c>
      <c r="C35" t="s">
        <v>142</v>
      </c>
      <c r="D35">
        <v>2017</v>
      </c>
      <c r="E35" t="s">
        <v>62</v>
      </c>
      <c r="F35" t="s">
        <v>143</v>
      </c>
      <c r="G35" t="s">
        <v>108</v>
      </c>
      <c r="H35" s="2">
        <v>144348.23000000001</v>
      </c>
      <c r="I35">
        <v>21</v>
      </c>
      <c r="J35">
        <v>0</v>
      </c>
      <c r="K35" t="s">
        <v>65</v>
      </c>
      <c r="N35">
        <f t="shared" si="0"/>
        <v>1</v>
      </c>
      <c r="O35" t="str">
        <f>IFERROR(VLOOKUP(F35,Five!B:H,7,0),"")</f>
        <v/>
      </c>
      <c r="P35" t="str">
        <f>IFERROR(VLOOKUP(F35,VW!I:M,5,0),"")</f>
        <v>VW</v>
      </c>
    </row>
    <row r="36" spans="1:16" hidden="1" x14ac:dyDescent="0.25">
      <c r="B36" s="1">
        <v>42823</v>
      </c>
      <c r="C36" t="s">
        <v>144</v>
      </c>
      <c r="D36">
        <v>2017</v>
      </c>
      <c r="E36" t="s">
        <v>62</v>
      </c>
      <c r="F36" t="s">
        <v>145</v>
      </c>
      <c r="G36" t="s">
        <v>91</v>
      </c>
      <c r="H36" s="2">
        <v>144348.23000000001</v>
      </c>
      <c r="I36">
        <v>21</v>
      </c>
      <c r="J36">
        <v>0</v>
      </c>
      <c r="K36" t="s">
        <v>65</v>
      </c>
      <c r="N36">
        <f t="shared" si="0"/>
        <v>1</v>
      </c>
      <c r="O36" t="str">
        <f>IFERROR(VLOOKUP(F36,Five!B:H,7,0),"")</f>
        <v/>
      </c>
      <c r="P36" t="str">
        <f>IFERROR(VLOOKUP(F36,VW!I:M,5,0),"")</f>
        <v>VW</v>
      </c>
    </row>
    <row r="37" spans="1:16" hidden="1" x14ac:dyDescent="0.25">
      <c r="B37" s="1">
        <v>42823</v>
      </c>
      <c r="C37" t="s">
        <v>146</v>
      </c>
      <c r="D37">
        <v>2017</v>
      </c>
      <c r="E37" t="s">
        <v>62</v>
      </c>
      <c r="F37" t="s">
        <v>147</v>
      </c>
      <c r="G37" t="s">
        <v>91</v>
      </c>
      <c r="H37" s="2">
        <v>144348.23000000001</v>
      </c>
      <c r="I37">
        <v>21</v>
      </c>
      <c r="J37">
        <v>0</v>
      </c>
      <c r="K37" t="s">
        <v>65</v>
      </c>
      <c r="N37">
        <f t="shared" si="0"/>
        <v>1</v>
      </c>
      <c r="O37" t="str">
        <f>IFERROR(VLOOKUP(F37,Five!B:H,7,0),"")</f>
        <v/>
      </c>
      <c r="P37" t="str">
        <f>IFERROR(VLOOKUP(F37,VW!I:M,5,0),"")</f>
        <v>VW</v>
      </c>
    </row>
    <row r="38" spans="1:16" hidden="1" x14ac:dyDescent="0.25">
      <c r="B38" s="1">
        <v>42824</v>
      </c>
      <c r="C38" t="s">
        <v>148</v>
      </c>
      <c r="D38">
        <v>2017</v>
      </c>
      <c r="E38" t="s">
        <v>62</v>
      </c>
      <c r="F38" t="s">
        <v>149</v>
      </c>
      <c r="G38" t="s">
        <v>150</v>
      </c>
      <c r="H38" s="2">
        <v>144348.23000000001</v>
      </c>
      <c r="I38">
        <v>20</v>
      </c>
      <c r="J38">
        <v>0</v>
      </c>
      <c r="K38" t="s">
        <v>65</v>
      </c>
      <c r="N38">
        <f t="shared" si="0"/>
        <v>1</v>
      </c>
      <c r="O38" t="str">
        <f>IFERROR(VLOOKUP(F38,Five!B:H,7,0),"")</f>
        <v/>
      </c>
      <c r="P38" t="str">
        <f>IFERROR(VLOOKUP(F38,VW!I:M,5,0),"")</f>
        <v>VW</v>
      </c>
    </row>
    <row r="39" spans="1:16" hidden="1" x14ac:dyDescent="0.25">
      <c r="B39" s="1">
        <v>42832</v>
      </c>
      <c r="C39" t="s">
        <v>151</v>
      </c>
      <c r="D39">
        <v>2017</v>
      </c>
      <c r="E39" t="s">
        <v>62</v>
      </c>
      <c r="F39" t="s">
        <v>152</v>
      </c>
      <c r="G39" t="s">
        <v>91</v>
      </c>
      <c r="H39" s="2">
        <v>146675.70000000001</v>
      </c>
      <c r="I39">
        <v>12</v>
      </c>
      <c r="J39">
        <v>0</v>
      </c>
      <c r="K39" t="s">
        <v>65</v>
      </c>
      <c r="N39">
        <f t="shared" si="0"/>
        <v>1</v>
      </c>
      <c r="O39" t="str">
        <f>IFERROR(VLOOKUP(F39,Five!B:H,7,0),"")</f>
        <v/>
      </c>
      <c r="P39" t="str">
        <f>IFERROR(VLOOKUP(F39,VW!I:M,5,0),"")</f>
        <v>VW</v>
      </c>
    </row>
    <row r="40" spans="1:16" hidden="1" x14ac:dyDescent="0.25">
      <c r="B40" s="1">
        <v>42816</v>
      </c>
      <c r="C40" t="s">
        <v>153</v>
      </c>
      <c r="D40">
        <v>2017</v>
      </c>
      <c r="E40" t="s">
        <v>62</v>
      </c>
      <c r="F40" t="s">
        <v>154</v>
      </c>
      <c r="G40" t="s">
        <v>105</v>
      </c>
      <c r="H40" s="2">
        <v>139154.25</v>
      </c>
      <c r="I40">
        <v>28</v>
      </c>
      <c r="J40" t="s">
        <v>68</v>
      </c>
      <c r="K40">
        <v>19</v>
      </c>
      <c r="L40" t="s">
        <v>69</v>
      </c>
      <c r="N40">
        <f t="shared" si="0"/>
        <v>1</v>
      </c>
      <c r="O40" t="str">
        <f>IFERROR(VLOOKUP(F40,Five!B:H,7,0),"")</f>
        <v>Five</v>
      </c>
      <c r="P40" t="str">
        <f>IFERROR(VLOOKUP(F40,VW!I:M,5,0),"")</f>
        <v/>
      </c>
    </row>
    <row r="41" spans="1:16" hidden="1" x14ac:dyDescent="0.25">
      <c r="B41" s="1">
        <v>42823</v>
      </c>
      <c r="C41" t="s">
        <v>155</v>
      </c>
      <c r="D41">
        <v>2017</v>
      </c>
      <c r="E41" t="s">
        <v>62</v>
      </c>
      <c r="F41" t="s">
        <v>156</v>
      </c>
      <c r="G41" t="s">
        <v>105</v>
      </c>
      <c r="H41" s="2">
        <v>144348.23000000001</v>
      </c>
      <c r="I41">
        <v>21</v>
      </c>
      <c r="J41" t="s">
        <v>68</v>
      </c>
      <c r="K41">
        <v>19</v>
      </c>
      <c r="L41" t="s">
        <v>69</v>
      </c>
      <c r="N41">
        <f t="shared" si="0"/>
        <v>1</v>
      </c>
      <c r="O41" t="str">
        <f>IFERROR(VLOOKUP(F41,Five!B:H,7,0),"")</f>
        <v>Five</v>
      </c>
      <c r="P41" t="str">
        <f>IFERROR(VLOOKUP(F41,VW!I:M,5,0),"")</f>
        <v/>
      </c>
    </row>
    <row r="42" spans="1:16" hidden="1" x14ac:dyDescent="0.25">
      <c r="B42" s="1">
        <v>42823</v>
      </c>
      <c r="C42" t="s">
        <v>157</v>
      </c>
      <c r="D42">
        <v>2017</v>
      </c>
      <c r="E42" t="s">
        <v>62</v>
      </c>
      <c r="F42" t="s">
        <v>158</v>
      </c>
      <c r="G42" t="s">
        <v>105</v>
      </c>
      <c r="H42" s="2">
        <v>144348.23000000001</v>
      </c>
      <c r="I42">
        <v>21</v>
      </c>
      <c r="J42" t="s">
        <v>68</v>
      </c>
      <c r="K42">
        <v>19</v>
      </c>
      <c r="L42" t="s">
        <v>69</v>
      </c>
      <c r="N42">
        <f t="shared" si="0"/>
        <v>1</v>
      </c>
      <c r="O42" t="str">
        <f>IFERROR(VLOOKUP(F42,Five!B:H,7,0),"")</f>
        <v>Five</v>
      </c>
      <c r="P42" t="str">
        <f>IFERROR(VLOOKUP(F42,VW!I:M,5,0),"")</f>
        <v/>
      </c>
    </row>
    <row r="43" spans="1:16" hidden="1" x14ac:dyDescent="0.25">
      <c r="A43" t="s">
        <v>8</v>
      </c>
      <c r="B43" s="1">
        <v>42770</v>
      </c>
      <c r="C43" t="s">
        <v>159</v>
      </c>
      <c r="D43">
        <v>2017</v>
      </c>
      <c r="E43" t="s">
        <v>62</v>
      </c>
      <c r="F43" t="s">
        <v>160</v>
      </c>
      <c r="G43" t="s">
        <v>64</v>
      </c>
      <c r="H43" s="2">
        <v>268091.2</v>
      </c>
      <c r="I43">
        <v>74</v>
      </c>
      <c r="J43">
        <v>0</v>
      </c>
      <c r="K43" t="s">
        <v>65</v>
      </c>
      <c r="N43">
        <f t="shared" si="0"/>
        <v>1</v>
      </c>
      <c r="O43" t="str">
        <f>IFERROR(VLOOKUP(F43,Five!B:H,7,0),"")</f>
        <v/>
      </c>
      <c r="P43" t="str">
        <f>IFERROR(VLOOKUP(F43,VW!I:M,5,0),"")</f>
        <v>VW</v>
      </c>
    </row>
    <row r="44" spans="1:16" x14ac:dyDescent="0.25">
      <c r="B44" s="1">
        <v>42760</v>
      </c>
      <c r="C44" t="s">
        <v>161</v>
      </c>
      <c r="D44">
        <v>2017</v>
      </c>
      <c r="E44" t="s">
        <v>62</v>
      </c>
      <c r="F44" t="s">
        <v>162</v>
      </c>
      <c r="G44" t="s">
        <v>91</v>
      </c>
      <c r="H44" s="2">
        <v>265117.05</v>
      </c>
      <c r="I44">
        <v>84</v>
      </c>
      <c r="J44" t="s">
        <v>68</v>
      </c>
      <c r="K44">
        <v>83</v>
      </c>
      <c r="L44" t="s">
        <v>69</v>
      </c>
      <c r="M44" t="s">
        <v>70</v>
      </c>
      <c r="N44">
        <f t="shared" si="0"/>
        <v>1</v>
      </c>
      <c r="O44" t="str">
        <f>IFERROR(VLOOKUP(F44,Five!B:H,7,0),"")</f>
        <v/>
      </c>
      <c r="P44" t="str">
        <f>IFERROR(VLOOKUP(F44,VW!I:M,5,0),"")</f>
        <v/>
      </c>
    </row>
    <row r="45" spans="1:16" x14ac:dyDescent="0.25">
      <c r="A45" t="s">
        <v>9</v>
      </c>
      <c r="B45" s="1">
        <v>42780</v>
      </c>
      <c r="C45" t="s">
        <v>163</v>
      </c>
      <c r="D45">
        <v>2017</v>
      </c>
      <c r="E45" t="s">
        <v>62</v>
      </c>
      <c r="F45" t="s">
        <v>164</v>
      </c>
      <c r="G45" t="s">
        <v>165</v>
      </c>
      <c r="H45" s="2">
        <v>232630.17</v>
      </c>
      <c r="I45">
        <v>64</v>
      </c>
      <c r="K45">
        <v>7</v>
      </c>
      <c r="L45" t="s">
        <v>69</v>
      </c>
      <c r="N45">
        <f t="shared" si="0"/>
        <v>1</v>
      </c>
      <c r="O45" t="str">
        <f>IFERROR(VLOOKUP(F45,Five!B:H,7,0),"")</f>
        <v/>
      </c>
      <c r="P45" t="str">
        <f>IFERROR(VLOOKUP(F45,VW!I:M,5,0),"")</f>
        <v/>
      </c>
    </row>
    <row r="46" spans="1:16" x14ac:dyDescent="0.25">
      <c r="B46" s="1">
        <v>42702</v>
      </c>
      <c r="C46" t="s">
        <v>166</v>
      </c>
      <c r="D46">
        <v>2017</v>
      </c>
      <c r="E46" t="s">
        <v>62</v>
      </c>
      <c r="F46" t="s">
        <v>167</v>
      </c>
      <c r="G46" t="s">
        <v>165</v>
      </c>
      <c r="H46" s="2">
        <v>227225.45</v>
      </c>
      <c r="I46">
        <v>142</v>
      </c>
      <c r="J46" t="s">
        <v>68</v>
      </c>
      <c r="K46">
        <v>140</v>
      </c>
      <c r="L46" t="s">
        <v>69</v>
      </c>
      <c r="M46" t="s">
        <v>168</v>
      </c>
      <c r="N46">
        <f t="shared" si="0"/>
        <v>1</v>
      </c>
      <c r="O46" t="str">
        <f>IFERROR(VLOOKUP(F46,Five!B:H,7,0),"")</f>
        <v/>
      </c>
      <c r="P46" t="str">
        <f>IFERROR(VLOOKUP(F46,VW!I:M,5,0),"")</f>
        <v/>
      </c>
    </row>
    <row r="47" spans="1:16" x14ac:dyDescent="0.25">
      <c r="A47" t="s">
        <v>10</v>
      </c>
      <c r="B47" s="1">
        <v>42732</v>
      </c>
      <c r="C47" t="s">
        <v>169</v>
      </c>
      <c r="D47">
        <v>2017</v>
      </c>
      <c r="E47" t="s">
        <v>62</v>
      </c>
      <c r="F47" t="s">
        <v>170</v>
      </c>
      <c r="G47" t="s">
        <v>171</v>
      </c>
      <c r="H47" s="2">
        <v>240528.18</v>
      </c>
      <c r="I47">
        <v>112</v>
      </c>
      <c r="J47">
        <v>0</v>
      </c>
      <c r="K47" t="s">
        <v>65</v>
      </c>
      <c r="N47">
        <f t="shared" si="0"/>
        <v>1</v>
      </c>
      <c r="O47" t="str">
        <f>IFERROR(VLOOKUP(F47,Five!B:H,7,0),"")</f>
        <v/>
      </c>
      <c r="P47" t="str">
        <f>IFERROR(VLOOKUP(F47,VW!I:M,5,0),"")</f>
        <v/>
      </c>
    </row>
    <row r="48" spans="1:16" hidden="1" x14ac:dyDescent="0.25">
      <c r="B48" s="1">
        <v>42732</v>
      </c>
      <c r="C48" t="s">
        <v>172</v>
      </c>
      <c r="D48">
        <v>2017</v>
      </c>
      <c r="E48" t="s">
        <v>62</v>
      </c>
      <c r="F48" t="s">
        <v>173</v>
      </c>
      <c r="G48" t="s">
        <v>165</v>
      </c>
      <c r="H48" s="2">
        <v>240528.18</v>
      </c>
      <c r="I48">
        <v>112</v>
      </c>
      <c r="J48">
        <v>0</v>
      </c>
      <c r="K48" t="s">
        <v>65</v>
      </c>
      <c r="N48">
        <f t="shared" si="0"/>
        <v>1</v>
      </c>
      <c r="O48" t="str">
        <f>IFERROR(VLOOKUP(F48,Five!B:H,7,0),"")</f>
        <v/>
      </c>
      <c r="P48" t="str">
        <f>IFERROR(VLOOKUP(F48,VW!I:M,5,0),"")</f>
        <v>VW</v>
      </c>
    </row>
    <row r="49" spans="1:16" hidden="1" x14ac:dyDescent="0.25">
      <c r="B49" s="1">
        <v>42754</v>
      </c>
      <c r="C49" t="s">
        <v>174</v>
      </c>
      <c r="D49">
        <v>2017</v>
      </c>
      <c r="E49" t="s">
        <v>62</v>
      </c>
      <c r="F49" t="s">
        <v>175</v>
      </c>
      <c r="G49" t="s">
        <v>176</v>
      </c>
      <c r="H49" s="2">
        <v>252600.06</v>
      </c>
      <c r="I49">
        <v>90</v>
      </c>
      <c r="J49">
        <v>0</v>
      </c>
      <c r="K49" t="s">
        <v>65</v>
      </c>
      <c r="N49">
        <f t="shared" si="0"/>
        <v>1</v>
      </c>
      <c r="O49" s="3" t="str">
        <f>IFERROR(VLOOKUP(F49,Five!B:H,7,0),"")</f>
        <v>Five</v>
      </c>
      <c r="P49" s="3" t="str">
        <f>IFERROR(VLOOKUP(F49,VW!I:M,5,0),"")</f>
        <v>VW</v>
      </c>
    </row>
    <row r="50" spans="1:16" hidden="1" x14ac:dyDescent="0.25">
      <c r="B50" s="1">
        <v>42754</v>
      </c>
      <c r="C50" t="s">
        <v>177</v>
      </c>
      <c r="D50">
        <v>2017</v>
      </c>
      <c r="E50" t="s">
        <v>62</v>
      </c>
      <c r="F50" t="s">
        <v>178</v>
      </c>
      <c r="G50" t="s">
        <v>176</v>
      </c>
      <c r="H50" s="2">
        <v>252600.6</v>
      </c>
      <c r="I50">
        <v>90</v>
      </c>
      <c r="J50" t="s">
        <v>68</v>
      </c>
      <c r="K50">
        <v>29</v>
      </c>
      <c r="L50" t="s">
        <v>69</v>
      </c>
      <c r="N50">
        <f t="shared" si="0"/>
        <v>1</v>
      </c>
      <c r="O50" t="str">
        <f>IFERROR(VLOOKUP(F50,Five!B:H,7,0),"")</f>
        <v>Five</v>
      </c>
      <c r="P50" t="str">
        <f>IFERROR(VLOOKUP(F50,VW!I:M,5,0),"")</f>
        <v/>
      </c>
    </row>
    <row r="51" spans="1:16" hidden="1" x14ac:dyDescent="0.25">
      <c r="A51" t="s">
        <v>11</v>
      </c>
      <c r="B51" s="1">
        <v>42734</v>
      </c>
      <c r="C51" t="s">
        <v>179</v>
      </c>
      <c r="D51">
        <v>2017</v>
      </c>
      <c r="E51" t="s">
        <v>62</v>
      </c>
      <c r="F51" t="s">
        <v>180</v>
      </c>
      <c r="G51" t="s">
        <v>91</v>
      </c>
      <c r="H51" s="2">
        <v>243522.23</v>
      </c>
      <c r="I51">
        <v>110</v>
      </c>
      <c r="K51">
        <v>2</v>
      </c>
      <c r="L51" t="s">
        <v>69</v>
      </c>
      <c r="N51">
        <f t="shared" si="0"/>
        <v>1</v>
      </c>
      <c r="O51" t="str">
        <f>IFERROR(VLOOKUP(F51,Five!B:H,7,0),"")</f>
        <v/>
      </c>
      <c r="P51" t="str">
        <f>IFERROR(VLOOKUP(F51,VW!I:M,5,0),"")</f>
        <v>VW</v>
      </c>
    </row>
    <row r="52" spans="1:16" hidden="1" x14ac:dyDescent="0.25">
      <c r="A52" t="s">
        <v>12</v>
      </c>
      <c r="B52" s="1">
        <v>42761</v>
      </c>
      <c r="C52" t="s">
        <v>181</v>
      </c>
      <c r="D52">
        <v>2017</v>
      </c>
      <c r="E52" t="s">
        <v>62</v>
      </c>
      <c r="F52" t="s">
        <v>182</v>
      </c>
      <c r="G52" t="s">
        <v>183</v>
      </c>
      <c r="H52" s="2">
        <v>366926.58</v>
      </c>
      <c r="I52">
        <v>83</v>
      </c>
      <c r="J52">
        <v>0</v>
      </c>
      <c r="K52" t="s">
        <v>65</v>
      </c>
      <c r="N52">
        <f t="shared" si="0"/>
        <v>1</v>
      </c>
      <c r="O52" t="str">
        <f>IFERROR(VLOOKUP(F52,Five!B:H,7,0),"")</f>
        <v/>
      </c>
      <c r="P52" t="str">
        <f>IFERROR(VLOOKUP(F52,VW!I:M,5,0),"")</f>
        <v>VW</v>
      </c>
    </row>
    <row r="53" spans="1:16" hidden="1" x14ac:dyDescent="0.25">
      <c r="B53" s="1">
        <v>42800</v>
      </c>
      <c r="C53" t="s">
        <v>184</v>
      </c>
      <c r="D53">
        <v>2017</v>
      </c>
      <c r="E53" t="s">
        <v>62</v>
      </c>
      <c r="F53" t="s">
        <v>185</v>
      </c>
      <c r="G53" t="s">
        <v>183</v>
      </c>
      <c r="H53" s="2">
        <v>367098.99</v>
      </c>
      <c r="I53">
        <v>44</v>
      </c>
      <c r="J53">
        <v>0</v>
      </c>
      <c r="K53" t="s">
        <v>65</v>
      </c>
      <c r="N53">
        <f t="shared" si="0"/>
        <v>1</v>
      </c>
      <c r="O53" t="str">
        <f>IFERROR(VLOOKUP(F53,Five!B:H,7,0),"")</f>
        <v/>
      </c>
      <c r="P53" t="str">
        <f>IFERROR(VLOOKUP(F53,VW!I:M,5,0),"")</f>
        <v>VW</v>
      </c>
    </row>
    <row r="54" spans="1:16" hidden="1" x14ac:dyDescent="0.25">
      <c r="A54" t="s">
        <v>13</v>
      </c>
      <c r="B54" s="1">
        <v>42809</v>
      </c>
      <c r="C54" t="s">
        <v>186</v>
      </c>
      <c r="D54">
        <v>2017</v>
      </c>
      <c r="E54" t="s">
        <v>62</v>
      </c>
      <c r="F54" t="s">
        <v>187</v>
      </c>
      <c r="G54" t="s">
        <v>188</v>
      </c>
      <c r="H54" s="2">
        <v>204704.62</v>
      </c>
      <c r="I54">
        <v>35</v>
      </c>
      <c r="J54">
        <v>0</v>
      </c>
      <c r="K54" t="s">
        <v>65</v>
      </c>
      <c r="N54">
        <f t="shared" si="0"/>
        <v>1</v>
      </c>
      <c r="O54" t="str">
        <f>IFERROR(VLOOKUP(F54,Five!B:H,7,0),"")</f>
        <v/>
      </c>
      <c r="P54" t="str">
        <f>IFERROR(VLOOKUP(F54,VW!I:M,5,0),"")</f>
        <v>VW</v>
      </c>
    </row>
    <row r="55" spans="1:16" hidden="1" x14ac:dyDescent="0.25">
      <c r="B55" s="1">
        <v>42815</v>
      </c>
      <c r="C55" t="s">
        <v>189</v>
      </c>
      <c r="D55">
        <v>2017</v>
      </c>
      <c r="E55" t="s">
        <v>62</v>
      </c>
      <c r="F55" t="s">
        <v>190</v>
      </c>
      <c r="G55" t="s">
        <v>191</v>
      </c>
      <c r="H55" s="2">
        <v>204704.62</v>
      </c>
      <c r="I55">
        <v>29</v>
      </c>
      <c r="J55">
        <v>0</v>
      </c>
      <c r="K55" t="s">
        <v>65</v>
      </c>
      <c r="N55">
        <f t="shared" si="0"/>
        <v>1</v>
      </c>
      <c r="O55" t="str">
        <f>IFERROR(VLOOKUP(F55,Five!B:H,7,0),"")</f>
        <v/>
      </c>
      <c r="P55" t="str">
        <f>IFERROR(VLOOKUP(F55,VW!I:M,5,0),"")</f>
        <v>VW</v>
      </c>
    </row>
    <row r="56" spans="1:16" hidden="1" x14ac:dyDescent="0.25">
      <c r="A56" t="s">
        <v>14</v>
      </c>
      <c r="B56" s="1">
        <v>42786</v>
      </c>
      <c r="C56" t="s">
        <v>192</v>
      </c>
      <c r="D56">
        <v>2017</v>
      </c>
      <c r="E56" t="s">
        <v>62</v>
      </c>
      <c r="F56" t="s">
        <v>193</v>
      </c>
      <c r="G56" t="s">
        <v>194</v>
      </c>
      <c r="H56" s="2">
        <v>199931.55</v>
      </c>
      <c r="I56">
        <v>58</v>
      </c>
      <c r="J56">
        <v>0</v>
      </c>
      <c r="K56" t="s">
        <v>65</v>
      </c>
      <c r="N56">
        <f t="shared" si="0"/>
        <v>1</v>
      </c>
      <c r="O56" t="str">
        <f>IFERROR(VLOOKUP(F56,Five!B:H,7,0),"")</f>
        <v>Five</v>
      </c>
      <c r="P56" t="str">
        <f>IFERROR(VLOOKUP(F56,VW!I:M,5,0),"")</f>
        <v/>
      </c>
    </row>
    <row r="57" spans="1:16" hidden="1" x14ac:dyDescent="0.25">
      <c r="B57" s="1">
        <v>42786</v>
      </c>
      <c r="C57" t="s">
        <v>195</v>
      </c>
      <c r="D57">
        <v>2017</v>
      </c>
      <c r="E57" t="s">
        <v>62</v>
      </c>
      <c r="F57" t="s">
        <v>196</v>
      </c>
      <c r="G57" t="s">
        <v>194</v>
      </c>
      <c r="H57" s="2">
        <v>199931.55</v>
      </c>
      <c r="I57">
        <v>58</v>
      </c>
      <c r="J57">
        <v>0</v>
      </c>
      <c r="K57" t="s">
        <v>65</v>
      </c>
      <c r="N57">
        <f t="shared" si="0"/>
        <v>1</v>
      </c>
      <c r="O57" s="3" t="str">
        <f>IFERROR(VLOOKUP(F57,Five!B:H,7,0),"")</f>
        <v>Five</v>
      </c>
      <c r="P57" s="3" t="str">
        <f>IFERROR(VLOOKUP(F57,VW!I:M,5,0),"")</f>
        <v>VW</v>
      </c>
    </row>
    <row r="58" spans="1:16" hidden="1" x14ac:dyDescent="0.25">
      <c r="B58" s="1">
        <v>42786</v>
      </c>
      <c r="C58" t="s">
        <v>197</v>
      </c>
      <c r="D58">
        <v>2017</v>
      </c>
      <c r="E58" t="s">
        <v>62</v>
      </c>
      <c r="F58" t="s">
        <v>198</v>
      </c>
      <c r="G58" t="s">
        <v>199</v>
      </c>
      <c r="H58" s="2">
        <v>199931.55</v>
      </c>
      <c r="I58">
        <v>58</v>
      </c>
      <c r="J58">
        <v>0</v>
      </c>
      <c r="K58" t="s">
        <v>65</v>
      </c>
      <c r="N58">
        <f t="shared" si="0"/>
        <v>1</v>
      </c>
      <c r="O58" t="str">
        <f>IFERROR(VLOOKUP(F58,Five!B:H,7,0),"")</f>
        <v>Five</v>
      </c>
      <c r="P58" t="str">
        <f>IFERROR(VLOOKUP(F58,VW!I:M,5,0),"")</f>
        <v/>
      </c>
    </row>
    <row r="59" spans="1:16" hidden="1" x14ac:dyDescent="0.25">
      <c r="B59" s="1">
        <v>42787</v>
      </c>
      <c r="C59" t="s">
        <v>200</v>
      </c>
      <c r="D59">
        <v>2017</v>
      </c>
      <c r="E59" t="s">
        <v>62</v>
      </c>
      <c r="F59" t="s">
        <v>201</v>
      </c>
      <c r="G59" t="s">
        <v>199</v>
      </c>
      <c r="H59" s="2">
        <v>199931.55</v>
      </c>
      <c r="I59">
        <v>57</v>
      </c>
      <c r="J59">
        <v>0</v>
      </c>
      <c r="K59" t="s">
        <v>65</v>
      </c>
      <c r="N59">
        <f t="shared" si="0"/>
        <v>1</v>
      </c>
      <c r="O59" t="str">
        <f>IFERROR(VLOOKUP(F59,Five!B:H,7,0),"")</f>
        <v>Five</v>
      </c>
      <c r="P59" t="str">
        <f>IFERROR(VLOOKUP(F59,VW!I:M,5,0),"")</f>
        <v/>
      </c>
    </row>
    <row r="60" spans="1:16" hidden="1" x14ac:dyDescent="0.25">
      <c r="B60" s="1">
        <v>42788</v>
      </c>
      <c r="C60" t="s">
        <v>202</v>
      </c>
      <c r="D60">
        <v>2017</v>
      </c>
      <c r="E60" t="s">
        <v>62</v>
      </c>
      <c r="F60" t="s">
        <v>203</v>
      </c>
      <c r="G60" t="s">
        <v>199</v>
      </c>
      <c r="H60" s="2">
        <v>199931.55</v>
      </c>
      <c r="I60">
        <v>56</v>
      </c>
      <c r="J60">
        <v>0</v>
      </c>
      <c r="K60" t="s">
        <v>65</v>
      </c>
      <c r="N60">
        <f t="shared" si="0"/>
        <v>1</v>
      </c>
      <c r="O60" t="str">
        <f>IFERROR(VLOOKUP(F60,Five!B:H,7,0),"")</f>
        <v>Five</v>
      </c>
      <c r="P60" t="str">
        <f>IFERROR(VLOOKUP(F60,VW!I:M,5,0),"")</f>
        <v/>
      </c>
    </row>
    <row r="61" spans="1:16" x14ac:dyDescent="0.25">
      <c r="B61" s="1">
        <v>42791</v>
      </c>
      <c r="C61" t="s">
        <v>204</v>
      </c>
      <c r="D61">
        <v>2017</v>
      </c>
      <c r="E61" t="s">
        <v>62</v>
      </c>
      <c r="F61" t="s">
        <v>205</v>
      </c>
      <c r="G61" t="s">
        <v>206</v>
      </c>
      <c r="H61" s="2">
        <v>199931.55</v>
      </c>
      <c r="I61">
        <v>53</v>
      </c>
      <c r="J61">
        <v>0</v>
      </c>
      <c r="K61" t="s">
        <v>65</v>
      </c>
      <c r="N61">
        <f t="shared" si="0"/>
        <v>1</v>
      </c>
      <c r="O61" t="str">
        <f>IFERROR(VLOOKUP(F61,Five!B:H,7,0),"")</f>
        <v/>
      </c>
      <c r="P61" t="str">
        <f>IFERROR(VLOOKUP(F61,VW!I:M,5,0),"")</f>
        <v/>
      </c>
    </row>
    <row r="62" spans="1:16" hidden="1" x14ac:dyDescent="0.25">
      <c r="B62" s="1">
        <v>42796</v>
      </c>
      <c r="C62" t="s">
        <v>207</v>
      </c>
      <c r="D62">
        <v>2017</v>
      </c>
      <c r="E62" t="s">
        <v>62</v>
      </c>
      <c r="F62" t="s">
        <v>208</v>
      </c>
      <c r="G62" t="s">
        <v>199</v>
      </c>
      <c r="H62" s="2">
        <v>199931.55</v>
      </c>
      <c r="I62">
        <v>48</v>
      </c>
      <c r="J62">
        <v>0</v>
      </c>
      <c r="K62" t="s">
        <v>65</v>
      </c>
      <c r="N62">
        <f t="shared" si="0"/>
        <v>1</v>
      </c>
      <c r="O62" s="3" t="str">
        <f>IFERROR(VLOOKUP(F62,Five!B:H,7,0),"")</f>
        <v>Five</v>
      </c>
      <c r="P62" s="3" t="str">
        <f>IFERROR(VLOOKUP(F62,VW!I:M,5,0),"")</f>
        <v>VW</v>
      </c>
    </row>
    <row r="63" spans="1:16" hidden="1" x14ac:dyDescent="0.25">
      <c r="B63" s="1">
        <v>42796</v>
      </c>
      <c r="C63" t="s">
        <v>209</v>
      </c>
      <c r="D63">
        <v>2017</v>
      </c>
      <c r="E63" t="s">
        <v>62</v>
      </c>
      <c r="F63" t="s">
        <v>210</v>
      </c>
      <c r="G63" t="s">
        <v>194</v>
      </c>
      <c r="H63" s="2">
        <v>199931.55</v>
      </c>
      <c r="I63">
        <v>48</v>
      </c>
      <c r="J63">
        <v>0</v>
      </c>
      <c r="K63" t="s">
        <v>65</v>
      </c>
      <c r="N63">
        <f t="shared" si="0"/>
        <v>1</v>
      </c>
      <c r="O63" s="3" t="str">
        <f>IFERROR(VLOOKUP(F63,Five!B:H,7,0),"")</f>
        <v>Five</v>
      </c>
      <c r="P63" s="3" t="str">
        <f>IFERROR(VLOOKUP(F63,VW!I:M,5,0),"")</f>
        <v>VW</v>
      </c>
    </row>
    <row r="64" spans="1:16" hidden="1" x14ac:dyDescent="0.25">
      <c r="B64" s="1">
        <v>42800</v>
      </c>
      <c r="C64" t="s">
        <v>211</v>
      </c>
      <c r="D64">
        <v>2017</v>
      </c>
      <c r="E64" t="s">
        <v>62</v>
      </c>
      <c r="F64" t="s">
        <v>212</v>
      </c>
      <c r="G64" t="s">
        <v>194</v>
      </c>
      <c r="H64" s="2">
        <v>199931.55</v>
      </c>
      <c r="I64">
        <v>44</v>
      </c>
      <c r="J64">
        <v>0</v>
      </c>
      <c r="K64" t="s">
        <v>65</v>
      </c>
      <c r="N64">
        <f t="shared" si="0"/>
        <v>1</v>
      </c>
      <c r="O64" s="3" t="str">
        <f>IFERROR(VLOOKUP(F64,Five!B:H,7,0),"")</f>
        <v>Five</v>
      </c>
      <c r="P64" s="3" t="str">
        <f>IFERROR(VLOOKUP(F64,VW!I:M,5,0),"")</f>
        <v>VW</v>
      </c>
    </row>
    <row r="65" spans="1:16" hidden="1" x14ac:dyDescent="0.25">
      <c r="B65" s="1">
        <v>42800</v>
      </c>
      <c r="C65" t="s">
        <v>213</v>
      </c>
      <c r="D65">
        <v>2017</v>
      </c>
      <c r="E65" t="s">
        <v>62</v>
      </c>
      <c r="F65" t="s">
        <v>214</v>
      </c>
      <c r="G65" t="s">
        <v>199</v>
      </c>
      <c r="H65" s="2">
        <v>199931.55</v>
      </c>
      <c r="I65">
        <v>44</v>
      </c>
      <c r="J65">
        <v>0</v>
      </c>
      <c r="K65" t="s">
        <v>65</v>
      </c>
      <c r="N65">
        <f t="shared" si="0"/>
        <v>1</v>
      </c>
      <c r="O65" s="3" t="str">
        <f>IFERROR(VLOOKUP(F65,Five!B:H,7,0),"")</f>
        <v>Five</v>
      </c>
      <c r="P65" s="3" t="str">
        <f>IFERROR(VLOOKUP(F65,VW!I:M,5,0),"")</f>
        <v>VW</v>
      </c>
    </row>
    <row r="66" spans="1:16" hidden="1" x14ac:dyDescent="0.25">
      <c r="B66" s="1">
        <v>42800</v>
      </c>
      <c r="C66" t="s">
        <v>215</v>
      </c>
      <c r="D66">
        <v>2017</v>
      </c>
      <c r="E66" t="s">
        <v>62</v>
      </c>
      <c r="F66" t="s">
        <v>216</v>
      </c>
      <c r="G66" t="s">
        <v>217</v>
      </c>
      <c r="H66" s="2">
        <v>199931.55</v>
      </c>
      <c r="I66">
        <v>44</v>
      </c>
      <c r="J66">
        <v>0</v>
      </c>
      <c r="K66" t="s">
        <v>65</v>
      </c>
      <c r="N66">
        <f t="shared" si="0"/>
        <v>1</v>
      </c>
      <c r="O66" s="3" t="str">
        <f>IFERROR(VLOOKUP(F66,Five!B:H,7,0),"")</f>
        <v>Five</v>
      </c>
      <c r="P66" s="3" t="str">
        <f>IFERROR(VLOOKUP(F66,VW!I:M,5,0),"")</f>
        <v>VW</v>
      </c>
    </row>
    <row r="67" spans="1:16" hidden="1" x14ac:dyDescent="0.25">
      <c r="B67" s="1">
        <v>42809</v>
      </c>
      <c r="C67" t="s">
        <v>218</v>
      </c>
      <c r="D67">
        <v>2017</v>
      </c>
      <c r="E67" t="s">
        <v>62</v>
      </c>
      <c r="F67" t="s">
        <v>219</v>
      </c>
      <c r="G67" t="s">
        <v>191</v>
      </c>
      <c r="H67" s="2">
        <v>204704.62</v>
      </c>
      <c r="I67">
        <v>35</v>
      </c>
      <c r="J67">
        <v>0</v>
      </c>
      <c r="K67" t="s">
        <v>65</v>
      </c>
      <c r="N67">
        <f t="shared" ref="N67:N130" si="1">COUNTIF($F$2:$F$169,F67)</f>
        <v>1</v>
      </c>
      <c r="O67" t="str">
        <f>IFERROR(VLOOKUP(F67,Five!B:H,7,0),"")</f>
        <v/>
      </c>
      <c r="P67" t="str">
        <f>IFERROR(VLOOKUP(F67,VW!I:M,5,0),"")</f>
        <v>VW</v>
      </c>
    </row>
    <row r="68" spans="1:16" hidden="1" x14ac:dyDescent="0.25">
      <c r="A68" t="s">
        <v>15</v>
      </c>
      <c r="B68" s="1">
        <v>42774</v>
      </c>
      <c r="C68" t="s">
        <v>220</v>
      </c>
      <c r="D68">
        <v>2017</v>
      </c>
      <c r="E68" t="s">
        <v>62</v>
      </c>
      <c r="F68" t="s">
        <v>221</v>
      </c>
      <c r="G68" t="s">
        <v>194</v>
      </c>
      <c r="H68" s="2">
        <v>213613.74</v>
      </c>
      <c r="I68">
        <v>70</v>
      </c>
      <c r="J68">
        <v>0</v>
      </c>
      <c r="K68" t="s">
        <v>65</v>
      </c>
      <c r="N68">
        <f t="shared" si="1"/>
        <v>1</v>
      </c>
      <c r="O68" t="str">
        <f>IFERROR(VLOOKUP(F68,Five!B:H,7,0),"")</f>
        <v/>
      </c>
      <c r="P68" t="str">
        <f>IFERROR(VLOOKUP(F68,VW!I:M,5,0),"")</f>
        <v>VW</v>
      </c>
    </row>
    <row r="69" spans="1:16" x14ac:dyDescent="0.25">
      <c r="B69" s="1">
        <v>42788</v>
      </c>
      <c r="C69" t="s">
        <v>222</v>
      </c>
      <c r="D69">
        <v>2017</v>
      </c>
      <c r="E69" t="s">
        <v>62</v>
      </c>
      <c r="F69" t="s">
        <v>223</v>
      </c>
      <c r="G69" t="s">
        <v>199</v>
      </c>
      <c r="H69" s="2">
        <v>213613.74</v>
      </c>
      <c r="I69">
        <v>56</v>
      </c>
      <c r="J69">
        <v>0</v>
      </c>
      <c r="K69" t="s">
        <v>65</v>
      </c>
      <c r="N69">
        <f t="shared" si="1"/>
        <v>1</v>
      </c>
      <c r="O69" t="str">
        <f>IFERROR(VLOOKUP(F69,Five!B:H,7,0),"")</f>
        <v/>
      </c>
      <c r="P69" t="str">
        <f>IFERROR(VLOOKUP(F69,VW!I:M,5,0),"")</f>
        <v/>
      </c>
    </row>
    <row r="70" spans="1:16" hidden="1" x14ac:dyDescent="0.25">
      <c r="B70" s="1">
        <v>42785</v>
      </c>
      <c r="C70" t="s">
        <v>224</v>
      </c>
      <c r="D70">
        <v>2017</v>
      </c>
      <c r="E70" t="s">
        <v>62</v>
      </c>
      <c r="F70" t="s">
        <v>225</v>
      </c>
      <c r="G70" t="s">
        <v>191</v>
      </c>
      <c r="H70" s="2">
        <v>270477.08</v>
      </c>
      <c r="I70">
        <v>59</v>
      </c>
      <c r="J70" t="s">
        <v>68</v>
      </c>
      <c r="K70">
        <v>19</v>
      </c>
      <c r="L70" t="s">
        <v>69</v>
      </c>
      <c r="N70">
        <f t="shared" si="1"/>
        <v>1</v>
      </c>
      <c r="O70" t="str">
        <f>IFERROR(VLOOKUP(F70,Five!B:H,7,0),"")</f>
        <v>Five</v>
      </c>
      <c r="P70" t="str">
        <f>IFERROR(VLOOKUP(F70,VW!I:M,5,0),"")</f>
        <v/>
      </c>
    </row>
    <row r="71" spans="1:16" hidden="1" x14ac:dyDescent="0.25">
      <c r="A71" t="s">
        <v>16</v>
      </c>
      <c r="B71" s="1">
        <v>42815</v>
      </c>
      <c r="C71" t="s">
        <v>226</v>
      </c>
      <c r="D71">
        <v>2017</v>
      </c>
      <c r="E71" t="s">
        <v>62</v>
      </c>
      <c r="F71" t="s">
        <v>227</v>
      </c>
      <c r="G71" t="s">
        <v>188</v>
      </c>
      <c r="H71" s="2">
        <v>221832.01</v>
      </c>
      <c r="I71">
        <v>29</v>
      </c>
      <c r="J71">
        <v>0</v>
      </c>
      <c r="K71" t="s">
        <v>65</v>
      </c>
      <c r="N71">
        <f t="shared" si="1"/>
        <v>1</v>
      </c>
      <c r="O71" t="str">
        <f>IFERROR(VLOOKUP(F71,Five!B:H,7,0),"")</f>
        <v/>
      </c>
      <c r="P71" t="str">
        <f>IFERROR(VLOOKUP(F71,VW!I:M,5,0),"")</f>
        <v>VW</v>
      </c>
    </row>
    <row r="72" spans="1:16" hidden="1" x14ac:dyDescent="0.25">
      <c r="B72" s="1">
        <v>42816</v>
      </c>
      <c r="C72" t="s">
        <v>228</v>
      </c>
      <c r="D72">
        <v>2017</v>
      </c>
      <c r="E72" t="s">
        <v>62</v>
      </c>
      <c r="F72" t="s">
        <v>229</v>
      </c>
      <c r="G72" t="s">
        <v>191</v>
      </c>
      <c r="H72" s="2">
        <v>221832.01</v>
      </c>
      <c r="I72">
        <v>28</v>
      </c>
      <c r="J72">
        <v>0</v>
      </c>
      <c r="K72" t="s">
        <v>65</v>
      </c>
      <c r="N72">
        <f t="shared" si="1"/>
        <v>1</v>
      </c>
      <c r="O72" t="str">
        <f>IFERROR(VLOOKUP(F72,Five!B:H,7,0),"")</f>
        <v/>
      </c>
      <c r="P72" t="str">
        <f>IFERROR(VLOOKUP(F72,VW!I:M,5,0),"")</f>
        <v>VW</v>
      </c>
    </row>
    <row r="73" spans="1:16" hidden="1" x14ac:dyDescent="0.25">
      <c r="B73" s="1">
        <v>42816</v>
      </c>
      <c r="C73" t="s">
        <v>230</v>
      </c>
      <c r="D73">
        <v>2017</v>
      </c>
      <c r="E73" t="s">
        <v>62</v>
      </c>
      <c r="F73" t="s">
        <v>231</v>
      </c>
      <c r="G73" t="s">
        <v>232</v>
      </c>
      <c r="H73" s="2">
        <v>221832.01</v>
      </c>
      <c r="I73">
        <v>28</v>
      </c>
      <c r="J73">
        <v>0</v>
      </c>
      <c r="K73" t="s">
        <v>65</v>
      </c>
      <c r="N73">
        <f t="shared" si="1"/>
        <v>1</v>
      </c>
      <c r="O73" t="str">
        <f>IFERROR(VLOOKUP(F73,Five!B:H,7,0),"")</f>
        <v/>
      </c>
      <c r="P73" t="str">
        <f>IFERROR(VLOOKUP(F73,VW!I:M,5,0),"")</f>
        <v>VW</v>
      </c>
    </row>
    <row r="74" spans="1:16" hidden="1" x14ac:dyDescent="0.25">
      <c r="B74" s="1">
        <v>42816</v>
      </c>
      <c r="C74" t="s">
        <v>233</v>
      </c>
      <c r="D74">
        <v>2017</v>
      </c>
      <c r="E74" t="s">
        <v>62</v>
      </c>
      <c r="F74" t="s">
        <v>234</v>
      </c>
      <c r="G74" t="s">
        <v>188</v>
      </c>
      <c r="H74" s="2">
        <v>221832.01</v>
      </c>
      <c r="I74">
        <v>28</v>
      </c>
      <c r="J74">
        <v>0</v>
      </c>
      <c r="K74" t="s">
        <v>65</v>
      </c>
      <c r="N74">
        <f t="shared" si="1"/>
        <v>1</v>
      </c>
      <c r="O74" t="str">
        <f>IFERROR(VLOOKUP(F74,Five!B:H,7,0),"")</f>
        <v/>
      </c>
      <c r="P74" t="str">
        <f>IFERROR(VLOOKUP(F74,VW!I:M,5,0),"")</f>
        <v>VW</v>
      </c>
    </row>
    <row r="75" spans="1:16" hidden="1" x14ac:dyDescent="0.25">
      <c r="B75" s="1">
        <v>42818</v>
      </c>
      <c r="C75" t="s">
        <v>235</v>
      </c>
      <c r="D75">
        <v>2017</v>
      </c>
      <c r="E75" t="s">
        <v>62</v>
      </c>
      <c r="F75" t="s">
        <v>236</v>
      </c>
      <c r="G75" t="s">
        <v>232</v>
      </c>
      <c r="H75" s="2">
        <v>221832.01</v>
      </c>
      <c r="I75">
        <v>26</v>
      </c>
      <c r="J75">
        <v>0</v>
      </c>
      <c r="K75" t="s">
        <v>65</v>
      </c>
      <c r="N75">
        <f t="shared" si="1"/>
        <v>1</v>
      </c>
      <c r="O75" t="str">
        <f>IFERROR(VLOOKUP(F75,Five!B:H,7,0),"")</f>
        <v/>
      </c>
      <c r="P75" t="str">
        <f>IFERROR(VLOOKUP(F75,VW!I:M,5,0),"")</f>
        <v>VW</v>
      </c>
    </row>
    <row r="76" spans="1:16" hidden="1" x14ac:dyDescent="0.25">
      <c r="A76" t="s">
        <v>17</v>
      </c>
      <c r="B76" s="1">
        <v>42802</v>
      </c>
      <c r="C76" t="s">
        <v>237</v>
      </c>
      <c r="D76">
        <v>2017</v>
      </c>
      <c r="E76" t="s">
        <v>62</v>
      </c>
      <c r="F76" t="s">
        <v>238</v>
      </c>
      <c r="G76" t="s">
        <v>239</v>
      </c>
      <c r="H76" s="2">
        <v>221083.51999999999</v>
      </c>
      <c r="I76">
        <v>42</v>
      </c>
      <c r="J76">
        <v>0</v>
      </c>
      <c r="K76" t="s">
        <v>65</v>
      </c>
      <c r="N76">
        <f t="shared" si="1"/>
        <v>1</v>
      </c>
      <c r="O76" t="str">
        <f>IFERROR(VLOOKUP(F76,Five!B:H,7,0),"")</f>
        <v/>
      </c>
      <c r="P76" t="str">
        <f>IFERROR(VLOOKUP(F76,VW!I:M,5,0),"")</f>
        <v>VW</v>
      </c>
    </row>
    <row r="77" spans="1:16" hidden="1" x14ac:dyDescent="0.25">
      <c r="A77" t="s">
        <v>19</v>
      </c>
      <c r="B77" s="1">
        <v>42620</v>
      </c>
      <c r="C77" t="s">
        <v>240</v>
      </c>
      <c r="D77">
        <v>2016</v>
      </c>
      <c r="E77" t="s">
        <v>241</v>
      </c>
      <c r="F77" t="s">
        <v>242</v>
      </c>
      <c r="G77" t="s">
        <v>243</v>
      </c>
      <c r="H77" s="2">
        <v>369455.95</v>
      </c>
      <c r="I77">
        <v>224</v>
      </c>
      <c r="J77">
        <v>0</v>
      </c>
      <c r="K77" t="s">
        <v>65</v>
      </c>
      <c r="N77">
        <f t="shared" si="1"/>
        <v>1</v>
      </c>
      <c r="O77" t="str">
        <f>IFERROR(VLOOKUP(F77,Five!B:H,7,0),"")</f>
        <v/>
      </c>
      <c r="P77" t="str">
        <f>IFERROR(VLOOKUP(F77,VW!I:M,5,0),"")</f>
        <v/>
      </c>
    </row>
    <row r="78" spans="1:16" hidden="1" x14ac:dyDescent="0.25">
      <c r="A78" t="s">
        <v>19</v>
      </c>
      <c r="B78" s="1">
        <v>42790</v>
      </c>
      <c r="C78" t="s">
        <v>244</v>
      </c>
      <c r="D78">
        <v>2017</v>
      </c>
      <c r="E78" t="s">
        <v>241</v>
      </c>
      <c r="F78" t="s">
        <v>245</v>
      </c>
      <c r="G78" t="s">
        <v>243</v>
      </c>
      <c r="H78" s="2">
        <v>142114.07</v>
      </c>
      <c r="I78">
        <v>54</v>
      </c>
      <c r="J78">
        <v>0</v>
      </c>
      <c r="K78" t="s">
        <v>65</v>
      </c>
      <c r="N78">
        <f t="shared" si="1"/>
        <v>1</v>
      </c>
      <c r="O78" t="str">
        <f>IFERROR(VLOOKUP(F78,Five!B:H,7,0),"")</f>
        <v/>
      </c>
      <c r="P78" t="str">
        <f>IFERROR(VLOOKUP(F78,VW!I:M,5,0),"")</f>
        <v/>
      </c>
    </row>
    <row r="79" spans="1:16" hidden="1" x14ac:dyDescent="0.25">
      <c r="A79" t="s">
        <v>20</v>
      </c>
      <c r="B79" s="1">
        <v>42796</v>
      </c>
      <c r="C79" t="s">
        <v>246</v>
      </c>
      <c r="D79">
        <v>2014</v>
      </c>
      <c r="E79" t="s">
        <v>241</v>
      </c>
      <c r="F79" t="s">
        <v>247</v>
      </c>
      <c r="G79" t="s">
        <v>243</v>
      </c>
      <c r="H79" s="2">
        <v>128095.32</v>
      </c>
      <c r="I79">
        <v>48</v>
      </c>
      <c r="J79">
        <v>0</v>
      </c>
      <c r="K79" t="s">
        <v>65</v>
      </c>
      <c r="N79">
        <f t="shared" si="1"/>
        <v>1</v>
      </c>
      <c r="O79" t="str">
        <f>IFERROR(VLOOKUP(F79,Five!B:H,7,0),"")</f>
        <v/>
      </c>
      <c r="P79" t="str">
        <f>IFERROR(VLOOKUP(F79,VW!I:M,5,0),"")</f>
        <v/>
      </c>
    </row>
    <row r="80" spans="1:16" hidden="1" x14ac:dyDescent="0.25">
      <c r="A80" t="s">
        <v>20</v>
      </c>
      <c r="B80" s="1">
        <v>42796</v>
      </c>
      <c r="C80" t="s">
        <v>248</v>
      </c>
      <c r="D80">
        <v>2014</v>
      </c>
      <c r="E80" t="s">
        <v>241</v>
      </c>
      <c r="F80" t="s">
        <v>249</v>
      </c>
      <c r="G80" t="s">
        <v>243</v>
      </c>
      <c r="H80" s="2">
        <v>128095.32</v>
      </c>
      <c r="I80">
        <v>48</v>
      </c>
      <c r="J80">
        <v>0</v>
      </c>
      <c r="K80" t="s">
        <v>65</v>
      </c>
      <c r="N80">
        <f t="shared" si="1"/>
        <v>1</v>
      </c>
      <c r="O80" t="str">
        <f>IFERROR(VLOOKUP(F80,Five!B:H,7,0),"")</f>
        <v/>
      </c>
      <c r="P80" t="str">
        <f>IFERROR(VLOOKUP(F80,VW!I:M,5,0),"")</f>
        <v/>
      </c>
    </row>
    <row r="81" spans="1:16" hidden="1" x14ac:dyDescent="0.25">
      <c r="A81" t="s">
        <v>20</v>
      </c>
      <c r="B81" s="1">
        <v>42797</v>
      </c>
      <c r="C81" t="s">
        <v>250</v>
      </c>
      <c r="D81">
        <v>2014</v>
      </c>
      <c r="E81" t="s">
        <v>241</v>
      </c>
      <c r="F81" t="s">
        <v>251</v>
      </c>
      <c r="G81" t="s">
        <v>243</v>
      </c>
      <c r="H81" s="2">
        <v>123595.14</v>
      </c>
      <c r="I81">
        <v>47</v>
      </c>
      <c r="J81">
        <v>0</v>
      </c>
      <c r="K81" t="s">
        <v>65</v>
      </c>
      <c r="N81">
        <f t="shared" si="1"/>
        <v>1</v>
      </c>
      <c r="O81" t="str">
        <f>IFERROR(VLOOKUP(F81,Five!B:H,7,0),"")</f>
        <v/>
      </c>
      <c r="P81" t="str">
        <f>IFERROR(VLOOKUP(F81,VW!I:M,5,0),"")</f>
        <v/>
      </c>
    </row>
    <row r="82" spans="1:16" hidden="1" x14ac:dyDescent="0.25">
      <c r="A82" t="s">
        <v>21</v>
      </c>
      <c r="B82" s="1">
        <v>42801</v>
      </c>
      <c r="C82" t="s">
        <v>252</v>
      </c>
      <c r="D82">
        <v>2013</v>
      </c>
      <c r="E82" t="s">
        <v>241</v>
      </c>
      <c r="F82" t="s">
        <v>253</v>
      </c>
      <c r="G82" t="s">
        <v>243</v>
      </c>
      <c r="H82" s="2">
        <v>120000</v>
      </c>
      <c r="I82">
        <v>43</v>
      </c>
      <c r="J82">
        <v>0</v>
      </c>
      <c r="K82" t="s">
        <v>65</v>
      </c>
      <c r="N82">
        <f t="shared" si="1"/>
        <v>1</v>
      </c>
      <c r="O82" t="str">
        <f>IFERROR(VLOOKUP(F82,Five!B:H,7,0),"")</f>
        <v/>
      </c>
      <c r="P82" t="str">
        <f>IFERROR(VLOOKUP(F82,VW!I:M,5,0),"")</f>
        <v/>
      </c>
    </row>
    <row r="83" spans="1:16" hidden="1" x14ac:dyDescent="0.25">
      <c r="A83" t="s">
        <v>22</v>
      </c>
      <c r="B83" s="1">
        <v>42816</v>
      </c>
      <c r="C83" t="s">
        <v>254</v>
      </c>
      <c r="D83">
        <v>2015</v>
      </c>
      <c r="E83" t="s">
        <v>241</v>
      </c>
      <c r="F83" t="s">
        <v>255</v>
      </c>
      <c r="G83" t="s">
        <v>243</v>
      </c>
      <c r="H83" s="2">
        <v>98000</v>
      </c>
      <c r="I83">
        <v>28</v>
      </c>
      <c r="J83">
        <v>0</v>
      </c>
      <c r="K83" t="s">
        <v>65</v>
      </c>
      <c r="N83">
        <f t="shared" si="1"/>
        <v>1</v>
      </c>
      <c r="O83" t="str">
        <f>IFERROR(VLOOKUP(F83,Five!B:H,7,0),"")</f>
        <v/>
      </c>
      <c r="P83" t="str">
        <f>IFERROR(VLOOKUP(F83,VW!I:M,5,0),"")</f>
        <v/>
      </c>
    </row>
    <row r="84" spans="1:16" hidden="1" x14ac:dyDescent="0.25">
      <c r="A84" t="s">
        <v>20</v>
      </c>
      <c r="B84" s="1">
        <v>42817</v>
      </c>
      <c r="C84" t="s">
        <v>256</v>
      </c>
      <c r="D84">
        <v>2014</v>
      </c>
      <c r="E84" t="s">
        <v>241</v>
      </c>
      <c r="F84" t="s">
        <v>257</v>
      </c>
      <c r="G84" t="s">
        <v>243</v>
      </c>
      <c r="H84" s="2">
        <v>126595.44</v>
      </c>
      <c r="I84">
        <v>27</v>
      </c>
      <c r="J84">
        <v>0</v>
      </c>
      <c r="K84" t="s">
        <v>65</v>
      </c>
      <c r="N84">
        <f t="shared" si="1"/>
        <v>1</v>
      </c>
      <c r="O84" t="str">
        <f>IFERROR(VLOOKUP(F84,Five!B:H,7,0),"")</f>
        <v/>
      </c>
      <c r="P84" t="str">
        <f>IFERROR(VLOOKUP(F84,VW!I:M,5,0),"")</f>
        <v/>
      </c>
    </row>
    <row r="85" spans="1:16" hidden="1" x14ac:dyDescent="0.25">
      <c r="A85" t="s">
        <v>23</v>
      </c>
      <c r="B85" s="1">
        <v>42837</v>
      </c>
      <c r="C85" t="s">
        <v>258</v>
      </c>
      <c r="D85">
        <v>2015</v>
      </c>
      <c r="E85" t="s">
        <v>241</v>
      </c>
      <c r="F85" t="s">
        <v>259</v>
      </c>
      <c r="G85" t="s">
        <v>243</v>
      </c>
      <c r="H85" s="2">
        <v>183000</v>
      </c>
      <c r="I85">
        <v>7</v>
      </c>
      <c r="J85">
        <v>0</v>
      </c>
      <c r="K85" t="s">
        <v>65</v>
      </c>
      <c r="N85">
        <f t="shared" si="1"/>
        <v>1</v>
      </c>
      <c r="O85" t="str">
        <f>IFERROR(VLOOKUP(F85,Five!B:H,7,0),"")</f>
        <v/>
      </c>
      <c r="P85" t="str">
        <f>IFERROR(VLOOKUP(F85,VW!I:M,5,0),"")</f>
        <v/>
      </c>
    </row>
    <row r="86" spans="1:16" hidden="1" x14ac:dyDescent="0.25">
      <c r="A86" t="s">
        <v>18</v>
      </c>
      <c r="B86" s="1">
        <v>42842</v>
      </c>
      <c r="C86" t="s">
        <v>260</v>
      </c>
      <c r="D86">
        <v>2013</v>
      </c>
      <c r="E86" t="s">
        <v>241</v>
      </c>
      <c r="F86" t="s">
        <v>261</v>
      </c>
      <c r="G86" t="s">
        <v>243</v>
      </c>
      <c r="H86" s="2">
        <v>125000</v>
      </c>
      <c r="I86">
        <v>2</v>
      </c>
      <c r="J86">
        <v>0</v>
      </c>
      <c r="K86" t="s">
        <v>65</v>
      </c>
      <c r="N86">
        <f t="shared" si="1"/>
        <v>1</v>
      </c>
      <c r="O86" t="str">
        <f>IFERROR(VLOOKUP(F86,Five!B:H,7,0),"")</f>
        <v/>
      </c>
      <c r="P86" t="str">
        <f>IFERROR(VLOOKUP(F86,VW!I:M,5,0),"")</f>
        <v/>
      </c>
    </row>
    <row r="87" spans="1:16" hidden="1" x14ac:dyDescent="0.25">
      <c r="A87" t="s">
        <v>20</v>
      </c>
      <c r="B87" s="1">
        <v>42830</v>
      </c>
      <c r="C87" t="s">
        <v>262</v>
      </c>
      <c r="D87">
        <v>2015</v>
      </c>
      <c r="E87" t="s">
        <v>241</v>
      </c>
      <c r="F87" t="s">
        <v>263</v>
      </c>
      <c r="G87" t="s">
        <v>243</v>
      </c>
      <c r="H87" s="2">
        <v>110000</v>
      </c>
      <c r="I87">
        <v>14</v>
      </c>
      <c r="K87">
        <v>2</v>
      </c>
      <c r="L87" t="s">
        <v>69</v>
      </c>
      <c r="N87">
        <f t="shared" si="1"/>
        <v>1</v>
      </c>
      <c r="O87" t="str">
        <f>IFERROR(VLOOKUP(F87,Five!B:H,7,0),"")</f>
        <v/>
      </c>
      <c r="P87" t="str">
        <f>IFERROR(VLOOKUP(F87,VW!I:M,5,0),"")</f>
        <v/>
      </c>
    </row>
    <row r="88" spans="1:16" hidden="1" x14ac:dyDescent="0.25">
      <c r="A88" t="s">
        <v>20</v>
      </c>
      <c r="B88" s="1">
        <v>42815</v>
      </c>
      <c r="C88" t="s">
        <v>264</v>
      </c>
      <c r="D88">
        <v>2014</v>
      </c>
      <c r="E88" t="s">
        <v>241</v>
      </c>
      <c r="F88" t="s">
        <v>265</v>
      </c>
      <c r="G88" t="s">
        <v>243</v>
      </c>
      <c r="H88" s="2">
        <v>290000</v>
      </c>
      <c r="I88">
        <v>29</v>
      </c>
      <c r="K88">
        <v>7</v>
      </c>
      <c r="L88" t="s">
        <v>69</v>
      </c>
      <c r="N88">
        <f t="shared" si="1"/>
        <v>1</v>
      </c>
      <c r="O88" t="str">
        <f>IFERROR(VLOOKUP(F88,Five!B:H,7,0),"")</f>
        <v/>
      </c>
      <c r="P88" t="str">
        <f>IFERROR(VLOOKUP(F88,VW!I:M,5,0),"")</f>
        <v/>
      </c>
    </row>
    <row r="89" spans="1:16" hidden="1" x14ac:dyDescent="0.25">
      <c r="A89" t="s">
        <v>24</v>
      </c>
      <c r="B89" s="1">
        <v>42833</v>
      </c>
      <c r="C89" t="s">
        <v>266</v>
      </c>
      <c r="D89">
        <v>2015</v>
      </c>
      <c r="E89" t="s">
        <v>241</v>
      </c>
      <c r="F89" t="s">
        <v>267</v>
      </c>
      <c r="G89" t="s">
        <v>243</v>
      </c>
      <c r="H89" s="2">
        <v>133135.5</v>
      </c>
      <c r="I89">
        <v>11</v>
      </c>
      <c r="K89">
        <v>2</v>
      </c>
      <c r="L89" t="s">
        <v>69</v>
      </c>
      <c r="N89">
        <f t="shared" si="1"/>
        <v>1</v>
      </c>
      <c r="O89" t="str">
        <f>IFERROR(VLOOKUP(F89,Five!B:H,7,0),"")</f>
        <v/>
      </c>
      <c r="P89" t="str">
        <f>IFERROR(VLOOKUP(F89,VW!I:M,5,0),"")</f>
        <v/>
      </c>
    </row>
    <row r="90" spans="1:16" hidden="1" x14ac:dyDescent="0.25">
      <c r="A90" t="s">
        <v>25</v>
      </c>
      <c r="B90" s="1">
        <v>42790</v>
      </c>
      <c r="C90" t="s">
        <v>268</v>
      </c>
      <c r="D90">
        <v>2016</v>
      </c>
      <c r="E90" t="s">
        <v>241</v>
      </c>
      <c r="F90" t="s">
        <v>269</v>
      </c>
      <c r="G90" t="s">
        <v>243</v>
      </c>
      <c r="H90" s="2">
        <v>117220.32</v>
      </c>
      <c r="I90">
        <v>54</v>
      </c>
      <c r="J90" t="s">
        <v>68</v>
      </c>
      <c r="K90">
        <v>20</v>
      </c>
      <c r="L90" t="s">
        <v>69</v>
      </c>
      <c r="N90">
        <f t="shared" si="1"/>
        <v>1</v>
      </c>
      <c r="O90" t="str">
        <f>IFERROR(VLOOKUP(F90,Five!B:H,7,0),"")</f>
        <v/>
      </c>
      <c r="P90" t="str">
        <f>IFERROR(VLOOKUP(F90,VW!I:M,5,0),"")</f>
        <v/>
      </c>
    </row>
    <row r="91" spans="1:16" hidden="1" x14ac:dyDescent="0.25">
      <c r="A91" t="s">
        <v>26</v>
      </c>
      <c r="B91" s="1">
        <v>42807</v>
      </c>
      <c r="C91" t="s">
        <v>270</v>
      </c>
      <c r="D91">
        <v>2014</v>
      </c>
      <c r="E91" t="s">
        <v>241</v>
      </c>
      <c r="F91" t="s">
        <v>271</v>
      </c>
      <c r="G91" t="s">
        <v>243</v>
      </c>
      <c r="H91" s="2">
        <v>150000</v>
      </c>
      <c r="I91">
        <v>37</v>
      </c>
      <c r="J91" t="s">
        <v>68</v>
      </c>
      <c r="K91">
        <v>19</v>
      </c>
      <c r="L91" t="s">
        <v>69</v>
      </c>
      <c r="N91">
        <f t="shared" si="1"/>
        <v>1</v>
      </c>
      <c r="O91" t="str">
        <f>IFERROR(VLOOKUP(F91,Five!B:H,7,0),"")</f>
        <v/>
      </c>
      <c r="P91" t="str">
        <f>IFERROR(VLOOKUP(F91,VW!I:M,5,0),"")</f>
        <v/>
      </c>
    </row>
    <row r="92" spans="1:16" x14ac:dyDescent="0.25">
      <c r="A92" t="s">
        <v>27</v>
      </c>
      <c r="B92" s="1">
        <v>42614</v>
      </c>
      <c r="C92" t="s">
        <v>272</v>
      </c>
      <c r="D92">
        <v>2017</v>
      </c>
      <c r="E92" t="s">
        <v>62</v>
      </c>
      <c r="F92" t="s">
        <v>273</v>
      </c>
      <c r="G92" t="s">
        <v>88</v>
      </c>
      <c r="H92" s="2">
        <v>318757.05</v>
      </c>
      <c r="I92">
        <v>230</v>
      </c>
      <c r="J92" t="s">
        <v>68</v>
      </c>
      <c r="K92">
        <v>226</v>
      </c>
      <c r="L92" t="s">
        <v>69</v>
      </c>
      <c r="M92" t="s">
        <v>70</v>
      </c>
      <c r="N92">
        <f t="shared" si="1"/>
        <v>1</v>
      </c>
      <c r="O92" t="str">
        <f>IFERROR(VLOOKUP(F92,Five!B:H,7,0),"")</f>
        <v/>
      </c>
      <c r="P92" t="str">
        <f>IFERROR(VLOOKUP(F92,VW!I:M,5,0),"")</f>
        <v/>
      </c>
    </row>
    <row r="93" spans="1:16" hidden="1" x14ac:dyDescent="0.25">
      <c r="A93" t="s">
        <v>28</v>
      </c>
      <c r="B93" s="1">
        <v>42822</v>
      </c>
      <c r="C93" t="s">
        <v>274</v>
      </c>
      <c r="D93">
        <v>2017</v>
      </c>
      <c r="E93" t="s">
        <v>62</v>
      </c>
      <c r="F93" t="s">
        <v>275</v>
      </c>
      <c r="G93" t="s">
        <v>88</v>
      </c>
      <c r="H93" s="2">
        <v>258327.66</v>
      </c>
      <c r="I93">
        <v>22</v>
      </c>
      <c r="J93">
        <v>0</v>
      </c>
      <c r="K93" t="s">
        <v>65</v>
      </c>
      <c r="N93">
        <f t="shared" si="1"/>
        <v>1</v>
      </c>
      <c r="O93" t="str">
        <f>IFERROR(VLOOKUP(F93,Five!B:H,7,0),"")</f>
        <v/>
      </c>
      <c r="P93" t="str">
        <f>IFERROR(VLOOKUP(F93,VW!I:M,5,0),"")</f>
        <v>VW</v>
      </c>
    </row>
    <row r="94" spans="1:16" hidden="1" x14ac:dyDescent="0.25">
      <c r="B94" s="1">
        <v>42831</v>
      </c>
      <c r="C94" t="s">
        <v>276</v>
      </c>
      <c r="D94">
        <v>2017</v>
      </c>
      <c r="E94" t="s">
        <v>62</v>
      </c>
      <c r="F94" t="s">
        <v>277</v>
      </c>
      <c r="G94" t="s">
        <v>191</v>
      </c>
      <c r="H94" s="2">
        <v>261901.41</v>
      </c>
      <c r="I94">
        <v>13</v>
      </c>
      <c r="J94">
        <v>0</v>
      </c>
      <c r="K94" t="s">
        <v>65</v>
      </c>
      <c r="N94">
        <f t="shared" si="1"/>
        <v>1</v>
      </c>
      <c r="O94" t="str">
        <f>IFERROR(VLOOKUP(F94,Five!B:H,7,0),"")</f>
        <v/>
      </c>
      <c r="P94" t="str">
        <f>IFERROR(VLOOKUP(F94,VW!I:M,5,0),"")</f>
        <v>VW</v>
      </c>
    </row>
    <row r="95" spans="1:16" x14ac:dyDescent="0.25">
      <c r="B95" s="1">
        <v>42760</v>
      </c>
      <c r="C95" t="s">
        <v>278</v>
      </c>
      <c r="D95">
        <v>2017</v>
      </c>
      <c r="E95" t="s">
        <v>62</v>
      </c>
      <c r="F95" t="s">
        <v>279</v>
      </c>
      <c r="G95" t="s">
        <v>280</v>
      </c>
      <c r="H95" s="2">
        <v>255463.23</v>
      </c>
      <c r="I95">
        <v>84</v>
      </c>
      <c r="J95" t="s">
        <v>68</v>
      </c>
      <c r="K95">
        <v>83</v>
      </c>
      <c r="L95" t="s">
        <v>69</v>
      </c>
      <c r="M95" t="s">
        <v>70</v>
      </c>
      <c r="N95">
        <f t="shared" si="1"/>
        <v>1</v>
      </c>
      <c r="O95" t="str">
        <f>IFERROR(VLOOKUP(F95,Five!B:H,7,0),"")</f>
        <v/>
      </c>
      <c r="P95" t="str">
        <f>IFERROR(VLOOKUP(F95,VW!I:M,5,0),"")</f>
        <v/>
      </c>
    </row>
    <row r="96" spans="1:16" hidden="1" x14ac:dyDescent="0.25">
      <c r="A96" t="s">
        <v>29</v>
      </c>
      <c r="B96" s="1">
        <v>42831</v>
      </c>
      <c r="C96" t="s">
        <v>281</v>
      </c>
      <c r="D96">
        <v>2017</v>
      </c>
      <c r="E96" t="s">
        <v>62</v>
      </c>
      <c r="F96" t="s">
        <v>282</v>
      </c>
      <c r="G96" t="s">
        <v>191</v>
      </c>
      <c r="H96" s="2">
        <v>276755.21999999997</v>
      </c>
      <c r="I96">
        <v>13</v>
      </c>
      <c r="J96">
        <v>0</v>
      </c>
      <c r="K96" t="s">
        <v>65</v>
      </c>
      <c r="N96">
        <f t="shared" si="1"/>
        <v>1</v>
      </c>
      <c r="O96" s="3" t="str">
        <f>IFERROR(VLOOKUP(F96,Five!B:H,7,0),"")</f>
        <v>Five</v>
      </c>
      <c r="P96" s="3" t="str">
        <f>IFERROR(VLOOKUP(F96,VW!I:M,5,0),"")</f>
        <v>VW</v>
      </c>
    </row>
    <row r="97" spans="1:16" hidden="1" x14ac:dyDescent="0.25">
      <c r="A97" t="s">
        <v>30</v>
      </c>
      <c r="B97" s="1">
        <v>42712</v>
      </c>
      <c r="C97" t="s">
        <v>283</v>
      </c>
      <c r="D97">
        <v>2017</v>
      </c>
      <c r="E97" t="s">
        <v>62</v>
      </c>
      <c r="F97" t="s">
        <v>284</v>
      </c>
      <c r="G97" t="s">
        <v>217</v>
      </c>
      <c r="H97" s="2">
        <v>213580.41</v>
      </c>
      <c r="I97">
        <v>132</v>
      </c>
      <c r="J97">
        <v>0</v>
      </c>
      <c r="K97" t="s">
        <v>65</v>
      </c>
      <c r="N97">
        <f t="shared" si="1"/>
        <v>1</v>
      </c>
      <c r="O97" t="str">
        <f>IFERROR(VLOOKUP(F97,Five!B:H,7,0),"")</f>
        <v>Five</v>
      </c>
      <c r="P97" t="str">
        <f>IFERROR(VLOOKUP(F97,VW!I:M,5,0),"")</f>
        <v/>
      </c>
    </row>
    <row r="98" spans="1:16" hidden="1" x14ac:dyDescent="0.25">
      <c r="B98" s="1">
        <v>42809</v>
      </c>
      <c r="C98" t="s">
        <v>285</v>
      </c>
      <c r="D98">
        <v>2017</v>
      </c>
      <c r="E98" t="s">
        <v>62</v>
      </c>
      <c r="F98" t="s">
        <v>286</v>
      </c>
      <c r="G98" t="s">
        <v>217</v>
      </c>
      <c r="H98" s="2">
        <v>224903.64</v>
      </c>
      <c r="I98">
        <v>35</v>
      </c>
      <c r="J98">
        <v>0</v>
      </c>
      <c r="K98" t="s">
        <v>65</v>
      </c>
      <c r="N98">
        <f t="shared" si="1"/>
        <v>1</v>
      </c>
      <c r="O98" t="str">
        <f>IFERROR(VLOOKUP(F98,Five!B:H,7,0),"")</f>
        <v/>
      </c>
      <c r="P98" t="str">
        <f>IFERROR(VLOOKUP(F98,VW!I:M,5,0),"")</f>
        <v>VW</v>
      </c>
    </row>
    <row r="99" spans="1:16" hidden="1" x14ac:dyDescent="0.25">
      <c r="B99" s="1">
        <v>42821</v>
      </c>
      <c r="C99" t="s">
        <v>287</v>
      </c>
      <c r="D99">
        <v>2017</v>
      </c>
      <c r="E99" t="s">
        <v>62</v>
      </c>
      <c r="F99" t="s">
        <v>288</v>
      </c>
      <c r="G99" t="s">
        <v>206</v>
      </c>
      <c r="H99" s="2">
        <v>224903.64</v>
      </c>
      <c r="I99">
        <v>23</v>
      </c>
      <c r="J99">
        <v>0</v>
      </c>
      <c r="K99" t="s">
        <v>65</v>
      </c>
      <c r="N99">
        <f t="shared" si="1"/>
        <v>1</v>
      </c>
      <c r="O99" t="str">
        <f>IFERROR(VLOOKUP(F99,Five!B:H,7,0),"")</f>
        <v/>
      </c>
      <c r="P99" t="str">
        <f>IFERROR(VLOOKUP(F99,VW!I:M,5,0),"")</f>
        <v>VW</v>
      </c>
    </row>
    <row r="100" spans="1:16" x14ac:dyDescent="0.25">
      <c r="B100" s="1">
        <v>42761</v>
      </c>
      <c r="C100" t="s">
        <v>289</v>
      </c>
      <c r="D100">
        <v>2017</v>
      </c>
      <c r="E100" t="s">
        <v>62</v>
      </c>
      <c r="F100" t="s">
        <v>290</v>
      </c>
      <c r="G100" t="s">
        <v>291</v>
      </c>
      <c r="H100" s="2">
        <v>222414.76</v>
      </c>
      <c r="I100">
        <v>83</v>
      </c>
      <c r="J100" t="s">
        <v>68</v>
      </c>
      <c r="K100">
        <v>64</v>
      </c>
      <c r="L100" t="s">
        <v>69</v>
      </c>
      <c r="M100" t="s">
        <v>70</v>
      </c>
      <c r="N100">
        <f t="shared" si="1"/>
        <v>1</v>
      </c>
      <c r="O100" t="str">
        <f>IFERROR(VLOOKUP(F100,Five!B:H,7,0),"")</f>
        <v/>
      </c>
      <c r="P100" t="str">
        <f>IFERROR(VLOOKUP(F100,VW!I:M,5,0),"")</f>
        <v/>
      </c>
    </row>
    <row r="101" spans="1:16" hidden="1" x14ac:dyDescent="0.25">
      <c r="A101" t="s">
        <v>31</v>
      </c>
      <c r="B101" s="1">
        <v>42810</v>
      </c>
      <c r="C101" t="s">
        <v>292</v>
      </c>
      <c r="D101">
        <v>2017</v>
      </c>
      <c r="E101" t="s">
        <v>62</v>
      </c>
      <c r="F101" t="s">
        <v>293</v>
      </c>
      <c r="G101" t="s">
        <v>294</v>
      </c>
      <c r="H101" s="2">
        <v>237802.41</v>
      </c>
      <c r="I101">
        <v>34</v>
      </c>
      <c r="J101">
        <v>0</v>
      </c>
      <c r="K101" t="s">
        <v>65</v>
      </c>
      <c r="N101">
        <f t="shared" si="1"/>
        <v>1</v>
      </c>
      <c r="O101" t="str">
        <f>IFERROR(VLOOKUP(F101,Five!B:H,7,0),"")</f>
        <v/>
      </c>
      <c r="P101" t="str">
        <f>IFERROR(VLOOKUP(F101,VW!I:M,5,0),"")</f>
        <v>VW</v>
      </c>
    </row>
    <row r="102" spans="1:16" hidden="1" x14ac:dyDescent="0.25">
      <c r="B102" s="1">
        <v>42812</v>
      </c>
      <c r="C102" t="s">
        <v>295</v>
      </c>
      <c r="D102">
        <v>2017</v>
      </c>
      <c r="E102" t="s">
        <v>62</v>
      </c>
      <c r="F102" t="s">
        <v>296</v>
      </c>
      <c r="G102" t="s">
        <v>291</v>
      </c>
      <c r="H102" s="2">
        <v>237802.41</v>
      </c>
      <c r="I102">
        <v>32</v>
      </c>
      <c r="J102">
        <v>0</v>
      </c>
      <c r="K102" t="s">
        <v>65</v>
      </c>
      <c r="N102">
        <f t="shared" si="1"/>
        <v>1</v>
      </c>
      <c r="O102" t="str">
        <f>IFERROR(VLOOKUP(F102,Five!B:H,7,0),"")</f>
        <v/>
      </c>
      <c r="P102" t="str">
        <f>IFERROR(VLOOKUP(F102,VW!I:M,5,0),"")</f>
        <v>VW</v>
      </c>
    </row>
    <row r="103" spans="1:16" hidden="1" x14ac:dyDescent="0.25">
      <c r="B103" s="1">
        <v>42817</v>
      </c>
      <c r="C103" t="s">
        <v>297</v>
      </c>
      <c r="D103">
        <v>2017</v>
      </c>
      <c r="E103" t="s">
        <v>62</v>
      </c>
      <c r="F103" t="s">
        <v>298</v>
      </c>
      <c r="G103" t="s">
        <v>199</v>
      </c>
      <c r="H103" s="2">
        <v>237802.41</v>
      </c>
      <c r="I103">
        <v>27</v>
      </c>
      <c r="J103">
        <v>0</v>
      </c>
      <c r="K103" t="s">
        <v>65</v>
      </c>
      <c r="N103">
        <f t="shared" si="1"/>
        <v>1</v>
      </c>
      <c r="O103" t="str">
        <f>IFERROR(VLOOKUP(F103,Five!B:H,7,0),"")</f>
        <v/>
      </c>
      <c r="P103" t="str">
        <f>IFERROR(VLOOKUP(F103,VW!I:M,5,0),"")</f>
        <v>VW</v>
      </c>
    </row>
    <row r="104" spans="1:16" hidden="1" x14ac:dyDescent="0.25">
      <c r="B104" s="1">
        <v>42821</v>
      </c>
      <c r="C104" t="s">
        <v>299</v>
      </c>
      <c r="D104">
        <v>2017</v>
      </c>
      <c r="E104" t="s">
        <v>62</v>
      </c>
      <c r="F104" t="s">
        <v>300</v>
      </c>
      <c r="G104" t="s">
        <v>291</v>
      </c>
      <c r="H104" s="2">
        <v>237802.41</v>
      </c>
      <c r="I104">
        <v>23</v>
      </c>
      <c r="J104">
        <v>0</v>
      </c>
      <c r="K104" t="s">
        <v>65</v>
      </c>
      <c r="N104">
        <f t="shared" si="1"/>
        <v>1</v>
      </c>
      <c r="O104" t="str">
        <f>IFERROR(VLOOKUP(F104,Five!B:H,7,0),"")</f>
        <v/>
      </c>
      <c r="P104" t="str">
        <f>IFERROR(VLOOKUP(F104,VW!I:M,5,0),"")</f>
        <v>VW</v>
      </c>
    </row>
    <row r="105" spans="1:16" x14ac:dyDescent="0.25">
      <c r="A105" t="s">
        <v>32</v>
      </c>
      <c r="B105" s="1">
        <v>42761</v>
      </c>
      <c r="C105" t="s">
        <v>301</v>
      </c>
      <c r="D105">
        <v>2017</v>
      </c>
      <c r="E105" t="s">
        <v>62</v>
      </c>
      <c r="F105" t="s">
        <v>302</v>
      </c>
      <c r="G105" t="s">
        <v>303</v>
      </c>
      <c r="H105" s="2">
        <v>236051.43</v>
      </c>
      <c r="I105">
        <v>83</v>
      </c>
      <c r="J105" t="s">
        <v>68</v>
      </c>
      <c r="K105">
        <v>64</v>
      </c>
      <c r="L105" t="s">
        <v>69</v>
      </c>
      <c r="M105" t="s">
        <v>70</v>
      </c>
      <c r="N105">
        <f t="shared" si="1"/>
        <v>1</v>
      </c>
      <c r="O105" t="str">
        <f>IFERROR(VLOOKUP(F105,Five!B:H,7,0),"")</f>
        <v/>
      </c>
      <c r="P105" t="str">
        <f>IFERROR(VLOOKUP(F105,VW!I:M,5,0),"")</f>
        <v/>
      </c>
    </row>
    <row r="106" spans="1:16" hidden="1" x14ac:dyDescent="0.25">
      <c r="A106" t="s">
        <v>33</v>
      </c>
      <c r="B106" s="1">
        <v>42810</v>
      </c>
      <c r="C106" t="s">
        <v>304</v>
      </c>
      <c r="D106">
        <v>2017</v>
      </c>
      <c r="E106" t="s">
        <v>62</v>
      </c>
      <c r="F106" t="s">
        <v>305</v>
      </c>
      <c r="G106" t="s">
        <v>294</v>
      </c>
      <c r="H106" s="2">
        <v>251594.05</v>
      </c>
      <c r="I106">
        <v>34</v>
      </c>
      <c r="J106">
        <v>0</v>
      </c>
      <c r="K106" t="s">
        <v>65</v>
      </c>
      <c r="N106">
        <f t="shared" si="1"/>
        <v>1</v>
      </c>
      <c r="O106" t="str">
        <f>IFERROR(VLOOKUP(F106,Five!B:H,7,0),"")</f>
        <v/>
      </c>
      <c r="P106" t="str">
        <f>IFERROR(VLOOKUP(F106,VW!I:M,5,0),"")</f>
        <v>VW</v>
      </c>
    </row>
    <row r="107" spans="1:16" x14ac:dyDescent="0.25">
      <c r="A107" t="s">
        <v>34</v>
      </c>
      <c r="B107" s="1">
        <v>42760</v>
      </c>
      <c r="C107" t="s">
        <v>306</v>
      </c>
      <c r="D107">
        <v>2017</v>
      </c>
      <c r="E107" t="s">
        <v>62</v>
      </c>
      <c r="F107" t="s">
        <v>307</v>
      </c>
      <c r="G107" t="s">
        <v>191</v>
      </c>
      <c r="H107" s="2">
        <v>401102.6</v>
      </c>
      <c r="I107">
        <v>84</v>
      </c>
      <c r="J107" t="s">
        <v>68</v>
      </c>
      <c r="K107">
        <v>78</v>
      </c>
      <c r="L107" t="s">
        <v>69</v>
      </c>
      <c r="M107" t="s">
        <v>70</v>
      </c>
      <c r="N107">
        <f t="shared" si="1"/>
        <v>1</v>
      </c>
      <c r="O107" t="str">
        <f>IFERROR(VLOOKUP(F107,Five!B:H,7,0),"")</f>
        <v/>
      </c>
      <c r="P107" t="str">
        <f>IFERROR(VLOOKUP(F107,VW!I:M,5,0),"")</f>
        <v/>
      </c>
    </row>
    <row r="108" spans="1:16" x14ac:dyDescent="0.25">
      <c r="A108" t="s">
        <v>35</v>
      </c>
      <c r="B108" s="1">
        <v>42698</v>
      </c>
      <c r="C108" t="s">
        <v>308</v>
      </c>
      <c r="D108">
        <v>2017</v>
      </c>
      <c r="E108" t="s">
        <v>62</v>
      </c>
      <c r="F108" t="s">
        <v>309</v>
      </c>
      <c r="G108" t="s">
        <v>310</v>
      </c>
      <c r="H108" s="2">
        <v>262693.46999999997</v>
      </c>
      <c r="I108">
        <v>146</v>
      </c>
      <c r="J108" t="s">
        <v>68</v>
      </c>
      <c r="K108">
        <v>141</v>
      </c>
      <c r="L108" t="s">
        <v>69</v>
      </c>
      <c r="M108" t="s">
        <v>70</v>
      </c>
      <c r="N108">
        <f t="shared" si="1"/>
        <v>1</v>
      </c>
      <c r="O108" t="str">
        <f>IFERROR(VLOOKUP(F108,Five!B:H,7,0),"")</f>
        <v/>
      </c>
      <c r="P108" t="str">
        <f>IFERROR(VLOOKUP(F108,VW!I:M,5,0),"")</f>
        <v/>
      </c>
    </row>
    <row r="109" spans="1:16" hidden="1" x14ac:dyDescent="0.25">
      <c r="A109" t="s">
        <v>36</v>
      </c>
      <c r="B109" s="1">
        <v>42758</v>
      </c>
      <c r="C109" t="s">
        <v>311</v>
      </c>
      <c r="D109">
        <v>2017</v>
      </c>
      <c r="E109" t="s">
        <v>62</v>
      </c>
      <c r="F109" t="s">
        <v>312</v>
      </c>
      <c r="G109" t="s">
        <v>313</v>
      </c>
      <c r="H109" s="2">
        <v>347369.93</v>
      </c>
      <c r="I109">
        <v>86</v>
      </c>
      <c r="J109">
        <v>0</v>
      </c>
      <c r="K109" t="s">
        <v>65</v>
      </c>
      <c r="N109">
        <f t="shared" si="1"/>
        <v>1</v>
      </c>
      <c r="O109" t="str">
        <f>IFERROR(VLOOKUP(F109,Five!B:H,7,0),"")</f>
        <v/>
      </c>
      <c r="P109" t="str">
        <f>IFERROR(VLOOKUP(F109,VW!I:M,5,0),"")</f>
        <v>VW</v>
      </c>
    </row>
    <row r="110" spans="1:16" x14ac:dyDescent="0.25">
      <c r="A110" t="s">
        <v>37</v>
      </c>
      <c r="B110" s="1">
        <v>42643</v>
      </c>
      <c r="C110" t="s">
        <v>314</v>
      </c>
      <c r="D110">
        <v>2017</v>
      </c>
      <c r="E110" t="s">
        <v>62</v>
      </c>
      <c r="F110" t="s">
        <v>315</v>
      </c>
      <c r="G110" t="s">
        <v>316</v>
      </c>
      <c r="H110" s="2">
        <v>343795.23</v>
      </c>
      <c r="I110">
        <v>201</v>
      </c>
      <c r="J110">
        <v>0</v>
      </c>
      <c r="K110" t="s">
        <v>65</v>
      </c>
      <c r="N110">
        <f t="shared" si="1"/>
        <v>1</v>
      </c>
      <c r="O110" t="str">
        <f>IFERROR(VLOOKUP(F110,Five!B:H,7,0),"")</f>
        <v/>
      </c>
      <c r="P110" t="str">
        <f>IFERROR(VLOOKUP(F110,VW!I:M,5,0),"")</f>
        <v/>
      </c>
    </row>
    <row r="111" spans="1:16" hidden="1" x14ac:dyDescent="0.25">
      <c r="A111" t="s">
        <v>38</v>
      </c>
      <c r="B111" s="1">
        <v>42765</v>
      </c>
      <c r="C111" t="s">
        <v>317</v>
      </c>
      <c r="D111">
        <v>2017</v>
      </c>
      <c r="E111" t="s">
        <v>62</v>
      </c>
      <c r="F111" t="s">
        <v>318</v>
      </c>
      <c r="G111" t="s">
        <v>176</v>
      </c>
      <c r="H111" s="2">
        <v>274542.78000000003</v>
      </c>
      <c r="I111">
        <v>79</v>
      </c>
      <c r="J111">
        <v>0</v>
      </c>
      <c r="K111" t="s">
        <v>65</v>
      </c>
      <c r="N111">
        <f t="shared" si="1"/>
        <v>1</v>
      </c>
      <c r="O111" t="str">
        <f>IFERROR(VLOOKUP(F111,Five!B:H,7,0),"")</f>
        <v/>
      </c>
      <c r="P111" t="str">
        <f>IFERROR(VLOOKUP(F111,VW!I:M,5,0),"")</f>
        <v>VW</v>
      </c>
    </row>
    <row r="112" spans="1:16" hidden="1" x14ac:dyDescent="0.25">
      <c r="B112" s="1">
        <v>42830</v>
      </c>
      <c r="C112" t="s">
        <v>319</v>
      </c>
      <c r="D112">
        <v>2017</v>
      </c>
      <c r="E112" t="s">
        <v>62</v>
      </c>
      <c r="F112" t="s">
        <v>320</v>
      </c>
      <c r="G112" t="s">
        <v>191</v>
      </c>
      <c r="H112" s="2">
        <v>274542.78000000003</v>
      </c>
      <c r="I112">
        <v>14</v>
      </c>
      <c r="J112">
        <v>0</v>
      </c>
      <c r="K112" t="s">
        <v>65</v>
      </c>
      <c r="N112">
        <f t="shared" si="1"/>
        <v>1</v>
      </c>
      <c r="O112" s="3" t="str">
        <f>IFERROR(VLOOKUP(F112,Five!B:H,7,0),"")</f>
        <v>Five</v>
      </c>
      <c r="P112" s="3" t="str">
        <f>IFERROR(VLOOKUP(F112,VW!I:M,5,0),"")</f>
        <v>VW</v>
      </c>
    </row>
    <row r="113" spans="1:16" x14ac:dyDescent="0.25">
      <c r="B113" s="1">
        <v>42690</v>
      </c>
      <c r="C113" t="s">
        <v>321</v>
      </c>
      <c r="D113">
        <v>2017</v>
      </c>
      <c r="E113" t="s">
        <v>62</v>
      </c>
      <c r="F113" t="s">
        <v>322</v>
      </c>
      <c r="G113" t="s">
        <v>323</v>
      </c>
      <c r="H113" s="2">
        <v>255803.78</v>
      </c>
      <c r="I113">
        <v>154</v>
      </c>
      <c r="J113" t="s">
        <v>68</v>
      </c>
      <c r="K113">
        <v>141</v>
      </c>
      <c r="L113" t="s">
        <v>69</v>
      </c>
      <c r="M113" t="s">
        <v>70</v>
      </c>
      <c r="N113">
        <f t="shared" si="1"/>
        <v>1</v>
      </c>
      <c r="O113" t="str">
        <f>IFERROR(VLOOKUP(F113,Five!B:H,7,0),"")</f>
        <v/>
      </c>
      <c r="P113" t="str">
        <f>IFERROR(VLOOKUP(F113,VW!I:M,5,0),"")</f>
        <v/>
      </c>
    </row>
    <row r="114" spans="1:16" hidden="1" x14ac:dyDescent="0.25">
      <c r="A114" t="s">
        <v>39</v>
      </c>
      <c r="B114" s="1">
        <v>42823</v>
      </c>
      <c r="C114" t="s">
        <v>324</v>
      </c>
      <c r="D114">
        <v>2018</v>
      </c>
      <c r="E114" t="s">
        <v>62</v>
      </c>
      <c r="F114" t="s">
        <v>325</v>
      </c>
      <c r="G114" t="s">
        <v>326</v>
      </c>
      <c r="H114" s="2">
        <v>186511.21</v>
      </c>
      <c r="I114">
        <v>21</v>
      </c>
      <c r="K114">
        <v>15</v>
      </c>
      <c r="L114" t="s">
        <v>69</v>
      </c>
      <c r="M114" t="s">
        <v>70</v>
      </c>
      <c r="N114">
        <f t="shared" si="1"/>
        <v>1</v>
      </c>
      <c r="O114" t="str">
        <f>IFERROR(VLOOKUP(F114,Five!B:H,7,0),"")</f>
        <v>Five</v>
      </c>
      <c r="P114" t="str">
        <f>IFERROR(VLOOKUP(F114,VW!I:M,5,0),"")</f>
        <v/>
      </c>
    </row>
    <row r="115" spans="1:16" hidden="1" x14ac:dyDescent="0.25">
      <c r="B115" s="1">
        <v>42823</v>
      </c>
      <c r="C115" t="s">
        <v>327</v>
      </c>
      <c r="D115">
        <v>2017</v>
      </c>
      <c r="E115" t="s">
        <v>62</v>
      </c>
      <c r="F115" t="s">
        <v>328</v>
      </c>
      <c r="G115" t="s">
        <v>80</v>
      </c>
      <c r="H115" s="2">
        <v>161738.26999999999</v>
      </c>
      <c r="I115">
        <v>21</v>
      </c>
      <c r="K115">
        <v>14</v>
      </c>
      <c r="L115" t="s">
        <v>69</v>
      </c>
      <c r="N115">
        <f t="shared" si="1"/>
        <v>1</v>
      </c>
      <c r="O115" t="str">
        <f>IFERROR(VLOOKUP(F115,Five!B:H,7,0),"")</f>
        <v/>
      </c>
      <c r="P115" t="str">
        <f>IFERROR(VLOOKUP(F115,VW!I:M,5,0),"")</f>
        <v>VW</v>
      </c>
    </row>
    <row r="116" spans="1:16" hidden="1" x14ac:dyDescent="0.25">
      <c r="A116" t="s">
        <v>40</v>
      </c>
      <c r="B116" s="1">
        <v>42829</v>
      </c>
      <c r="C116" t="s">
        <v>329</v>
      </c>
      <c r="D116">
        <v>2017</v>
      </c>
      <c r="E116" t="s">
        <v>62</v>
      </c>
      <c r="F116" t="s">
        <v>330</v>
      </c>
      <c r="G116" t="s">
        <v>331</v>
      </c>
      <c r="H116" s="2">
        <v>273008.76</v>
      </c>
      <c r="I116">
        <v>15</v>
      </c>
      <c r="J116">
        <v>0</v>
      </c>
      <c r="K116" t="s">
        <v>65</v>
      </c>
      <c r="N116">
        <f t="shared" si="1"/>
        <v>1</v>
      </c>
      <c r="O116" s="3" t="str">
        <f>IFERROR(VLOOKUP(F116,Five!B:H,7,0),"")</f>
        <v>Five</v>
      </c>
      <c r="P116" s="3" t="str">
        <f>IFERROR(VLOOKUP(F116,VW!I:M,5,0),"")</f>
        <v>VW</v>
      </c>
    </row>
    <row r="117" spans="1:16" hidden="1" x14ac:dyDescent="0.25">
      <c r="A117" t="s">
        <v>41</v>
      </c>
      <c r="B117" s="1">
        <v>42829</v>
      </c>
      <c r="C117" t="s">
        <v>332</v>
      </c>
      <c r="D117">
        <v>2017</v>
      </c>
      <c r="E117" t="s">
        <v>62</v>
      </c>
      <c r="F117" t="s">
        <v>333</v>
      </c>
      <c r="G117" t="s">
        <v>80</v>
      </c>
      <c r="H117" s="2">
        <v>232859.64</v>
      </c>
      <c r="I117">
        <v>15</v>
      </c>
      <c r="J117">
        <v>0</v>
      </c>
      <c r="K117" t="s">
        <v>65</v>
      </c>
      <c r="N117">
        <f t="shared" si="1"/>
        <v>1</v>
      </c>
      <c r="O117" s="3" t="str">
        <f>IFERROR(VLOOKUP(F117,Five!B:H,7,0),"")</f>
        <v>Five</v>
      </c>
      <c r="P117" s="3" t="str">
        <f>IFERROR(VLOOKUP(F117,VW!I:M,5,0),"")</f>
        <v>VW</v>
      </c>
    </row>
    <row r="118" spans="1:16" hidden="1" x14ac:dyDescent="0.25">
      <c r="A118" t="s">
        <v>42</v>
      </c>
      <c r="B118" s="1">
        <v>42821</v>
      </c>
      <c r="C118" t="s">
        <v>334</v>
      </c>
      <c r="D118">
        <v>2017</v>
      </c>
      <c r="E118" t="s">
        <v>62</v>
      </c>
      <c r="F118" t="s">
        <v>335</v>
      </c>
      <c r="G118" t="s">
        <v>336</v>
      </c>
      <c r="H118" s="2">
        <v>161874.43</v>
      </c>
      <c r="I118">
        <v>23</v>
      </c>
      <c r="J118">
        <v>0</v>
      </c>
      <c r="K118" t="s">
        <v>65</v>
      </c>
      <c r="N118">
        <f t="shared" si="1"/>
        <v>1</v>
      </c>
      <c r="O118" t="str">
        <f>IFERROR(VLOOKUP(F118,Five!B:H,7,0),"")</f>
        <v/>
      </c>
      <c r="P118" t="str">
        <f>IFERROR(VLOOKUP(F118,VW!I:M,5,0),"")</f>
        <v>VW</v>
      </c>
    </row>
    <row r="119" spans="1:16" hidden="1" x14ac:dyDescent="0.25">
      <c r="B119" s="1">
        <v>42821</v>
      </c>
      <c r="C119" t="s">
        <v>337</v>
      </c>
      <c r="D119">
        <v>2017</v>
      </c>
      <c r="E119" t="s">
        <v>62</v>
      </c>
      <c r="F119" t="s">
        <v>338</v>
      </c>
      <c r="G119" t="s">
        <v>339</v>
      </c>
      <c r="H119" s="2">
        <v>163675.79</v>
      </c>
      <c r="I119">
        <v>23</v>
      </c>
      <c r="J119">
        <v>0</v>
      </c>
      <c r="K119" t="s">
        <v>65</v>
      </c>
      <c r="N119">
        <f t="shared" si="1"/>
        <v>1</v>
      </c>
      <c r="O119" t="str">
        <f>IFERROR(VLOOKUP(F119,Five!B:H,7,0),"")</f>
        <v/>
      </c>
      <c r="P119" t="str">
        <f>IFERROR(VLOOKUP(F119,VW!I:M,5,0),"")</f>
        <v>VW</v>
      </c>
    </row>
    <row r="120" spans="1:16" hidden="1" x14ac:dyDescent="0.25">
      <c r="B120" s="1">
        <v>42822</v>
      </c>
      <c r="C120" t="s">
        <v>340</v>
      </c>
      <c r="D120">
        <v>2017</v>
      </c>
      <c r="E120" t="s">
        <v>62</v>
      </c>
      <c r="F120" t="s">
        <v>341</v>
      </c>
      <c r="G120" t="s">
        <v>232</v>
      </c>
      <c r="H120" s="2">
        <v>163675.79</v>
      </c>
      <c r="I120">
        <v>22</v>
      </c>
      <c r="J120">
        <v>0</v>
      </c>
      <c r="K120" t="s">
        <v>65</v>
      </c>
      <c r="N120">
        <f t="shared" si="1"/>
        <v>1</v>
      </c>
      <c r="O120" t="str">
        <f>IFERROR(VLOOKUP(F120,Five!B:H,7,0),"")</f>
        <v/>
      </c>
      <c r="P120" t="str">
        <f>IFERROR(VLOOKUP(F120,VW!I:M,5,0),"")</f>
        <v>VW</v>
      </c>
    </row>
    <row r="121" spans="1:16" hidden="1" x14ac:dyDescent="0.25">
      <c r="B121" s="1">
        <v>42822</v>
      </c>
      <c r="C121" t="s">
        <v>342</v>
      </c>
      <c r="D121">
        <v>2017</v>
      </c>
      <c r="E121" t="s">
        <v>62</v>
      </c>
      <c r="F121" t="s">
        <v>343</v>
      </c>
      <c r="G121" t="s">
        <v>336</v>
      </c>
      <c r="H121" s="2">
        <v>161874.43</v>
      </c>
      <c r="I121">
        <v>22</v>
      </c>
      <c r="J121">
        <v>0</v>
      </c>
      <c r="K121" t="s">
        <v>65</v>
      </c>
      <c r="N121">
        <f t="shared" si="1"/>
        <v>1</v>
      </c>
      <c r="O121" t="str">
        <f>IFERROR(VLOOKUP(F121,Five!B:H,7,0),"")</f>
        <v/>
      </c>
      <c r="P121" t="str">
        <f>IFERROR(VLOOKUP(F121,VW!I:M,5,0),"")</f>
        <v>VW</v>
      </c>
    </row>
    <row r="122" spans="1:16" hidden="1" x14ac:dyDescent="0.25">
      <c r="B122" s="1">
        <v>42822</v>
      </c>
      <c r="C122" t="s">
        <v>344</v>
      </c>
      <c r="D122">
        <v>2017</v>
      </c>
      <c r="E122" t="s">
        <v>62</v>
      </c>
      <c r="F122" t="s">
        <v>345</v>
      </c>
      <c r="G122" t="s">
        <v>336</v>
      </c>
      <c r="H122" s="2">
        <v>161874.43</v>
      </c>
      <c r="I122">
        <v>22</v>
      </c>
      <c r="J122">
        <v>0</v>
      </c>
      <c r="K122" t="s">
        <v>65</v>
      </c>
      <c r="L122" t="s">
        <v>70</v>
      </c>
      <c r="N122">
        <f t="shared" si="1"/>
        <v>1</v>
      </c>
      <c r="O122" t="str">
        <f>IFERROR(VLOOKUP(F122,Five!B:H,7,0),"")</f>
        <v>Five</v>
      </c>
      <c r="P122" t="str">
        <f>IFERROR(VLOOKUP(F122,VW!I:M,5,0),"")</f>
        <v/>
      </c>
    </row>
    <row r="123" spans="1:16" x14ac:dyDescent="0.25">
      <c r="B123" s="1">
        <v>42808</v>
      </c>
      <c r="C123" t="s">
        <v>346</v>
      </c>
      <c r="D123">
        <v>2017</v>
      </c>
      <c r="E123" t="s">
        <v>62</v>
      </c>
      <c r="F123" t="s">
        <v>347</v>
      </c>
      <c r="G123" t="s">
        <v>336</v>
      </c>
      <c r="H123" s="2">
        <v>146702.35</v>
      </c>
      <c r="I123">
        <v>36</v>
      </c>
      <c r="J123" t="s">
        <v>68</v>
      </c>
      <c r="K123">
        <v>28</v>
      </c>
      <c r="L123" t="s">
        <v>69</v>
      </c>
      <c r="N123">
        <f t="shared" si="1"/>
        <v>1</v>
      </c>
      <c r="O123" t="str">
        <f>IFERROR(VLOOKUP(F123,Five!B:H,7,0),"")</f>
        <v/>
      </c>
      <c r="P123" t="str">
        <f>IFERROR(VLOOKUP(F123,VW!I:M,5,0),"")</f>
        <v/>
      </c>
    </row>
    <row r="124" spans="1:16" x14ac:dyDescent="0.25">
      <c r="B124" s="1">
        <v>42809</v>
      </c>
      <c r="C124" t="s">
        <v>348</v>
      </c>
      <c r="D124">
        <v>2017</v>
      </c>
      <c r="E124" t="s">
        <v>62</v>
      </c>
      <c r="F124" t="s">
        <v>349</v>
      </c>
      <c r="G124" t="s">
        <v>350</v>
      </c>
      <c r="H124" s="2">
        <v>159288.22</v>
      </c>
      <c r="I124">
        <v>35</v>
      </c>
      <c r="J124" t="s">
        <v>68</v>
      </c>
      <c r="K124">
        <v>19</v>
      </c>
      <c r="L124" t="s">
        <v>69</v>
      </c>
      <c r="N124">
        <f t="shared" si="1"/>
        <v>1</v>
      </c>
      <c r="O124" t="str">
        <f>IFERROR(VLOOKUP(F124,Five!B:H,7,0),"")</f>
        <v/>
      </c>
      <c r="P124" t="str">
        <f>IFERROR(VLOOKUP(F124,VW!I:M,5,0),"")</f>
        <v/>
      </c>
    </row>
    <row r="125" spans="1:16" hidden="1" x14ac:dyDescent="0.25">
      <c r="B125" s="1">
        <v>42822</v>
      </c>
      <c r="C125" t="s">
        <v>351</v>
      </c>
      <c r="D125">
        <v>2017</v>
      </c>
      <c r="E125" t="s">
        <v>62</v>
      </c>
      <c r="F125" t="s">
        <v>352</v>
      </c>
      <c r="G125" t="s">
        <v>336</v>
      </c>
      <c r="H125" s="2">
        <v>128253.41</v>
      </c>
      <c r="I125">
        <v>22</v>
      </c>
      <c r="J125" t="s">
        <v>68</v>
      </c>
      <c r="K125">
        <v>18</v>
      </c>
      <c r="L125" t="s">
        <v>69</v>
      </c>
      <c r="N125">
        <f t="shared" si="1"/>
        <v>1</v>
      </c>
      <c r="O125" t="str">
        <f>IFERROR(VLOOKUP(F125,Five!B:H,7,0),"")</f>
        <v/>
      </c>
      <c r="P125" t="str">
        <f>IFERROR(VLOOKUP(F125,VW!I:M,5,0),"")</f>
        <v>VW</v>
      </c>
    </row>
    <row r="126" spans="1:16" x14ac:dyDescent="0.25">
      <c r="B126" s="1">
        <v>42829</v>
      </c>
      <c r="C126" t="s">
        <v>353</v>
      </c>
      <c r="D126">
        <v>2017</v>
      </c>
      <c r="E126" t="s">
        <v>62</v>
      </c>
      <c r="F126" t="s">
        <v>354</v>
      </c>
      <c r="G126" t="s">
        <v>336</v>
      </c>
      <c r="H126" s="2">
        <v>147202.35</v>
      </c>
      <c r="I126">
        <v>15</v>
      </c>
      <c r="K126">
        <v>14</v>
      </c>
      <c r="L126" t="s">
        <v>69</v>
      </c>
      <c r="N126">
        <f t="shared" si="1"/>
        <v>1</v>
      </c>
      <c r="O126" t="str">
        <f>IFERROR(VLOOKUP(F126,Five!B:H,7,0),"")</f>
        <v/>
      </c>
      <c r="P126" t="str">
        <f>IFERROR(VLOOKUP(F126,VW!I:M,5,0),"")</f>
        <v/>
      </c>
    </row>
    <row r="127" spans="1:16" hidden="1" x14ac:dyDescent="0.25">
      <c r="A127" t="s">
        <v>43</v>
      </c>
      <c r="B127" s="1">
        <v>42821</v>
      </c>
      <c r="C127" t="s">
        <v>355</v>
      </c>
      <c r="D127">
        <v>2017</v>
      </c>
      <c r="E127" t="s">
        <v>62</v>
      </c>
      <c r="F127" t="s">
        <v>356</v>
      </c>
      <c r="G127" t="s">
        <v>357</v>
      </c>
      <c r="H127" s="2">
        <v>293733.87</v>
      </c>
      <c r="I127">
        <v>23</v>
      </c>
      <c r="J127">
        <v>0</v>
      </c>
      <c r="K127" t="s">
        <v>65</v>
      </c>
      <c r="N127">
        <f t="shared" si="1"/>
        <v>1</v>
      </c>
      <c r="O127" t="str">
        <f>IFERROR(VLOOKUP(F127,Five!B:H,7,0),"")</f>
        <v/>
      </c>
      <c r="P127" t="str">
        <f>IFERROR(VLOOKUP(F127,VW!I:M,5,0),"")</f>
        <v>VW</v>
      </c>
    </row>
    <row r="128" spans="1:16" x14ac:dyDescent="0.25">
      <c r="A128" t="s">
        <v>44</v>
      </c>
      <c r="B128" s="1">
        <v>42816</v>
      </c>
      <c r="C128" t="s">
        <v>358</v>
      </c>
      <c r="D128">
        <v>2017</v>
      </c>
      <c r="E128" t="s">
        <v>62</v>
      </c>
      <c r="F128" t="s">
        <v>359</v>
      </c>
      <c r="G128" t="s">
        <v>360</v>
      </c>
      <c r="H128" s="2">
        <v>334857.75</v>
      </c>
      <c r="I128">
        <v>28</v>
      </c>
      <c r="J128" t="s">
        <v>68</v>
      </c>
      <c r="K128">
        <v>21</v>
      </c>
      <c r="L128" t="s">
        <v>69</v>
      </c>
      <c r="N128">
        <f t="shared" si="1"/>
        <v>1</v>
      </c>
      <c r="O128" t="str">
        <f>IFERROR(VLOOKUP(F128,Five!B:H,7,0),"")</f>
        <v/>
      </c>
      <c r="P128" t="str">
        <f>IFERROR(VLOOKUP(F128,VW!I:M,5,0),"")</f>
        <v/>
      </c>
    </row>
    <row r="129" spans="1:16" hidden="1" x14ac:dyDescent="0.25">
      <c r="A129" t="s">
        <v>45</v>
      </c>
      <c r="B129" s="1">
        <v>42810</v>
      </c>
      <c r="C129" t="s">
        <v>361</v>
      </c>
      <c r="D129">
        <v>2017</v>
      </c>
      <c r="E129" t="s">
        <v>62</v>
      </c>
      <c r="F129" t="s">
        <v>362</v>
      </c>
      <c r="G129" t="s">
        <v>363</v>
      </c>
      <c r="H129" s="2">
        <v>692794.65</v>
      </c>
      <c r="I129">
        <v>34</v>
      </c>
      <c r="J129">
        <v>0</v>
      </c>
      <c r="K129" t="s">
        <v>65</v>
      </c>
      <c r="N129">
        <f t="shared" si="1"/>
        <v>1</v>
      </c>
      <c r="O129" t="str">
        <f>IFERROR(VLOOKUP(F129,Five!B:H,7,0),"")</f>
        <v/>
      </c>
      <c r="P129" t="str">
        <f>IFERROR(VLOOKUP(F129,VW!I:M,5,0),"")</f>
        <v>VW</v>
      </c>
    </row>
    <row r="130" spans="1:16" hidden="1" x14ac:dyDescent="0.25">
      <c r="A130" t="s">
        <v>46</v>
      </c>
      <c r="B130" s="1">
        <v>42808</v>
      </c>
      <c r="C130" t="s">
        <v>364</v>
      </c>
      <c r="D130">
        <v>2017</v>
      </c>
      <c r="E130" t="s">
        <v>62</v>
      </c>
      <c r="F130" t="s">
        <v>365</v>
      </c>
      <c r="G130" t="s">
        <v>108</v>
      </c>
      <c r="H130" s="2">
        <v>167953.04</v>
      </c>
      <c r="I130">
        <v>36</v>
      </c>
      <c r="J130">
        <v>0</v>
      </c>
      <c r="K130" t="s">
        <v>65</v>
      </c>
      <c r="N130">
        <f t="shared" si="1"/>
        <v>1</v>
      </c>
      <c r="O130" t="str">
        <f>IFERROR(VLOOKUP(F130,Five!B:H,7,0),"")</f>
        <v/>
      </c>
      <c r="P130" t="str">
        <f>IFERROR(VLOOKUP(F130,VW!I:M,5,0),"")</f>
        <v>VW</v>
      </c>
    </row>
    <row r="131" spans="1:16" hidden="1" x14ac:dyDescent="0.25">
      <c r="A131" t="s">
        <v>47</v>
      </c>
      <c r="B131" s="1">
        <v>42809</v>
      </c>
      <c r="C131" t="s">
        <v>366</v>
      </c>
      <c r="D131">
        <v>2017</v>
      </c>
      <c r="E131" t="s">
        <v>62</v>
      </c>
      <c r="F131" t="s">
        <v>367</v>
      </c>
      <c r="G131" t="s">
        <v>105</v>
      </c>
      <c r="H131" s="2">
        <v>157478.91</v>
      </c>
      <c r="I131">
        <v>35</v>
      </c>
      <c r="J131">
        <v>0</v>
      </c>
      <c r="K131" t="s">
        <v>65</v>
      </c>
      <c r="N131">
        <f t="shared" ref="N131:N169" si="2">COUNTIF($F$2:$F$169,F131)</f>
        <v>1</v>
      </c>
      <c r="O131" t="str">
        <f>IFERROR(VLOOKUP(F131,Five!B:H,7,0),"")</f>
        <v/>
      </c>
      <c r="P131" t="str">
        <f>IFERROR(VLOOKUP(F131,VW!I:M,5,0),"")</f>
        <v>VW</v>
      </c>
    </row>
    <row r="132" spans="1:16" hidden="1" x14ac:dyDescent="0.25">
      <c r="A132" t="s">
        <v>48</v>
      </c>
      <c r="B132" s="1">
        <v>42816</v>
      </c>
      <c r="C132" t="s">
        <v>368</v>
      </c>
      <c r="D132">
        <v>2017</v>
      </c>
      <c r="E132" t="s">
        <v>62</v>
      </c>
      <c r="F132" t="s">
        <v>369</v>
      </c>
      <c r="G132" t="s">
        <v>91</v>
      </c>
      <c r="H132" s="2">
        <v>145666.41</v>
      </c>
      <c r="I132">
        <v>28</v>
      </c>
      <c r="J132">
        <v>0</v>
      </c>
      <c r="K132" t="s">
        <v>65</v>
      </c>
      <c r="N132">
        <f t="shared" si="2"/>
        <v>1</v>
      </c>
      <c r="O132" t="str">
        <f>IFERROR(VLOOKUP(F132,Five!B:H,7,0),"")</f>
        <v/>
      </c>
      <c r="P132" t="str">
        <f>IFERROR(VLOOKUP(F132,VW!I:M,5,0),"")</f>
        <v>VW</v>
      </c>
    </row>
    <row r="133" spans="1:16" hidden="1" x14ac:dyDescent="0.25">
      <c r="B133" s="1">
        <v>42816</v>
      </c>
      <c r="C133" t="s">
        <v>370</v>
      </c>
      <c r="D133">
        <v>2017</v>
      </c>
      <c r="E133" t="s">
        <v>62</v>
      </c>
      <c r="F133" t="s">
        <v>371</v>
      </c>
      <c r="G133" t="s">
        <v>96</v>
      </c>
      <c r="H133" s="2">
        <v>145666.41</v>
      </c>
      <c r="I133">
        <v>28</v>
      </c>
      <c r="J133">
        <v>0</v>
      </c>
      <c r="K133" t="s">
        <v>65</v>
      </c>
      <c r="N133">
        <f t="shared" si="2"/>
        <v>1</v>
      </c>
      <c r="O133" t="str">
        <f>IFERROR(VLOOKUP(F133,Five!B:H,7,0),"")</f>
        <v/>
      </c>
      <c r="P133" t="str">
        <f>IFERROR(VLOOKUP(F133,VW!I:M,5,0),"")</f>
        <v>VW</v>
      </c>
    </row>
    <row r="134" spans="1:16" hidden="1" x14ac:dyDescent="0.25">
      <c r="B134" s="1">
        <v>42816</v>
      </c>
      <c r="C134" t="s">
        <v>372</v>
      </c>
      <c r="D134">
        <v>2017</v>
      </c>
      <c r="E134" t="s">
        <v>62</v>
      </c>
      <c r="F134" t="s">
        <v>373</v>
      </c>
      <c r="G134" t="s">
        <v>374</v>
      </c>
      <c r="H134" s="2">
        <v>145666.41</v>
      </c>
      <c r="I134">
        <v>28</v>
      </c>
      <c r="J134">
        <v>0</v>
      </c>
      <c r="K134" t="s">
        <v>65</v>
      </c>
      <c r="N134">
        <f t="shared" si="2"/>
        <v>1</v>
      </c>
      <c r="O134" t="str">
        <f>IFERROR(VLOOKUP(F134,Five!B:H,7,0),"")</f>
        <v/>
      </c>
      <c r="P134" t="str">
        <f>IFERROR(VLOOKUP(F134,VW!I:M,5,0),"")</f>
        <v>VW</v>
      </c>
    </row>
    <row r="135" spans="1:16" hidden="1" x14ac:dyDescent="0.25">
      <c r="A135" t="s">
        <v>49</v>
      </c>
      <c r="B135" s="1">
        <v>42779</v>
      </c>
      <c r="C135" t="s">
        <v>375</v>
      </c>
      <c r="D135">
        <v>2017</v>
      </c>
      <c r="E135" t="s">
        <v>62</v>
      </c>
      <c r="F135" t="s">
        <v>376</v>
      </c>
      <c r="G135" t="s">
        <v>377</v>
      </c>
      <c r="H135" s="2">
        <v>171943.34</v>
      </c>
      <c r="I135">
        <v>65</v>
      </c>
      <c r="J135">
        <v>0</v>
      </c>
      <c r="K135" t="s">
        <v>65</v>
      </c>
      <c r="N135">
        <f t="shared" si="2"/>
        <v>1</v>
      </c>
      <c r="O135" t="str">
        <f>IFERROR(VLOOKUP(F135,Five!B:H,7,0),"")</f>
        <v>Five</v>
      </c>
      <c r="P135" t="str">
        <f>IFERROR(VLOOKUP(F135,VW!I:M,5,0),"")</f>
        <v/>
      </c>
    </row>
    <row r="136" spans="1:16" hidden="1" x14ac:dyDescent="0.25">
      <c r="B136" s="1">
        <v>42789</v>
      </c>
      <c r="C136" t="s">
        <v>378</v>
      </c>
      <c r="D136">
        <v>2017</v>
      </c>
      <c r="E136" t="s">
        <v>62</v>
      </c>
      <c r="F136" t="s">
        <v>379</v>
      </c>
      <c r="G136" t="s">
        <v>380</v>
      </c>
      <c r="H136" s="2">
        <v>171943.34</v>
      </c>
      <c r="I136">
        <v>55</v>
      </c>
      <c r="J136">
        <v>0</v>
      </c>
      <c r="K136" t="s">
        <v>65</v>
      </c>
      <c r="N136">
        <f t="shared" si="2"/>
        <v>1</v>
      </c>
      <c r="O136" t="str">
        <f>IFERROR(VLOOKUP(F136,Five!B:H,7,0),"")</f>
        <v>Five</v>
      </c>
      <c r="P136" t="str">
        <f>IFERROR(VLOOKUP(F136,VW!I:M,5,0),"")</f>
        <v/>
      </c>
    </row>
    <row r="137" spans="1:16" hidden="1" x14ac:dyDescent="0.25">
      <c r="B137" s="1">
        <v>42823</v>
      </c>
      <c r="C137" t="s">
        <v>381</v>
      </c>
      <c r="D137">
        <v>2018</v>
      </c>
      <c r="E137" t="s">
        <v>62</v>
      </c>
      <c r="F137" t="s">
        <v>382</v>
      </c>
      <c r="G137" t="s">
        <v>176</v>
      </c>
      <c r="H137" s="2">
        <v>177313.6</v>
      </c>
      <c r="I137">
        <v>21</v>
      </c>
      <c r="J137">
        <v>0</v>
      </c>
      <c r="K137" t="s">
        <v>65</v>
      </c>
      <c r="N137">
        <f t="shared" si="2"/>
        <v>1</v>
      </c>
      <c r="O137" t="str">
        <f>IFERROR(VLOOKUP(F137,Five!B:H,7,0),"")</f>
        <v/>
      </c>
      <c r="P137" t="str">
        <f>IFERROR(VLOOKUP(F137,VW!I:M,5,0),"")</f>
        <v>VW</v>
      </c>
    </row>
    <row r="138" spans="1:16" hidden="1" x14ac:dyDescent="0.25">
      <c r="B138" s="1">
        <v>42811</v>
      </c>
      <c r="C138" t="s">
        <v>383</v>
      </c>
      <c r="D138">
        <v>2017</v>
      </c>
      <c r="E138" t="s">
        <v>62</v>
      </c>
      <c r="F138" t="s">
        <v>384</v>
      </c>
      <c r="G138" t="s">
        <v>176</v>
      </c>
      <c r="H138" s="2">
        <v>171943.34</v>
      </c>
      <c r="I138">
        <v>33</v>
      </c>
      <c r="K138">
        <v>2</v>
      </c>
      <c r="L138" t="s">
        <v>69</v>
      </c>
      <c r="N138">
        <f t="shared" si="2"/>
        <v>1</v>
      </c>
      <c r="O138" t="str">
        <f>IFERROR(VLOOKUP(F138,Five!B:H,7,0),"")</f>
        <v/>
      </c>
      <c r="P138" t="str">
        <f>IFERROR(VLOOKUP(F138,VW!I:M,5,0),"")</f>
        <v>VW</v>
      </c>
    </row>
    <row r="139" spans="1:16" hidden="1" x14ac:dyDescent="0.25">
      <c r="B139" s="1">
        <v>42825</v>
      </c>
      <c r="C139" t="s">
        <v>385</v>
      </c>
      <c r="D139">
        <v>2017</v>
      </c>
      <c r="E139" t="s">
        <v>62</v>
      </c>
      <c r="F139" t="s">
        <v>386</v>
      </c>
      <c r="G139" t="s">
        <v>387</v>
      </c>
      <c r="H139" s="2">
        <v>171943.35</v>
      </c>
      <c r="I139">
        <v>19</v>
      </c>
      <c r="K139">
        <v>9</v>
      </c>
      <c r="L139" t="s">
        <v>69</v>
      </c>
      <c r="N139">
        <f t="shared" si="2"/>
        <v>1</v>
      </c>
      <c r="O139" t="str">
        <f>IFERROR(VLOOKUP(F139,Five!B:H,7,0),"")</f>
        <v/>
      </c>
      <c r="P139" t="str">
        <f>IFERROR(VLOOKUP(F139,VW!I:M,5,0),"")</f>
        <v>VW</v>
      </c>
    </row>
    <row r="140" spans="1:16" hidden="1" x14ac:dyDescent="0.25">
      <c r="B140" s="1">
        <v>42831</v>
      </c>
      <c r="C140" t="s">
        <v>388</v>
      </c>
      <c r="D140">
        <v>2017</v>
      </c>
      <c r="E140" t="s">
        <v>62</v>
      </c>
      <c r="F140" t="s">
        <v>389</v>
      </c>
      <c r="G140" t="s">
        <v>377</v>
      </c>
      <c r="H140" s="2">
        <v>171943.35</v>
      </c>
      <c r="I140">
        <v>13</v>
      </c>
      <c r="K140">
        <v>9</v>
      </c>
      <c r="L140" t="s">
        <v>69</v>
      </c>
      <c r="N140">
        <f t="shared" si="2"/>
        <v>1</v>
      </c>
      <c r="O140" t="str">
        <f>IFERROR(VLOOKUP(F140,Five!B:H,7,0),"")</f>
        <v/>
      </c>
      <c r="P140" t="str">
        <f>IFERROR(VLOOKUP(F140,VW!I:M,5,0),"")</f>
        <v>VW</v>
      </c>
    </row>
    <row r="141" spans="1:16" hidden="1" x14ac:dyDescent="0.25">
      <c r="A141" t="s">
        <v>50</v>
      </c>
      <c r="B141" s="1">
        <v>42787</v>
      </c>
      <c r="C141" t="s">
        <v>390</v>
      </c>
      <c r="D141">
        <v>2017</v>
      </c>
      <c r="E141" t="s">
        <v>62</v>
      </c>
      <c r="F141" t="s">
        <v>391</v>
      </c>
      <c r="G141" t="s">
        <v>392</v>
      </c>
      <c r="H141" s="2">
        <v>187288.18</v>
      </c>
      <c r="I141">
        <v>57</v>
      </c>
      <c r="J141">
        <v>0</v>
      </c>
      <c r="K141" t="s">
        <v>65</v>
      </c>
      <c r="N141">
        <f t="shared" si="2"/>
        <v>1</v>
      </c>
      <c r="O141" s="3" t="str">
        <f>IFERROR(VLOOKUP(F141,Five!B:H,7,0),"")</f>
        <v>Five</v>
      </c>
      <c r="P141" s="3" t="str">
        <f>IFERROR(VLOOKUP(F141,VW!I:M,5,0),"")</f>
        <v>VW</v>
      </c>
    </row>
    <row r="142" spans="1:16" hidden="1" x14ac:dyDescent="0.25">
      <c r="B142" s="1">
        <v>42788</v>
      </c>
      <c r="C142" t="s">
        <v>393</v>
      </c>
      <c r="D142">
        <v>2017</v>
      </c>
      <c r="E142" t="s">
        <v>62</v>
      </c>
      <c r="F142" t="s">
        <v>394</v>
      </c>
      <c r="G142" t="s">
        <v>165</v>
      </c>
      <c r="H142" s="2">
        <v>187288.18</v>
      </c>
      <c r="I142">
        <v>56</v>
      </c>
      <c r="J142">
        <v>0</v>
      </c>
      <c r="K142" t="s">
        <v>65</v>
      </c>
      <c r="N142">
        <f t="shared" si="2"/>
        <v>1</v>
      </c>
      <c r="O142" s="3" t="str">
        <f>IFERROR(VLOOKUP(F142,Five!B:H,7,0),"")</f>
        <v>Five</v>
      </c>
      <c r="P142" s="3" t="str">
        <f>IFERROR(VLOOKUP(F142,VW!I:M,5,0),"")</f>
        <v>VW</v>
      </c>
    </row>
    <row r="143" spans="1:16" hidden="1" x14ac:dyDescent="0.25">
      <c r="B143" s="1">
        <v>42788</v>
      </c>
      <c r="C143" t="s">
        <v>395</v>
      </c>
      <c r="D143">
        <v>2017</v>
      </c>
      <c r="E143" t="s">
        <v>62</v>
      </c>
      <c r="F143" t="s">
        <v>396</v>
      </c>
      <c r="G143" t="s">
        <v>165</v>
      </c>
      <c r="H143" s="2">
        <v>187288.18</v>
      </c>
      <c r="I143">
        <v>56</v>
      </c>
      <c r="J143">
        <v>0</v>
      </c>
      <c r="K143" t="s">
        <v>65</v>
      </c>
      <c r="N143">
        <f t="shared" si="2"/>
        <v>1</v>
      </c>
      <c r="O143" s="3" t="str">
        <f>IFERROR(VLOOKUP(F143,Five!B:H,7,0),"")</f>
        <v>Five</v>
      </c>
      <c r="P143" s="3" t="str">
        <f>IFERROR(VLOOKUP(F143,VW!I:M,5,0),"")</f>
        <v>VW</v>
      </c>
    </row>
    <row r="144" spans="1:16" hidden="1" x14ac:dyDescent="0.25">
      <c r="B144" s="1">
        <v>42816</v>
      </c>
      <c r="C144" t="s">
        <v>397</v>
      </c>
      <c r="D144">
        <v>2017</v>
      </c>
      <c r="E144" t="s">
        <v>62</v>
      </c>
      <c r="F144" t="s">
        <v>398</v>
      </c>
      <c r="G144" t="s">
        <v>165</v>
      </c>
      <c r="H144" s="2">
        <v>187288.18</v>
      </c>
      <c r="I144">
        <v>28</v>
      </c>
      <c r="J144">
        <v>0</v>
      </c>
      <c r="K144" t="s">
        <v>65</v>
      </c>
      <c r="N144">
        <f t="shared" si="2"/>
        <v>1</v>
      </c>
      <c r="O144" t="str">
        <f>IFERROR(VLOOKUP(F144,Five!B:H,7,0),"")</f>
        <v/>
      </c>
      <c r="P144" t="str">
        <f>IFERROR(VLOOKUP(F144,VW!I:M,5,0),"")</f>
        <v>VW</v>
      </c>
    </row>
    <row r="145" spans="1:16" hidden="1" x14ac:dyDescent="0.25">
      <c r="B145" s="1">
        <v>42816</v>
      </c>
      <c r="C145" t="s">
        <v>399</v>
      </c>
      <c r="D145">
        <v>2017</v>
      </c>
      <c r="E145" t="s">
        <v>62</v>
      </c>
      <c r="F145" t="s">
        <v>400</v>
      </c>
      <c r="G145" t="s">
        <v>323</v>
      </c>
      <c r="H145" s="2">
        <v>187288.18</v>
      </c>
      <c r="I145">
        <v>28</v>
      </c>
      <c r="J145">
        <v>0</v>
      </c>
      <c r="K145" t="s">
        <v>65</v>
      </c>
      <c r="N145">
        <f t="shared" si="2"/>
        <v>1</v>
      </c>
      <c r="O145" t="str">
        <f>IFERROR(VLOOKUP(F145,Five!B:H,7,0),"")</f>
        <v/>
      </c>
      <c r="P145" t="str">
        <f>IFERROR(VLOOKUP(F145,VW!I:M,5,0),"")</f>
        <v>VW</v>
      </c>
    </row>
    <row r="146" spans="1:16" hidden="1" x14ac:dyDescent="0.25">
      <c r="B146" s="1">
        <v>42816</v>
      </c>
      <c r="C146" t="s">
        <v>401</v>
      </c>
      <c r="D146">
        <v>2017</v>
      </c>
      <c r="E146" t="s">
        <v>62</v>
      </c>
      <c r="F146" t="s">
        <v>402</v>
      </c>
      <c r="G146" t="s">
        <v>165</v>
      </c>
      <c r="H146" s="2">
        <v>187288.18</v>
      </c>
      <c r="I146">
        <v>28</v>
      </c>
      <c r="J146">
        <v>0</v>
      </c>
      <c r="K146" t="s">
        <v>65</v>
      </c>
      <c r="N146">
        <f t="shared" si="2"/>
        <v>1</v>
      </c>
      <c r="O146" t="str">
        <f>IFERROR(VLOOKUP(F146,Five!B:H,7,0),"")</f>
        <v>Five</v>
      </c>
      <c r="P146" t="str">
        <f>IFERROR(VLOOKUP(F146,VW!I:M,5,0),"")</f>
        <v/>
      </c>
    </row>
    <row r="147" spans="1:16" hidden="1" x14ac:dyDescent="0.25">
      <c r="B147" s="1">
        <v>42823</v>
      </c>
      <c r="C147" t="s">
        <v>403</v>
      </c>
      <c r="D147">
        <v>2018</v>
      </c>
      <c r="E147" t="s">
        <v>62</v>
      </c>
      <c r="F147" t="s">
        <v>404</v>
      </c>
      <c r="G147" t="s">
        <v>176</v>
      </c>
      <c r="H147" s="2">
        <v>187288.18</v>
      </c>
      <c r="I147">
        <v>21</v>
      </c>
      <c r="J147">
        <v>0</v>
      </c>
      <c r="K147" t="s">
        <v>65</v>
      </c>
      <c r="N147">
        <f t="shared" si="2"/>
        <v>1</v>
      </c>
      <c r="O147" t="str">
        <f>IFERROR(VLOOKUP(F147,Five!B:H,7,0),"")</f>
        <v/>
      </c>
      <c r="P147" t="str">
        <f>IFERROR(VLOOKUP(F147,VW!I:M,5,0),"")</f>
        <v>VW</v>
      </c>
    </row>
    <row r="148" spans="1:16" x14ac:dyDescent="0.25">
      <c r="B148" s="1">
        <v>42816</v>
      </c>
      <c r="C148" t="s">
        <v>405</v>
      </c>
      <c r="D148">
        <v>2017</v>
      </c>
      <c r="E148" t="s">
        <v>62</v>
      </c>
      <c r="F148" t="s">
        <v>406</v>
      </c>
      <c r="G148" t="s">
        <v>387</v>
      </c>
      <c r="H148" s="2">
        <v>187520.94</v>
      </c>
      <c r="I148">
        <v>28</v>
      </c>
      <c r="K148">
        <v>12</v>
      </c>
      <c r="L148" t="s">
        <v>69</v>
      </c>
      <c r="N148">
        <f t="shared" si="2"/>
        <v>1</v>
      </c>
      <c r="O148" t="str">
        <f>IFERROR(VLOOKUP(F148,Five!B:H,7,0),"")</f>
        <v/>
      </c>
      <c r="P148" t="str">
        <f>IFERROR(VLOOKUP(F148,VW!I:M,5,0),"")</f>
        <v/>
      </c>
    </row>
    <row r="149" spans="1:16" hidden="1" x14ac:dyDescent="0.25">
      <c r="B149" s="1">
        <v>42816</v>
      </c>
      <c r="C149" t="s">
        <v>407</v>
      </c>
      <c r="D149">
        <v>2017</v>
      </c>
      <c r="E149" t="s">
        <v>62</v>
      </c>
      <c r="F149" t="s">
        <v>408</v>
      </c>
      <c r="G149" t="s">
        <v>91</v>
      </c>
      <c r="H149" s="2">
        <v>187520.94</v>
      </c>
      <c r="I149">
        <v>28</v>
      </c>
      <c r="K149">
        <v>9</v>
      </c>
      <c r="L149" t="s">
        <v>69</v>
      </c>
      <c r="N149">
        <f t="shared" si="2"/>
        <v>1</v>
      </c>
      <c r="O149" t="str">
        <f>IFERROR(VLOOKUP(F149,Five!B:H,7,0),"")</f>
        <v/>
      </c>
      <c r="P149" t="str">
        <f>IFERROR(VLOOKUP(F149,VW!I:M,5,0),"")</f>
        <v>VW</v>
      </c>
    </row>
    <row r="150" spans="1:16" hidden="1" x14ac:dyDescent="0.25">
      <c r="A150" t="s">
        <v>51</v>
      </c>
      <c r="B150" s="1">
        <v>42705</v>
      </c>
      <c r="C150" t="s">
        <v>409</v>
      </c>
      <c r="D150">
        <v>2017</v>
      </c>
      <c r="E150" t="s">
        <v>62</v>
      </c>
      <c r="F150" t="s">
        <v>410</v>
      </c>
      <c r="G150" t="s">
        <v>387</v>
      </c>
      <c r="H150" s="2">
        <v>185753.43</v>
      </c>
      <c r="I150">
        <v>139</v>
      </c>
      <c r="J150">
        <v>0</v>
      </c>
      <c r="K150" t="s">
        <v>65</v>
      </c>
      <c r="N150">
        <f t="shared" si="2"/>
        <v>1</v>
      </c>
      <c r="O150" s="3" t="str">
        <f>IFERROR(VLOOKUP(F150,Five!B:H,7,0),"")</f>
        <v>Five</v>
      </c>
      <c r="P150" s="3" t="str">
        <f>IFERROR(VLOOKUP(F150,VW!I:M,5,0),"")</f>
        <v>VW</v>
      </c>
    </row>
    <row r="151" spans="1:16" hidden="1" x14ac:dyDescent="0.25">
      <c r="A151" t="s">
        <v>52</v>
      </c>
      <c r="B151" s="1">
        <v>42823</v>
      </c>
      <c r="C151" t="s">
        <v>411</v>
      </c>
      <c r="D151">
        <v>2018</v>
      </c>
      <c r="E151" t="s">
        <v>62</v>
      </c>
      <c r="F151" t="s">
        <v>412</v>
      </c>
      <c r="G151" t="s">
        <v>380</v>
      </c>
      <c r="H151" s="2">
        <v>196725.4</v>
      </c>
      <c r="I151">
        <v>21</v>
      </c>
      <c r="J151">
        <v>0</v>
      </c>
      <c r="K151" t="s">
        <v>65</v>
      </c>
      <c r="N151">
        <f t="shared" si="2"/>
        <v>1</v>
      </c>
      <c r="O151" t="str">
        <f>IFERROR(VLOOKUP(F151,Five!B:H,7,0),"")</f>
        <v/>
      </c>
      <c r="P151" t="str">
        <f>IFERROR(VLOOKUP(F151,VW!I:M,5,0),"")</f>
        <v>VW</v>
      </c>
    </row>
    <row r="152" spans="1:16" hidden="1" x14ac:dyDescent="0.25">
      <c r="B152" s="1">
        <v>42823</v>
      </c>
      <c r="C152" t="s">
        <v>413</v>
      </c>
      <c r="D152">
        <v>2018</v>
      </c>
      <c r="E152" t="s">
        <v>62</v>
      </c>
      <c r="F152" t="s">
        <v>414</v>
      </c>
      <c r="G152" t="s">
        <v>165</v>
      </c>
      <c r="H152" s="2">
        <v>196725.4</v>
      </c>
      <c r="I152">
        <v>21</v>
      </c>
      <c r="J152">
        <v>0</v>
      </c>
      <c r="K152" t="s">
        <v>65</v>
      </c>
      <c r="N152">
        <f t="shared" si="2"/>
        <v>1</v>
      </c>
      <c r="O152" t="str">
        <f>IFERROR(VLOOKUP(F152,Five!B:H,7,0),"")</f>
        <v/>
      </c>
      <c r="P152" t="str">
        <f>IFERROR(VLOOKUP(F152,VW!I:M,5,0),"")</f>
        <v>VW</v>
      </c>
    </row>
    <row r="153" spans="1:16" x14ac:dyDescent="0.25">
      <c r="B153" s="1">
        <v>42758</v>
      </c>
      <c r="C153" t="s">
        <v>415</v>
      </c>
      <c r="D153">
        <v>2017</v>
      </c>
      <c r="E153" t="s">
        <v>62</v>
      </c>
      <c r="F153" t="s">
        <v>416</v>
      </c>
      <c r="G153" t="s">
        <v>176</v>
      </c>
      <c r="H153" s="2">
        <v>185449.53</v>
      </c>
      <c r="I153">
        <v>86</v>
      </c>
      <c r="J153" t="s">
        <v>68</v>
      </c>
      <c r="K153">
        <v>84</v>
      </c>
      <c r="L153" t="s">
        <v>69</v>
      </c>
      <c r="M153" t="s">
        <v>70</v>
      </c>
      <c r="N153">
        <f t="shared" si="2"/>
        <v>1</v>
      </c>
      <c r="O153" t="str">
        <f>IFERROR(VLOOKUP(F153,Five!B:H,7,0),"")</f>
        <v/>
      </c>
      <c r="P153" t="str">
        <f>IFERROR(VLOOKUP(F153,VW!I:M,5,0),"")</f>
        <v/>
      </c>
    </row>
    <row r="154" spans="1:16" x14ac:dyDescent="0.25">
      <c r="B154" s="1">
        <v>42837</v>
      </c>
      <c r="C154" t="s">
        <v>417</v>
      </c>
      <c r="D154">
        <v>2017</v>
      </c>
      <c r="E154" t="s">
        <v>62</v>
      </c>
      <c r="F154" t="s">
        <v>418</v>
      </c>
      <c r="G154" t="s">
        <v>165</v>
      </c>
      <c r="H154" s="2">
        <v>188018.34</v>
      </c>
      <c r="I154">
        <v>7</v>
      </c>
      <c r="K154">
        <v>7</v>
      </c>
      <c r="L154" t="s">
        <v>69</v>
      </c>
      <c r="N154">
        <f t="shared" si="2"/>
        <v>1</v>
      </c>
      <c r="O154" t="str">
        <f>IFERROR(VLOOKUP(F154,Five!B:H,7,0),"")</f>
        <v/>
      </c>
      <c r="P154" t="str">
        <f>IFERROR(VLOOKUP(F154,VW!I:M,5,0),"")</f>
        <v/>
      </c>
    </row>
    <row r="155" spans="1:16" hidden="1" x14ac:dyDescent="0.25">
      <c r="A155" t="s">
        <v>53</v>
      </c>
      <c r="B155" s="1">
        <v>42788</v>
      </c>
      <c r="C155" t="s">
        <v>419</v>
      </c>
      <c r="D155">
        <v>2017</v>
      </c>
      <c r="E155" t="s">
        <v>62</v>
      </c>
      <c r="F155" t="s">
        <v>420</v>
      </c>
      <c r="G155" t="s">
        <v>421</v>
      </c>
      <c r="H155" s="2">
        <v>202863.18</v>
      </c>
      <c r="I155">
        <v>56</v>
      </c>
      <c r="J155">
        <v>0</v>
      </c>
      <c r="K155" t="s">
        <v>65</v>
      </c>
      <c r="N155">
        <f t="shared" si="2"/>
        <v>1</v>
      </c>
      <c r="O155" t="str">
        <f>IFERROR(VLOOKUP(F155,Five!B:H,7,0),"")</f>
        <v>Five</v>
      </c>
      <c r="P155" t="str">
        <f>IFERROR(VLOOKUP(F155,VW!I:M,5,0),"")</f>
        <v/>
      </c>
    </row>
    <row r="156" spans="1:16" hidden="1" x14ac:dyDescent="0.25">
      <c r="B156" s="1">
        <v>42816</v>
      </c>
      <c r="C156" t="s">
        <v>422</v>
      </c>
      <c r="D156">
        <v>2017</v>
      </c>
      <c r="E156" t="s">
        <v>62</v>
      </c>
      <c r="F156" t="s">
        <v>423</v>
      </c>
      <c r="G156" t="s">
        <v>165</v>
      </c>
      <c r="H156" s="2">
        <v>202863.18</v>
      </c>
      <c r="I156">
        <v>28</v>
      </c>
      <c r="J156">
        <v>0</v>
      </c>
      <c r="K156" t="s">
        <v>65</v>
      </c>
      <c r="N156">
        <f t="shared" si="2"/>
        <v>1</v>
      </c>
      <c r="O156" t="str">
        <f>IFERROR(VLOOKUP(F156,Five!B:H,7,0),"")</f>
        <v/>
      </c>
      <c r="P156" t="str">
        <f>IFERROR(VLOOKUP(F156,VW!I:M,5,0),"")</f>
        <v>VW</v>
      </c>
    </row>
    <row r="157" spans="1:16" x14ac:dyDescent="0.25">
      <c r="A157" t="s">
        <v>54</v>
      </c>
      <c r="B157" s="1">
        <v>42824</v>
      </c>
      <c r="C157" t="s">
        <v>424</v>
      </c>
      <c r="D157">
        <v>2017</v>
      </c>
      <c r="E157" t="s">
        <v>62</v>
      </c>
      <c r="F157" t="s">
        <v>425</v>
      </c>
      <c r="G157" t="s">
        <v>64</v>
      </c>
      <c r="H157" s="2">
        <v>158439.91</v>
      </c>
      <c r="I157">
        <v>20</v>
      </c>
      <c r="K157">
        <v>12</v>
      </c>
      <c r="L157" t="s">
        <v>69</v>
      </c>
      <c r="N157">
        <f t="shared" si="2"/>
        <v>1</v>
      </c>
      <c r="O157" t="str">
        <f>IFERROR(VLOOKUP(F157,Five!B:H,7,0),"")</f>
        <v/>
      </c>
      <c r="P157" t="str">
        <f>IFERROR(VLOOKUP(F157,VW!I:M,5,0),"")</f>
        <v/>
      </c>
    </row>
    <row r="158" spans="1:16" hidden="1" x14ac:dyDescent="0.25">
      <c r="A158" t="s">
        <v>55</v>
      </c>
      <c r="B158" s="1">
        <v>42789</v>
      </c>
      <c r="C158" t="s">
        <v>426</v>
      </c>
      <c r="D158">
        <v>2017</v>
      </c>
      <c r="E158" t="s">
        <v>62</v>
      </c>
      <c r="F158" t="s">
        <v>427</v>
      </c>
      <c r="G158" t="s">
        <v>91</v>
      </c>
      <c r="H158" s="2">
        <v>158439.91</v>
      </c>
      <c r="I158">
        <v>55</v>
      </c>
      <c r="J158">
        <v>0</v>
      </c>
      <c r="K158" t="s">
        <v>65</v>
      </c>
      <c r="N158">
        <f t="shared" si="2"/>
        <v>1</v>
      </c>
      <c r="O158" s="3" t="str">
        <f>IFERROR(VLOOKUP(F158,Five!B:H,7,0),"")</f>
        <v>Five</v>
      </c>
      <c r="P158" s="3" t="str">
        <f>IFERROR(VLOOKUP(F158,VW!I:M,5,0),"")</f>
        <v>VW</v>
      </c>
    </row>
    <row r="159" spans="1:16" hidden="1" x14ac:dyDescent="0.25">
      <c r="B159" s="1">
        <v>42825</v>
      </c>
      <c r="C159" t="s">
        <v>428</v>
      </c>
      <c r="D159">
        <v>2017</v>
      </c>
      <c r="E159" t="s">
        <v>62</v>
      </c>
      <c r="F159" t="s">
        <v>429</v>
      </c>
      <c r="G159" t="s">
        <v>150</v>
      </c>
      <c r="H159" s="2">
        <v>158439.91</v>
      </c>
      <c r="I159">
        <v>19</v>
      </c>
      <c r="J159">
        <v>0</v>
      </c>
      <c r="K159" t="s">
        <v>65</v>
      </c>
      <c r="N159">
        <f t="shared" si="2"/>
        <v>1</v>
      </c>
      <c r="O159" t="str">
        <f>IFERROR(VLOOKUP(F159,Five!B:H,7,0),"")</f>
        <v/>
      </c>
      <c r="P159" t="str">
        <f>IFERROR(VLOOKUP(F159,VW!I:M,5,0),"")</f>
        <v>VW</v>
      </c>
    </row>
    <row r="160" spans="1:16" x14ac:dyDescent="0.25">
      <c r="B160" s="1">
        <v>42770</v>
      </c>
      <c r="C160" t="s">
        <v>430</v>
      </c>
      <c r="D160">
        <v>2017</v>
      </c>
      <c r="E160" t="s">
        <v>62</v>
      </c>
      <c r="F160" t="s">
        <v>431</v>
      </c>
      <c r="G160" t="s">
        <v>64</v>
      </c>
      <c r="H160" s="2">
        <v>158439.87</v>
      </c>
      <c r="I160">
        <v>74</v>
      </c>
      <c r="K160">
        <v>12</v>
      </c>
      <c r="L160" t="s">
        <v>69</v>
      </c>
      <c r="N160">
        <f t="shared" si="2"/>
        <v>1</v>
      </c>
      <c r="O160" t="str">
        <f>IFERROR(VLOOKUP(F160,Five!B:H,7,0),"")</f>
        <v/>
      </c>
      <c r="P160" t="str">
        <f>IFERROR(VLOOKUP(F160,VW!I:M,5,0),"")</f>
        <v/>
      </c>
    </row>
    <row r="161" spans="1:16" hidden="1" x14ac:dyDescent="0.25">
      <c r="B161" s="1">
        <v>42825</v>
      </c>
      <c r="C161" t="s">
        <v>432</v>
      </c>
      <c r="D161">
        <v>2017</v>
      </c>
      <c r="E161" t="s">
        <v>62</v>
      </c>
      <c r="F161" t="s">
        <v>433</v>
      </c>
      <c r="G161" t="s">
        <v>434</v>
      </c>
      <c r="H161" s="2">
        <v>158439.9</v>
      </c>
      <c r="I161">
        <v>19</v>
      </c>
      <c r="K161">
        <v>8</v>
      </c>
      <c r="L161" t="s">
        <v>69</v>
      </c>
      <c r="N161">
        <f t="shared" si="2"/>
        <v>1</v>
      </c>
      <c r="O161" t="str">
        <f>IFERROR(VLOOKUP(F161,Five!B:H,7,0),"")</f>
        <v/>
      </c>
      <c r="P161" t="str">
        <f>IFERROR(VLOOKUP(F161,VW!I:M,5,0),"")</f>
        <v>VW</v>
      </c>
    </row>
    <row r="162" spans="1:16" hidden="1" x14ac:dyDescent="0.25">
      <c r="A162" t="s">
        <v>56</v>
      </c>
      <c r="B162" s="1">
        <v>42789</v>
      </c>
      <c r="C162" t="s">
        <v>435</v>
      </c>
      <c r="D162">
        <v>2017</v>
      </c>
      <c r="E162" t="s">
        <v>62</v>
      </c>
      <c r="F162" t="s">
        <v>436</v>
      </c>
      <c r="G162" t="s">
        <v>176</v>
      </c>
      <c r="H162" s="2">
        <v>173784.72</v>
      </c>
      <c r="I162">
        <v>55</v>
      </c>
      <c r="J162">
        <v>0</v>
      </c>
      <c r="K162" t="s">
        <v>65</v>
      </c>
      <c r="N162">
        <f t="shared" si="2"/>
        <v>1</v>
      </c>
      <c r="O162" s="3" t="str">
        <f>IFERROR(VLOOKUP(F162,Five!B:H,7,0),"")</f>
        <v>Five</v>
      </c>
      <c r="P162" s="3" t="str">
        <f>IFERROR(VLOOKUP(F162,VW!I:M,5,0),"")</f>
        <v>VW</v>
      </c>
    </row>
    <row r="163" spans="1:16" hidden="1" x14ac:dyDescent="0.25">
      <c r="B163" s="1">
        <v>42809</v>
      </c>
      <c r="C163" t="s">
        <v>437</v>
      </c>
      <c r="D163">
        <v>2017</v>
      </c>
      <c r="E163" t="s">
        <v>62</v>
      </c>
      <c r="F163" t="s">
        <v>438</v>
      </c>
      <c r="G163" t="s">
        <v>439</v>
      </c>
      <c r="H163" s="2">
        <v>173784.72</v>
      </c>
      <c r="I163">
        <v>35</v>
      </c>
      <c r="J163">
        <v>0</v>
      </c>
      <c r="K163" t="s">
        <v>65</v>
      </c>
      <c r="N163">
        <f t="shared" si="2"/>
        <v>1</v>
      </c>
      <c r="O163" t="str">
        <f>IFERROR(VLOOKUP(F163,Five!B:H,7,0),"")</f>
        <v/>
      </c>
      <c r="P163" t="str">
        <f>IFERROR(VLOOKUP(F163,VW!I:M,5,0),"")</f>
        <v>VW</v>
      </c>
    </row>
    <row r="164" spans="1:16" hidden="1" x14ac:dyDescent="0.25">
      <c r="B164" s="1">
        <v>42824</v>
      </c>
      <c r="C164" t="s">
        <v>440</v>
      </c>
      <c r="D164">
        <v>2017</v>
      </c>
      <c r="E164" t="s">
        <v>62</v>
      </c>
      <c r="F164" t="s">
        <v>441</v>
      </c>
      <c r="G164" t="s">
        <v>442</v>
      </c>
      <c r="H164" s="2">
        <v>173784.72</v>
      </c>
      <c r="I164">
        <v>20</v>
      </c>
      <c r="J164">
        <v>0</v>
      </c>
      <c r="K164" t="s">
        <v>65</v>
      </c>
      <c r="N164">
        <f t="shared" si="2"/>
        <v>1</v>
      </c>
      <c r="O164" t="str">
        <f>IFERROR(VLOOKUP(F164,Five!B:H,7,0),"")</f>
        <v/>
      </c>
      <c r="P164" t="str">
        <f>IFERROR(VLOOKUP(F164,VW!I:M,5,0),"")</f>
        <v>VW</v>
      </c>
    </row>
    <row r="165" spans="1:16" hidden="1" x14ac:dyDescent="0.25">
      <c r="B165" s="1">
        <v>42803</v>
      </c>
      <c r="C165" t="s">
        <v>443</v>
      </c>
      <c r="D165">
        <v>2017</v>
      </c>
      <c r="E165" t="s">
        <v>62</v>
      </c>
      <c r="F165" t="s">
        <v>444</v>
      </c>
      <c r="G165" t="s">
        <v>165</v>
      </c>
      <c r="H165" s="2">
        <v>173784.72</v>
      </c>
      <c r="I165">
        <v>41</v>
      </c>
      <c r="K165">
        <v>2</v>
      </c>
      <c r="L165" t="s">
        <v>69</v>
      </c>
      <c r="N165">
        <f t="shared" si="2"/>
        <v>1</v>
      </c>
      <c r="O165" t="str">
        <f>IFERROR(VLOOKUP(F165,Five!B:H,7,0),"")</f>
        <v/>
      </c>
      <c r="P165" t="str">
        <f>IFERROR(VLOOKUP(F165,VW!I:M,5,0),"")</f>
        <v>VW</v>
      </c>
    </row>
    <row r="166" spans="1:16" hidden="1" x14ac:dyDescent="0.25">
      <c r="A166" t="s">
        <v>57</v>
      </c>
      <c r="B166" s="1">
        <v>42817</v>
      </c>
      <c r="C166" t="s">
        <v>445</v>
      </c>
      <c r="D166">
        <v>2017</v>
      </c>
      <c r="E166" t="s">
        <v>62</v>
      </c>
      <c r="F166" t="s">
        <v>446</v>
      </c>
      <c r="G166" t="s">
        <v>447</v>
      </c>
      <c r="H166" s="2">
        <v>173784.72</v>
      </c>
      <c r="I166">
        <v>27</v>
      </c>
      <c r="J166">
        <v>0</v>
      </c>
      <c r="K166" t="s">
        <v>65</v>
      </c>
      <c r="N166">
        <f t="shared" si="2"/>
        <v>1</v>
      </c>
      <c r="O166" t="str">
        <f>IFERROR(VLOOKUP(F166,Five!B:H,7,0),"")</f>
        <v/>
      </c>
      <c r="P166" t="str">
        <f>IFERROR(VLOOKUP(F166,VW!I:M,5,0),"")</f>
        <v>VW</v>
      </c>
    </row>
    <row r="167" spans="1:16" hidden="1" x14ac:dyDescent="0.25">
      <c r="B167" s="1">
        <v>42782</v>
      </c>
      <c r="C167" t="s">
        <v>448</v>
      </c>
      <c r="D167">
        <v>2017</v>
      </c>
      <c r="E167" t="s">
        <v>62</v>
      </c>
      <c r="F167" t="s">
        <v>449</v>
      </c>
      <c r="G167" t="s">
        <v>387</v>
      </c>
      <c r="H167" s="2">
        <v>173784.72</v>
      </c>
      <c r="I167">
        <v>62</v>
      </c>
      <c r="J167" t="s">
        <v>68</v>
      </c>
      <c r="K167">
        <v>16</v>
      </c>
      <c r="L167" t="s">
        <v>69</v>
      </c>
      <c r="N167">
        <f t="shared" si="2"/>
        <v>1</v>
      </c>
      <c r="O167" t="str">
        <f>IFERROR(VLOOKUP(F167,Five!B:H,7,0),"")</f>
        <v>Five</v>
      </c>
      <c r="P167" t="str">
        <f>IFERROR(VLOOKUP(F167,VW!I:M,5,0),"")</f>
        <v/>
      </c>
    </row>
    <row r="168" spans="1:16" hidden="1" x14ac:dyDescent="0.25">
      <c r="A168" t="s">
        <v>58</v>
      </c>
      <c r="B168" s="1">
        <v>42832</v>
      </c>
      <c r="C168" t="s">
        <v>450</v>
      </c>
      <c r="D168">
        <v>2018</v>
      </c>
      <c r="E168" t="s">
        <v>62</v>
      </c>
      <c r="F168" t="s">
        <v>451</v>
      </c>
      <c r="G168" t="s">
        <v>392</v>
      </c>
      <c r="H168" s="2">
        <v>163810.16</v>
      </c>
      <c r="I168">
        <v>12</v>
      </c>
      <c r="J168">
        <v>0</v>
      </c>
      <c r="K168" t="s">
        <v>65</v>
      </c>
      <c r="N168">
        <f t="shared" si="2"/>
        <v>1</v>
      </c>
      <c r="O168" t="str">
        <f>IFERROR(VLOOKUP(F168,Five!B:H,7,0),"")</f>
        <v/>
      </c>
      <c r="P168" t="str">
        <f>IFERROR(VLOOKUP(F168,VW!I:M,5,0),"")</f>
        <v>VW</v>
      </c>
    </row>
    <row r="169" spans="1:16" hidden="1" x14ac:dyDescent="0.25">
      <c r="A169" t="s">
        <v>59</v>
      </c>
      <c r="B169" s="1">
        <v>42823</v>
      </c>
      <c r="C169" t="s">
        <v>452</v>
      </c>
      <c r="D169">
        <v>2018</v>
      </c>
      <c r="E169" t="s">
        <v>62</v>
      </c>
      <c r="F169" t="s">
        <v>453</v>
      </c>
      <c r="G169" t="s">
        <v>165</v>
      </c>
      <c r="H169" s="2">
        <v>200331.34</v>
      </c>
      <c r="I169">
        <v>21</v>
      </c>
      <c r="J169">
        <v>0</v>
      </c>
      <c r="K169" t="s">
        <v>65</v>
      </c>
      <c r="N169">
        <f t="shared" si="2"/>
        <v>1</v>
      </c>
      <c r="O169" t="str">
        <f>IFERROR(VLOOKUP(F169,Five!B:H,7,0),"")</f>
        <v/>
      </c>
      <c r="P169" t="str">
        <f>IFERROR(VLOOKUP(F169,VW!I:M,5,0),"")</f>
        <v>VW</v>
      </c>
    </row>
    <row r="170" spans="1:16" x14ac:dyDescent="0.25">
      <c r="B170" t="s">
        <v>60</v>
      </c>
    </row>
  </sheetData>
  <autoFilter ref="A1:P170">
    <filterColumn colId="4">
      <filters>
        <filter val="NUEVO"/>
      </filters>
    </filterColumn>
    <filterColumn colId="14">
      <filters blank="1"/>
    </filterColumn>
    <filterColumn colId="15">
      <filters blank="1"/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7"/>
  <sheetViews>
    <sheetView tabSelected="1" topLeftCell="A2" workbookViewId="0">
      <selection activeCell="J57" sqref="J57"/>
    </sheetView>
  </sheetViews>
  <sheetFormatPr baseColWidth="10" defaultRowHeight="13.5" x14ac:dyDescent="0.25"/>
  <cols>
    <col min="1" max="1" width="6.125" customWidth="1"/>
    <col min="2" max="2" width="19.625" customWidth="1"/>
    <col min="3" max="3" width="4.875" bestFit="1" customWidth="1"/>
    <col min="4" max="4" width="16" bestFit="1" customWidth="1"/>
    <col min="5" max="5" width="4.875" bestFit="1" customWidth="1"/>
    <col min="6" max="6" width="10.875" style="2" bestFit="1" customWidth="1"/>
    <col min="7" max="7" width="12.875" style="1" bestFit="1" customWidth="1"/>
    <col min="8" max="8" width="4.875" bestFit="1" customWidth="1"/>
    <col min="9" max="9" width="4.875" customWidth="1"/>
    <col min="10" max="10" width="18" bestFit="1" customWidth="1"/>
    <col min="11" max="11" width="6.75" customWidth="1"/>
    <col min="12" max="14" width="14.125" customWidth="1"/>
  </cols>
  <sheetData>
    <row r="1" spans="1:14" x14ac:dyDescent="0.25">
      <c r="A1" t="s">
        <v>466</v>
      </c>
    </row>
    <row r="2" spans="1:14" x14ac:dyDescent="0.25">
      <c r="A2" t="s">
        <v>470</v>
      </c>
      <c r="B2" t="s">
        <v>471</v>
      </c>
      <c r="C2" t="s">
        <v>472</v>
      </c>
      <c r="D2" t="s">
        <v>473</v>
      </c>
      <c r="E2" t="s">
        <v>467</v>
      </c>
      <c r="F2" s="2" t="s">
        <v>468</v>
      </c>
      <c r="G2" s="1" t="s">
        <v>469</v>
      </c>
      <c r="H2" t="s">
        <v>496</v>
      </c>
      <c r="I2" t="s">
        <v>1076</v>
      </c>
      <c r="J2" t="s">
        <v>501</v>
      </c>
      <c r="K2" t="s">
        <v>1086</v>
      </c>
      <c r="L2" t="s">
        <v>521</v>
      </c>
    </row>
    <row r="3" spans="1:14" hidden="1" x14ac:dyDescent="0.25">
      <c r="A3">
        <v>1315</v>
      </c>
      <c r="B3" t="s">
        <v>474</v>
      </c>
      <c r="C3" t="s">
        <v>475</v>
      </c>
      <c r="D3" t="s">
        <v>476</v>
      </c>
      <c r="E3">
        <v>2017</v>
      </c>
      <c r="F3" s="2">
        <v>360106.69</v>
      </c>
      <c r="G3" s="1">
        <v>42894</v>
      </c>
      <c r="H3" t="s">
        <v>497</v>
      </c>
      <c r="I3" t="str">
        <f>IFERROR(VLOOKUP(B3,VW!I:M,5,0),"")</f>
        <v/>
      </c>
      <c r="J3" s="3" t="e">
        <f>VLOOKUP(B3,InvKepler!F:G,1,0)</f>
        <v>#N/A</v>
      </c>
      <c r="K3" s="3" t="s">
        <v>513</v>
      </c>
      <c r="L3" s="3" t="s">
        <v>512</v>
      </c>
      <c r="M3" s="3"/>
      <c r="N3" s="3"/>
    </row>
    <row r="4" spans="1:14" x14ac:dyDescent="0.25">
      <c r="A4">
        <v>1322</v>
      </c>
      <c r="B4" t="s">
        <v>410</v>
      </c>
      <c r="C4" t="s">
        <v>475</v>
      </c>
      <c r="D4" t="s">
        <v>477</v>
      </c>
      <c r="E4">
        <v>2017</v>
      </c>
      <c r="F4" s="2">
        <v>215473.98</v>
      </c>
      <c r="G4" s="1">
        <v>42894</v>
      </c>
      <c r="H4" t="s">
        <v>497</v>
      </c>
      <c r="I4" t="str">
        <f>IFERROR(VLOOKUP(B4,VW!I:M,5,0),"")</f>
        <v>VW</v>
      </c>
      <c r="J4" t="str">
        <f>VLOOKUP(B4,InvKepler!F:G,1,0)</f>
        <v>MEX522607HT075444</v>
      </c>
    </row>
    <row r="5" spans="1:14" hidden="1" x14ac:dyDescent="0.25">
      <c r="A5">
        <v>1325</v>
      </c>
      <c r="B5" t="s">
        <v>284</v>
      </c>
      <c r="C5" t="s">
        <v>475</v>
      </c>
      <c r="D5" t="s">
        <v>478</v>
      </c>
      <c r="E5">
        <v>2017</v>
      </c>
      <c r="F5" s="2">
        <v>247753.27</v>
      </c>
      <c r="G5" s="1">
        <v>42894</v>
      </c>
      <c r="H5" t="s">
        <v>497</v>
      </c>
      <c r="I5" t="str">
        <f>IFERROR(VLOOKUP(B5,VW!I:M,5,0),"")</f>
        <v/>
      </c>
      <c r="J5" t="str">
        <f>VLOOKUP(B5,InvKepler!F:G,1,0)</f>
        <v>3VW1W1AJ0HM296143</v>
      </c>
    </row>
    <row r="6" spans="1:14" hidden="1" x14ac:dyDescent="0.25">
      <c r="A6">
        <v>1326</v>
      </c>
      <c r="B6" t="s">
        <v>479</v>
      </c>
      <c r="C6" t="s">
        <v>475</v>
      </c>
      <c r="D6" t="s">
        <v>480</v>
      </c>
      <c r="E6">
        <v>2017</v>
      </c>
      <c r="F6" s="2">
        <v>162708.12</v>
      </c>
      <c r="G6" s="1">
        <v>42894</v>
      </c>
      <c r="H6" t="s">
        <v>497</v>
      </c>
      <c r="I6" t="str">
        <f>IFERROR(VLOOKUP(B6,VW!I:M,5,0),"")</f>
        <v/>
      </c>
      <c r="J6" s="3" t="e">
        <f>VLOOKUP(B6,InvKepler!F:G,1,0)</f>
        <v>#N/A</v>
      </c>
      <c r="K6" s="3" t="s">
        <v>502</v>
      </c>
      <c r="L6" s="3" t="s">
        <v>503</v>
      </c>
      <c r="M6" s="3"/>
      <c r="N6" s="3"/>
    </row>
    <row r="7" spans="1:14" x14ac:dyDescent="0.25">
      <c r="A7">
        <v>1330</v>
      </c>
      <c r="B7" t="s">
        <v>175</v>
      </c>
      <c r="C7" t="s">
        <v>475</v>
      </c>
      <c r="D7" t="s">
        <v>480</v>
      </c>
      <c r="E7">
        <v>2017</v>
      </c>
      <c r="F7" s="2">
        <v>293016.07</v>
      </c>
      <c r="G7" s="1">
        <v>42894</v>
      </c>
      <c r="H7" t="s">
        <v>497</v>
      </c>
      <c r="I7" t="str">
        <f>IFERROR(VLOOKUP(B7,VW!I:M,5,0),"")</f>
        <v>VW</v>
      </c>
      <c r="J7" t="str">
        <f>VLOOKUP(B7,InvKepler!F:G,1,0)</f>
        <v>3VWWB6AU9HM040236</v>
      </c>
    </row>
    <row r="8" spans="1:14" hidden="1" x14ac:dyDescent="0.25">
      <c r="A8">
        <v>1331</v>
      </c>
      <c r="B8" t="s">
        <v>178</v>
      </c>
      <c r="C8" t="s">
        <v>475</v>
      </c>
      <c r="D8" t="s">
        <v>481</v>
      </c>
      <c r="E8">
        <v>2017</v>
      </c>
      <c r="F8" s="2">
        <v>293016.07</v>
      </c>
      <c r="G8" s="1">
        <v>42894</v>
      </c>
      <c r="H8" t="s">
        <v>497</v>
      </c>
      <c r="I8" t="str">
        <f>IFERROR(VLOOKUP(B8,VW!I:M,5,0),"")</f>
        <v/>
      </c>
      <c r="J8" t="str">
        <f>VLOOKUP(B8,InvKepler!F:G,1,0)</f>
        <v>3VWWB6AU3HM040510</v>
      </c>
    </row>
    <row r="9" spans="1:14" hidden="1" x14ac:dyDescent="0.25">
      <c r="A9">
        <v>1334</v>
      </c>
      <c r="B9" t="s">
        <v>376</v>
      </c>
      <c r="C9" t="s">
        <v>475</v>
      </c>
      <c r="D9" t="s">
        <v>482</v>
      </c>
      <c r="E9">
        <v>2017</v>
      </c>
      <c r="F9" s="2">
        <v>199454.28</v>
      </c>
      <c r="G9" s="1">
        <v>42922</v>
      </c>
      <c r="H9" t="s">
        <v>497</v>
      </c>
      <c r="I9" t="str">
        <f>IFERROR(VLOOKUP(B9,VW!I:M,5,0),"")</f>
        <v/>
      </c>
      <c r="J9" t="str">
        <f>VLOOKUP(B9,InvKepler!F:G,1,0)</f>
        <v>MEX5H260XHT103543</v>
      </c>
    </row>
    <row r="10" spans="1:14" x14ac:dyDescent="0.25">
      <c r="A10">
        <v>1335</v>
      </c>
      <c r="B10" t="s">
        <v>391</v>
      </c>
      <c r="C10" t="s">
        <v>475</v>
      </c>
      <c r="D10" t="s">
        <v>482</v>
      </c>
      <c r="E10">
        <v>2017</v>
      </c>
      <c r="F10" s="2">
        <v>217254.29</v>
      </c>
      <c r="G10" s="1">
        <v>42922</v>
      </c>
      <c r="H10" t="s">
        <v>497</v>
      </c>
      <c r="I10" t="str">
        <f>IFERROR(VLOOKUP(B10,VW!I:M,5,0),"")</f>
        <v>VW</v>
      </c>
      <c r="J10" t="str">
        <f>VLOOKUP(B10,InvKepler!F:G,1,0)</f>
        <v>MEX52260XHT106508</v>
      </c>
    </row>
    <row r="11" spans="1:14" x14ac:dyDescent="0.25">
      <c r="A11">
        <v>1336</v>
      </c>
      <c r="B11" t="s">
        <v>394</v>
      </c>
      <c r="C11" t="s">
        <v>475</v>
      </c>
      <c r="D11" t="s">
        <v>482</v>
      </c>
      <c r="E11">
        <v>2017</v>
      </c>
      <c r="F11" s="2">
        <v>217254.29</v>
      </c>
      <c r="G11" s="1">
        <v>42922</v>
      </c>
      <c r="H11" t="s">
        <v>497</v>
      </c>
      <c r="I11" t="str">
        <f>IFERROR(VLOOKUP(B11,VW!I:M,5,0),"")</f>
        <v>VW</v>
      </c>
      <c r="J11" t="str">
        <f>VLOOKUP(B11,InvKepler!F:G,1,0)</f>
        <v>MEX522603HT107225</v>
      </c>
    </row>
    <row r="12" spans="1:14" x14ac:dyDescent="0.25">
      <c r="A12">
        <v>1337</v>
      </c>
      <c r="B12" t="s">
        <v>396</v>
      </c>
      <c r="C12" t="s">
        <v>475</v>
      </c>
      <c r="D12" t="s">
        <v>482</v>
      </c>
      <c r="E12">
        <v>2017</v>
      </c>
      <c r="F12" s="2">
        <v>217254.29</v>
      </c>
      <c r="G12" s="1">
        <v>42922</v>
      </c>
      <c r="H12" t="s">
        <v>497</v>
      </c>
      <c r="I12" t="str">
        <f>IFERROR(VLOOKUP(B12,VW!I:M,5,0),"")</f>
        <v>VW</v>
      </c>
      <c r="J12" t="str">
        <f>VLOOKUP(B12,InvKepler!F:G,1,0)</f>
        <v>MEX522603HT107662</v>
      </c>
    </row>
    <row r="13" spans="1:14" hidden="1" x14ac:dyDescent="0.25">
      <c r="A13">
        <v>1338</v>
      </c>
      <c r="B13" t="s">
        <v>483</v>
      </c>
      <c r="C13" t="s">
        <v>475</v>
      </c>
      <c r="D13" t="s">
        <v>482</v>
      </c>
      <c r="E13">
        <v>2017</v>
      </c>
      <c r="F13" s="2">
        <v>217521.28</v>
      </c>
      <c r="G13" s="1">
        <v>42922</v>
      </c>
      <c r="H13" t="s">
        <v>497</v>
      </c>
      <c r="I13" t="str">
        <f>IFERROR(VLOOKUP(B13,VW!I:M,5,0),"")</f>
        <v/>
      </c>
      <c r="J13" s="3" t="e">
        <f>VLOOKUP(B13,InvKepler!F:G,1,0)</f>
        <v>#N/A</v>
      </c>
      <c r="K13" s="3" t="s">
        <v>505</v>
      </c>
      <c r="L13" s="3" t="s">
        <v>504</v>
      </c>
      <c r="M13" s="3"/>
      <c r="N13" s="3"/>
    </row>
    <row r="14" spans="1:14" hidden="1" x14ac:dyDescent="0.25">
      <c r="A14">
        <v>1340</v>
      </c>
      <c r="B14" t="s">
        <v>420</v>
      </c>
      <c r="C14" t="s">
        <v>475</v>
      </c>
      <c r="D14" t="s">
        <v>482</v>
      </c>
      <c r="E14">
        <v>2017</v>
      </c>
      <c r="F14" s="2">
        <v>235321.29</v>
      </c>
      <c r="G14" s="1">
        <v>42922</v>
      </c>
      <c r="H14" t="s">
        <v>497</v>
      </c>
      <c r="I14" t="str">
        <f>IFERROR(VLOOKUP(B14,VW!I:M,5,0),"")</f>
        <v/>
      </c>
      <c r="J14" t="str">
        <f>VLOOKUP(B14,InvKepler!F:G,1,0)</f>
        <v>MEX532603HT107447</v>
      </c>
    </row>
    <row r="15" spans="1:14" hidden="1" x14ac:dyDescent="0.25">
      <c r="A15">
        <v>1341</v>
      </c>
      <c r="B15" t="s">
        <v>484</v>
      </c>
      <c r="C15" t="s">
        <v>475</v>
      </c>
      <c r="D15" t="s">
        <v>482</v>
      </c>
      <c r="E15">
        <v>2017</v>
      </c>
      <c r="F15" s="2">
        <v>235321.29</v>
      </c>
      <c r="G15" s="1">
        <v>42922</v>
      </c>
      <c r="H15" t="s">
        <v>497</v>
      </c>
      <c r="I15" t="str">
        <f>IFERROR(VLOOKUP(B15,VW!I:M,5,0),"")</f>
        <v/>
      </c>
      <c r="J15" s="3" t="e">
        <f>VLOOKUP(B15,InvKepler!F:G,1,0)</f>
        <v>#N/A</v>
      </c>
      <c r="K15" s="3" t="s">
        <v>506</v>
      </c>
      <c r="L15" s="3" t="s">
        <v>503</v>
      </c>
      <c r="M15" s="3"/>
      <c r="N15" s="3"/>
    </row>
    <row r="16" spans="1:14" x14ac:dyDescent="0.25">
      <c r="A16">
        <v>1342</v>
      </c>
      <c r="B16" t="s">
        <v>427</v>
      </c>
      <c r="C16" t="s">
        <v>475</v>
      </c>
      <c r="D16" t="s">
        <v>482</v>
      </c>
      <c r="E16">
        <v>2017</v>
      </c>
      <c r="F16" s="2">
        <v>183790.29</v>
      </c>
      <c r="G16" s="1">
        <v>42922</v>
      </c>
      <c r="H16" t="s">
        <v>497</v>
      </c>
      <c r="I16" t="str">
        <f>IFERROR(VLOOKUP(B16,VW!I:M,5,0),"")</f>
        <v>VW</v>
      </c>
      <c r="J16" t="str">
        <f>VLOOKUP(B16,InvKepler!F:G,1,0)</f>
        <v>XW85G2613HG028766</v>
      </c>
    </row>
    <row r="17" spans="1:14" x14ac:dyDescent="0.25">
      <c r="A17">
        <v>1344</v>
      </c>
      <c r="B17" t="s">
        <v>436</v>
      </c>
      <c r="C17" t="s">
        <v>475</v>
      </c>
      <c r="D17" t="s">
        <v>482</v>
      </c>
      <c r="E17">
        <v>2017</v>
      </c>
      <c r="F17" s="2">
        <v>201590.28</v>
      </c>
      <c r="G17" s="1">
        <v>42922</v>
      </c>
      <c r="H17" t="s">
        <v>497</v>
      </c>
      <c r="I17" t="str">
        <f>IFERROR(VLOOKUP(B17,VW!I:M,5,0),"")</f>
        <v>VW</v>
      </c>
      <c r="J17" t="str">
        <f>VLOOKUP(B17,InvKepler!F:G,1,0)</f>
        <v>MEX512602HT107073</v>
      </c>
    </row>
    <row r="18" spans="1:14" hidden="1" x14ac:dyDescent="0.25">
      <c r="A18">
        <v>1345</v>
      </c>
      <c r="B18" t="s">
        <v>449</v>
      </c>
      <c r="C18" t="s">
        <v>475</v>
      </c>
      <c r="D18" t="s">
        <v>482</v>
      </c>
      <c r="E18">
        <v>2017</v>
      </c>
      <c r="F18" s="2">
        <v>201590.28</v>
      </c>
      <c r="G18" s="1">
        <v>42922</v>
      </c>
      <c r="H18" t="s">
        <v>497</v>
      </c>
      <c r="I18" t="str">
        <f>IFERROR(VLOOKUP(B18,VW!I:M,5,0),"")</f>
        <v/>
      </c>
      <c r="J18" t="str">
        <f>VLOOKUP(B18,InvKepler!F:G,1,0)</f>
        <v>XW8512614HG030138</v>
      </c>
    </row>
    <row r="19" spans="1:14" hidden="1" x14ac:dyDescent="0.25">
      <c r="A19">
        <v>1346</v>
      </c>
      <c r="B19" t="s">
        <v>485</v>
      </c>
      <c r="C19" t="s">
        <v>475</v>
      </c>
      <c r="D19" t="s">
        <v>482</v>
      </c>
      <c r="E19">
        <v>2017</v>
      </c>
      <c r="F19" s="2">
        <v>201590.28</v>
      </c>
      <c r="G19" s="1">
        <v>42922</v>
      </c>
      <c r="H19" t="s">
        <v>497</v>
      </c>
      <c r="I19" t="str">
        <f>IFERROR(VLOOKUP(B19,VW!I:M,5,0),"")</f>
        <v/>
      </c>
      <c r="J19" s="3" t="e">
        <f>VLOOKUP(B19,InvKepler!F:G,1,0)</f>
        <v>#N/A</v>
      </c>
      <c r="K19" s="3" t="s">
        <v>507</v>
      </c>
      <c r="L19" s="3" t="s">
        <v>508</v>
      </c>
      <c r="M19" s="3"/>
      <c r="N19" s="3"/>
    </row>
    <row r="20" spans="1:14" x14ac:dyDescent="0.25">
      <c r="A20">
        <v>1347</v>
      </c>
      <c r="B20" t="s">
        <v>212</v>
      </c>
      <c r="C20" t="s">
        <v>475</v>
      </c>
      <c r="D20" t="s">
        <v>486</v>
      </c>
      <c r="E20">
        <v>2017</v>
      </c>
      <c r="F20" s="2">
        <v>231920.6</v>
      </c>
      <c r="G20" s="1">
        <v>42923</v>
      </c>
      <c r="H20" t="s">
        <v>497</v>
      </c>
      <c r="I20" t="str">
        <f>IFERROR(VLOOKUP(B20,VW!I:M,5,0),"")</f>
        <v>VW</v>
      </c>
      <c r="J20" t="str">
        <f>VLOOKUP(B20,InvKepler!F:G,1,0)</f>
        <v>3VW1K1AJ4HM337143</v>
      </c>
    </row>
    <row r="21" spans="1:14" x14ac:dyDescent="0.25">
      <c r="A21">
        <v>1348</v>
      </c>
      <c r="B21" t="s">
        <v>214</v>
      </c>
      <c r="C21" t="s">
        <v>475</v>
      </c>
      <c r="D21" t="s">
        <v>486</v>
      </c>
      <c r="E21">
        <v>2017</v>
      </c>
      <c r="F21" s="2">
        <v>231920.6</v>
      </c>
      <c r="G21" s="1">
        <v>42923</v>
      </c>
      <c r="H21" t="s">
        <v>497</v>
      </c>
      <c r="I21" t="str">
        <f>IFERROR(VLOOKUP(B21,VW!I:M,5,0),"")</f>
        <v>VW</v>
      </c>
      <c r="J21" t="str">
        <f>VLOOKUP(B21,InvKepler!F:G,1,0)</f>
        <v>3VW1K1AJ4HM337854</v>
      </c>
    </row>
    <row r="22" spans="1:14" x14ac:dyDescent="0.25">
      <c r="A22">
        <v>1349</v>
      </c>
      <c r="B22" t="s">
        <v>216</v>
      </c>
      <c r="C22" t="s">
        <v>475</v>
      </c>
      <c r="D22" t="s">
        <v>486</v>
      </c>
      <c r="E22">
        <v>2017</v>
      </c>
      <c r="F22" s="2">
        <v>231920.6</v>
      </c>
      <c r="G22" s="1">
        <v>42923</v>
      </c>
      <c r="H22" t="s">
        <v>497</v>
      </c>
      <c r="I22" t="str">
        <f>IFERROR(VLOOKUP(B22,VW!I:M,5,0),"")</f>
        <v>VW</v>
      </c>
      <c r="J22" t="str">
        <f>VLOOKUP(B22,InvKepler!F:G,1,0)</f>
        <v>3VW1K1AJ4HM338311</v>
      </c>
    </row>
    <row r="23" spans="1:14" x14ac:dyDescent="0.25">
      <c r="A23">
        <v>1350</v>
      </c>
      <c r="B23" t="s">
        <v>208</v>
      </c>
      <c r="C23" t="s">
        <v>475</v>
      </c>
      <c r="D23" t="s">
        <v>486</v>
      </c>
      <c r="E23">
        <v>2017</v>
      </c>
      <c r="F23" s="2">
        <v>231920.6</v>
      </c>
      <c r="G23" s="1">
        <v>42923</v>
      </c>
      <c r="H23" t="s">
        <v>497</v>
      </c>
      <c r="I23" t="str">
        <f>IFERROR(VLOOKUP(B23,VW!I:M,5,0),"")</f>
        <v>VW</v>
      </c>
      <c r="J23" t="str">
        <f>VLOOKUP(B23,InvKepler!F:G,1,0)</f>
        <v>3VW1K1AJ2HM334662</v>
      </c>
    </row>
    <row r="24" spans="1:14" x14ac:dyDescent="0.25">
      <c r="A24">
        <v>1351</v>
      </c>
      <c r="B24" t="s">
        <v>210</v>
      </c>
      <c r="C24" t="s">
        <v>475</v>
      </c>
      <c r="D24" t="s">
        <v>486</v>
      </c>
      <c r="E24">
        <v>2017</v>
      </c>
      <c r="F24" s="2">
        <v>231920.6</v>
      </c>
      <c r="G24" s="1">
        <v>42923</v>
      </c>
      <c r="H24" t="s">
        <v>497</v>
      </c>
      <c r="I24" t="str">
        <f>IFERROR(VLOOKUP(B24,VW!I:M,5,0),"")</f>
        <v>VW</v>
      </c>
      <c r="J24" t="str">
        <f>VLOOKUP(B24,InvKepler!F:G,1,0)</f>
        <v>3VW1K1AJ2HM334547</v>
      </c>
    </row>
    <row r="25" spans="1:14" hidden="1" x14ac:dyDescent="0.25">
      <c r="A25">
        <v>1352</v>
      </c>
      <c r="B25" t="s">
        <v>203</v>
      </c>
      <c r="C25" t="s">
        <v>475</v>
      </c>
      <c r="D25" t="s">
        <v>486</v>
      </c>
      <c r="E25">
        <v>2017</v>
      </c>
      <c r="F25" s="2">
        <v>231920.6</v>
      </c>
      <c r="G25" s="1">
        <v>42923</v>
      </c>
      <c r="H25" t="s">
        <v>497</v>
      </c>
      <c r="I25" t="str">
        <f>IFERROR(VLOOKUP(B25,VW!I:M,5,0),"")</f>
        <v/>
      </c>
      <c r="J25" t="str">
        <f>VLOOKUP(B25,InvKepler!F:G,1,0)</f>
        <v>3VW1K1AJ5HM323400</v>
      </c>
    </row>
    <row r="26" spans="1:14" hidden="1" x14ac:dyDescent="0.25">
      <c r="A26">
        <v>1353</v>
      </c>
      <c r="B26" t="s">
        <v>193</v>
      </c>
      <c r="C26" t="s">
        <v>475</v>
      </c>
      <c r="D26" t="s">
        <v>486</v>
      </c>
      <c r="E26">
        <v>2017</v>
      </c>
      <c r="F26" s="2">
        <v>231920.6</v>
      </c>
      <c r="G26" s="1">
        <v>42923</v>
      </c>
      <c r="H26" t="s">
        <v>497</v>
      </c>
      <c r="I26" t="str">
        <f>IFERROR(VLOOKUP(B26,VW!I:M,5,0),"")</f>
        <v/>
      </c>
      <c r="J26" t="str">
        <f>VLOOKUP(B26,InvKepler!F:G,1,0)</f>
        <v>3VW1K1AJ5HM317094</v>
      </c>
    </row>
    <row r="27" spans="1:14" hidden="1" x14ac:dyDescent="0.25">
      <c r="A27">
        <v>1354</v>
      </c>
      <c r="B27" t="s">
        <v>201</v>
      </c>
      <c r="C27" t="s">
        <v>475</v>
      </c>
      <c r="D27" t="s">
        <v>486</v>
      </c>
      <c r="E27">
        <v>2017</v>
      </c>
      <c r="F27" s="2">
        <v>231920.6</v>
      </c>
      <c r="G27" s="1">
        <v>42923</v>
      </c>
      <c r="H27" t="s">
        <v>497</v>
      </c>
      <c r="I27" t="str">
        <f>IFERROR(VLOOKUP(B27,VW!I:M,5,0),"")</f>
        <v/>
      </c>
      <c r="J27" t="str">
        <f>VLOOKUP(B27,InvKepler!F:G,1,0)</f>
        <v>3VW1K1AJ4HM325364</v>
      </c>
    </row>
    <row r="28" spans="1:14" x14ac:dyDescent="0.25">
      <c r="A28">
        <v>1355</v>
      </c>
      <c r="B28" t="s">
        <v>196</v>
      </c>
      <c r="C28" t="s">
        <v>475</v>
      </c>
      <c r="D28" t="s">
        <v>486</v>
      </c>
      <c r="E28">
        <v>2017</v>
      </c>
      <c r="F28" s="2">
        <v>231920.6</v>
      </c>
      <c r="G28" s="1">
        <v>42923</v>
      </c>
      <c r="H28" t="s">
        <v>497</v>
      </c>
      <c r="I28" t="str">
        <f>IFERROR(VLOOKUP(B28,VW!I:M,5,0),"")</f>
        <v>VW</v>
      </c>
      <c r="J28" t="str">
        <f>VLOOKUP(B28,InvKepler!F:G,1,0)</f>
        <v>3VW1K1AJ5HM317144</v>
      </c>
    </row>
    <row r="29" spans="1:14" hidden="1" x14ac:dyDescent="0.25">
      <c r="A29">
        <v>1356</v>
      </c>
      <c r="B29" t="s">
        <v>198</v>
      </c>
      <c r="C29" t="s">
        <v>475</v>
      </c>
      <c r="D29" t="s">
        <v>486</v>
      </c>
      <c r="E29">
        <v>2017</v>
      </c>
      <c r="F29" s="2">
        <v>231920.6</v>
      </c>
      <c r="G29" s="1">
        <v>42923</v>
      </c>
      <c r="H29" t="s">
        <v>497</v>
      </c>
      <c r="I29" t="str">
        <f>IFERROR(VLOOKUP(B29,VW!I:M,5,0),"")</f>
        <v/>
      </c>
      <c r="J29" t="str">
        <f>VLOOKUP(B29,InvKepler!F:G,1,0)</f>
        <v>3VW1K1AJ6HM323650</v>
      </c>
    </row>
    <row r="30" spans="1:14" hidden="1" x14ac:dyDescent="0.25">
      <c r="A30">
        <v>1362</v>
      </c>
      <c r="B30" t="s">
        <v>79</v>
      </c>
      <c r="C30" t="s">
        <v>475</v>
      </c>
      <c r="D30" t="s">
        <v>487</v>
      </c>
      <c r="E30">
        <v>2017</v>
      </c>
      <c r="F30" s="2">
        <v>240548.57</v>
      </c>
      <c r="G30" s="1">
        <v>42956</v>
      </c>
      <c r="H30" t="s">
        <v>497</v>
      </c>
      <c r="I30" t="str">
        <f>IFERROR(VLOOKUP(B30,VW!I:M,5,0),"")</f>
        <v/>
      </c>
      <c r="J30" t="str">
        <f>VLOOKUP(B30,InvKepler!F:G,1,0)</f>
        <v>9BWLL45Z4H4027473</v>
      </c>
    </row>
    <row r="31" spans="1:14" hidden="1" x14ac:dyDescent="0.25">
      <c r="A31">
        <v>1363</v>
      </c>
      <c r="B31" t="s">
        <v>133</v>
      </c>
      <c r="C31" t="s">
        <v>475</v>
      </c>
      <c r="D31" t="s">
        <v>488</v>
      </c>
      <c r="E31">
        <v>2017</v>
      </c>
      <c r="F31" s="2">
        <v>165643.79</v>
      </c>
      <c r="G31" s="1">
        <v>42956</v>
      </c>
      <c r="H31" t="s">
        <v>497</v>
      </c>
      <c r="I31" t="str">
        <f>IFERROR(VLOOKUP(B31,VW!I:M,5,0),"")</f>
        <v/>
      </c>
      <c r="J31" t="str">
        <f>VLOOKUP(B31,InvKepler!F:G,1,0)</f>
        <v>9BWDB45U4HT064668</v>
      </c>
    </row>
    <row r="32" spans="1:14" hidden="1" x14ac:dyDescent="0.25">
      <c r="A32">
        <v>1364</v>
      </c>
      <c r="B32" t="s">
        <v>379</v>
      </c>
      <c r="C32" t="s">
        <v>475</v>
      </c>
      <c r="D32" t="s">
        <v>477</v>
      </c>
      <c r="E32">
        <v>2017</v>
      </c>
      <c r="F32" s="2">
        <v>199454.28</v>
      </c>
      <c r="G32" s="1">
        <v>42956</v>
      </c>
      <c r="H32" t="s">
        <v>497</v>
      </c>
      <c r="I32" t="str">
        <f>IFERROR(VLOOKUP(B32,VW!I:M,5,0),"")</f>
        <v/>
      </c>
      <c r="J32" t="str">
        <f>VLOOKUP(B32,InvKepler!F:G,1,0)</f>
        <v>MEX5H2604HT105904</v>
      </c>
    </row>
    <row r="33" spans="1:14" hidden="1" x14ac:dyDescent="0.25">
      <c r="A33">
        <v>1365</v>
      </c>
      <c r="B33" t="s">
        <v>95</v>
      </c>
      <c r="C33" t="s">
        <v>475</v>
      </c>
      <c r="D33" t="s">
        <v>489</v>
      </c>
      <c r="E33">
        <v>2017</v>
      </c>
      <c r="F33" s="2">
        <v>164507.97</v>
      </c>
      <c r="G33" s="1">
        <v>42956</v>
      </c>
      <c r="H33" t="s">
        <v>497</v>
      </c>
      <c r="I33" t="str">
        <f>IFERROR(VLOOKUP(B33,VW!I:M,5,0),"")</f>
        <v/>
      </c>
      <c r="J33" t="str">
        <f>VLOOKUP(B33,InvKepler!F:G,1,0)</f>
        <v>9BWAB45U4HP099836</v>
      </c>
    </row>
    <row r="34" spans="1:14" hidden="1" x14ac:dyDescent="0.25">
      <c r="A34">
        <v>1366</v>
      </c>
      <c r="B34" t="s">
        <v>490</v>
      </c>
      <c r="C34" t="s">
        <v>475</v>
      </c>
      <c r="D34" t="s">
        <v>489</v>
      </c>
      <c r="E34">
        <v>2017</v>
      </c>
      <c r="F34" s="2">
        <v>164507.97</v>
      </c>
      <c r="G34" s="1">
        <v>42956</v>
      </c>
      <c r="H34" t="s">
        <v>497</v>
      </c>
      <c r="I34" t="str">
        <f>IFERROR(VLOOKUP(B34,VW!I:M,5,0),"")</f>
        <v/>
      </c>
      <c r="J34" s="3" t="e">
        <f>VLOOKUP(B34,InvKepler!F:G,1,0)</f>
        <v>#N/A</v>
      </c>
      <c r="K34" s="3" t="s">
        <v>509</v>
      </c>
      <c r="L34" s="3" t="s">
        <v>510</v>
      </c>
      <c r="M34" s="3"/>
      <c r="N34" s="3"/>
    </row>
    <row r="35" spans="1:14" hidden="1" x14ac:dyDescent="0.25">
      <c r="A35">
        <v>1367</v>
      </c>
      <c r="B35" t="s">
        <v>491</v>
      </c>
      <c r="C35" t="s">
        <v>475</v>
      </c>
      <c r="D35" t="s">
        <v>488</v>
      </c>
      <c r="E35">
        <v>2017</v>
      </c>
      <c r="F35" s="2">
        <v>167443.95000000001</v>
      </c>
      <c r="G35" s="1">
        <v>42956</v>
      </c>
      <c r="H35" t="s">
        <v>497</v>
      </c>
      <c r="I35" t="str">
        <f>IFERROR(VLOOKUP(B35,VW!I:M,5,0),"")</f>
        <v/>
      </c>
      <c r="J35" s="3" t="e">
        <f>VLOOKUP(B35,InvKepler!F:G,1,0)</f>
        <v>#N/A</v>
      </c>
      <c r="K35" s="3" t="s">
        <v>511</v>
      </c>
      <c r="L35" s="3" t="s">
        <v>503</v>
      </c>
      <c r="M35" s="3"/>
      <c r="N35" s="3"/>
    </row>
    <row r="36" spans="1:14" hidden="1" x14ac:dyDescent="0.25">
      <c r="A36">
        <v>1368</v>
      </c>
      <c r="B36" t="s">
        <v>154</v>
      </c>
      <c r="C36" t="s">
        <v>475</v>
      </c>
      <c r="D36" t="s">
        <v>488</v>
      </c>
      <c r="E36">
        <v>2017</v>
      </c>
      <c r="F36" s="2">
        <v>167443.95000000001</v>
      </c>
      <c r="G36" s="1">
        <v>42956</v>
      </c>
      <c r="H36" t="s">
        <v>497</v>
      </c>
      <c r="I36" t="str">
        <f>IFERROR(VLOOKUP(B36,VW!I:M,5,0),"")</f>
        <v/>
      </c>
      <c r="J36" t="str">
        <f>VLOOKUP(B36,InvKepler!F:G,1,0)</f>
        <v>9BWDB45U2HT067536</v>
      </c>
    </row>
    <row r="37" spans="1:14" hidden="1" x14ac:dyDescent="0.25">
      <c r="A37">
        <v>1369</v>
      </c>
      <c r="B37" t="s">
        <v>402</v>
      </c>
      <c r="C37" t="s">
        <v>475</v>
      </c>
      <c r="D37" t="s">
        <v>477</v>
      </c>
      <c r="E37">
        <v>2017</v>
      </c>
      <c r="F37" s="2">
        <v>217254.29</v>
      </c>
      <c r="G37" s="1">
        <v>42956</v>
      </c>
      <c r="H37" t="s">
        <v>497</v>
      </c>
      <c r="I37" t="str">
        <f>IFERROR(VLOOKUP(B37,VW!I:M,5,0),"")</f>
        <v/>
      </c>
      <c r="J37" t="str">
        <f>VLOOKUP(B37,InvKepler!F:G,1,0)</f>
        <v>MEX522605HT113060</v>
      </c>
    </row>
    <row r="38" spans="1:14" hidden="1" x14ac:dyDescent="0.25">
      <c r="A38">
        <v>1370</v>
      </c>
      <c r="B38" t="s">
        <v>345</v>
      </c>
      <c r="C38" t="s">
        <v>475</v>
      </c>
      <c r="D38" t="s">
        <v>492</v>
      </c>
      <c r="E38">
        <v>2017</v>
      </c>
      <c r="F38" s="2">
        <v>187774.34</v>
      </c>
      <c r="G38" s="1">
        <v>42956</v>
      </c>
      <c r="H38" t="s">
        <v>497</v>
      </c>
      <c r="I38" t="str">
        <f>IFERROR(VLOOKUP(B38,VW!I:M,5,0),"")</f>
        <v/>
      </c>
      <c r="J38" t="str">
        <f>VLOOKUP(B38,InvKepler!F:G,1,0)</f>
        <v>9BWKB45U4HP093572</v>
      </c>
    </row>
    <row r="39" spans="1:14" hidden="1" x14ac:dyDescent="0.25">
      <c r="A39">
        <v>1371</v>
      </c>
      <c r="B39" t="s">
        <v>126</v>
      </c>
      <c r="C39" t="s">
        <v>475</v>
      </c>
      <c r="D39" t="s">
        <v>488</v>
      </c>
      <c r="E39">
        <v>2017</v>
      </c>
      <c r="F39" s="2">
        <v>167443.95000000001</v>
      </c>
      <c r="G39" s="1">
        <v>42956</v>
      </c>
      <c r="H39" t="s">
        <v>497</v>
      </c>
      <c r="I39" t="str">
        <f>IFERROR(VLOOKUP(B39,VW!I:M,5,0),"")</f>
        <v/>
      </c>
      <c r="J39" t="str">
        <f>VLOOKUP(B39,InvKepler!F:G,1,0)</f>
        <v>9BWDB45U4HT068798</v>
      </c>
    </row>
    <row r="40" spans="1:14" hidden="1" x14ac:dyDescent="0.25">
      <c r="A40">
        <v>1372</v>
      </c>
      <c r="B40" t="s">
        <v>325</v>
      </c>
      <c r="C40" t="s">
        <v>475</v>
      </c>
      <c r="D40" t="s">
        <v>493</v>
      </c>
      <c r="E40">
        <v>2018</v>
      </c>
      <c r="F40" s="2">
        <v>216353</v>
      </c>
      <c r="G40" s="1">
        <v>42956</v>
      </c>
      <c r="H40" t="s">
        <v>497</v>
      </c>
      <c r="I40" t="str">
        <f>IFERROR(VLOOKUP(B40,VW!I:M,5,0),"")</f>
        <v/>
      </c>
      <c r="J40" t="str">
        <f>VLOOKUP(B40,InvKepler!F:G,1,0)</f>
        <v>MEX612604JT012654</v>
      </c>
    </row>
    <row r="41" spans="1:14" hidden="1" x14ac:dyDescent="0.25">
      <c r="A41">
        <v>1373</v>
      </c>
      <c r="B41" t="s">
        <v>156</v>
      </c>
      <c r="C41" t="s">
        <v>475</v>
      </c>
      <c r="D41" t="s">
        <v>488</v>
      </c>
      <c r="E41">
        <v>2017</v>
      </c>
      <c r="F41" s="2">
        <v>167443.95000000001</v>
      </c>
      <c r="G41" s="1">
        <v>42956</v>
      </c>
      <c r="H41" t="s">
        <v>497</v>
      </c>
      <c r="I41" t="str">
        <f>IFERROR(VLOOKUP(B41,VW!I:M,5,0),"")</f>
        <v/>
      </c>
      <c r="J41" t="str">
        <f>VLOOKUP(B41,InvKepler!F:G,1,0)</f>
        <v>9BWDB45U4HT068381</v>
      </c>
    </row>
    <row r="42" spans="1:14" hidden="1" x14ac:dyDescent="0.25">
      <c r="A42">
        <v>1374</v>
      </c>
      <c r="B42" t="s">
        <v>158</v>
      </c>
      <c r="C42" t="s">
        <v>475</v>
      </c>
      <c r="D42" t="s">
        <v>488</v>
      </c>
      <c r="E42">
        <v>2017</v>
      </c>
      <c r="F42" s="2">
        <v>167443.95000000001</v>
      </c>
      <c r="G42" s="1">
        <v>42956</v>
      </c>
      <c r="H42" t="s">
        <v>497</v>
      </c>
      <c r="I42" t="str">
        <f>IFERROR(VLOOKUP(B42,VW!I:M,5,0),"")</f>
        <v/>
      </c>
      <c r="J42" t="str">
        <f>VLOOKUP(B42,InvKepler!F:G,1,0)</f>
        <v>9BWDB45U4HT069840</v>
      </c>
    </row>
    <row r="43" spans="1:14" x14ac:dyDescent="0.25">
      <c r="A43">
        <v>1375</v>
      </c>
      <c r="B43" t="s">
        <v>330</v>
      </c>
      <c r="C43" t="s">
        <v>475</v>
      </c>
      <c r="D43" t="s">
        <v>492</v>
      </c>
      <c r="E43">
        <v>2017</v>
      </c>
      <c r="F43" s="2">
        <v>316690.15999999997</v>
      </c>
      <c r="G43" s="1">
        <v>42956</v>
      </c>
      <c r="H43" t="s">
        <v>497</v>
      </c>
      <c r="I43" t="str">
        <f>IFERROR(VLOOKUP(B43,VW!I:M,5,0),"")</f>
        <v>VW</v>
      </c>
      <c r="J43" t="str">
        <f>VLOOKUP(B43,InvKepler!F:G,1,0)</f>
        <v>9BWJL45U7HP091694</v>
      </c>
    </row>
    <row r="44" spans="1:14" x14ac:dyDescent="0.25">
      <c r="A44">
        <v>1376</v>
      </c>
      <c r="B44" t="s">
        <v>333</v>
      </c>
      <c r="C44" t="s">
        <v>475</v>
      </c>
      <c r="D44" t="s">
        <v>492</v>
      </c>
      <c r="E44">
        <v>2017</v>
      </c>
      <c r="F44" s="2">
        <v>270117.18</v>
      </c>
      <c r="G44" s="1">
        <v>42956</v>
      </c>
      <c r="H44" t="s">
        <v>497</v>
      </c>
      <c r="I44" t="str">
        <f>IFERROR(VLOOKUP(B44,VW!I:M,5,0),"")</f>
        <v>VW</v>
      </c>
      <c r="J44" t="str">
        <f>VLOOKUP(B44,InvKepler!F:G,1,0)</f>
        <v>9BWJB45U2HP088432</v>
      </c>
    </row>
    <row r="45" spans="1:14" x14ac:dyDescent="0.25">
      <c r="A45">
        <v>1377</v>
      </c>
      <c r="B45" t="s">
        <v>320</v>
      </c>
      <c r="C45" t="s">
        <v>475</v>
      </c>
      <c r="D45" t="s">
        <v>493</v>
      </c>
      <c r="E45">
        <v>2017</v>
      </c>
      <c r="F45" s="2">
        <v>318469.62</v>
      </c>
      <c r="G45" s="1">
        <v>42956</v>
      </c>
      <c r="H45" t="s">
        <v>497</v>
      </c>
      <c r="I45" t="str">
        <f>IFERROR(VLOOKUP(B45,VW!I:M,5,0),"")</f>
        <v>VW</v>
      </c>
      <c r="J45" t="str">
        <f>VLOOKUP(B45,InvKepler!F:G,1,0)</f>
        <v>WVW6T36R9HY188264</v>
      </c>
    </row>
    <row r="46" spans="1:14" x14ac:dyDescent="0.25">
      <c r="A46">
        <v>1378</v>
      </c>
      <c r="B46" t="s">
        <v>282</v>
      </c>
      <c r="C46" t="s">
        <v>475</v>
      </c>
      <c r="D46" t="s">
        <v>494</v>
      </c>
      <c r="E46">
        <v>2017</v>
      </c>
      <c r="F46" s="2">
        <v>321036.05</v>
      </c>
      <c r="G46" s="1">
        <v>42956</v>
      </c>
      <c r="H46" t="s">
        <v>497</v>
      </c>
      <c r="I46" t="str">
        <f>IFERROR(VLOOKUP(B46,VW!I:M,5,0),"")</f>
        <v>VW</v>
      </c>
      <c r="J46" t="str">
        <f>VLOOKUP(B46,InvKepler!F:G,1,0)</f>
        <v>3VWLW6AJ1HM360258</v>
      </c>
    </row>
    <row r="47" spans="1:14" hidden="1" x14ac:dyDescent="0.25">
      <c r="A47">
        <v>1379</v>
      </c>
      <c r="B47" t="s">
        <v>225</v>
      </c>
      <c r="C47" t="s">
        <v>475</v>
      </c>
      <c r="D47" t="s">
        <v>494</v>
      </c>
      <c r="E47">
        <v>2017</v>
      </c>
      <c r="F47" s="2">
        <v>313753.42</v>
      </c>
      <c r="G47" s="1">
        <v>42956</v>
      </c>
      <c r="H47" t="s">
        <v>497</v>
      </c>
      <c r="I47" t="str">
        <f>IFERROR(VLOOKUP(B47,VW!I:M,5,0),"")</f>
        <v/>
      </c>
      <c r="J47" t="str">
        <f>VLOOKUP(B47,InvKepler!F:G,1,0)</f>
        <v>3VWLW6AJ9HM313849</v>
      </c>
    </row>
  </sheetData>
  <autoFilter ref="A2:L47">
    <filterColumn colId="8">
      <customFilters>
        <customFilter operator="notEqual" val=" 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1"/>
  <sheetViews>
    <sheetView workbookViewId="0">
      <selection activeCell="N3" sqref="N3:N96"/>
    </sheetView>
  </sheetViews>
  <sheetFormatPr baseColWidth="10" defaultRowHeight="13.5" x14ac:dyDescent="0.25"/>
  <cols>
    <col min="1" max="1" width="8.25" bestFit="1" customWidth="1"/>
    <col min="2" max="2" width="16.125" customWidth="1"/>
    <col min="3" max="3" width="6.875" bestFit="1" customWidth="1"/>
    <col min="4" max="4" width="15.625" customWidth="1"/>
    <col min="5" max="5" width="5.125" hidden="1" customWidth="1"/>
    <col min="6" max="6" width="12.875" hidden="1" customWidth="1"/>
    <col min="7" max="7" width="6.625" hidden="1" customWidth="1"/>
    <col min="8" max="8" width="27.25" hidden="1" customWidth="1"/>
    <col min="9" max="9" width="18" bestFit="1" customWidth="1"/>
    <col min="10" max="10" width="10.875" bestFit="1" customWidth="1"/>
    <col min="11" max="11" width="8.125" customWidth="1"/>
    <col min="12" max="12" width="9.375" customWidth="1"/>
    <col min="15" max="15" width="18" bestFit="1" customWidth="1"/>
    <col min="17" max="17" width="21.125" bestFit="1" customWidth="1"/>
  </cols>
  <sheetData>
    <row r="1" spans="1:17" x14ac:dyDescent="0.25">
      <c r="A1" s="4" t="s">
        <v>514</v>
      </c>
      <c r="B1" s="4" t="s">
        <v>515</v>
      </c>
      <c r="C1" s="4" t="s">
        <v>516</v>
      </c>
      <c r="D1" s="4" t="s">
        <v>517</v>
      </c>
      <c r="E1" s="4" t="s">
        <v>518</v>
      </c>
      <c r="F1" s="4" t="s">
        <v>517</v>
      </c>
      <c r="G1" s="4" t="s">
        <v>519</v>
      </c>
      <c r="H1" s="4" t="s">
        <v>517</v>
      </c>
      <c r="I1" s="4" t="s">
        <v>520</v>
      </c>
      <c r="J1" s="4" t="s">
        <v>521</v>
      </c>
      <c r="K1" s="4" t="s">
        <v>522</v>
      </c>
      <c r="L1" s="4" t="s">
        <v>523</v>
      </c>
      <c r="M1" s="6" t="s">
        <v>496</v>
      </c>
      <c r="N1" s="6" t="s">
        <v>497</v>
      </c>
      <c r="O1" s="6" t="s">
        <v>1077</v>
      </c>
      <c r="P1" s="6" t="s">
        <v>1078</v>
      </c>
      <c r="Q1" s="6" t="s">
        <v>521</v>
      </c>
    </row>
    <row r="2" spans="1:17" hidden="1" x14ac:dyDescent="0.25">
      <c r="A2" s="5" t="s">
        <v>524</v>
      </c>
      <c r="B2" s="5" t="s">
        <v>525</v>
      </c>
      <c r="C2" s="5" t="s">
        <v>526</v>
      </c>
      <c r="D2" s="5" t="s">
        <v>527</v>
      </c>
      <c r="E2" s="5" t="s">
        <v>528</v>
      </c>
      <c r="F2" s="5" t="s">
        <v>529</v>
      </c>
      <c r="G2" s="5" t="s">
        <v>530</v>
      </c>
      <c r="H2" s="5" t="s">
        <v>531</v>
      </c>
      <c r="I2" s="5" t="s">
        <v>277</v>
      </c>
      <c r="J2" s="5" t="s">
        <v>532</v>
      </c>
      <c r="K2" s="5" t="s">
        <v>533</v>
      </c>
      <c r="L2" s="5" t="s">
        <v>534</v>
      </c>
      <c r="M2" s="5" t="s">
        <v>1076</v>
      </c>
      <c r="N2" s="7" t="str">
        <f>IFERROR(VLOOKUP(I2,Five!B:I,7,0),"")</f>
        <v/>
      </c>
      <c r="O2" t="str">
        <f>VLOOKUP(I2,InvKepler!F:H,1,0)</f>
        <v>3VWGW6AJ1HM360746</v>
      </c>
      <c r="P2">
        <v>1869</v>
      </c>
    </row>
    <row r="3" spans="1:17" x14ac:dyDescent="0.25">
      <c r="A3" s="5" t="s">
        <v>535</v>
      </c>
      <c r="B3" s="5" t="s">
        <v>525</v>
      </c>
      <c r="C3" s="5" t="s">
        <v>536</v>
      </c>
      <c r="D3" s="5" t="s">
        <v>537</v>
      </c>
      <c r="E3" s="5" t="s">
        <v>528</v>
      </c>
      <c r="F3" s="5" t="s">
        <v>529</v>
      </c>
      <c r="G3" s="5" t="s">
        <v>530</v>
      </c>
      <c r="H3" s="5" t="s">
        <v>531</v>
      </c>
      <c r="I3" s="5" t="s">
        <v>282</v>
      </c>
      <c r="J3" s="5" t="s">
        <v>538</v>
      </c>
      <c r="K3" s="5" t="s">
        <v>539</v>
      </c>
      <c r="L3" s="5" t="s">
        <v>534</v>
      </c>
      <c r="M3" s="5" t="s">
        <v>1076</v>
      </c>
      <c r="N3" s="7" t="str">
        <f>IFERROR(VLOOKUP(I3,Five!B:I,7,0),"")</f>
        <v>Five</v>
      </c>
      <c r="O3" t="str">
        <f>VLOOKUP(I3,InvKepler!F:H,1,0)</f>
        <v>3VWLW6AJ1HM360258</v>
      </c>
      <c r="P3">
        <v>1870</v>
      </c>
    </row>
    <row r="4" spans="1:17" hidden="1" x14ac:dyDescent="0.25">
      <c r="A4" s="5" t="s">
        <v>540</v>
      </c>
      <c r="B4" s="5" t="s">
        <v>525</v>
      </c>
      <c r="C4" s="5" t="s">
        <v>541</v>
      </c>
      <c r="D4" s="5" t="s">
        <v>542</v>
      </c>
      <c r="E4" s="5" t="s">
        <v>528</v>
      </c>
      <c r="F4" s="5" t="s">
        <v>529</v>
      </c>
      <c r="G4" s="5" t="s">
        <v>543</v>
      </c>
      <c r="H4" s="5" t="s">
        <v>531</v>
      </c>
      <c r="I4" s="5" t="s">
        <v>298</v>
      </c>
      <c r="J4" s="5" t="s">
        <v>544</v>
      </c>
      <c r="K4" s="5" t="s">
        <v>545</v>
      </c>
      <c r="L4" s="5" t="s">
        <v>546</v>
      </c>
      <c r="M4" s="5" t="s">
        <v>1076</v>
      </c>
      <c r="N4" s="7" t="str">
        <f>IFERROR(VLOOKUP(I4,Five!B:I,7,0),"")</f>
        <v/>
      </c>
      <c r="O4" t="str">
        <f>VLOOKUP(I4,InvKepler!F:H,1,0)</f>
        <v>3VW1W2AJ0HM350806</v>
      </c>
      <c r="P4">
        <v>1808</v>
      </c>
    </row>
    <row r="5" spans="1:17" hidden="1" x14ac:dyDescent="0.25">
      <c r="A5" s="5" t="s">
        <v>547</v>
      </c>
      <c r="B5" s="5" t="s">
        <v>525</v>
      </c>
      <c r="C5" s="5" t="s">
        <v>541</v>
      </c>
      <c r="D5" s="5" t="s">
        <v>542</v>
      </c>
      <c r="E5" s="5" t="s">
        <v>548</v>
      </c>
      <c r="F5" s="5" t="s">
        <v>549</v>
      </c>
      <c r="G5" s="5" t="s">
        <v>543</v>
      </c>
      <c r="H5" s="5" t="s">
        <v>531</v>
      </c>
      <c r="I5" s="5" t="s">
        <v>300</v>
      </c>
      <c r="J5" s="5" t="s">
        <v>550</v>
      </c>
      <c r="K5" s="5" t="s">
        <v>551</v>
      </c>
      <c r="L5" s="5" t="s">
        <v>552</v>
      </c>
      <c r="M5" s="5" t="s">
        <v>1076</v>
      </c>
      <c r="N5" s="7" t="str">
        <f>IFERROR(VLOOKUP(I5,Five!B:I,7,0),"")</f>
        <v/>
      </c>
      <c r="O5" t="str">
        <f>VLOOKUP(I5,InvKepler!F:H,1,0)</f>
        <v>3VW1W2AJ5HM353099</v>
      </c>
      <c r="P5">
        <v>1816</v>
      </c>
    </row>
    <row r="6" spans="1:17" hidden="1" x14ac:dyDescent="0.25">
      <c r="A6" s="5" t="s">
        <v>553</v>
      </c>
      <c r="B6" s="5" t="s">
        <v>525</v>
      </c>
      <c r="C6" s="5" t="s">
        <v>554</v>
      </c>
      <c r="D6" s="5" t="s">
        <v>555</v>
      </c>
      <c r="E6" s="5" t="s">
        <v>528</v>
      </c>
      <c r="F6" s="5" t="s">
        <v>529</v>
      </c>
      <c r="G6" s="5" t="s">
        <v>543</v>
      </c>
      <c r="H6" s="5" t="s">
        <v>531</v>
      </c>
      <c r="I6" s="5" t="s">
        <v>556</v>
      </c>
      <c r="J6" s="5" t="s">
        <v>557</v>
      </c>
      <c r="K6" s="5" t="s">
        <v>558</v>
      </c>
      <c r="L6" s="5" t="s">
        <v>559</v>
      </c>
      <c r="M6" s="5" t="s">
        <v>1076</v>
      </c>
      <c r="N6" s="7" t="str">
        <f>IFERROR(VLOOKUP(I6,Five!B:I,7,0),"")</f>
        <v/>
      </c>
      <c r="O6" t="s">
        <v>556</v>
      </c>
      <c r="P6">
        <v>1503</v>
      </c>
      <c r="Q6" t="s">
        <v>1085</v>
      </c>
    </row>
    <row r="7" spans="1:17" hidden="1" x14ac:dyDescent="0.25">
      <c r="A7" s="5" t="s">
        <v>560</v>
      </c>
      <c r="B7" s="5" t="s">
        <v>525</v>
      </c>
      <c r="C7" s="5" t="s">
        <v>561</v>
      </c>
      <c r="D7" s="5" t="s">
        <v>562</v>
      </c>
      <c r="E7" s="5" t="s">
        <v>528</v>
      </c>
      <c r="F7" s="5" t="s">
        <v>529</v>
      </c>
      <c r="G7" s="5" t="s">
        <v>563</v>
      </c>
      <c r="H7" s="5" t="s">
        <v>564</v>
      </c>
      <c r="I7" s="5" t="s">
        <v>173</v>
      </c>
      <c r="J7" s="5" t="s">
        <v>565</v>
      </c>
      <c r="K7" s="5" t="s">
        <v>566</v>
      </c>
      <c r="L7" s="5" t="s">
        <v>567</v>
      </c>
      <c r="M7" s="5" t="s">
        <v>1076</v>
      </c>
      <c r="N7" s="7" t="str">
        <f>IFERROR(VLOOKUP(I7,Five!B:I,7,0),"")</f>
        <v/>
      </c>
      <c r="O7" t="str">
        <f>VLOOKUP(I7,InvKepler!F:H,1,0)</f>
        <v>3VWWB6AU4HM034764</v>
      </c>
      <c r="P7">
        <v>1597</v>
      </c>
    </row>
    <row r="8" spans="1:17" hidden="1" x14ac:dyDescent="0.25">
      <c r="A8" s="5" t="s">
        <v>568</v>
      </c>
      <c r="B8" s="5" t="s">
        <v>525</v>
      </c>
      <c r="C8" s="5" t="s">
        <v>569</v>
      </c>
      <c r="D8" s="5" t="s">
        <v>570</v>
      </c>
      <c r="E8" s="5" t="s">
        <v>571</v>
      </c>
      <c r="F8" s="5" t="s">
        <v>572</v>
      </c>
      <c r="G8" s="5" t="s">
        <v>563</v>
      </c>
      <c r="H8" s="5" t="s">
        <v>564</v>
      </c>
      <c r="I8" s="5" t="s">
        <v>182</v>
      </c>
      <c r="J8" s="5" t="s">
        <v>573</v>
      </c>
      <c r="K8" s="5" t="s">
        <v>574</v>
      </c>
      <c r="L8" s="5" t="s">
        <v>575</v>
      </c>
      <c r="M8" s="5" t="s">
        <v>1076</v>
      </c>
      <c r="N8" s="7" t="str">
        <f>IFERROR(VLOOKUP(I8,Five!B:I,7,0),"")</f>
        <v/>
      </c>
      <c r="O8" t="str">
        <f>VLOOKUP(I8,InvKepler!F:H,1,0)</f>
        <v>3VW4E6AU5HM041978</v>
      </c>
      <c r="P8">
        <v>1648</v>
      </c>
    </row>
    <row r="9" spans="1:17" x14ac:dyDescent="0.25">
      <c r="A9" s="5" t="s">
        <v>576</v>
      </c>
      <c r="B9" s="5" t="s">
        <v>525</v>
      </c>
      <c r="C9" s="5" t="s">
        <v>561</v>
      </c>
      <c r="D9" s="5" t="s">
        <v>562</v>
      </c>
      <c r="E9" s="5" t="s">
        <v>577</v>
      </c>
      <c r="F9" s="5" t="s">
        <v>578</v>
      </c>
      <c r="G9" s="5" t="s">
        <v>563</v>
      </c>
      <c r="H9" s="5" t="s">
        <v>564</v>
      </c>
      <c r="I9" s="5" t="s">
        <v>175</v>
      </c>
      <c r="J9" s="5" t="s">
        <v>579</v>
      </c>
      <c r="K9" s="5" t="s">
        <v>580</v>
      </c>
      <c r="L9" s="5" t="s">
        <v>581</v>
      </c>
      <c r="M9" s="5" t="s">
        <v>1076</v>
      </c>
      <c r="N9" s="7" t="str">
        <f>IFERROR(VLOOKUP(I9,Five!B:I,7,0),"")</f>
        <v>Five</v>
      </c>
      <c r="O9" t="str">
        <f>VLOOKUP(I9,InvKepler!F:H,1,0)</f>
        <v>3VWWB6AU9HM040236</v>
      </c>
      <c r="P9">
        <v>1636</v>
      </c>
    </row>
    <row r="10" spans="1:17" hidden="1" x14ac:dyDescent="0.25">
      <c r="A10" s="5" t="s">
        <v>582</v>
      </c>
      <c r="B10" s="5" t="s">
        <v>525</v>
      </c>
      <c r="C10" s="5" t="s">
        <v>541</v>
      </c>
      <c r="D10" s="5" t="s">
        <v>542</v>
      </c>
      <c r="E10" s="5" t="s">
        <v>583</v>
      </c>
      <c r="F10" s="5" t="s">
        <v>584</v>
      </c>
      <c r="G10" s="5" t="s">
        <v>543</v>
      </c>
      <c r="H10" s="5" t="s">
        <v>531</v>
      </c>
      <c r="I10" s="5" t="s">
        <v>286</v>
      </c>
      <c r="J10" s="5" t="s">
        <v>585</v>
      </c>
      <c r="K10" s="5" t="s">
        <v>586</v>
      </c>
      <c r="L10" s="5" t="s">
        <v>587</v>
      </c>
      <c r="M10" s="5" t="s">
        <v>1076</v>
      </c>
      <c r="N10" s="7" t="str">
        <f>IFERROR(VLOOKUP(I10,Five!B:I,7,0),"")</f>
        <v/>
      </c>
      <c r="O10" t="str">
        <f>VLOOKUP(I10,InvKepler!F:H,1,0)</f>
        <v>3VW1W1AJ5HM345286</v>
      </c>
      <c r="P10">
        <v>1754</v>
      </c>
    </row>
    <row r="11" spans="1:17" hidden="1" x14ac:dyDescent="0.25">
      <c r="A11" s="5" t="s">
        <v>588</v>
      </c>
      <c r="B11" s="5" t="s">
        <v>525</v>
      </c>
      <c r="C11" s="5" t="s">
        <v>541</v>
      </c>
      <c r="D11" s="5" t="s">
        <v>542</v>
      </c>
      <c r="E11" s="5" t="s">
        <v>589</v>
      </c>
      <c r="F11" s="5" t="s">
        <v>564</v>
      </c>
      <c r="G11" s="5" t="s">
        <v>543</v>
      </c>
      <c r="H11" s="5" t="s">
        <v>531</v>
      </c>
      <c r="I11" s="5" t="s">
        <v>293</v>
      </c>
      <c r="J11" s="5" t="s">
        <v>590</v>
      </c>
      <c r="K11" s="5" t="s">
        <v>591</v>
      </c>
      <c r="L11" s="5" t="s">
        <v>592</v>
      </c>
      <c r="M11" s="5" t="s">
        <v>1076</v>
      </c>
      <c r="N11" s="7" t="str">
        <f>IFERROR(VLOOKUP(I11,Five!B:I,7,0),"")</f>
        <v/>
      </c>
      <c r="O11" t="str">
        <f>VLOOKUP(I11,InvKepler!F:H,1,0)</f>
        <v>3VW1W2AJ8HM341206</v>
      </c>
      <c r="P11">
        <v>1768</v>
      </c>
    </row>
    <row r="12" spans="1:17" hidden="1" x14ac:dyDescent="0.25">
      <c r="A12" s="5" t="s">
        <v>593</v>
      </c>
      <c r="B12" s="5" t="s">
        <v>525</v>
      </c>
      <c r="C12" s="5" t="s">
        <v>541</v>
      </c>
      <c r="D12" s="5" t="s">
        <v>542</v>
      </c>
      <c r="E12" s="5" t="s">
        <v>594</v>
      </c>
      <c r="F12" s="5" t="s">
        <v>595</v>
      </c>
      <c r="G12" s="5" t="s">
        <v>543</v>
      </c>
      <c r="H12" s="5" t="s">
        <v>531</v>
      </c>
      <c r="I12" s="5" t="s">
        <v>288</v>
      </c>
      <c r="J12" s="5" t="s">
        <v>596</v>
      </c>
      <c r="K12" s="5" t="s">
        <v>597</v>
      </c>
      <c r="L12" s="5" t="s">
        <v>552</v>
      </c>
      <c r="M12" s="5" t="s">
        <v>1076</v>
      </c>
      <c r="N12" s="7" t="str">
        <f>IFERROR(VLOOKUP(I12,Five!B:I,7,0),"")</f>
        <v/>
      </c>
      <c r="O12" t="str">
        <f>VLOOKUP(I12,InvKepler!F:H,1,0)</f>
        <v>3VW1W1AJ7HM348898</v>
      </c>
      <c r="P12">
        <v>1817</v>
      </c>
    </row>
    <row r="13" spans="1:17" hidden="1" x14ac:dyDescent="0.25">
      <c r="A13" s="5" t="s">
        <v>598</v>
      </c>
      <c r="B13" s="5" t="s">
        <v>525</v>
      </c>
      <c r="C13" s="5" t="s">
        <v>526</v>
      </c>
      <c r="D13" s="5" t="s">
        <v>527</v>
      </c>
      <c r="E13" s="5" t="s">
        <v>548</v>
      </c>
      <c r="F13" s="5" t="s">
        <v>549</v>
      </c>
      <c r="G13" s="5" t="s">
        <v>530</v>
      </c>
      <c r="H13" s="5" t="s">
        <v>531</v>
      </c>
      <c r="I13" s="5" t="s">
        <v>275</v>
      </c>
      <c r="J13" s="5" t="s">
        <v>599</v>
      </c>
      <c r="K13" s="5" t="s">
        <v>600</v>
      </c>
      <c r="L13" s="5" t="s">
        <v>601</v>
      </c>
      <c r="M13" s="5" t="s">
        <v>1076</v>
      </c>
      <c r="N13" s="7" t="str">
        <f>IFERROR(VLOOKUP(I13,Five!B:I,7,0),"")</f>
        <v/>
      </c>
      <c r="O13" t="str">
        <f>VLOOKUP(I13,InvKepler!F:H,1,0)</f>
        <v>3VWGW6AJ4HM353533</v>
      </c>
      <c r="P13">
        <v>1828</v>
      </c>
    </row>
    <row r="14" spans="1:17" hidden="1" x14ac:dyDescent="0.25">
      <c r="A14" s="5" t="s">
        <v>602</v>
      </c>
      <c r="B14" s="5" t="s">
        <v>525</v>
      </c>
      <c r="C14" s="5" t="s">
        <v>541</v>
      </c>
      <c r="D14" s="5" t="s">
        <v>542</v>
      </c>
      <c r="E14" s="5" t="s">
        <v>548</v>
      </c>
      <c r="F14" s="5" t="s">
        <v>549</v>
      </c>
      <c r="G14" s="5" t="s">
        <v>543</v>
      </c>
      <c r="H14" s="5" t="s">
        <v>531</v>
      </c>
      <c r="I14" s="5" t="s">
        <v>296</v>
      </c>
      <c r="J14" s="5" t="s">
        <v>603</v>
      </c>
      <c r="K14" s="5" t="s">
        <v>604</v>
      </c>
      <c r="L14" s="5" t="s">
        <v>605</v>
      </c>
      <c r="M14" s="5" t="s">
        <v>1076</v>
      </c>
      <c r="N14" s="7" t="str">
        <f>IFERROR(VLOOKUP(I14,Five!B:I,7,0),"")</f>
        <v/>
      </c>
      <c r="O14" t="str">
        <f>VLOOKUP(I14,InvKepler!F:H,1,0)</f>
        <v>3VW1W2AJ5HM348730</v>
      </c>
      <c r="P14">
        <v>1782</v>
      </c>
    </row>
    <row r="15" spans="1:17" hidden="1" x14ac:dyDescent="0.25">
      <c r="A15" s="5" t="s">
        <v>606</v>
      </c>
      <c r="B15" s="5" t="s">
        <v>525</v>
      </c>
      <c r="C15" s="5" t="s">
        <v>607</v>
      </c>
      <c r="D15" s="5" t="s">
        <v>608</v>
      </c>
      <c r="E15" s="5" t="s">
        <v>583</v>
      </c>
      <c r="F15" s="5" t="s">
        <v>609</v>
      </c>
      <c r="G15" s="5" t="s">
        <v>610</v>
      </c>
      <c r="H15" s="5" t="s">
        <v>611</v>
      </c>
      <c r="I15" s="5" t="s">
        <v>63</v>
      </c>
      <c r="J15" s="5" t="s">
        <v>612</v>
      </c>
      <c r="K15" s="5" t="s">
        <v>613</v>
      </c>
      <c r="L15" s="5" t="s">
        <v>614</v>
      </c>
      <c r="M15" s="5" t="s">
        <v>1076</v>
      </c>
      <c r="N15" s="7" t="str">
        <f>IFERROR(VLOOKUP(I15,Five!B:I,7,0),"")</f>
        <v/>
      </c>
      <c r="O15" t="str">
        <f>VLOOKUP(I15,InvKepler!F:H,1,0)</f>
        <v>3VWJW6AT1HM605911</v>
      </c>
      <c r="P15">
        <v>1653</v>
      </c>
    </row>
    <row r="16" spans="1:17" hidden="1" x14ac:dyDescent="0.25">
      <c r="A16" s="5" t="s">
        <v>615</v>
      </c>
      <c r="B16" s="5" t="s">
        <v>525</v>
      </c>
      <c r="C16" s="5" t="s">
        <v>616</v>
      </c>
      <c r="D16" s="5" t="s">
        <v>617</v>
      </c>
      <c r="E16" s="5" t="s">
        <v>583</v>
      </c>
      <c r="F16" s="5" t="s">
        <v>618</v>
      </c>
      <c r="G16" s="5" t="s">
        <v>619</v>
      </c>
      <c r="H16" s="5" t="s">
        <v>620</v>
      </c>
      <c r="I16" s="5" t="s">
        <v>160</v>
      </c>
      <c r="J16" s="5" t="s">
        <v>621</v>
      </c>
      <c r="K16" s="5" t="s">
        <v>622</v>
      </c>
      <c r="L16" s="5" t="s">
        <v>623</v>
      </c>
      <c r="M16" s="5" t="s">
        <v>1076</v>
      </c>
      <c r="N16" s="7" t="str">
        <f>IFERROR(VLOOKUP(I16,Five!B:I,7,0),"")</f>
        <v/>
      </c>
      <c r="O16" t="str">
        <f>VLOOKUP(I16,InvKepler!F:H,1,0)</f>
        <v>3VWVB6AU1HM021000</v>
      </c>
      <c r="P16">
        <v>1664</v>
      </c>
    </row>
    <row r="17" spans="1:17" hidden="1" x14ac:dyDescent="0.25">
      <c r="A17" s="5" t="s">
        <v>624</v>
      </c>
      <c r="B17" s="5" t="s">
        <v>525</v>
      </c>
      <c r="C17" s="5" t="s">
        <v>625</v>
      </c>
      <c r="D17" s="5" t="s">
        <v>626</v>
      </c>
      <c r="E17" s="5" t="s">
        <v>627</v>
      </c>
      <c r="F17" s="5" t="s">
        <v>628</v>
      </c>
      <c r="G17" s="5" t="s">
        <v>619</v>
      </c>
      <c r="H17" s="5" t="s">
        <v>629</v>
      </c>
      <c r="I17" s="5" t="s">
        <v>238</v>
      </c>
      <c r="J17" s="5" t="s">
        <v>630</v>
      </c>
      <c r="K17" s="5" t="s">
        <v>631</v>
      </c>
      <c r="L17" s="5" t="s">
        <v>632</v>
      </c>
      <c r="M17" s="5" t="s">
        <v>1076</v>
      </c>
      <c r="N17" s="7" t="str">
        <f>IFERROR(VLOOKUP(I17,Five!B:I,7,0),"")</f>
        <v/>
      </c>
      <c r="O17" t="str">
        <f>VLOOKUP(I17,InvKepler!F:H,1,0)</f>
        <v>3VW2K1AJ1HM272935</v>
      </c>
      <c r="P17">
        <v>1741</v>
      </c>
    </row>
    <row r="18" spans="1:17" hidden="1" x14ac:dyDescent="0.25">
      <c r="A18" s="5" t="s">
        <v>633</v>
      </c>
      <c r="B18" s="5" t="s">
        <v>525</v>
      </c>
      <c r="C18" s="5" t="s">
        <v>561</v>
      </c>
      <c r="D18" s="5" t="s">
        <v>562</v>
      </c>
      <c r="E18" s="5" t="s">
        <v>528</v>
      </c>
      <c r="F18" s="5" t="s">
        <v>529</v>
      </c>
      <c r="G18" s="5" t="s">
        <v>619</v>
      </c>
      <c r="H18" s="5" t="s">
        <v>620</v>
      </c>
      <c r="I18" s="5" t="s">
        <v>180</v>
      </c>
      <c r="J18" s="5" t="s">
        <v>634</v>
      </c>
      <c r="K18" s="5" t="s">
        <v>635</v>
      </c>
      <c r="L18" s="5" t="s">
        <v>636</v>
      </c>
      <c r="M18" s="5" t="s">
        <v>1076</v>
      </c>
      <c r="N18" s="7" t="str">
        <f>IFERROR(VLOOKUP(I18,Five!B:I,7,0),"")</f>
        <v/>
      </c>
      <c r="O18" t="str">
        <f>VLOOKUP(I18,InvKepler!F:H,1,0)</f>
        <v>3VWWB6AU9HM028040</v>
      </c>
      <c r="P18">
        <v>1602</v>
      </c>
    </row>
    <row r="19" spans="1:17" x14ac:dyDescent="0.25">
      <c r="A19" s="5" t="s">
        <v>637</v>
      </c>
      <c r="B19" s="5" t="s">
        <v>525</v>
      </c>
      <c r="C19" s="5" t="s">
        <v>638</v>
      </c>
      <c r="D19" s="5" t="s">
        <v>639</v>
      </c>
      <c r="E19" s="5" t="s">
        <v>627</v>
      </c>
      <c r="F19" s="5" t="s">
        <v>628</v>
      </c>
      <c r="G19" s="5" t="s">
        <v>543</v>
      </c>
      <c r="H19" s="5" t="s">
        <v>531</v>
      </c>
      <c r="I19" s="5" t="s">
        <v>196</v>
      </c>
      <c r="J19" s="5" t="s">
        <v>640</v>
      </c>
      <c r="K19" s="5" t="s">
        <v>641</v>
      </c>
      <c r="L19" s="5" t="s">
        <v>642</v>
      </c>
      <c r="M19" s="5" t="s">
        <v>1076</v>
      </c>
      <c r="N19" s="7" t="str">
        <f>IFERROR(VLOOKUP(I19,Five!B:I,7,0),"")</f>
        <v>Five</v>
      </c>
      <c r="O19" t="str">
        <f>VLOOKUP(I19,InvKepler!F:H,1,0)</f>
        <v>3VW1K1AJ5HM317144</v>
      </c>
      <c r="P19">
        <v>1699</v>
      </c>
    </row>
    <row r="20" spans="1:17" hidden="1" x14ac:dyDescent="0.25">
      <c r="A20" s="5" t="s">
        <v>643</v>
      </c>
      <c r="B20" s="5" t="s">
        <v>525</v>
      </c>
      <c r="C20" s="5" t="s">
        <v>625</v>
      </c>
      <c r="D20" s="5" t="s">
        <v>626</v>
      </c>
      <c r="E20" s="5" t="s">
        <v>627</v>
      </c>
      <c r="F20" s="5" t="s">
        <v>628</v>
      </c>
      <c r="G20" s="5" t="s">
        <v>543</v>
      </c>
      <c r="H20" s="5" t="s">
        <v>531</v>
      </c>
      <c r="I20" s="5" t="s">
        <v>221</v>
      </c>
      <c r="J20" s="5" t="s">
        <v>644</v>
      </c>
      <c r="K20" s="5" t="s">
        <v>645</v>
      </c>
      <c r="L20" s="5" t="s">
        <v>646</v>
      </c>
      <c r="M20" s="5" t="s">
        <v>1076</v>
      </c>
      <c r="N20" s="7" t="str">
        <f>IFERROR(VLOOKUP(I20,Five!B:I,7,0),"")</f>
        <v/>
      </c>
      <c r="O20" t="str">
        <f>VLOOKUP(I20,InvKepler!F:H,1,0)</f>
        <v>3VW2K1AJ5HM307119</v>
      </c>
      <c r="P20">
        <v>1669</v>
      </c>
    </row>
    <row r="21" spans="1:17" hidden="1" x14ac:dyDescent="0.25">
      <c r="A21" s="5" t="s">
        <v>647</v>
      </c>
      <c r="B21" s="5" t="s">
        <v>525</v>
      </c>
      <c r="C21" s="5" t="s">
        <v>638</v>
      </c>
      <c r="D21" s="5" t="s">
        <v>639</v>
      </c>
      <c r="E21" s="5" t="s">
        <v>528</v>
      </c>
      <c r="F21" s="5" t="s">
        <v>529</v>
      </c>
      <c r="G21" s="5" t="s">
        <v>648</v>
      </c>
      <c r="H21" s="5" t="s">
        <v>649</v>
      </c>
      <c r="I21" s="5" t="s">
        <v>219</v>
      </c>
      <c r="J21" s="5" t="s">
        <v>650</v>
      </c>
      <c r="K21" s="5" t="s">
        <v>651</v>
      </c>
      <c r="L21" s="5" t="s">
        <v>587</v>
      </c>
      <c r="M21" s="5" t="s">
        <v>1076</v>
      </c>
      <c r="N21" s="7" t="str">
        <f>IFERROR(VLOOKUP(I21,Five!B:I,7,0),"")</f>
        <v/>
      </c>
      <c r="O21" t="str">
        <f>VLOOKUP(I21,InvKepler!F:H,1,0)</f>
        <v>3VW1K1AJ4HM339412</v>
      </c>
      <c r="P21">
        <v>1755</v>
      </c>
    </row>
    <row r="22" spans="1:17" hidden="1" x14ac:dyDescent="0.25">
      <c r="A22" s="5" t="s">
        <v>652</v>
      </c>
      <c r="B22" s="5" t="s">
        <v>525</v>
      </c>
      <c r="C22" s="5" t="s">
        <v>638</v>
      </c>
      <c r="D22" s="5" t="s">
        <v>639</v>
      </c>
      <c r="E22" s="5" t="s">
        <v>653</v>
      </c>
      <c r="F22" s="5" t="s">
        <v>654</v>
      </c>
      <c r="G22" s="5" t="s">
        <v>648</v>
      </c>
      <c r="H22" s="5" t="s">
        <v>649</v>
      </c>
      <c r="I22" s="5" t="s">
        <v>187</v>
      </c>
      <c r="J22" s="5" t="s">
        <v>655</v>
      </c>
      <c r="K22" s="5" t="s">
        <v>656</v>
      </c>
      <c r="L22" s="5" t="s">
        <v>587</v>
      </c>
      <c r="M22" s="5" t="s">
        <v>1076</v>
      </c>
      <c r="N22" s="7" t="str">
        <f>IFERROR(VLOOKUP(I22,Five!B:I,7,0),"")</f>
        <v/>
      </c>
      <c r="O22" t="str">
        <f>VLOOKUP(I22,InvKepler!F:H,1,0)</f>
        <v>3VW1K1AJ4HM343377</v>
      </c>
      <c r="P22">
        <v>1757</v>
      </c>
    </row>
    <row r="23" spans="1:17" hidden="1" x14ac:dyDescent="0.25">
      <c r="A23" s="5" t="s">
        <v>657</v>
      </c>
      <c r="B23" s="5" t="s">
        <v>525</v>
      </c>
      <c r="C23" s="5" t="s">
        <v>625</v>
      </c>
      <c r="D23" s="5" t="s">
        <v>626</v>
      </c>
      <c r="E23" s="5" t="s">
        <v>528</v>
      </c>
      <c r="F23" s="5" t="s">
        <v>529</v>
      </c>
      <c r="G23" s="5" t="s">
        <v>648</v>
      </c>
      <c r="H23" s="5" t="s">
        <v>649</v>
      </c>
      <c r="I23" s="5" t="s">
        <v>229</v>
      </c>
      <c r="J23" s="5" t="s">
        <v>658</v>
      </c>
      <c r="K23" s="5" t="s">
        <v>659</v>
      </c>
      <c r="L23" s="5" t="s">
        <v>660</v>
      </c>
      <c r="M23" s="5" t="s">
        <v>1076</v>
      </c>
      <c r="N23" s="7" t="str">
        <f>IFERROR(VLOOKUP(I23,Five!B:I,7,0),"")</f>
        <v/>
      </c>
      <c r="O23" t="str">
        <f>VLOOKUP(I23,InvKepler!F:H,1,0)</f>
        <v>3VW2K1AJ3HM345769</v>
      </c>
      <c r="P23">
        <v>1791</v>
      </c>
    </row>
    <row r="24" spans="1:17" hidden="1" x14ac:dyDescent="0.25">
      <c r="A24" s="5" t="s">
        <v>661</v>
      </c>
      <c r="B24" s="5" t="s">
        <v>525</v>
      </c>
      <c r="C24" s="5" t="s">
        <v>625</v>
      </c>
      <c r="D24" s="5" t="s">
        <v>626</v>
      </c>
      <c r="E24" s="5" t="s">
        <v>594</v>
      </c>
      <c r="F24" s="5" t="s">
        <v>595</v>
      </c>
      <c r="G24" s="5" t="s">
        <v>648</v>
      </c>
      <c r="H24" s="5" t="s">
        <v>649</v>
      </c>
      <c r="I24" s="5" t="s">
        <v>231</v>
      </c>
      <c r="J24" s="5" t="s">
        <v>662</v>
      </c>
      <c r="K24" s="5" t="s">
        <v>663</v>
      </c>
      <c r="L24" s="5" t="s">
        <v>660</v>
      </c>
      <c r="M24" s="5" t="s">
        <v>1076</v>
      </c>
      <c r="N24" s="7" t="str">
        <f>IFERROR(VLOOKUP(I24,Five!B:I,7,0),"")</f>
        <v/>
      </c>
      <c r="O24" t="str">
        <f>VLOOKUP(I24,InvKepler!F:H,1,0)</f>
        <v>3VW2K1AJ5HM347779</v>
      </c>
      <c r="P24">
        <v>1792</v>
      </c>
    </row>
    <row r="25" spans="1:17" hidden="1" x14ac:dyDescent="0.25">
      <c r="A25" s="5" t="s">
        <v>664</v>
      </c>
      <c r="B25" s="5" t="s">
        <v>525</v>
      </c>
      <c r="C25" s="5" t="s">
        <v>625</v>
      </c>
      <c r="D25" s="5" t="s">
        <v>626</v>
      </c>
      <c r="E25" s="5" t="s">
        <v>594</v>
      </c>
      <c r="F25" s="5" t="s">
        <v>595</v>
      </c>
      <c r="G25" s="5" t="s">
        <v>648</v>
      </c>
      <c r="H25" s="5" t="s">
        <v>649</v>
      </c>
      <c r="I25" s="5" t="s">
        <v>236</v>
      </c>
      <c r="J25" s="5" t="s">
        <v>665</v>
      </c>
      <c r="K25" s="5" t="s">
        <v>666</v>
      </c>
      <c r="L25" s="5" t="s">
        <v>667</v>
      </c>
      <c r="M25" s="5" t="s">
        <v>1076</v>
      </c>
      <c r="N25" s="7" t="str">
        <f>IFERROR(VLOOKUP(I25,Five!B:I,7,0),"")</f>
        <v/>
      </c>
      <c r="O25" t="str">
        <f>VLOOKUP(I25,InvKepler!F:H,1,0)</f>
        <v>3VW2K1AJ1HM346970</v>
      </c>
      <c r="P25">
        <v>1812</v>
      </c>
    </row>
    <row r="26" spans="1:17" hidden="1" x14ac:dyDescent="0.25">
      <c r="A26" s="5" t="s">
        <v>668</v>
      </c>
      <c r="B26" s="5" t="s">
        <v>525</v>
      </c>
      <c r="C26" s="5" t="s">
        <v>625</v>
      </c>
      <c r="D26" s="5" t="s">
        <v>626</v>
      </c>
      <c r="E26" s="5" t="s">
        <v>653</v>
      </c>
      <c r="F26" s="5" t="s">
        <v>654</v>
      </c>
      <c r="G26" s="5" t="s">
        <v>648</v>
      </c>
      <c r="H26" s="5" t="s">
        <v>649</v>
      </c>
      <c r="I26" s="5" t="s">
        <v>234</v>
      </c>
      <c r="J26" s="5" t="s">
        <v>669</v>
      </c>
      <c r="K26" s="5" t="s">
        <v>670</v>
      </c>
      <c r="L26" s="5" t="s">
        <v>660</v>
      </c>
      <c r="M26" s="5" t="s">
        <v>1076</v>
      </c>
      <c r="N26" s="7" t="str">
        <f>IFERROR(VLOOKUP(I26,Five!B:I,7,0),"")</f>
        <v/>
      </c>
      <c r="O26" t="str">
        <f>VLOOKUP(I26,InvKepler!F:H,1,0)</f>
        <v>3VW2K1AJ8HM346576</v>
      </c>
      <c r="P26">
        <v>1793</v>
      </c>
    </row>
    <row r="27" spans="1:17" hidden="1" x14ac:dyDescent="0.25">
      <c r="A27" s="5" t="s">
        <v>671</v>
      </c>
      <c r="B27" s="5" t="s">
        <v>525</v>
      </c>
      <c r="C27" s="5" t="s">
        <v>625</v>
      </c>
      <c r="D27" s="5" t="s">
        <v>626</v>
      </c>
      <c r="E27" s="5" t="s">
        <v>653</v>
      </c>
      <c r="F27" s="5" t="s">
        <v>654</v>
      </c>
      <c r="G27" s="5" t="s">
        <v>648</v>
      </c>
      <c r="H27" s="5" t="s">
        <v>649</v>
      </c>
      <c r="I27" s="5" t="s">
        <v>227</v>
      </c>
      <c r="J27" s="5" t="s">
        <v>672</v>
      </c>
      <c r="K27" s="5" t="s">
        <v>673</v>
      </c>
      <c r="L27" s="5" t="s">
        <v>674</v>
      </c>
      <c r="M27" s="5" t="s">
        <v>1076</v>
      </c>
      <c r="N27" s="7" t="str">
        <f>IFERROR(VLOOKUP(I27,Five!B:I,7,0),"")</f>
        <v/>
      </c>
      <c r="O27" t="str">
        <f>VLOOKUP(I27,InvKepler!F:H,1,0)</f>
        <v>3VW2K1AJ3HM348851</v>
      </c>
      <c r="P27">
        <v>1783</v>
      </c>
    </row>
    <row r="28" spans="1:17" hidden="1" x14ac:dyDescent="0.25">
      <c r="A28" s="5" t="s">
        <v>675</v>
      </c>
      <c r="B28" s="5" t="s">
        <v>525</v>
      </c>
      <c r="C28" s="5" t="s">
        <v>638</v>
      </c>
      <c r="D28" s="5" t="s">
        <v>639</v>
      </c>
      <c r="E28" s="5" t="s">
        <v>528</v>
      </c>
      <c r="F28" s="5" t="s">
        <v>529</v>
      </c>
      <c r="G28" s="5" t="s">
        <v>648</v>
      </c>
      <c r="H28" s="5" t="s">
        <v>649</v>
      </c>
      <c r="I28" s="5" t="s">
        <v>190</v>
      </c>
      <c r="J28" s="5" t="s">
        <v>676</v>
      </c>
      <c r="K28" s="5" t="s">
        <v>677</v>
      </c>
      <c r="L28" s="5" t="s">
        <v>674</v>
      </c>
      <c r="M28" s="5" t="s">
        <v>1076</v>
      </c>
      <c r="N28" s="7" t="str">
        <f>IFERROR(VLOOKUP(I28,Five!B:I,7,0),"")</f>
        <v/>
      </c>
      <c r="O28" t="str">
        <f>VLOOKUP(I28,InvKepler!F:H,1,0)</f>
        <v>3VW1K1AJ7HM348539</v>
      </c>
      <c r="P28">
        <v>1784</v>
      </c>
      <c r="Q28" t="s">
        <v>1079</v>
      </c>
    </row>
    <row r="29" spans="1:17" hidden="1" x14ac:dyDescent="0.25">
      <c r="A29" s="5" t="s">
        <v>678</v>
      </c>
      <c r="B29" s="5" t="s">
        <v>525</v>
      </c>
      <c r="C29" s="5" t="s">
        <v>569</v>
      </c>
      <c r="D29" s="5" t="s">
        <v>570</v>
      </c>
      <c r="E29" s="5" t="s">
        <v>571</v>
      </c>
      <c r="F29" s="5" t="s">
        <v>572</v>
      </c>
      <c r="G29" s="5" t="s">
        <v>563</v>
      </c>
      <c r="H29" s="5" t="s">
        <v>564</v>
      </c>
      <c r="I29" s="5" t="s">
        <v>185</v>
      </c>
      <c r="J29" s="5" t="s">
        <v>679</v>
      </c>
      <c r="K29" s="5" t="s">
        <v>680</v>
      </c>
      <c r="L29" s="5" t="s">
        <v>681</v>
      </c>
      <c r="M29" s="5" t="s">
        <v>1076</v>
      </c>
      <c r="N29" s="7" t="str">
        <f>IFERROR(VLOOKUP(I29,Five!B:I,7,0),"")</f>
        <v/>
      </c>
      <c r="O29" t="str">
        <f>VLOOKUP(I29,InvKepler!F:H,1,0)</f>
        <v>3VW4E6AU3HM047925</v>
      </c>
      <c r="P29">
        <v>1734</v>
      </c>
    </row>
    <row r="30" spans="1:17" x14ac:dyDescent="0.25">
      <c r="A30" s="5" t="s">
        <v>682</v>
      </c>
      <c r="B30" s="5" t="s">
        <v>525</v>
      </c>
      <c r="C30" s="5" t="s">
        <v>638</v>
      </c>
      <c r="D30" s="5" t="s">
        <v>639</v>
      </c>
      <c r="E30" s="5" t="s">
        <v>528</v>
      </c>
      <c r="F30" s="5" t="s">
        <v>529</v>
      </c>
      <c r="G30" s="5" t="s">
        <v>543</v>
      </c>
      <c r="H30" s="5" t="s">
        <v>531</v>
      </c>
      <c r="I30" s="5" t="s">
        <v>208</v>
      </c>
      <c r="J30" s="5" t="s">
        <v>683</v>
      </c>
      <c r="K30" s="5" t="s">
        <v>684</v>
      </c>
      <c r="L30" s="5" t="s">
        <v>685</v>
      </c>
      <c r="M30" s="5" t="s">
        <v>1076</v>
      </c>
      <c r="N30" s="7" t="str">
        <f>IFERROR(VLOOKUP(I30,Five!B:I,7,0),"")</f>
        <v>Five</v>
      </c>
      <c r="O30" t="str">
        <f>VLOOKUP(I30,InvKepler!F:H,1,0)</f>
        <v>3VW1K1AJ2HM334662</v>
      </c>
      <c r="P30">
        <v>1731</v>
      </c>
    </row>
    <row r="31" spans="1:17" x14ac:dyDescent="0.25">
      <c r="A31" s="5" t="s">
        <v>686</v>
      </c>
      <c r="B31" s="5" t="s">
        <v>525</v>
      </c>
      <c r="C31" s="5" t="s">
        <v>638</v>
      </c>
      <c r="D31" s="5" t="s">
        <v>639</v>
      </c>
      <c r="E31" s="5" t="s">
        <v>627</v>
      </c>
      <c r="F31" s="5" t="s">
        <v>628</v>
      </c>
      <c r="G31" s="5" t="s">
        <v>543</v>
      </c>
      <c r="H31" s="5" t="s">
        <v>531</v>
      </c>
      <c r="I31" s="5" t="s">
        <v>212</v>
      </c>
      <c r="J31" s="5" t="s">
        <v>687</v>
      </c>
      <c r="K31" s="5" t="s">
        <v>688</v>
      </c>
      <c r="L31" s="5" t="s">
        <v>681</v>
      </c>
      <c r="M31" s="5" t="s">
        <v>1076</v>
      </c>
      <c r="N31" s="7" t="str">
        <f>IFERROR(VLOOKUP(I31,Five!B:I,7,0),"")</f>
        <v>Five</v>
      </c>
      <c r="O31" t="str">
        <f>VLOOKUP(I31,InvKepler!F:H,1,0)</f>
        <v>3VW1K1AJ4HM337143</v>
      </c>
      <c r="P31">
        <v>1735</v>
      </c>
    </row>
    <row r="32" spans="1:17" x14ac:dyDescent="0.25">
      <c r="A32" s="5" t="s">
        <v>689</v>
      </c>
      <c r="B32" s="5" t="s">
        <v>525</v>
      </c>
      <c r="C32" s="5" t="s">
        <v>638</v>
      </c>
      <c r="D32" s="5" t="s">
        <v>639</v>
      </c>
      <c r="E32" s="5" t="s">
        <v>528</v>
      </c>
      <c r="F32" s="5" t="s">
        <v>529</v>
      </c>
      <c r="G32" s="5" t="s">
        <v>543</v>
      </c>
      <c r="H32" s="5" t="s">
        <v>531</v>
      </c>
      <c r="I32" s="5" t="s">
        <v>214</v>
      </c>
      <c r="J32" s="5" t="s">
        <v>690</v>
      </c>
      <c r="K32" s="5" t="s">
        <v>691</v>
      </c>
      <c r="L32" s="5" t="s">
        <v>681</v>
      </c>
      <c r="M32" s="5" t="s">
        <v>1076</v>
      </c>
      <c r="N32" s="7" t="str">
        <f>IFERROR(VLOOKUP(I32,Five!B:I,7,0),"")</f>
        <v>Five</v>
      </c>
      <c r="O32" t="str">
        <f>VLOOKUP(I32,InvKepler!F:H,1,0)</f>
        <v>3VW1K1AJ4HM337854</v>
      </c>
      <c r="P32">
        <v>1736</v>
      </c>
    </row>
    <row r="33" spans="1:17" x14ac:dyDescent="0.25">
      <c r="A33" s="5" t="s">
        <v>692</v>
      </c>
      <c r="B33" s="5" t="s">
        <v>525</v>
      </c>
      <c r="C33" s="5" t="s">
        <v>638</v>
      </c>
      <c r="D33" s="5" t="s">
        <v>639</v>
      </c>
      <c r="E33" s="5" t="s">
        <v>627</v>
      </c>
      <c r="F33" s="5" t="s">
        <v>628</v>
      </c>
      <c r="G33" s="5" t="s">
        <v>543</v>
      </c>
      <c r="H33" s="5" t="s">
        <v>531</v>
      </c>
      <c r="I33" s="5" t="s">
        <v>210</v>
      </c>
      <c r="J33" s="5" t="s">
        <v>693</v>
      </c>
      <c r="K33" s="5" t="s">
        <v>694</v>
      </c>
      <c r="L33" s="5" t="s">
        <v>685</v>
      </c>
      <c r="M33" s="5" t="s">
        <v>1076</v>
      </c>
      <c r="N33" s="7" t="str">
        <f>IFERROR(VLOOKUP(I33,Five!B:I,7,0),"")</f>
        <v>Five</v>
      </c>
      <c r="O33" t="str">
        <f>VLOOKUP(I33,InvKepler!F:H,1,0)</f>
        <v>3VW1K1AJ2HM334547</v>
      </c>
      <c r="P33">
        <v>1732</v>
      </c>
    </row>
    <row r="34" spans="1:17" x14ac:dyDescent="0.25">
      <c r="A34" s="5" t="s">
        <v>695</v>
      </c>
      <c r="B34" s="5" t="s">
        <v>525</v>
      </c>
      <c r="C34" s="5" t="s">
        <v>638</v>
      </c>
      <c r="D34" s="5" t="s">
        <v>639</v>
      </c>
      <c r="E34" s="5" t="s">
        <v>583</v>
      </c>
      <c r="F34" s="5" t="s">
        <v>584</v>
      </c>
      <c r="G34" s="5" t="s">
        <v>543</v>
      </c>
      <c r="H34" s="5" t="s">
        <v>531</v>
      </c>
      <c r="I34" s="5" t="s">
        <v>216</v>
      </c>
      <c r="J34" s="5" t="s">
        <v>696</v>
      </c>
      <c r="K34" s="5" t="s">
        <v>697</v>
      </c>
      <c r="L34" s="5" t="s">
        <v>681</v>
      </c>
      <c r="M34" s="5" t="s">
        <v>1076</v>
      </c>
      <c r="N34" s="7" t="str">
        <f>IFERROR(VLOOKUP(I34,Five!B:I,7,0),"")</f>
        <v>Five</v>
      </c>
      <c r="O34" t="str">
        <f>VLOOKUP(I34,InvKepler!F:H,1,0)</f>
        <v>3VW1K1AJ4HM338311</v>
      </c>
      <c r="P34">
        <v>1737</v>
      </c>
    </row>
    <row r="35" spans="1:17" hidden="1" x14ac:dyDescent="0.25">
      <c r="A35" s="5" t="s">
        <v>698</v>
      </c>
      <c r="B35" s="5" t="s">
        <v>525</v>
      </c>
      <c r="C35" s="5" t="s">
        <v>554</v>
      </c>
      <c r="D35" s="5" t="s">
        <v>555</v>
      </c>
      <c r="E35" s="5" t="s">
        <v>589</v>
      </c>
      <c r="F35" s="5" t="s">
        <v>564</v>
      </c>
      <c r="G35" s="5" t="s">
        <v>543</v>
      </c>
      <c r="H35" s="5" t="s">
        <v>531</v>
      </c>
      <c r="I35" s="5" t="s">
        <v>305</v>
      </c>
      <c r="J35" s="5" t="s">
        <v>699</v>
      </c>
      <c r="K35" s="5" t="s">
        <v>700</v>
      </c>
      <c r="L35" s="5" t="s">
        <v>592</v>
      </c>
      <c r="M35" s="5" t="s">
        <v>1076</v>
      </c>
      <c r="N35" s="7" t="str">
        <f>IFERROR(VLOOKUP(I35,Five!B:I,7,0),"")</f>
        <v/>
      </c>
      <c r="O35" t="str">
        <f>VLOOKUP(I35,InvKepler!F:H,1,0)</f>
        <v>3VW2W2AJ6HM341838</v>
      </c>
      <c r="P35">
        <v>1769</v>
      </c>
    </row>
    <row r="36" spans="1:17" hidden="1" x14ac:dyDescent="0.25">
      <c r="A36" s="5" t="s">
        <v>701</v>
      </c>
      <c r="B36" s="5" t="s">
        <v>525</v>
      </c>
      <c r="C36" s="5" t="s">
        <v>702</v>
      </c>
      <c r="D36" s="5" t="s">
        <v>703</v>
      </c>
      <c r="E36" s="5" t="s">
        <v>704</v>
      </c>
      <c r="F36" s="5" t="s">
        <v>705</v>
      </c>
      <c r="G36" s="5" t="s">
        <v>706</v>
      </c>
      <c r="H36" s="5" t="s">
        <v>707</v>
      </c>
      <c r="I36" s="5" t="s">
        <v>708</v>
      </c>
      <c r="J36" s="5" t="s">
        <v>709</v>
      </c>
      <c r="K36" s="5" t="s">
        <v>710</v>
      </c>
      <c r="L36" s="5" t="s">
        <v>660</v>
      </c>
      <c r="M36" s="5" t="s">
        <v>1076</v>
      </c>
      <c r="N36" s="7" t="str">
        <f>IFERROR(VLOOKUP(I36,Five!B:I,7,0),"")</f>
        <v/>
      </c>
      <c r="O36" t="s">
        <v>708</v>
      </c>
      <c r="P36">
        <v>1794</v>
      </c>
      <c r="Q36" t="s">
        <v>1084</v>
      </c>
    </row>
    <row r="37" spans="1:17" hidden="1" x14ac:dyDescent="0.25">
      <c r="A37" s="5" t="s">
        <v>711</v>
      </c>
      <c r="B37" s="5" t="s">
        <v>525</v>
      </c>
      <c r="C37" s="5" t="s">
        <v>712</v>
      </c>
      <c r="D37" s="5" t="s">
        <v>713</v>
      </c>
      <c r="E37" s="5" t="s">
        <v>714</v>
      </c>
      <c r="F37" s="5" t="s">
        <v>715</v>
      </c>
      <c r="G37" s="5" t="s">
        <v>716</v>
      </c>
      <c r="H37" s="5" t="s">
        <v>717</v>
      </c>
      <c r="I37" s="5" t="s">
        <v>77</v>
      </c>
      <c r="J37" s="5" t="s">
        <v>718</v>
      </c>
      <c r="K37" s="5" t="s">
        <v>719</v>
      </c>
      <c r="L37" s="5" t="s">
        <v>720</v>
      </c>
      <c r="M37" s="5" t="s">
        <v>1076</v>
      </c>
      <c r="N37" s="7" t="str">
        <f>IFERROR(VLOOKUP(I37,Five!B:I,7,0),"")</f>
        <v/>
      </c>
      <c r="O37" t="str">
        <f>VLOOKUP(I37,InvKepler!F:H,1,0)</f>
        <v>9BWLL45Z4H4029921</v>
      </c>
      <c r="P37">
        <v>1682</v>
      </c>
    </row>
    <row r="38" spans="1:17" hidden="1" x14ac:dyDescent="0.25">
      <c r="A38" s="5" t="s">
        <v>721</v>
      </c>
      <c r="B38" s="5" t="s">
        <v>525</v>
      </c>
      <c r="C38" s="5" t="s">
        <v>702</v>
      </c>
      <c r="D38" s="5" t="s">
        <v>703</v>
      </c>
      <c r="E38" s="5" t="s">
        <v>714</v>
      </c>
      <c r="F38" s="5" t="s">
        <v>715</v>
      </c>
      <c r="G38" s="5" t="s">
        <v>706</v>
      </c>
      <c r="H38" s="5" t="s">
        <v>707</v>
      </c>
      <c r="I38" s="5" t="s">
        <v>152</v>
      </c>
      <c r="J38" s="5" t="s">
        <v>722</v>
      </c>
      <c r="K38" s="5" t="s">
        <v>723</v>
      </c>
      <c r="L38" s="5" t="s">
        <v>724</v>
      </c>
      <c r="M38" s="5" t="s">
        <v>1076</v>
      </c>
      <c r="N38" s="7" t="str">
        <f>IFERROR(VLOOKUP(I38,Five!B:I,7,0),"")</f>
        <v/>
      </c>
      <c r="O38" t="str">
        <f>VLOOKUP(I38,InvKepler!F:H,1,0)</f>
        <v>9BWDB45U5HT065408</v>
      </c>
      <c r="P38">
        <v>1874</v>
      </c>
    </row>
    <row r="39" spans="1:17" hidden="1" x14ac:dyDescent="0.25">
      <c r="A39" s="5" t="s">
        <v>725</v>
      </c>
      <c r="B39" s="5" t="s">
        <v>525</v>
      </c>
      <c r="C39" s="5" t="s">
        <v>726</v>
      </c>
      <c r="D39" s="5" t="s">
        <v>727</v>
      </c>
      <c r="E39" s="5" t="s">
        <v>714</v>
      </c>
      <c r="F39" s="5" t="s">
        <v>715</v>
      </c>
      <c r="G39" s="5" t="s">
        <v>706</v>
      </c>
      <c r="H39" s="5" t="s">
        <v>707</v>
      </c>
      <c r="I39" s="5" t="s">
        <v>90</v>
      </c>
      <c r="J39" s="5" t="s">
        <v>728</v>
      </c>
      <c r="K39" s="5" t="s">
        <v>729</v>
      </c>
      <c r="L39" s="5" t="s">
        <v>730</v>
      </c>
      <c r="M39" s="5" t="s">
        <v>1076</v>
      </c>
      <c r="N39" s="7" t="str">
        <f>IFERROR(VLOOKUP(I39,Five!B:I,7,0),"")</f>
        <v/>
      </c>
      <c r="O39" t="str">
        <f>VLOOKUP(I39,InvKepler!F:H,1,0)</f>
        <v>9BWDB45U4HT074987</v>
      </c>
      <c r="P39">
        <v>1839</v>
      </c>
    </row>
    <row r="40" spans="1:17" hidden="1" x14ac:dyDescent="0.25">
      <c r="A40" s="5" t="s">
        <v>731</v>
      </c>
      <c r="B40" s="5" t="s">
        <v>732</v>
      </c>
      <c r="C40" s="5" t="s">
        <v>702</v>
      </c>
      <c r="D40" s="5" t="s">
        <v>703</v>
      </c>
      <c r="E40" s="5" t="s">
        <v>733</v>
      </c>
      <c r="F40" s="5" t="s">
        <v>734</v>
      </c>
      <c r="G40" s="5" t="s">
        <v>706</v>
      </c>
      <c r="H40" s="5" t="s">
        <v>707</v>
      </c>
      <c r="I40" s="5" t="s">
        <v>735</v>
      </c>
      <c r="J40" s="5" t="s">
        <v>736</v>
      </c>
      <c r="K40" s="5" t="s">
        <v>737</v>
      </c>
      <c r="L40" s="5" t="s">
        <v>738</v>
      </c>
      <c r="M40" s="5" t="s">
        <v>1076</v>
      </c>
      <c r="N40" s="7" t="str">
        <f>IFERROR(VLOOKUP(I40,Five!B:I,7,0),"")</f>
        <v/>
      </c>
      <c r="O40" t="e">
        <f>VLOOKUP(I40,InvKepler!F:H,1,0)</f>
        <v>#N/A</v>
      </c>
      <c r="P40" t="e">
        <v>#N/A</v>
      </c>
    </row>
    <row r="41" spans="1:17" hidden="1" x14ac:dyDescent="0.25">
      <c r="A41" s="5" t="s">
        <v>739</v>
      </c>
      <c r="B41" s="5" t="s">
        <v>525</v>
      </c>
      <c r="C41" s="5" t="s">
        <v>702</v>
      </c>
      <c r="D41" s="5" t="s">
        <v>703</v>
      </c>
      <c r="E41" s="5" t="s">
        <v>594</v>
      </c>
      <c r="F41" s="5" t="s">
        <v>740</v>
      </c>
      <c r="G41" s="5" t="s">
        <v>706</v>
      </c>
      <c r="H41" s="5" t="s">
        <v>707</v>
      </c>
      <c r="I41" s="5" t="s">
        <v>137</v>
      </c>
      <c r="J41" s="5" t="s">
        <v>741</v>
      </c>
      <c r="K41" s="5" t="s">
        <v>742</v>
      </c>
      <c r="L41" s="5" t="s">
        <v>730</v>
      </c>
      <c r="M41" s="5" t="s">
        <v>1076</v>
      </c>
      <c r="N41" s="7" t="str">
        <f>IFERROR(VLOOKUP(I41,Five!B:I,7,0),"")</f>
        <v/>
      </c>
      <c r="O41" t="str">
        <f>VLOOKUP(I41,InvKepler!F:H,1,0)</f>
        <v>9BWDB45U4HT067361</v>
      </c>
      <c r="P41">
        <v>1840</v>
      </c>
    </row>
    <row r="42" spans="1:17" hidden="1" x14ac:dyDescent="0.25">
      <c r="A42" s="5" t="s">
        <v>743</v>
      </c>
      <c r="B42" s="5" t="s">
        <v>525</v>
      </c>
      <c r="C42" s="5" t="s">
        <v>744</v>
      </c>
      <c r="D42" s="5" t="s">
        <v>745</v>
      </c>
      <c r="E42" s="5" t="s">
        <v>746</v>
      </c>
      <c r="F42" s="5" t="s">
        <v>747</v>
      </c>
      <c r="G42" s="5" t="s">
        <v>748</v>
      </c>
      <c r="H42" s="5" t="s">
        <v>749</v>
      </c>
      <c r="I42" s="5" t="s">
        <v>389</v>
      </c>
      <c r="J42" s="5" t="s">
        <v>750</v>
      </c>
      <c r="K42" s="5" t="s">
        <v>751</v>
      </c>
      <c r="L42" s="5" t="s">
        <v>534</v>
      </c>
      <c r="M42" s="5" t="s">
        <v>1076</v>
      </c>
      <c r="N42" s="7" t="str">
        <f>IFERROR(VLOOKUP(I42,Five!B:I,7,0),"")</f>
        <v/>
      </c>
      <c r="O42" t="str">
        <f>VLOOKUP(I42,InvKepler!F:H,1,0)</f>
        <v>MEX5H2607HT111230</v>
      </c>
      <c r="P42">
        <v>1871</v>
      </c>
    </row>
    <row r="43" spans="1:17" hidden="1" x14ac:dyDescent="0.25">
      <c r="A43" s="5" t="s">
        <v>752</v>
      </c>
      <c r="B43" s="5" t="s">
        <v>525</v>
      </c>
      <c r="C43" s="5" t="s">
        <v>744</v>
      </c>
      <c r="D43" s="5" t="s">
        <v>745</v>
      </c>
      <c r="E43" s="5" t="s">
        <v>577</v>
      </c>
      <c r="F43" s="5" t="s">
        <v>578</v>
      </c>
      <c r="G43" s="5" t="s">
        <v>748</v>
      </c>
      <c r="H43" s="5" t="s">
        <v>749</v>
      </c>
      <c r="I43" s="5" t="s">
        <v>386</v>
      </c>
      <c r="J43" s="5" t="s">
        <v>753</v>
      </c>
      <c r="K43" s="5" t="s">
        <v>754</v>
      </c>
      <c r="L43" s="5" t="s">
        <v>755</v>
      </c>
      <c r="M43" s="5" t="s">
        <v>1076</v>
      </c>
      <c r="N43" s="7" t="str">
        <f>IFERROR(VLOOKUP(I43,Five!B:I,7,0),"")</f>
        <v/>
      </c>
      <c r="O43" t="str">
        <f>VLOOKUP(I43,InvKepler!F:H,1,0)</f>
        <v>MEX5H2603HT116912</v>
      </c>
      <c r="P43">
        <v>1861</v>
      </c>
    </row>
    <row r="44" spans="1:17" hidden="1" x14ac:dyDescent="0.25">
      <c r="A44" s="5" t="s">
        <v>756</v>
      </c>
      <c r="B44" s="5" t="s">
        <v>525</v>
      </c>
      <c r="C44" s="5" t="s">
        <v>744</v>
      </c>
      <c r="D44" s="5" t="s">
        <v>745</v>
      </c>
      <c r="E44" s="5" t="s">
        <v>577</v>
      </c>
      <c r="F44" s="5" t="s">
        <v>578</v>
      </c>
      <c r="G44" s="5" t="s">
        <v>748</v>
      </c>
      <c r="H44" s="5" t="s">
        <v>749</v>
      </c>
      <c r="I44" s="5" t="s">
        <v>384</v>
      </c>
      <c r="J44" s="5" t="s">
        <v>757</v>
      </c>
      <c r="K44" s="5" t="s">
        <v>758</v>
      </c>
      <c r="L44" s="5" t="s">
        <v>759</v>
      </c>
      <c r="M44" s="5" t="s">
        <v>1076</v>
      </c>
      <c r="N44" s="7" t="str">
        <f>IFERROR(VLOOKUP(I44,Five!B:I,7,0),"")</f>
        <v/>
      </c>
      <c r="O44" t="str">
        <f>VLOOKUP(I44,InvKepler!F:H,1,0)</f>
        <v>MEX5H2607HT114855</v>
      </c>
      <c r="P44">
        <v>1776</v>
      </c>
    </row>
    <row r="45" spans="1:17" hidden="1" x14ac:dyDescent="0.25">
      <c r="A45" s="5" t="s">
        <v>760</v>
      </c>
      <c r="B45" s="5" t="s">
        <v>525</v>
      </c>
      <c r="C45" s="5" t="s">
        <v>761</v>
      </c>
      <c r="D45" s="5" t="s">
        <v>762</v>
      </c>
      <c r="E45" s="5" t="s">
        <v>577</v>
      </c>
      <c r="F45" s="5" t="s">
        <v>578</v>
      </c>
      <c r="G45" s="5" t="s">
        <v>748</v>
      </c>
      <c r="H45" s="5" t="s">
        <v>749</v>
      </c>
      <c r="I45" s="5" t="s">
        <v>404</v>
      </c>
      <c r="J45" s="5" t="s">
        <v>763</v>
      </c>
      <c r="K45" s="5" t="s">
        <v>764</v>
      </c>
      <c r="L45" s="5" t="s">
        <v>601</v>
      </c>
      <c r="M45" s="5" t="s">
        <v>1076</v>
      </c>
      <c r="N45" s="7" t="str">
        <f>IFERROR(VLOOKUP(I45,Five!B:I,7,0),"")</f>
        <v/>
      </c>
      <c r="O45" t="str">
        <f>VLOOKUP(I45,InvKepler!F:H,1,0)</f>
        <v>MEX522604JT010122</v>
      </c>
      <c r="P45">
        <v>1830</v>
      </c>
    </row>
    <row r="46" spans="1:17" hidden="1" x14ac:dyDescent="0.25">
      <c r="A46" s="5" t="s">
        <v>765</v>
      </c>
      <c r="B46" s="5" t="s">
        <v>525</v>
      </c>
      <c r="C46" s="5" t="s">
        <v>766</v>
      </c>
      <c r="D46" s="5" t="s">
        <v>767</v>
      </c>
      <c r="E46" s="5" t="s">
        <v>714</v>
      </c>
      <c r="F46" s="5" t="s">
        <v>715</v>
      </c>
      <c r="G46" s="5" t="s">
        <v>748</v>
      </c>
      <c r="H46" s="5" t="s">
        <v>749</v>
      </c>
      <c r="I46" s="5" t="s">
        <v>414</v>
      </c>
      <c r="J46" s="5" t="s">
        <v>768</v>
      </c>
      <c r="K46" s="5" t="s">
        <v>769</v>
      </c>
      <c r="L46" s="5" t="s">
        <v>730</v>
      </c>
      <c r="M46" s="5" t="s">
        <v>1076</v>
      </c>
      <c r="N46" s="7" t="str">
        <f>IFERROR(VLOOKUP(I46,Five!B:I,7,0),"")</f>
        <v/>
      </c>
      <c r="O46" t="str">
        <f>VLOOKUP(I46,InvKepler!F:H,1,0)</f>
        <v>MEX5J2601JT012204</v>
      </c>
      <c r="P46">
        <v>1834</v>
      </c>
    </row>
    <row r="47" spans="1:17" hidden="1" x14ac:dyDescent="0.25">
      <c r="A47" s="5" t="s">
        <v>770</v>
      </c>
      <c r="B47" s="5" t="s">
        <v>525</v>
      </c>
      <c r="C47" s="5" t="s">
        <v>766</v>
      </c>
      <c r="D47" s="5" t="s">
        <v>767</v>
      </c>
      <c r="E47" s="5" t="s">
        <v>583</v>
      </c>
      <c r="F47" s="5" t="s">
        <v>609</v>
      </c>
      <c r="G47" s="5" t="s">
        <v>748</v>
      </c>
      <c r="H47" s="5" t="s">
        <v>749</v>
      </c>
      <c r="I47" s="5" t="s">
        <v>412</v>
      </c>
      <c r="J47" s="5" t="s">
        <v>771</v>
      </c>
      <c r="K47" s="5" t="s">
        <v>772</v>
      </c>
      <c r="L47" s="5" t="s">
        <v>730</v>
      </c>
      <c r="M47" s="5" t="s">
        <v>1076</v>
      </c>
      <c r="N47" s="7" t="str">
        <f>IFERROR(VLOOKUP(I47,Five!B:I,7,0),"")</f>
        <v/>
      </c>
      <c r="O47" t="str">
        <f>VLOOKUP(I47,InvKepler!F:H,1,0)</f>
        <v>MEX5J2601JT013076</v>
      </c>
      <c r="P47">
        <v>1833</v>
      </c>
    </row>
    <row r="48" spans="1:17" hidden="1" x14ac:dyDescent="0.25">
      <c r="A48" s="5" t="s">
        <v>773</v>
      </c>
      <c r="B48" s="5" t="s">
        <v>525</v>
      </c>
      <c r="C48" s="5" t="s">
        <v>744</v>
      </c>
      <c r="D48" s="5" t="s">
        <v>745</v>
      </c>
      <c r="E48" s="5" t="s">
        <v>577</v>
      </c>
      <c r="F48" s="5" t="s">
        <v>578</v>
      </c>
      <c r="G48" s="5" t="s">
        <v>748</v>
      </c>
      <c r="H48" s="5" t="s">
        <v>749</v>
      </c>
      <c r="I48" s="5" t="s">
        <v>382</v>
      </c>
      <c r="J48" s="5" t="s">
        <v>774</v>
      </c>
      <c r="K48" s="5" t="s">
        <v>775</v>
      </c>
      <c r="L48" s="5" t="s">
        <v>730</v>
      </c>
      <c r="M48" s="5" t="s">
        <v>1076</v>
      </c>
      <c r="N48" s="7" t="str">
        <f>IFERROR(VLOOKUP(I48,Five!B:I,7,0),"")</f>
        <v/>
      </c>
      <c r="O48" t="str">
        <f>VLOOKUP(I48,InvKepler!F:H,1,0)</f>
        <v>MEX5H2608JT012907</v>
      </c>
      <c r="P48">
        <v>1832</v>
      </c>
    </row>
    <row r="49" spans="1:17" hidden="1" x14ac:dyDescent="0.25">
      <c r="A49" s="5" t="s">
        <v>776</v>
      </c>
      <c r="B49" s="5" t="s">
        <v>525</v>
      </c>
      <c r="C49" s="5" t="s">
        <v>777</v>
      </c>
      <c r="D49" s="5" t="s">
        <v>778</v>
      </c>
      <c r="E49" s="5" t="s">
        <v>653</v>
      </c>
      <c r="F49" s="5" t="s">
        <v>779</v>
      </c>
      <c r="G49" s="5" t="s">
        <v>780</v>
      </c>
      <c r="H49" s="5" t="s">
        <v>564</v>
      </c>
      <c r="I49" s="5" t="s">
        <v>312</v>
      </c>
      <c r="J49" s="5" t="s">
        <v>781</v>
      </c>
      <c r="K49" s="5" t="s">
        <v>782</v>
      </c>
      <c r="L49" s="5" t="s">
        <v>783</v>
      </c>
      <c r="M49" s="5" t="s">
        <v>1076</v>
      </c>
      <c r="N49" s="7" t="str">
        <f>IFERROR(VLOOKUP(I49,Five!B:I,7,0),"")</f>
        <v/>
      </c>
      <c r="O49" t="str">
        <f>VLOOKUP(I49,InvKepler!F:H,1,0)</f>
        <v>1VWBR7A36HC006182</v>
      </c>
      <c r="P49">
        <v>1643</v>
      </c>
    </row>
    <row r="50" spans="1:17" hidden="1" x14ac:dyDescent="0.25">
      <c r="A50" s="5" t="s">
        <v>784</v>
      </c>
      <c r="B50" s="5" t="s">
        <v>732</v>
      </c>
      <c r="C50" s="5" t="s">
        <v>712</v>
      </c>
      <c r="D50" s="5" t="s">
        <v>713</v>
      </c>
      <c r="E50" s="5" t="s">
        <v>785</v>
      </c>
      <c r="F50" s="5" t="s">
        <v>786</v>
      </c>
      <c r="G50" s="5" t="s">
        <v>716</v>
      </c>
      <c r="H50" s="5" t="s">
        <v>717</v>
      </c>
      <c r="I50" s="5" t="s">
        <v>787</v>
      </c>
      <c r="J50" s="5" t="s">
        <v>736</v>
      </c>
      <c r="K50" s="5" t="s">
        <v>788</v>
      </c>
      <c r="L50" s="5" t="s">
        <v>738</v>
      </c>
      <c r="M50" s="5" t="s">
        <v>1076</v>
      </c>
      <c r="N50" s="7" t="str">
        <f>IFERROR(VLOOKUP(I50,Five!B:I,7,0),"")</f>
        <v/>
      </c>
      <c r="O50" t="e">
        <f>VLOOKUP(I50,InvKepler!F:H,1,0)</f>
        <v>#N/A</v>
      </c>
      <c r="P50" t="e">
        <v>#N/A</v>
      </c>
    </row>
    <row r="51" spans="1:17" hidden="1" x14ac:dyDescent="0.25">
      <c r="A51" s="5" t="s">
        <v>789</v>
      </c>
      <c r="B51" s="5" t="s">
        <v>732</v>
      </c>
      <c r="C51" s="5" t="s">
        <v>712</v>
      </c>
      <c r="D51" s="5" t="s">
        <v>713</v>
      </c>
      <c r="E51" s="5" t="s">
        <v>714</v>
      </c>
      <c r="F51" s="5" t="s">
        <v>715</v>
      </c>
      <c r="G51" s="5" t="s">
        <v>716</v>
      </c>
      <c r="H51" s="5" t="s">
        <v>717</v>
      </c>
      <c r="I51" s="5" t="s">
        <v>790</v>
      </c>
      <c r="J51" s="5" t="s">
        <v>736</v>
      </c>
      <c r="K51" s="5" t="s">
        <v>791</v>
      </c>
      <c r="L51" s="5" t="s">
        <v>738</v>
      </c>
      <c r="M51" s="5" t="s">
        <v>1076</v>
      </c>
      <c r="N51" s="7" t="str">
        <f>IFERROR(VLOOKUP(I51,Five!B:I,7,0),"")</f>
        <v/>
      </c>
      <c r="O51" t="e">
        <f>VLOOKUP(I51,InvKepler!F:H,1,0)</f>
        <v>#N/A</v>
      </c>
      <c r="P51" t="e">
        <v>#N/A</v>
      </c>
    </row>
    <row r="52" spans="1:17" hidden="1" x14ac:dyDescent="0.25">
      <c r="A52" s="5" t="s">
        <v>792</v>
      </c>
      <c r="B52" s="5" t="s">
        <v>732</v>
      </c>
      <c r="C52" s="5" t="s">
        <v>712</v>
      </c>
      <c r="D52" s="5" t="s">
        <v>713</v>
      </c>
      <c r="E52" s="5" t="s">
        <v>714</v>
      </c>
      <c r="F52" s="5" t="s">
        <v>715</v>
      </c>
      <c r="G52" s="5" t="s">
        <v>716</v>
      </c>
      <c r="H52" s="5" t="s">
        <v>717</v>
      </c>
      <c r="I52" s="5" t="s">
        <v>85</v>
      </c>
      <c r="J52" s="5" t="s">
        <v>793</v>
      </c>
      <c r="K52" s="5" t="s">
        <v>794</v>
      </c>
      <c r="L52" s="5" t="s">
        <v>534</v>
      </c>
      <c r="M52" s="5" t="s">
        <v>1076</v>
      </c>
      <c r="N52" s="7" t="str">
        <f>IFERROR(VLOOKUP(I52,Five!B:I,7,0),"")</f>
        <v/>
      </c>
      <c r="O52" t="str">
        <f>VLOOKUP(I52,InvKepler!F:H,1,0)</f>
        <v>9BWLL45Z4H4020085</v>
      </c>
      <c r="P52">
        <v>1872</v>
      </c>
    </row>
    <row r="53" spans="1:17" hidden="1" x14ac:dyDescent="0.25">
      <c r="A53" s="5" t="s">
        <v>795</v>
      </c>
      <c r="B53" s="5" t="s">
        <v>525</v>
      </c>
      <c r="C53" s="5" t="s">
        <v>712</v>
      </c>
      <c r="D53" s="5" t="s">
        <v>713</v>
      </c>
      <c r="E53" s="5" t="s">
        <v>548</v>
      </c>
      <c r="F53" s="5" t="s">
        <v>549</v>
      </c>
      <c r="G53" s="5" t="s">
        <v>716</v>
      </c>
      <c r="H53" s="5" t="s">
        <v>717</v>
      </c>
      <c r="I53" s="5" t="s">
        <v>87</v>
      </c>
      <c r="J53" s="5" t="s">
        <v>796</v>
      </c>
      <c r="K53" s="5" t="s">
        <v>797</v>
      </c>
      <c r="L53" s="5" t="s">
        <v>724</v>
      </c>
      <c r="M53" s="5" t="s">
        <v>1076</v>
      </c>
      <c r="N53" s="7" t="str">
        <f>IFERROR(VLOOKUP(I53,Five!B:I,7,0),"")</f>
        <v/>
      </c>
      <c r="O53" t="str">
        <f>VLOOKUP(I53,InvKepler!F:H,1,0)</f>
        <v>9BWLL45Z2H4020540</v>
      </c>
      <c r="P53">
        <v>1875</v>
      </c>
    </row>
    <row r="54" spans="1:17" hidden="1" x14ac:dyDescent="0.25">
      <c r="A54" s="5" t="s">
        <v>798</v>
      </c>
      <c r="B54" s="5" t="s">
        <v>525</v>
      </c>
      <c r="C54" s="5" t="s">
        <v>799</v>
      </c>
      <c r="D54" s="5" t="s">
        <v>800</v>
      </c>
      <c r="E54" s="5" t="s">
        <v>714</v>
      </c>
      <c r="F54" s="5" t="s">
        <v>715</v>
      </c>
      <c r="G54" s="5" t="s">
        <v>706</v>
      </c>
      <c r="H54" s="5" t="s">
        <v>707</v>
      </c>
      <c r="I54" s="5" t="s">
        <v>801</v>
      </c>
      <c r="J54" s="5" t="s">
        <v>802</v>
      </c>
      <c r="K54" s="5" t="s">
        <v>803</v>
      </c>
      <c r="L54" s="5" t="s">
        <v>674</v>
      </c>
      <c r="M54" s="5" t="s">
        <v>1076</v>
      </c>
      <c r="N54" s="7" t="str">
        <f>IFERROR(VLOOKUP(I54,Five!B:I,7,0),"")</f>
        <v/>
      </c>
      <c r="O54" t="s">
        <v>801</v>
      </c>
      <c r="P54">
        <v>1788</v>
      </c>
      <c r="Q54" t="s">
        <v>1083</v>
      </c>
    </row>
    <row r="55" spans="1:17" x14ac:dyDescent="0.25">
      <c r="A55" s="5" t="s">
        <v>804</v>
      </c>
      <c r="B55" s="5" t="s">
        <v>525</v>
      </c>
      <c r="C55" s="5" t="s">
        <v>761</v>
      </c>
      <c r="D55" s="5" t="s">
        <v>762</v>
      </c>
      <c r="E55" s="5" t="s">
        <v>577</v>
      </c>
      <c r="F55" s="5" t="s">
        <v>578</v>
      </c>
      <c r="G55" s="5" t="s">
        <v>805</v>
      </c>
      <c r="H55" s="5" t="s">
        <v>736</v>
      </c>
      <c r="I55" s="5" t="s">
        <v>410</v>
      </c>
      <c r="J55" s="5" t="s">
        <v>806</v>
      </c>
      <c r="K55" s="5" t="s">
        <v>807</v>
      </c>
      <c r="L55" s="5" t="s">
        <v>808</v>
      </c>
      <c r="M55" s="5" t="s">
        <v>1076</v>
      </c>
      <c r="N55" s="7" t="str">
        <f>IFERROR(VLOOKUP(I55,Five!B:I,7,0),"")</f>
        <v>Five</v>
      </c>
      <c r="O55" t="str">
        <f>VLOOKUP(I55,InvKepler!F:H,1,0)</f>
        <v>MEX522607HT075444</v>
      </c>
      <c r="P55">
        <v>1534</v>
      </c>
    </row>
    <row r="56" spans="1:17" x14ac:dyDescent="0.25">
      <c r="A56" s="5" t="s">
        <v>809</v>
      </c>
      <c r="B56" s="5" t="s">
        <v>525</v>
      </c>
      <c r="C56" s="5" t="s">
        <v>810</v>
      </c>
      <c r="D56" s="5" t="s">
        <v>811</v>
      </c>
      <c r="E56" s="5" t="s">
        <v>785</v>
      </c>
      <c r="F56" s="5" t="s">
        <v>786</v>
      </c>
      <c r="G56" s="5" t="s">
        <v>706</v>
      </c>
      <c r="H56" s="5" t="s">
        <v>707</v>
      </c>
      <c r="I56" s="5" t="s">
        <v>333</v>
      </c>
      <c r="J56" s="5" t="s">
        <v>812</v>
      </c>
      <c r="K56" s="5" t="s">
        <v>813</v>
      </c>
      <c r="L56" s="5" t="s">
        <v>814</v>
      </c>
      <c r="M56" s="5" t="s">
        <v>1076</v>
      </c>
      <c r="N56" s="7" t="str">
        <f>IFERROR(VLOOKUP(I56,Five!B:I,7,0),"")</f>
        <v>Five</v>
      </c>
      <c r="O56" t="str">
        <f>VLOOKUP(I56,InvKepler!F:H,1,0)</f>
        <v>9BWJB45U2HP088432</v>
      </c>
      <c r="P56">
        <v>1866</v>
      </c>
    </row>
    <row r="57" spans="1:17" hidden="1" x14ac:dyDescent="0.25">
      <c r="A57" s="5" t="s">
        <v>815</v>
      </c>
      <c r="B57" s="5" t="s">
        <v>525</v>
      </c>
      <c r="C57" s="5" t="s">
        <v>799</v>
      </c>
      <c r="D57" s="5" t="s">
        <v>800</v>
      </c>
      <c r="E57" s="5" t="s">
        <v>714</v>
      </c>
      <c r="F57" s="5" t="s">
        <v>715</v>
      </c>
      <c r="G57" s="5" t="s">
        <v>706</v>
      </c>
      <c r="H57" s="5" t="s">
        <v>707</v>
      </c>
      <c r="I57" s="5" t="s">
        <v>335</v>
      </c>
      <c r="J57" s="5" t="s">
        <v>816</v>
      </c>
      <c r="K57" s="5" t="s">
        <v>817</v>
      </c>
      <c r="L57" s="5" t="s">
        <v>552</v>
      </c>
      <c r="M57" s="5" t="s">
        <v>1076</v>
      </c>
      <c r="N57" s="7" t="str">
        <f>IFERROR(VLOOKUP(I57,Five!B:I,7,0),"")</f>
        <v/>
      </c>
      <c r="O57" t="str">
        <f>VLOOKUP(I57,InvKepler!F:H,1,0)</f>
        <v>9BWKB45U8HP066343</v>
      </c>
      <c r="P57">
        <v>1818</v>
      </c>
    </row>
    <row r="58" spans="1:17" x14ac:dyDescent="0.25">
      <c r="A58" s="5" t="s">
        <v>818</v>
      </c>
      <c r="B58" s="5" t="s">
        <v>525</v>
      </c>
      <c r="C58" s="5" t="s">
        <v>819</v>
      </c>
      <c r="D58" s="5" t="s">
        <v>820</v>
      </c>
      <c r="E58" s="5" t="s">
        <v>821</v>
      </c>
      <c r="F58" s="5" t="s">
        <v>822</v>
      </c>
      <c r="G58" s="5" t="s">
        <v>823</v>
      </c>
      <c r="H58" s="5" t="s">
        <v>736</v>
      </c>
      <c r="I58" s="5" t="s">
        <v>330</v>
      </c>
      <c r="J58" s="5" t="s">
        <v>824</v>
      </c>
      <c r="K58" s="5" t="s">
        <v>825</v>
      </c>
      <c r="L58" s="5" t="s">
        <v>814</v>
      </c>
      <c r="M58" s="5" t="s">
        <v>1076</v>
      </c>
      <c r="N58" s="7" t="str">
        <f>IFERROR(VLOOKUP(I58,Five!B:I,7,0),"")</f>
        <v>Five</v>
      </c>
      <c r="O58" t="str">
        <f>VLOOKUP(I58,InvKepler!F:H,1,0)</f>
        <v>9BWJL45U7HP091694</v>
      </c>
      <c r="P58">
        <v>1865</v>
      </c>
    </row>
    <row r="59" spans="1:17" hidden="1" x14ac:dyDescent="0.25">
      <c r="A59" s="5" t="s">
        <v>826</v>
      </c>
      <c r="B59" s="5" t="s">
        <v>525</v>
      </c>
      <c r="C59" s="5" t="s">
        <v>712</v>
      </c>
      <c r="D59" s="5" t="s">
        <v>713</v>
      </c>
      <c r="E59" s="5" t="s">
        <v>589</v>
      </c>
      <c r="F59" s="5" t="s">
        <v>564</v>
      </c>
      <c r="G59" s="5" t="s">
        <v>716</v>
      </c>
      <c r="H59" s="5" t="s">
        <v>717</v>
      </c>
      <c r="I59" s="5" t="s">
        <v>82</v>
      </c>
      <c r="J59" s="5" t="s">
        <v>827</v>
      </c>
      <c r="K59" s="5" t="s">
        <v>828</v>
      </c>
      <c r="L59" s="5" t="s">
        <v>829</v>
      </c>
      <c r="M59" s="5" t="s">
        <v>1076</v>
      </c>
      <c r="N59" s="7" t="str">
        <f>IFERROR(VLOOKUP(I59,Five!B:I,7,0),"")</f>
        <v/>
      </c>
      <c r="O59" t="str">
        <f>VLOOKUP(I59,InvKepler!F:H,1,0)</f>
        <v>9BWLL45Z1H4030041</v>
      </c>
      <c r="P59">
        <v>1867</v>
      </c>
    </row>
    <row r="60" spans="1:17" hidden="1" x14ac:dyDescent="0.25">
      <c r="A60" s="5" t="s">
        <v>830</v>
      </c>
      <c r="B60" s="5" t="s">
        <v>525</v>
      </c>
      <c r="C60" s="5" t="s">
        <v>726</v>
      </c>
      <c r="D60" s="5" t="s">
        <v>727</v>
      </c>
      <c r="E60" s="5" t="s">
        <v>714</v>
      </c>
      <c r="F60" s="5" t="s">
        <v>715</v>
      </c>
      <c r="G60" s="5" t="s">
        <v>706</v>
      </c>
      <c r="H60" s="5" t="s">
        <v>707</v>
      </c>
      <c r="I60" s="5" t="s">
        <v>93</v>
      </c>
      <c r="J60" s="5" t="s">
        <v>831</v>
      </c>
      <c r="K60" s="5" t="s">
        <v>832</v>
      </c>
      <c r="L60" s="5" t="s">
        <v>833</v>
      </c>
      <c r="M60" s="5" t="s">
        <v>1076</v>
      </c>
      <c r="N60" s="7" t="str">
        <f>IFERROR(VLOOKUP(I60,Five!B:I,7,0),"")</f>
        <v/>
      </c>
      <c r="O60" t="str">
        <f>VLOOKUP(I60,InvKepler!F:H,1,0)</f>
        <v>9BWDB45U5HT067546</v>
      </c>
      <c r="P60">
        <v>1853</v>
      </c>
    </row>
    <row r="61" spans="1:17" hidden="1" x14ac:dyDescent="0.25">
      <c r="A61" s="5" t="s">
        <v>834</v>
      </c>
      <c r="B61" s="5" t="s">
        <v>525</v>
      </c>
      <c r="C61" s="5" t="s">
        <v>744</v>
      </c>
      <c r="D61" s="5" t="s">
        <v>745</v>
      </c>
      <c r="E61" s="5" t="s">
        <v>583</v>
      </c>
      <c r="F61" s="5" t="s">
        <v>609</v>
      </c>
      <c r="G61" s="5" t="s">
        <v>748</v>
      </c>
      <c r="H61" s="5" t="s">
        <v>749</v>
      </c>
      <c r="I61" s="5" t="s">
        <v>835</v>
      </c>
      <c r="J61" s="5" t="s">
        <v>836</v>
      </c>
      <c r="K61" s="5" t="s">
        <v>837</v>
      </c>
      <c r="L61" s="5" t="s">
        <v>838</v>
      </c>
      <c r="M61" s="5" t="s">
        <v>1076</v>
      </c>
      <c r="N61" s="7" t="str">
        <f>IFERROR(VLOOKUP(I61,Five!B:I,7,0),"")</f>
        <v/>
      </c>
      <c r="O61" t="s">
        <v>835</v>
      </c>
      <c r="P61">
        <v>1718</v>
      </c>
      <c r="Q61" t="s">
        <v>1080</v>
      </c>
    </row>
    <row r="62" spans="1:17" hidden="1" x14ac:dyDescent="0.25">
      <c r="A62" s="5" t="s">
        <v>839</v>
      </c>
      <c r="B62" s="5" t="s">
        <v>525</v>
      </c>
      <c r="C62" s="5" t="s">
        <v>840</v>
      </c>
      <c r="D62" s="5" t="s">
        <v>841</v>
      </c>
      <c r="E62" s="5" t="s">
        <v>842</v>
      </c>
      <c r="F62" s="5" t="s">
        <v>843</v>
      </c>
      <c r="G62" s="5" t="s">
        <v>844</v>
      </c>
      <c r="H62" s="5" t="s">
        <v>845</v>
      </c>
      <c r="I62" s="5" t="s">
        <v>362</v>
      </c>
      <c r="J62" s="5" t="s">
        <v>846</v>
      </c>
      <c r="K62" s="5" t="s">
        <v>847</v>
      </c>
      <c r="L62" s="5" t="s">
        <v>592</v>
      </c>
      <c r="M62" s="5" t="s">
        <v>1076</v>
      </c>
      <c r="N62" s="7" t="str">
        <f>IFERROR(VLOOKUP(I62,Five!B:I,7,0),"")</f>
        <v/>
      </c>
      <c r="O62" t="str">
        <f>VLOOKUP(I62,InvKepler!F:H,1,0)</f>
        <v>WVGFM87P2HD013753</v>
      </c>
      <c r="P62">
        <v>1770</v>
      </c>
    </row>
    <row r="63" spans="1:17" x14ac:dyDescent="0.25">
      <c r="A63" s="5" t="s">
        <v>848</v>
      </c>
      <c r="B63" s="5" t="s">
        <v>525</v>
      </c>
      <c r="C63" s="5" t="s">
        <v>849</v>
      </c>
      <c r="D63" s="5" t="s">
        <v>850</v>
      </c>
      <c r="E63" s="5" t="s">
        <v>528</v>
      </c>
      <c r="F63" s="5" t="s">
        <v>529</v>
      </c>
      <c r="G63" s="5" t="s">
        <v>543</v>
      </c>
      <c r="H63" s="5" t="s">
        <v>851</v>
      </c>
      <c r="I63" s="5" t="s">
        <v>427</v>
      </c>
      <c r="J63" s="5" t="s">
        <v>852</v>
      </c>
      <c r="K63" s="5" t="s">
        <v>853</v>
      </c>
      <c r="L63" s="5" t="s">
        <v>838</v>
      </c>
      <c r="M63" s="5" t="s">
        <v>1076</v>
      </c>
      <c r="N63" s="7" t="str">
        <f>IFERROR(VLOOKUP(I63,Five!B:I,7,0),"")</f>
        <v>Five</v>
      </c>
      <c r="O63" t="str">
        <f>VLOOKUP(I63,InvKepler!F:H,1,0)</f>
        <v>XW85G2613HG028766</v>
      </c>
      <c r="P63">
        <v>1721</v>
      </c>
    </row>
    <row r="64" spans="1:17" hidden="1" x14ac:dyDescent="0.25">
      <c r="A64" s="5" t="s">
        <v>854</v>
      </c>
      <c r="B64" s="5" t="s">
        <v>525</v>
      </c>
      <c r="C64" s="5" t="s">
        <v>855</v>
      </c>
      <c r="D64" s="5" t="s">
        <v>856</v>
      </c>
      <c r="E64" s="5" t="s">
        <v>714</v>
      </c>
      <c r="F64" s="5" t="s">
        <v>715</v>
      </c>
      <c r="G64" s="5" t="s">
        <v>748</v>
      </c>
      <c r="H64" s="5" t="s">
        <v>749</v>
      </c>
      <c r="I64" s="5" t="s">
        <v>444</v>
      </c>
      <c r="J64" s="5" t="s">
        <v>857</v>
      </c>
      <c r="K64" s="5" t="s">
        <v>858</v>
      </c>
      <c r="L64" s="5" t="s">
        <v>859</v>
      </c>
      <c r="M64" s="5" t="s">
        <v>1076</v>
      </c>
      <c r="N64" s="7" t="str">
        <f>IFERROR(VLOOKUP(I64,Five!B:I,7,0),"")</f>
        <v/>
      </c>
      <c r="O64" t="str">
        <f>VLOOKUP(I64,InvKepler!F:H,1,0)</f>
        <v>MEX512605HT108640</v>
      </c>
      <c r="P64">
        <v>1743</v>
      </c>
    </row>
    <row r="65" spans="1:17" hidden="1" x14ac:dyDescent="0.25">
      <c r="A65" s="5" t="s">
        <v>860</v>
      </c>
      <c r="B65" s="5" t="s">
        <v>525</v>
      </c>
      <c r="C65" s="5" t="s">
        <v>855</v>
      </c>
      <c r="D65" s="5" t="s">
        <v>856</v>
      </c>
      <c r="E65" s="5" t="s">
        <v>861</v>
      </c>
      <c r="F65" s="5" t="s">
        <v>862</v>
      </c>
      <c r="G65" s="5" t="s">
        <v>748</v>
      </c>
      <c r="H65" s="5" t="s">
        <v>749</v>
      </c>
      <c r="I65" s="5" t="s">
        <v>441</v>
      </c>
      <c r="J65" s="5" t="s">
        <v>863</v>
      </c>
      <c r="K65" s="5" t="s">
        <v>864</v>
      </c>
      <c r="L65" s="5" t="s">
        <v>833</v>
      </c>
      <c r="M65" s="5" t="s">
        <v>1076</v>
      </c>
      <c r="N65" s="7" t="str">
        <f>IFERROR(VLOOKUP(I65,Five!B:I,7,0),"")</f>
        <v/>
      </c>
      <c r="O65" t="str">
        <f>VLOOKUP(I65,InvKepler!F:H,1,0)</f>
        <v>MEX512602HT109552</v>
      </c>
      <c r="P65">
        <v>1854</v>
      </c>
    </row>
    <row r="66" spans="1:17" x14ac:dyDescent="0.25">
      <c r="A66" s="5" t="s">
        <v>865</v>
      </c>
      <c r="B66" s="5" t="s">
        <v>525</v>
      </c>
      <c r="C66" s="5" t="s">
        <v>855</v>
      </c>
      <c r="D66" s="5" t="s">
        <v>856</v>
      </c>
      <c r="E66" s="5" t="s">
        <v>577</v>
      </c>
      <c r="F66" s="5" t="s">
        <v>578</v>
      </c>
      <c r="G66" s="5" t="s">
        <v>748</v>
      </c>
      <c r="H66" s="5" t="s">
        <v>749</v>
      </c>
      <c r="I66" s="5" t="s">
        <v>436</v>
      </c>
      <c r="J66" s="5" t="s">
        <v>866</v>
      </c>
      <c r="K66" s="5" t="s">
        <v>867</v>
      </c>
      <c r="L66" s="5" t="s">
        <v>838</v>
      </c>
      <c r="M66" s="5" t="s">
        <v>1076</v>
      </c>
      <c r="N66" s="7" t="str">
        <f>IFERROR(VLOOKUP(I66,Five!B:I,7,0),"")</f>
        <v>Five</v>
      </c>
      <c r="O66" t="str">
        <f>VLOOKUP(I66,InvKepler!F:H,1,0)</f>
        <v>MEX512602HT107073</v>
      </c>
      <c r="P66">
        <v>1722</v>
      </c>
    </row>
    <row r="67" spans="1:17" x14ac:dyDescent="0.25">
      <c r="A67" s="5" t="s">
        <v>868</v>
      </c>
      <c r="B67" s="5" t="s">
        <v>525</v>
      </c>
      <c r="C67" s="5" t="s">
        <v>761</v>
      </c>
      <c r="D67" s="5" t="s">
        <v>762</v>
      </c>
      <c r="E67" s="5" t="s">
        <v>746</v>
      </c>
      <c r="F67" s="5" t="s">
        <v>747</v>
      </c>
      <c r="G67" s="5" t="s">
        <v>748</v>
      </c>
      <c r="H67" s="5" t="s">
        <v>749</v>
      </c>
      <c r="I67" s="5" t="s">
        <v>391</v>
      </c>
      <c r="J67" s="5" t="s">
        <v>869</v>
      </c>
      <c r="K67" s="5" t="s">
        <v>870</v>
      </c>
      <c r="L67" s="5" t="s">
        <v>871</v>
      </c>
      <c r="M67" s="5" t="s">
        <v>1076</v>
      </c>
      <c r="N67" s="7" t="str">
        <f>IFERROR(VLOOKUP(I67,Five!B:I,7,0),"")</f>
        <v>Five</v>
      </c>
      <c r="O67" t="str">
        <f>VLOOKUP(I67,InvKepler!F:H,1,0)</f>
        <v>MEX52260XHT106508</v>
      </c>
      <c r="P67">
        <v>1707</v>
      </c>
    </row>
    <row r="68" spans="1:17" x14ac:dyDescent="0.25">
      <c r="A68" s="5" t="s">
        <v>872</v>
      </c>
      <c r="B68" s="5" t="s">
        <v>525</v>
      </c>
      <c r="C68" s="5" t="s">
        <v>761</v>
      </c>
      <c r="D68" s="5" t="s">
        <v>762</v>
      </c>
      <c r="E68" s="5" t="s">
        <v>714</v>
      </c>
      <c r="F68" s="5" t="s">
        <v>715</v>
      </c>
      <c r="G68" s="5" t="s">
        <v>748</v>
      </c>
      <c r="H68" s="5" t="s">
        <v>749</v>
      </c>
      <c r="I68" s="5" t="s">
        <v>394</v>
      </c>
      <c r="J68" s="5" t="s">
        <v>873</v>
      </c>
      <c r="K68" s="5" t="s">
        <v>874</v>
      </c>
      <c r="L68" s="5" t="s">
        <v>875</v>
      </c>
      <c r="M68" s="5" t="s">
        <v>1076</v>
      </c>
      <c r="N68" s="7" t="str">
        <f>IFERROR(VLOOKUP(I68,Five!B:I,7,0),"")</f>
        <v>Five</v>
      </c>
      <c r="O68" t="str">
        <f>VLOOKUP(I68,InvKepler!F:H,1,0)</f>
        <v>MEX522603HT107225</v>
      </c>
      <c r="P68">
        <v>1714</v>
      </c>
    </row>
    <row r="69" spans="1:17" hidden="1" x14ac:dyDescent="0.25">
      <c r="A69" s="5" t="s">
        <v>876</v>
      </c>
      <c r="B69" s="5" t="s">
        <v>525</v>
      </c>
      <c r="C69" s="5" t="s">
        <v>761</v>
      </c>
      <c r="D69" s="5" t="s">
        <v>762</v>
      </c>
      <c r="E69" s="5" t="s">
        <v>714</v>
      </c>
      <c r="F69" s="5" t="s">
        <v>715</v>
      </c>
      <c r="G69" s="5" t="s">
        <v>748</v>
      </c>
      <c r="H69" s="5" t="s">
        <v>749</v>
      </c>
      <c r="I69" s="5" t="s">
        <v>398</v>
      </c>
      <c r="J69" s="5" t="s">
        <v>877</v>
      </c>
      <c r="K69" s="5" t="s">
        <v>878</v>
      </c>
      <c r="L69" s="5" t="s">
        <v>660</v>
      </c>
      <c r="M69" s="5" t="s">
        <v>1076</v>
      </c>
      <c r="N69" s="7" t="str">
        <f>IFERROR(VLOOKUP(I69,Five!B:I,7,0),"")</f>
        <v/>
      </c>
      <c r="O69" t="str">
        <f>VLOOKUP(I69,InvKepler!F:H,1,0)</f>
        <v>MEX522605HT109266</v>
      </c>
      <c r="P69">
        <v>1795</v>
      </c>
    </row>
    <row r="70" spans="1:17" x14ac:dyDescent="0.25">
      <c r="A70" s="5" t="s">
        <v>879</v>
      </c>
      <c r="B70" s="5" t="s">
        <v>525</v>
      </c>
      <c r="C70" s="5" t="s">
        <v>761</v>
      </c>
      <c r="D70" s="5" t="s">
        <v>762</v>
      </c>
      <c r="E70" s="5" t="s">
        <v>714</v>
      </c>
      <c r="F70" s="5" t="s">
        <v>715</v>
      </c>
      <c r="G70" s="5" t="s">
        <v>748</v>
      </c>
      <c r="H70" s="5" t="s">
        <v>749</v>
      </c>
      <c r="I70" s="5" t="s">
        <v>396</v>
      </c>
      <c r="J70" s="5" t="s">
        <v>880</v>
      </c>
      <c r="K70" s="5" t="s">
        <v>881</v>
      </c>
      <c r="L70" s="5" t="s">
        <v>875</v>
      </c>
      <c r="M70" s="5" t="s">
        <v>1076</v>
      </c>
      <c r="N70" s="7" t="str">
        <f>IFERROR(VLOOKUP(I70,Five!B:I,7,0),"")</f>
        <v>Five</v>
      </c>
      <c r="O70" t="str">
        <f>VLOOKUP(I70,InvKepler!F:H,1,0)</f>
        <v>MEX522603HT107662</v>
      </c>
      <c r="P70">
        <v>1715</v>
      </c>
    </row>
    <row r="71" spans="1:17" hidden="1" x14ac:dyDescent="0.25">
      <c r="A71" s="5" t="s">
        <v>882</v>
      </c>
      <c r="B71" s="5" t="s">
        <v>525</v>
      </c>
      <c r="C71" s="5" t="s">
        <v>761</v>
      </c>
      <c r="D71" s="5" t="s">
        <v>762</v>
      </c>
      <c r="E71" s="5" t="s">
        <v>733</v>
      </c>
      <c r="F71" s="5" t="s">
        <v>734</v>
      </c>
      <c r="G71" s="5" t="s">
        <v>748</v>
      </c>
      <c r="H71" s="5" t="s">
        <v>749</v>
      </c>
      <c r="I71" s="5" t="s">
        <v>400</v>
      </c>
      <c r="J71" s="5" t="s">
        <v>883</v>
      </c>
      <c r="K71" s="5" t="s">
        <v>884</v>
      </c>
      <c r="L71" s="5" t="s">
        <v>660</v>
      </c>
      <c r="M71" s="5" t="s">
        <v>1076</v>
      </c>
      <c r="N71" s="7" t="str">
        <f>IFERROR(VLOOKUP(I71,Five!B:I,7,0),"")</f>
        <v/>
      </c>
      <c r="O71" t="str">
        <f>VLOOKUP(I71,InvKepler!F:H,1,0)</f>
        <v>MEX522604HT109579</v>
      </c>
      <c r="P71">
        <v>1796</v>
      </c>
    </row>
    <row r="72" spans="1:17" hidden="1" x14ac:dyDescent="0.25">
      <c r="A72" s="5" t="s">
        <v>885</v>
      </c>
      <c r="B72" s="5" t="s">
        <v>525</v>
      </c>
      <c r="C72" s="5" t="s">
        <v>886</v>
      </c>
      <c r="D72" s="5" t="s">
        <v>887</v>
      </c>
      <c r="E72" s="5" t="s">
        <v>714</v>
      </c>
      <c r="F72" s="5" t="s">
        <v>715</v>
      </c>
      <c r="G72" s="5" t="s">
        <v>748</v>
      </c>
      <c r="H72" s="5" t="s">
        <v>749</v>
      </c>
      <c r="I72" s="5" t="s">
        <v>423</v>
      </c>
      <c r="J72" s="5" t="s">
        <v>888</v>
      </c>
      <c r="K72" s="5" t="s">
        <v>889</v>
      </c>
      <c r="L72" s="5" t="s">
        <v>660</v>
      </c>
      <c r="M72" s="5" t="s">
        <v>1076</v>
      </c>
      <c r="N72" s="7" t="str">
        <f>IFERROR(VLOOKUP(I72,Five!B:I,7,0),"")</f>
        <v/>
      </c>
      <c r="O72" t="str">
        <f>VLOOKUP(I72,InvKepler!F:H,1,0)</f>
        <v>MEX532600HT114257</v>
      </c>
      <c r="P72">
        <v>1799</v>
      </c>
    </row>
    <row r="73" spans="1:17" hidden="1" x14ac:dyDescent="0.25">
      <c r="A73" s="5" t="s">
        <v>890</v>
      </c>
      <c r="B73" s="5" t="s">
        <v>525</v>
      </c>
      <c r="C73" s="5" t="s">
        <v>849</v>
      </c>
      <c r="D73" s="5" t="s">
        <v>850</v>
      </c>
      <c r="E73" s="5" t="s">
        <v>528</v>
      </c>
      <c r="F73" s="5" t="s">
        <v>529</v>
      </c>
      <c r="G73" s="5" t="s">
        <v>543</v>
      </c>
      <c r="H73" s="5" t="s">
        <v>851</v>
      </c>
      <c r="I73" s="5" t="s">
        <v>891</v>
      </c>
      <c r="J73" s="5" t="s">
        <v>892</v>
      </c>
      <c r="K73" s="5" t="s">
        <v>893</v>
      </c>
      <c r="L73" s="5" t="s">
        <v>546</v>
      </c>
      <c r="M73" s="5" t="s">
        <v>1076</v>
      </c>
      <c r="N73" s="7" t="str">
        <f>IFERROR(VLOOKUP(I73,Five!B:I,7,0),"")</f>
        <v/>
      </c>
      <c r="O73" t="s">
        <v>891</v>
      </c>
      <c r="P73">
        <v>1810</v>
      </c>
      <c r="Q73" t="s">
        <v>1081</v>
      </c>
    </row>
    <row r="74" spans="1:17" hidden="1" x14ac:dyDescent="0.25">
      <c r="A74" s="5" t="s">
        <v>894</v>
      </c>
      <c r="B74" s="5" t="s">
        <v>525</v>
      </c>
      <c r="C74" s="5" t="s">
        <v>849</v>
      </c>
      <c r="D74" s="5" t="s">
        <v>850</v>
      </c>
      <c r="E74" s="5" t="s">
        <v>895</v>
      </c>
      <c r="F74" s="5" t="s">
        <v>896</v>
      </c>
      <c r="G74" s="5" t="s">
        <v>543</v>
      </c>
      <c r="H74" s="5" t="s">
        <v>851</v>
      </c>
      <c r="I74" s="5" t="s">
        <v>433</v>
      </c>
      <c r="J74" s="5" t="s">
        <v>897</v>
      </c>
      <c r="K74" s="5" t="s">
        <v>898</v>
      </c>
      <c r="L74" s="5" t="s">
        <v>755</v>
      </c>
      <c r="M74" s="5" t="s">
        <v>1076</v>
      </c>
      <c r="N74" s="7" t="str">
        <f>IFERROR(VLOOKUP(I74,Five!B:I,7,0),"")</f>
        <v/>
      </c>
      <c r="O74" t="str">
        <f>VLOOKUP(I74,InvKepler!F:H,1,0)</f>
        <v>XW85G2613HG032347</v>
      </c>
      <c r="P74">
        <v>1862</v>
      </c>
    </row>
    <row r="75" spans="1:17" hidden="1" x14ac:dyDescent="0.25">
      <c r="A75" s="5" t="s">
        <v>899</v>
      </c>
      <c r="B75" s="5" t="s">
        <v>525</v>
      </c>
      <c r="C75" s="5" t="s">
        <v>849</v>
      </c>
      <c r="D75" s="5" t="s">
        <v>850</v>
      </c>
      <c r="E75" s="5" t="s">
        <v>653</v>
      </c>
      <c r="F75" s="5" t="s">
        <v>900</v>
      </c>
      <c r="G75" s="5" t="s">
        <v>543</v>
      </c>
      <c r="H75" s="5" t="s">
        <v>851</v>
      </c>
      <c r="I75" s="5" t="s">
        <v>429</v>
      </c>
      <c r="J75" s="5" t="s">
        <v>901</v>
      </c>
      <c r="K75" s="5" t="s">
        <v>902</v>
      </c>
      <c r="L75" s="5" t="s">
        <v>755</v>
      </c>
      <c r="M75" s="5" t="s">
        <v>1076</v>
      </c>
      <c r="N75" s="7" t="str">
        <f>IFERROR(VLOOKUP(I75,Five!B:I,7,0),"")</f>
        <v/>
      </c>
      <c r="O75" t="str">
        <f>VLOOKUP(I75,InvKepler!F:H,1,0)</f>
        <v>XW85G2613HG032350</v>
      </c>
      <c r="P75">
        <v>1863</v>
      </c>
    </row>
    <row r="76" spans="1:17" hidden="1" x14ac:dyDescent="0.25">
      <c r="A76" s="5" t="s">
        <v>903</v>
      </c>
      <c r="B76" s="5" t="s">
        <v>525</v>
      </c>
      <c r="C76" s="5" t="s">
        <v>904</v>
      </c>
      <c r="D76" s="5" t="s">
        <v>905</v>
      </c>
      <c r="E76" s="5" t="s">
        <v>861</v>
      </c>
      <c r="F76" s="5" t="s">
        <v>862</v>
      </c>
      <c r="G76" s="5" t="s">
        <v>543</v>
      </c>
      <c r="H76" s="5" t="s">
        <v>851</v>
      </c>
      <c r="I76" s="5" t="s">
        <v>446</v>
      </c>
      <c r="J76" s="5" t="s">
        <v>906</v>
      </c>
      <c r="K76" s="5" t="s">
        <v>907</v>
      </c>
      <c r="L76" s="5" t="s">
        <v>546</v>
      </c>
      <c r="M76" s="5" t="s">
        <v>1076</v>
      </c>
      <c r="N76" s="7" t="str">
        <f>IFERROR(VLOOKUP(I76,Five!B:I,7,0),"")</f>
        <v/>
      </c>
      <c r="O76" t="str">
        <f>VLOOKUP(I76,InvKepler!F:H,1,0)</f>
        <v>XW8512616HG033574</v>
      </c>
      <c r="P76">
        <v>1811</v>
      </c>
    </row>
    <row r="77" spans="1:17" hidden="1" x14ac:dyDescent="0.25">
      <c r="A77" s="5" t="s">
        <v>908</v>
      </c>
      <c r="B77" s="5" t="s">
        <v>525</v>
      </c>
      <c r="C77" s="5" t="s">
        <v>761</v>
      </c>
      <c r="D77" s="5" t="s">
        <v>762</v>
      </c>
      <c r="E77" s="5" t="s">
        <v>714</v>
      </c>
      <c r="F77" s="5" t="s">
        <v>715</v>
      </c>
      <c r="G77" s="5" t="s">
        <v>748</v>
      </c>
      <c r="H77" s="5" t="s">
        <v>749</v>
      </c>
      <c r="I77" s="5" t="s">
        <v>408</v>
      </c>
      <c r="J77" s="5" t="s">
        <v>909</v>
      </c>
      <c r="K77" s="5" t="s">
        <v>910</v>
      </c>
      <c r="L77" s="5" t="s">
        <v>660</v>
      </c>
      <c r="M77" s="5" t="s">
        <v>1076</v>
      </c>
      <c r="N77" s="7" t="str">
        <f>IFERROR(VLOOKUP(I77,Five!B:I,7,0),"")</f>
        <v/>
      </c>
      <c r="O77" t="str">
        <f>VLOOKUP(I77,InvKepler!F:H,1,0)</f>
        <v>MEX522607HT113464</v>
      </c>
      <c r="P77">
        <v>1800</v>
      </c>
    </row>
    <row r="78" spans="1:17" hidden="1" x14ac:dyDescent="0.25">
      <c r="A78" s="5" t="s">
        <v>911</v>
      </c>
      <c r="B78" s="5" t="s">
        <v>525</v>
      </c>
      <c r="C78" s="5" t="s">
        <v>855</v>
      </c>
      <c r="D78" s="5" t="s">
        <v>856</v>
      </c>
      <c r="E78" s="5" t="s">
        <v>895</v>
      </c>
      <c r="F78" s="5" t="s">
        <v>896</v>
      </c>
      <c r="G78" s="5" t="s">
        <v>748</v>
      </c>
      <c r="H78" s="5" t="s">
        <v>749</v>
      </c>
      <c r="I78" s="5" t="s">
        <v>438</v>
      </c>
      <c r="J78" s="5" t="s">
        <v>912</v>
      </c>
      <c r="K78" s="5" t="s">
        <v>913</v>
      </c>
      <c r="L78" s="5" t="s">
        <v>587</v>
      </c>
      <c r="M78" s="5" t="s">
        <v>1076</v>
      </c>
      <c r="N78" s="7" t="str">
        <f>IFERROR(VLOOKUP(I78,Five!B:I,7,0),"")</f>
        <v/>
      </c>
      <c r="O78" t="str">
        <f>VLOOKUP(I78,InvKepler!F:H,1,0)</f>
        <v>MEX512604HT113800</v>
      </c>
      <c r="P78">
        <v>1760</v>
      </c>
    </row>
    <row r="79" spans="1:17" hidden="1" x14ac:dyDescent="0.25">
      <c r="A79" s="5" t="s">
        <v>914</v>
      </c>
      <c r="B79" s="5" t="s">
        <v>525</v>
      </c>
      <c r="C79" s="5" t="s">
        <v>799</v>
      </c>
      <c r="D79" s="5" t="s">
        <v>800</v>
      </c>
      <c r="E79" s="5" t="s">
        <v>714</v>
      </c>
      <c r="F79" s="5" t="s">
        <v>715</v>
      </c>
      <c r="G79" s="5" t="s">
        <v>706</v>
      </c>
      <c r="H79" s="5" t="s">
        <v>707</v>
      </c>
      <c r="I79" s="5" t="s">
        <v>343</v>
      </c>
      <c r="J79" s="5" t="s">
        <v>915</v>
      </c>
      <c r="K79" s="5" t="s">
        <v>916</v>
      </c>
      <c r="L79" s="5" t="s">
        <v>601</v>
      </c>
      <c r="M79" s="5" t="s">
        <v>1076</v>
      </c>
      <c r="N79" s="7" t="str">
        <f>IFERROR(VLOOKUP(I79,Five!B:I,7,0),"")</f>
        <v/>
      </c>
      <c r="O79" t="str">
        <f>VLOOKUP(I79,InvKepler!F:H,1,0)</f>
        <v>9BWKB45U8HP092649</v>
      </c>
      <c r="P79">
        <v>1852</v>
      </c>
    </row>
    <row r="80" spans="1:17" hidden="1" x14ac:dyDescent="0.25">
      <c r="A80" s="5" t="s">
        <v>917</v>
      </c>
      <c r="B80" s="5" t="s">
        <v>525</v>
      </c>
      <c r="C80" s="5" t="s">
        <v>799</v>
      </c>
      <c r="D80" s="5" t="s">
        <v>800</v>
      </c>
      <c r="E80" s="5" t="s">
        <v>594</v>
      </c>
      <c r="F80" s="5" t="s">
        <v>740</v>
      </c>
      <c r="G80" s="5" t="s">
        <v>706</v>
      </c>
      <c r="H80" s="5" t="s">
        <v>707</v>
      </c>
      <c r="I80" s="5" t="s">
        <v>341</v>
      </c>
      <c r="J80" s="5" t="s">
        <v>918</v>
      </c>
      <c r="K80" s="5" t="s">
        <v>919</v>
      </c>
      <c r="L80" s="5" t="s">
        <v>601</v>
      </c>
      <c r="M80" s="5" t="s">
        <v>1076</v>
      </c>
      <c r="N80" s="7" t="str">
        <f>IFERROR(VLOOKUP(I80,Five!B:I,7,0),"")</f>
        <v/>
      </c>
      <c r="O80" t="str">
        <f>VLOOKUP(I80,InvKepler!F:H,1,0)</f>
        <v>9BWKB45U7HP092688</v>
      </c>
      <c r="P80">
        <v>1851</v>
      </c>
    </row>
    <row r="81" spans="1:16" hidden="1" x14ac:dyDescent="0.25">
      <c r="A81" s="5" t="s">
        <v>920</v>
      </c>
      <c r="B81" s="5" t="s">
        <v>525</v>
      </c>
      <c r="C81" s="5" t="s">
        <v>799</v>
      </c>
      <c r="D81" s="5" t="s">
        <v>800</v>
      </c>
      <c r="E81" s="5" t="s">
        <v>704</v>
      </c>
      <c r="F81" s="5" t="s">
        <v>705</v>
      </c>
      <c r="G81" s="5" t="s">
        <v>706</v>
      </c>
      <c r="H81" s="5" t="s">
        <v>707</v>
      </c>
      <c r="I81" s="5" t="s">
        <v>338</v>
      </c>
      <c r="J81" s="5" t="s">
        <v>921</v>
      </c>
      <c r="K81" s="5" t="s">
        <v>922</v>
      </c>
      <c r="L81" s="5" t="s">
        <v>552</v>
      </c>
      <c r="M81" s="5" t="s">
        <v>1076</v>
      </c>
      <c r="N81" s="7" t="str">
        <f>IFERROR(VLOOKUP(I81,Five!B:I,7,0),"")</f>
        <v/>
      </c>
      <c r="O81" t="str">
        <f>VLOOKUP(I81,InvKepler!F:H,1,0)</f>
        <v>9BWKB45U2HP092646</v>
      </c>
      <c r="P81">
        <v>1819</v>
      </c>
    </row>
    <row r="82" spans="1:16" hidden="1" x14ac:dyDescent="0.25">
      <c r="A82" s="5" t="s">
        <v>923</v>
      </c>
      <c r="B82" s="5" t="s">
        <v>525</v>
      </c>
      <c r="C82" s="5" t="s">
        <v>924</v>
      </c>
      <c r="D82" s="5" t="s">
        <v>925</v>
      </c>
      <c r="E82" s="5" t="s">
        <v>704</v>
      </c>
      <c r="F82" s="5" t="s">
        <v>926</v>
      </c>
      <c r="G82" s="5" t="s">
        <v>543</v>
      </c>
      <c r="H82" s="5" t="s">
        <v>927</v>
      </c>
      <c r="I82" s="5" t="s">
        <v>367</v>
      </c>
      <c r="J82" s="5" t="s">
        <v>928</v>
      </c>
      <c r="K82" s="5" t="s">
        <v>929</v>
      </c>
      <c r="L82" s="5" t="s">
        <v>587</v>
      </c>
      <c r="M82" s="5" t="s">
        <v>1076</v>
      </c>
      <c r="N82" s="7" t="str">
        <f>IFERROR(VLOOKUP(I82,Five!B:I,7,0),"")</f>
        <v/>
      </c>
      <c r="O82" t="str">
        <f>VLOOKUP(I82,InvKepler!F:H,1,0)</f>
        <v>9BWAG4125HT539009</v>
      </c>
      <c r="P82">
        <v>1762</v>
      </c>
    </row>
    <row r="83" spans="1:16" hidden="1" x14ac:dyDescent="0.25">
      <c r="A83" s="5" t="s">
        <v>930</v>
      </c>
      <c r="B83" s="5" t="s">
        <v>525</v>
      </c>
      <c r="C83" s="5" t="s">
        <v>931</v>
      </c>
      <c r="D83" s="5" t="s">
        <v>932</v>
      </c>
      <c r="E83" s="5" t="s">
        <v>594</v>
      </c>
      <c r="F83" s="5" t="s">
        <v>595</v>
      </c>
      <c r="G83" s="5" t="s">
        <v>543</v>
      </c>
      <c r="H83" s="5" t="s">
        <v>927</v>
      </c>
      <c r="I83" s="5" t="s">
        <v>365</v>
      </c>
      <c r="J83" s="5" t="s">
        <v>933</v>
      </c>
      <c r="K83" s="5" t="s">
        <v>934</v>
      </c>
      <c r="L83" s="5" t="s">
        <v>935</v>
      </c>
      <c r="M83" s="5" t="s">
        <v>1076</v>
      </c>
      <c r="N83" s="7" t="str">
        <f>IFERROR(VLOOKUP(I83,Five!B:I,7,0),"")</f>
        <v/>
      </c>
      <c r="O83" t="str">
        <f>VLOOKUP(I83,InvKepler!F:H,1,0)</f>
        <v>9BWAG4125HT537728</v>
      </c>
      <c r="P83">
        <v>1751</v>
      </c>
    </row>
    <row r="84" spans="1:16" hidden="1" x14ac:dyDescent="0.25">
      <c r="A84" s="5" t="s">
        <v>936</v>
      </c>
      <c r="B84" s="5" t="s">
        <v>525</v>
      </c>
      <c r="C84" s="5" t="s">
        <v>937</v>
      </c>
      <c r="D84" s="5" t="s">
        <v>938</v>
      </c>
      <c r="E84" s="5" t="s">
        <v>704</v>
      </c>
      <c r="F84" s="5" t="s">
        <v>705</v>
      </c>
      <c r="G84" s="5" t="s">
        <v>706</v>
      </c>
      <c r="H84" s="5" t="s">
        <v>707</v>
      </c>
      <c r="I84" s="5" t="s">
        <v>118</v>
      </c>
      <c r="J84" s="5" t="s">
        <v>939</v>
      </c>
      <c r="K84" s="5" t="s">
        <v>940</v>
      </c>
      <c r="L84" s="5" t="s">
        <v>587</v>
      </c>
      <c r="M84" s="5" t="s">
        <v>1076</v>
      </c>
      <c r="N84" s="7" t="str">
        <f>IFERROR(VLOOKUP(I84,Five!B:I,7,0),"")</f>
        <v/>
      </c>
      <c r="O84" t="str">
        <f>VLOOKUP(I84,InvKepler!F:H,1,0)</f>
        <v>9BWAB45U5HP092037</v>
      </c>
      <c r="P84">
        <v>1763</v>
      </c>
    </row>
    <row r="85" spans="1:16" hidden="1" x14ac:dyDescent="0.25">
      <c r="A85" s="5" t="s">
        <v>941</v>
      </c>
      <c r="B85" s="5" t="s">
        <v>525</v>
      </c>
      <c r="C85" s="5" t="s">
        <v>942</v>
      </c>
      <c r="D85" s="5" t="s">
        <v>943</v>
      </c>
      <c r="E85" s="5" t="s">
        <v>714</v>
      </c>
      <c r="F85" s="5" t="s">
        <v>715</v>
      </c>
      <c r="G85" s="5" t="s">
        <v>944</v>
      </c>
      <c r="H85" s="5" t="s">
        <v>927</v>
      </c>
      <c r="I85" s="5" t="s">
        <v>369</v>
      </c>
      <c r="J85" s="5" t="s">
        <v>945</v>
      </c>
      <c r="K85" s="5" t="s">
        <v>946</v>
      </c>
      <c r="L85" s="5" t="s">
        <v>660</v>
      </c>
      <c r="M85" s="5" t="s">
        <v>1076</v>
      </c>
      <c r="N85" s="7" t="str">
        <f>IFERROR(VLOOKUP(I85,Five!B:I,7,0),"")</f>
        <v/>
      </c>
      <c r="O85" t="str">
        <f>VLOOKUP(I85,InvKepler!F:H,1,0)</f>
        <v>9BWAG4125HT538801</v>
      </c>
      <c r="P85">
        <v>1802</v>
      </c>
    </row>
    <row r="86" spans="1:16" hidden="1" x14ac:dyDescent="0.25">
      <c r="A86" s="5" t="s">
        <v>947</v>
      </c>
      <c r="B86" s="5" t="s">
        <v>525</v>
      </c>
      <c r="C86" s="5" t="s">
        <v>799</v>
      </c>
      <c r="D86" s="5" t="s">
        <v>800</v>
      </c>
      <c r="E86" s="5" t="s">
        <v>714</v>
      </c>
      <c r="F86" s="5" t="s">
        <v>715</v>
      </c>
      <c r="G86" s="5" t="s">
        <v>706</v>
      </c>
      <c r="H86" s="5" t="s">
        <v>707</v>
      </c>
      <c r="I86" s="5" t="s">
        <v>352</v>
      </c>
      <c r="J86" s="5" t="s">
        <v>948</v>
      </c>
      <c r="K86" s="5" t="s">
        <v>949</v>
      </c>
      <c r="L86" s="5" t="s">
        <v>601</v>
      </c>
      <c r="M86" s="5" t="s">
        <v>1076</v>
      </c>
      <c r="N86" s="7" t="str">
        <f>IFERROR(VLOOKUP(I86,Five!B:I,7,0),"")</f>
        <v/>
      </c>
      <c r="O86" t="str">
        <f>VLOOKUP(I86,InvKepler!F:H,1,0)</f>
        <v>9BWKB45U1HP095943</v>
      </c>
      <c r="P86">
        <v>1850</v>
      </c>
    </row>
    <row r="87" spans="1:16" hidden="1" x14ac:dyDescent="0.25">
      <c r="A87" s="5" t="s">
        <v>950</v>
      </c>
      <c r="B87" s="5" t="s">
        <v>525</v>
      </c>
      <c r="C87" s="5" t="s">
        <v>951</v>
      </c>
      <c r="D87" s="5" t="s">
        <v>952</v>
      </c>
      <c r="E87" s="5" t="s">
        <v>653</v>
      </c>
      <c r="F87" s="5" t="s">
        <v>779</v>
      </c>
      <c r="G87" s="5" t="s">
        <v>748</v>
      </c>
      <c r="H87" s="5" t="s">
        <v>749</v>
      </c>
      <c r="I87" s="5" t="s">
        <v>328</v>
      </c>
      <c r="J87" s="5" t="s">
        <v>921</v>
      </c>
      <c r="K87" s="5" t="s">
        <v>953</v>
      </c>
      <c r="L87" s="5" t="s">
        <v>730</v>
      </c>
      <c r="M87" s="5" t="s">
        <v>1076</v>
      </c>
      <c r="N87" s="7" t="str">
        <f>IFERROR(VLOOKUP(I87,Five!B:I,7,0),"")</f>
        <v/>
      </c>
      <c r="O87" t="str">
        <f>VLOOKUP(I87,InvKepler!F:H,1,0)</f>
        <v>MEX6G2601JT012996</v>
      </c>
      <c r="P87">
        <v>1829</v>
      </c>
    </row>
    <row r="88" spans="1:16" hidden="1" x14ac:dyDescent="0.25">
      <c r="A88" s="5" t="s">
        <v>954</v>
      </c>
      <c r="B88" s="5" t="s">
        <v>525</v>
      </c>
      <c r="C88" s="5" t="s">
        <v>702</v>
      </c>
      <c r="D88" s="5" t="s">
        <v>703</v>
      </c>
      <c r="E88" s="5" t="s">
        <v>714</v>
      </c>
      <c r="F88" s="5" t="s">
        <v>715</v>
      </c>
      <c r="G88" s="5" t="s">
        <v>706</v>
      </c>
      <c r="H88" s="5" t="s">
        <v>707</v>
      </c>
      <c r="I88" s="5" t="s">
        <v>135</v>
      </c>
      <c r="J88" s="5" t="s">
        <v>955</v>
      </c>
      <c r="K88" s="5" t="s">
        <v>956</v>
      </c>
      <c r="L88" s="5" t="s">
        <v>660</v>
      </c>
      <c r="M88" s="5" t="s">
        <v>1076</v>
      </c>
      <c r="N88" s="7" t="str">
        <f>IFERROR(VLOOKUP(I88,Five!B:I,7,0),"")</f>
        <v/>
      </c>
      <c r="O88" t="str">
        <f>VLOOKUP(I88,InvKepler!F:H,1,0)</f>
        <v>9BWDB45UXHT067994</v>
      </c>
      <c r="P88">
        <v>1805</v>
      </c>
    </row>
    <row r="89" spans="1:16" hidden="1" x14ac:dyDescent="0.25">
      <c r="A89" s="5" t="s">
        <v>957</v>
      </c>
      <c r="B89" s="5" t="s">
        <v>732</v>
      </c>
      <c r="C89" s="5" t="s">
        <v>702</v>
      </c>
      <c r="D89" s="5" t="s">
        <v>703</v>
      </c>
      <c r="E89" s="5" t="s">
        <v>704</v>
      </c>
      <c r="F89" s="5" t="s">
        <v>705</v>
      </c>
      <c r="G89" s="5" t="s">
        <v>706</v>
      </c>
      <c r="H89" s="5" t="s">
        <v>707</v>
      </c>
      <c r="I89" s="5" t="s">
        <v>958</v>
      </c>
      <c r="J89" s="5" t="s">
        <v>736</v>
      </c>
      <c r="K89" s="5" t="s">
        <v>959</v>
      </c>
      <c r="L89" s="5" t="s">
        <v>960</v>
      </c>
      <c r="M89" s="5" t="s">
        <v>1076</v>
      </c>
      <c r="N89" s="7" t="str">
        <f>IFERROR(VLOOKUP(I89,Five!B:I,7,0),"")</f>
        <v/>
      </c>
      <c r="O89" t="e">
        <f>VLOOKUP(I89,InvKepler!F:H,1,0)</f>
        <v>#N/A</v>
      </c>
      <c r="P89" t="e">
        <v>#N/A</v>
      </c>
    </row>
    <row r="90" spans="1:16" hidden="1" x14ac:dyDescent="0.25">
      <c r="A90" s="5" t="s">
        <v>961</v>
      </c>
      <c r="B90" s="5" t="s">
        <v>525</v>
      </c>
      <c r="C90" s="5" t="s">
        <v>937</v>
      </c>
      <c r="D90" s="5" t="s">
        <v>938</v>
      </c>
      <c r="E90" s="5" t="s">
        <v>594</v>
      </c>
      <c r="F90" s="5" t="s">
        <v>740</v>
      </c>
      <c r="G90" s="5" t="s">
        <v>706</v>
      </c>
      <c r="H90" s="5" t="s">
        <v>707</v>
      </c>
      <c r="I90" s="5" t="s">
        <v>122</v>
      </c>
      <c r="J90" s="5" t="s">
        <v>962</v>
      </c>
      <c r="K90" s="5" t="s">
        <v>963</v>
      </c>
      <c r="L90" s="5" t="s">
        <v>552</v>
      </c>
      <c r="M90" s="5" t="s">
        <v>1076</v>
      </c>
      <c r="N90" s="7" t="str">
        <f>IFERROR(VLOOKUP(I90,Five!B:I,7,0),"")</f>
        <v/>
      </c>
      <c r="O90" t="str">
        <f>VLOOKUP(I90,InvKepler!F:H,1,0)</f>
        <v>9BWAB45U6HP093066</v>
      </c>
      <c r="P90">
        <v>1820</v>
      </c>
    </row>
    <row r="91" spans="1:16" hidden="1" x14ac:dyDescent="0.25">
      <c r="A91" s="5" t="s">
        <v>964</v>
      </c>
      <c r="B91" s="5" t="s">
        <v>525</v>
      </c>
      <c r="C91" s="5" t="s">
        <v>702</v>
      </c>
      <c r="D91" s="5" t="s">
        <v>703</v>
      </c>
      <c r="E91" s="5" t="s">
        <v>594</v>
      </c>
      <c r="F91" s="5" t="s">
        <v>740</v>
      </c>
      <c r="G91" s="5" t="s">
        <v>706</v>
      </c>
      <c r="H91" s="5" t="s">
        <v>707</v>
      </c>
      <c r="I91" s="5" t="s">
        <v>139</v>
      </c>
      <c r="J91" s="5" t="s">
        <v>965</v>
      </c>
      <c r="K91" s="5" t="s">
        <v>966</v>
      </c>
      <c r="L91" s="5" t="s">
        <v>730</v>
      </c>
      <c r="M91" s="5" t="s">
        <v>1076</v>
      </c>
      <c r="N91" s="7" t="str">
        <f>IFERROR(VLOOKUP(I91,Five!B:I,7,0),"")</f>
        <v/>
      </c>
      <c r="O91" t="str">
        <f>VLOOKUP(I91,InvKepler!F:H,1,0)</f>
        <v>9BWDB45U4HT069790</v>
      </c>
      <c r="P91">
        <v>1843</v>
      </c>
    </row>
    <row r="92" spans="1:16" hidden="1" x14ac:dyDescent="0.25">
      <c r="A92" s="5" t="s">
        <v>967</v>
      </c>
      <c r="B92" s="5" t="s">
        <v>525</v>
      </c>
      <c r="C92" s="5" t="s">
        <v>942</v>
      </c>
      <c r="D92" s="5" t="s">
        <v>943</v>
      </c>
      <c r="E92" s="5" t="s">
        <v>733</v>
      </c>
      <c r="F92" s="5" t="s">
        <v>734</v>
      </c>
      <c r="G92" s="5" t="s">
        <v>944</v>
      </c>
      <c r="H92" s="5" t="s">
        <v>927</v>
      </c>
      <c r="I92" s="5" t="s">
        <v>371</v>
      </c>
      <c r="J92" s="5" t="s">
        <v>968</v>
      </c>
      <c r="K92" s="5" t="s">
        <v>969</v>
      </c>
      <c r="L92" s="5" t="s">
        <v>660</v>
      </c>
      <c r="M92" s="5" t="s">
        <v>1076</v>
      </c>
      <c r="N92" s="7" t="str">
        <f>IFERROR(VLOOKUP(I92,Five!B:I,7,0),"")</f>
        <v/>
      </c>
      <c r="O92" t="str">
        <f>VLOOKUP(I92,InvKepler!F:H,1,0)</f>
        <v>9BWAG4125HT539768</v>
      </c>
      <c r="P92">
        <v>1803</v>
      </c>
    </row>
    <row r="93" spans="1:16" hidden="1" x14ac:dyDescent="0.25">
      <c r="A93" s="5" t="s">
        <v>970</v>
      </c>
      <c r="B93" s="5" t="s">
        <v>525</v>
      </c>
      <c r="C93" s="5" t="s">
        <v>942</v>
      </c>
      <c r="D93" s="5" t="s">
        <v>943</v>
      </c>
      <c r="E93" s="5" t="s">
        <v>971</v>
      </c>
      <c r="F93" s="5" t="s">
        <v>972</v>
      </c>
      <c r="G93" s="5" t="s">
        <v>944</v>
      </c>
      <c r="H93" s="5" t="s">
        <v>927</v>
      </c>
      <c r="I93" s="5" t="s">
        <v>373</v>
      </c>
      <c r="J93" s="5" t="s">
        <v>973</v>
      </c>
      <c r="K93" s="5" t="s">
        <v>974</v>
      </c>
      <c r="L93" s="5" t="s">
        <v>660</v>
      </c>
      <c r="M93" s="5" t="s">
        <v>1076</v>
      </c>
      <c r="N93" s="7" t="str">
        <f>IFERROR(VLOOKUP(I93,Five!B:I,7,0),"")</f>
        <v/>
      </c>
      <c r="O93" t="str">
        <f>VLOOKUP(I93,InvKepler!F:H,1,0)</f>
        <v>9BWAG4125HT539186</v>
      </c>
      <c r="P93">
        <v>1804</v>
      </c>
    </row>
    <row r="94" spans="1:16" hidden="1" x14ac:dyDescent="0.25">
      <c r="A94" s="5" t="s">
        <v>975</v>
      </c>
      <c r="B94" s="5" t="s">
        <v>732</v>
      </c>
      <c r="C94" s="5" t="s">
        <v>976</v>
      </c>
      <c r="D94" s="5" t="s">
        <v>977</v>
      </c>
      <c r="E94" s="5" t="s">
        <v>653</v>
      </c>
      <c r="F94" s="5" t="s">
        <v>779</v>
      </c>
      <c r="G94" s="5" t="s">
        <v>978</v>
      </c>
      <c r="H94" s="5" t="s">
        <v>564</v>
      </c>
      <c r="I94" s="5" t="s">
        <v>979</v>
      </c>
      <c r="J94" s="5" t="s">
        <v>736</v>
      </c>
      <c r="K94" s="5" t="s">
        <v>980</v>
      </c>
      <c r="L94" s="5" t="s">
        <v>960</v>
      </c>
      <c r="M94" s="5" t="s">
        <v>1076</v>
      </c>
      <c r="N94" s="7" t="str">
        <f>IFERROR(VLOOKUP(I94,Five!B:I,7,0),"")</f>
        <v/>
      </c>
      <c r="O94" t="e">
        <f>VLOOKUP(I94,InvKepler!F:H,1,0)</f>
        <v>#N/A</v>
      </c>
      <c r="P94" t="e">
        <v>#N/A</v>
      </c>
    </row>
    <row r="95" spans="1:16" hidden="1" x14ac:dyDescent="0.25">
      <c r="A95" s="5" t="s">
        <v>981</v>
      </c>
      <c r="B95" s="5" t="s">
        <v>525</v>
      </c>
      <c r="C95" s="5" t="s">
        <v>982</v>
      </c>
      <c r="D95" s="5" t="s">
        <v>983</v>
      </c>
      <c r="E95" s="5" t="s">
        <v>577</v>
      </c>
      <c r="F95" s="5" t="s">
        <v>984</v>
      </c>
      <c r="G95" s="5" t="s">
        <v>985</v>
      </c>
      <c r="H95" s="5" t="s">
        <v>986</v>
      </c>
      <c r="I95" s="5" t="s">
        <v>318</v>
      </c>
      <c r="J95" s="5" t="s">
        <v>987</v>
      </c>
      <c r="K95" s="5" t="s">
        <v>988</v>
      </c>
      <c r="L95" s="5" t="s">
        <v>614</v>
      </c>
      <c r="M95" s="5" t="s">
        <v>1076</v>
      </c>
      <c r="N95" s="7" t="str">
        <f>IFERROR(VLOOKUP(I95,Five!B:I,7,0),"")</f>
        <v/>
      </c>
      <c r="O95" t="str">
        <f>VLOOKUP(I95,InvKepler!F:H,1,0)</f>
        <v>WVW6T36R3HY156961</v>
      </c>
      <c r="P95">
        <v>1655</v>
      </c>
    </row>
    <row r="96" spans="1:16" x14ac:dyDescent="0.25">
      <c r="A96" s="5" t="s">
        <v>989</v>
      </c>
      <c r="B96" s="5" t="s">
        <v>525</v>
      </c>
      <c r="C96" s="5" t="s">
        <v>982</v>
      </c>
      <c r="D96" s="5" t="s">
        <v>983</v>
      </c>
      <c r="E96" s="5" t="s">
        <v>528</v>
      </c>
      <c r="F96" s="5" t="s">
        <v>529</v>
      </c>
      <c r="G96" s="5" t="s">
        <v>985</v>
      </c>
      <c r="H96" s="5" t="s">
        <v>986</v>
      </c>
      <c r="I96" s="5" t="s">
        <v>320</v>
      </c>
      <c r="J96" s="5" t="s">
        <v>990</v>
      </c>
      <c r="K96" s="5" t="s">
        <v>991</v>
      </c>
      <c r="L96" s="5" t="s">
        <v>829</v>
      </c>
      <c r="M96" s="5" t="s">
        <v>1076</v>
      </c>
      <c r="N96" s="7" t="str">
        <f>IFERROR(VLOOKUP(I96,Five!B:I,7,0),"")</f>
        <v>Five</v>
      </c>
      <c r="O96" t="str">
        <f>VLOOKUP(I96,InvKepler!F:H,1,0)</f>
        <v>WVW6T36R9HY188264</v>
      </c>
      <c r="P96">
        <v>1868</v>
      </c>
    </row>
    <row r="97" spans="1:17" hidden="1" x14ac:dyDescent="0.25">
      <c r="A97" s="5" t="s">
        <v>992</v>
      </c>
      <c r="B97" s="5" t="s">
        <v>525</v>
      </c>
      <c r="C97" s="5" t="s">
        <v>799</v>
      </c>
      <c r="D97" s="5" t="s">
        <v>800</v>
      </c>
      <c r="E97" s="5" t="s">
        <v>714</v>
      </c>
      <c r="F97" s="5" t="s">
        <v>715</v>
      </c>
      <c r="G97" s="5" t="s">
        <v>706</v>
      </c>
      <c r="H97" s="5" t="s">
        <v>707</v>
      </c>
      <c r="I97" s="5" t="s">
        <v>993</v>
      </c>
      <c r="J97" s="5" t="s">
        <v>994</v>
      </c>
      <c r="K97" s="5" t="s">
        <v>995</v>
      </c>
      <c r="L97" s="5" t="s">
        <v>587</v>
      </c>
      <c r="M97" s="5" t="s">
        <v>1076</v>
      </c>
      <c r="N97" s="7" t="str">
        <f>IFERROR(VLOOKUP(I97,Five!B:I,7,0),"")</f>
        <v/>
      </c>
      <c r="O97" t="s">
        <v>993</v>
      </c>
      <c r="P97">
        <v>1764</v>
      </c>
      <c r="Q97" t="s">
        <v>1082</v>
      </c>
    </row>
    <row r="98" spans="1:17" hidden="1" x14ac:dyDescent="0.25">
      <c r="A98" s="5" t="s">
        <v>996</v>
      </c>
      <c r="B98" s="5" t="s">
        <v>525</v>
      </c>
      <c r="C98" s="5" t="s">
        <v>997</v>
      </c>
      <c r="D98" s="5" t="s">
        <v>998</v>
      </c>
      <c r="E98" s="5" t="s">
        <v>714</v>
      </c>
      <c r="F98" s="5" t="s">
        <v>715</v>
      </c>
      <c r="G98" s="5" t="s">
        <v>748</v>
      </c>
      <c r="H98" s="5" t="s">
        <v>749</v>
      </c>
      <c r="I98" s="5" t="s">
        <v>453</v>
      </c>
      <c r="J98" s="5" t="s">
        <v>999</v>
      </c>
      <c r="K98" s="5" t="s">
        <v>1000</v>
      </c>
      <c r="L98" s="5" t="s">
        <v>730</v>
      </c>
      <c r="M98" s="5" t="s">
        <v>1076</v>
      </c>
      <c r="N98" s="7" t="str">
        <f>IFERROR(VLOOKUP(I98,Five!B:I,7,0),"")</f>
        <v/>
      </c>
      <c r="O98" t="str">
        <f>VLOOKUP(I98,InvKepler!F:H,1,0)</f>
        <v>MEX5F2603JT013131</v>
      </c>
      <c r="P98">
        <v>1831</v>
      </c>
    </row>
    <row r="99" spans="1:17" hidden="1" x14ac:dyDescent="0.25">
      <c r="A99" s="5" t="s">
        <v>1001</v>
      </c>
      <c r="B99" s="5" t="s">
        <v>732</v>
      </c>
      <c r="C99" s="5" t="s">
        <v>702</v>
      </c>
      <c r="D99" s="5" t="s">
        <v>703</v>
      </c>
      <c r="E99" s="5" t="s">
        <v>704</v>
      </c>
      <c r="F99" s="5" t="s">
        <v>705</v>
      </c>
      <c r="G99" s="5" t="s">
        <v>706</v>
      </c>
      <c r="H99" s="5" t="s">
        <v>707</v>
      </c>
      <c r="I99" s="5" t="s">
        <v>1002</v>
      </c>
      <c r="J99" s="5" t="s">
        <v>736</v>
      </c>
      <c r="K99" s="5" t="s">
        <v>1003</v>
      </c>
      <c r="L99" s="5" t="s">
        <v>960</v>
      </c>
      <c r="M99" s="5" t="s">
        <v>1076</v>
      </c>
      <c r="N99" s="7" t="str">
        <f>IFERROR(VLOOKUP(I99,Five!B:I,7,0),"")</f>
        <v/>
      </c>
      <c r="O99" t="e">
        <f>VLOOKUP(I99,InvKepler!F:H,1,0)</f>
        <v>#N/A</v>
      </c>
      <c r="P99" t="e">
        <v>#N/A</v>
      </c>
    </row>
    <row r="100" spans="1:17" hidden="1" x14ac:dyDescent="0.25">
      <c r="A100" s="5" t="s">
        <v>1004</v>
      </c>
      <c r="B100" s="5" t="s">
        <v>732</v>
      </c>
      <c r="C100" s="5" t="s">
        <v>702</v>
      </c>
      <c r="D100" s="5" t="s">
        <v>703</v>
      </c>
      <c r="E100" s="5" t="s">
        <v>733</v>
      </c>
      <c r="F100" s="5" t="s">
        <v>734</v>
      </c>
      <c r="G100" s="5" t="s">
        <v>706</v>
      </c>
      <c r="H100" s="5" t="s">
        <v>707</v>
      </c>
      <c r="I100" s="5" t="s">
        <v>1005</v>
      </c>
      <c r="J100" s="5" t="s">
        <v>736</v>
      </c>
      <c r="K100" s="5" t="s">
        <v>1006</v>
      </c>
      <c r="L100" s="5" t="s">
        <v>738</v>
      </c>
      <c r="M100" s="5" t="s">
        <v>1076</v>
      </c>
      <c r="N100" s="7" t="str">
        <f>IFERROR(VLOOKUP(I100,Five!B:I,7,0),"")</f>
        <v/>
      </c>
      <c r="O100" t="e">
        <f>VLOOKUP(I100,InvKepler!F:H,1,0)</f>
        <v>#N/A</v>
      </c>
      <c r="P100" t="e">
        <v>#N/A</v>
      </c>
    </row>
    <row r="101" spans="1:17" hidden="1" x14ac:dyDescent="0.25">
      <c r="A101" s="5" t="s">
        <v>1007</v>
      </c>
      <c r="B101" s="5" t="s">
        <v>525</v>
      </c>
      <c r="C101" s="5" t="s">
        <v>702</v>
      </c>
      <c r="D101" s="5" t="s">
        <v>703</v>
      </c>
      <c r="E101" s="5" t="s">
        <v>594</v>
      </c>
      <c r="F101" s="5" t="s">
        <v>740</v>
      </c>
      <c r="G101" s="5" t="s">
        <v>706</v>
      </c>
      <c r="H101" s="5" t="s">
        <v>707</v>
      </c>
      <c r="I101" s="5" t="s">
        <v>141</v>
      </c>
      <c r="J101" s="5" t="s">
        <v>1008</v>
      </c>
      <c r="K101" s="5" t="s">
        <v>1009</v>
      </c>
      <c r="L101" s="5" t="s">
        <v>730</v>
      </c>
      <c r="M101" s="5" t="s">
        <v>1076</v>
      </c>
      <c r="N101" s="7" t="str">
        <f>IFERROR(VLOOKUP(I101,Five!B:I,7,0),"")</f>
        <v/>
      </c>
      <c r="O101" t="str">
        <f>VLOOKUP(I101,InvKepler!F:H,1,0)</f>
        <v>9BWDB45U4HT068736</v>
      </c>
      <c r="P101">
        <v>1846</v>
      </c>
    </row>
    <row r="102" spans="1:17" hidden="1" x14ac:dyDescent="0.25">
      <c r="A102" s="5" t="s">
        <v>1010</v>
      </c>
      <c r="B102" s="5" t="s">
        <v>525</v>
      </c>
      <c r="C102" s="5" t="s">
        <v>702</v>
      </c>
      <c r="D102" s="5" t="s">
        <v>703</v>
      </c>
      <c r="E102" s="5" t="s">
        <v>594</v>
      </c>
      <c r="F102" s="5" t="s">
        <v>740</v>
      </c>
      <c r="G102" s="5" t="s">
        <v>706</v>
      </c>
      <c r="H102" s="5" t="s">
        <v>707</v>
      </c>
      <c r="I102" s="5" t="s">
        <v>143</v>
      </c>
      <c r="J102" s="5" t="s">
        <v>1011</v>
      </c>
      <c r="K102" s="5" t="s">
        <v>1012</v>
      </c>
      <c r="L102" s="5" t="s">
        <v>730</v>
      </c>
      <c r="M102" s="5" t="s">
        <v>1076</v>
      </c>
      <c r="N102" s="7" t="str">
        <f>IFERROR(VLOOKUP(I102,Five!B:I,7,0),"")</f>
        <v/>
      </c>
      <c r="O102" t="str">
        <f>VLOOKUP(I102,InvKepler!F:H,1,0)</f>
        <v>9BWDB45U4HT068932</v>
      </c>
      <c r="P102">
        <v>1847</v>
      </c>
    </row>
    <row r="103" spans="1:17" hidden="1" x14ac:dyDescent="0.25">
      <c r="A103" s="5" t="s">
        <v>1013</v>
      </c>
      <c r="B103" s="5" t="s">
        <v>525</v>
      </c>
      <c r="C103" s="5" t="s">
        <v>702</v>
      </c>
      <c r="D103" s="5" t="s">
        <v>703</v>
      </c>
      <c r="E103" s="5" t="s">
        <v>714</v>
      </c>
      <c r="F103" s="5" t="s">
        <v>715</v>
      </c>
      <c r="G103" s="5" t="s">
        <v>706</v>
      </c>
      <c r="H103" s="5" t="s">
        <v>707</v>
      </c>
      <c r="I103" s="5" t="s">
        <v>145</v>
      </c>
      <c r="J103" s="5" t="s">
        <v>1014</v>
      </c>
      <c r="K103" s="5" t="s">
        <v>1015</v>
      </c>
      <c r="L103" s="5" t="s">
        <v>730</v>
      </c>
      <c r="M103" s="5" t="s">
        <v>1076</v>
      </c>
      <c r="N103" s="7" t="str">
        <f>IFERROR(VLOOKUP(I103,Five!B:I,7,0),"")</f>
        <v/>
      </c>
      <c r="O103" t="str">
        <f>VLOOKUP(I103,InvKepler!F:H,1,0)</f>
        <v>9BWDB45U4HT069336</v>
      </c>
      <c r="P103">
        <v>1848</v>
      </c>
    </row>
    <row r="104" spans="1:17" hidden="1" x14ac:dyDescent="0.25">
      <c r="A104" s="5" t="s">
        <v>1016</v>
      </c>
      <c r="B104" s="5" t="s">
        <v>525</v>
      </c>
      <c r="C104" s="5" t="s">
        <v>702</v>
      </c>
      <c r="D104" s="5" t="s">
        <v>703</v>
      </c>
      <c r="E104" s="5" t="s">
        <v>714</v>
      </c>
      <c r="F104" s="5" t="s">
        <v>715</v>
      </c>
      <c r="G104" s="5" t="s">
        <v>706</v>
      </c>
      <c r="H104" s="5" t="s">
        <v>707</v>
      </c>
      <c r="I104" s="5" t="s">
        <v>147</v>
      </c>
      <c r="J104" s="5" t="s">
        <v>1017</v>
      </c>
      <c r="K104" s="5" t="s">
        <v>1018</v>
      </c>
      <c r="L104" s="5" t="s">
        <v>730</v>
      </c>
      <c r="M104" s="5" t="s">
        <v>1076</v>
      </c>
      <c r="N104" s="7" t="str">
        <f>IFERROR(VLOOKUP(I104,Five!B:I,7,0),"")</f>
        <v/>
      </c>
      <c r="O104" t="str">
        <f>VLOOKUP(I104,InvKepler!F:H,1,0)</f>
        <v>9BWDB45U4HT075069</v>
      </c>
      <c r="P104">
        <v>1849</v>
      </c>
    </row>
    <row r="105" spans="1:17" hidden="1" x14ac:dyDescent="0.25">
      <c r="A105" s="5" t="s">
        <v>1019</v>
      </c>
      <c r="B105" s="5" t="s">
        <v>732</v>
      </c>
      <c r="C105" s="5" t="s">
        <v>1020</v>
      </c>
      <c r="D105" s="5" t="s">
        <v>1021</v>
      </c>
      <c r="E105" s="5" t="s">
        <v>746</v>
      </c>
      <c r="F105" s="5" t="s">
        <v>747</v>
      </c>
      <c r="G105" s="5" t="s">
        <v>748</v>
      </c>
      <c r="H105" s="5" t="s">
        <v>749</v>
      </c>
      <c r="I105" s="5" t="s">
        <v>451</v>
      </c>
      <c r="J105" s="5" t="s">
        <v>1022</v>
      </c>
      <c r="K105" s="5" t="s">
        <v>1023</v>
      </c>
      <c r="L105" s="5" t="s">
        <v>724</v>
      </c>
      <c r="M105" s="5" t="s">
        <v>1076</v>
      </c>
      <c r="N105" s="7" t="str">
        <f>IFERROR(VLOOKUP(I105,Five!B:I,7,0),"")</f>
        <v/>
      </c>
      <c r="O105" t="str">
        <f>VLOOKUP(I105,InvKepler!F:H,1,0)</f>
        <v>MEX5G2603JT015717</v>
      </c>
      <c r="P105">
        <v>1876</v>
      </c>
      <c r="Q105" t="s">
        <v>1079</v>
      </c>
    </row>
    <row r="106" spans="1:17" hidden="1" x14ac:dyDescent="0.25">
      <c r="A106" s="5" t="s">
        <v>1024</v>
      </c>
      <c r="B106" s="5" t="s">
        <v>525</v>
      </c>
      <c r="C106" s="5" t="s">
        <v>937</v>
      </c>
      <c r="D106" s="5" t="s">
        <v>938</v>
      </c>
      <c r="E106" s="5" t="s">
        <v>714</v>
      </c>
      <c r="F106" s="5" t="s">
        <v>715</v>
      </c>
      <c r="G106" s="5" t="s">
        <v>706</v>
      </c>
      <c r="H106" s="5" t="s">
        <v>707</v>
      </c>
      <c r="I106" s="5" t="s">
        <v>110</v>
      </c>
      <c r="J106" s="5" t="s">
        <v>1025</v>
      </c>
      <c r="K106" s="5" t="s">
        <v>1026</v>
      </c>
      <c r="L106" s="5" t="s">
        <v>730</v>
      </c>
      <c r="M106" s="5" t="s">
        <v>1076</v>
      </c>
      <c r="N106" s="7" t="str">
        <f>IFERROR(VLOOKUP(I106,Five!B:I,7,0),"")</f>
        <v/>
      </c>
      <c r="O106" t="str">
        <f>VLOOKUP(I106,InvKepler!F:H,1,0)</f>
        <v>9BWAB45U3HP101558</v>
      </c>
      <c r="P106">
        <v>1835</v>
      </c>
    </row>
    <row r="107" spans="1:17" hidden="1" x14ac:dyDescent="0.25">
      <c r="A107" s="5" t="s">
        <v>1027</v>
      </c>
      <c r="B107" s="5" t="s">
        <v>525</v>
      </c>
      <c r="C107" s="5" t="s">
        <v>937</v>
      </c>
      <c r="D107" s="5" t="s">
        <v>938</v>
      </c>
      <c r="E107" s="5" t="s">
        <v>733</v>
      </c>
      <c r="F107" s="5" t="s">
        <v>734</v>
      </c>
      <c r="G107" s="5" t="s">
        <v>706</v>
      </c>
      <c r="H107" s="5" t="s">
        <v>707</v>
      </c>
      <c r="I107" s="5" t="s">
        <v>98</v>
      </c>
      <c r="J107" s="5" t="s">
        <v>1028</v>
      </c>
      <c r="K107" s="5" t="s">
        <v>1029</v>
      </c>
      <c r="L107" s="5" t="s">
        <v>552</v>
      </c>
      <c r="M107" s="5" t="s">
        <v>1076</v>
      </c>
      <c r="N107" s="7" t="str">
        <f>IFERROR(VLOOKUP(I107,Five!B:I,7,0),"")</f>
        <v/>
      </c>
      <c r="O107" t="str">
        <f>VLOOKUP(I107,InvKepler!F:H,1,0)</f>
        <v>9BWAB45U5HP102288</v>
      </c>
      <c r="P107">
        <v>1821</v>
      </c>
    </row>
    <row r="108" spans="1:17" hidden="1" x14ac:dyDescent="0.25">
      <c r="A108" s="5" t="s">
        <v>1030</v>
      </c>
      <c r="B108" s="5" t="s">
        <v>732</v>
      </c>
      <c r="C108" s="5" t="s">
        <v>937</v>
      </c>
      <c r="D108" s="5" t="s">
        <v>938</v>
      </c>
      <c r="E108" s="5" t="s">
        <v>704</v>
      </c>
      <c r="F108" s="5" t="s">
        <v>705</v>
      </c>
      <c r="G108" s="5" t="s">
        <v>706</v>
      </c>
      <c r="H108" s="5" t="s">
        <v>707</v>
      </c>
      <c r="I108" s="5" t="s">
        <v>1031</v>
      </c>
      <c r="J108" s="5" t="s">
        <v>736</v>
      </c>
      <c r="K108" s="5" t="s">
        <v>1032</v>
      </c>
      <c r="L108" s="5" t="s">
        <v>738</v>
      </c>
      <c r="M108" s="5" t="s">
        <v>1076</v>
      </c>
      <c r="N108" s="7" t="str">
        <f>IFERROR(VLOOKUP(I108,Five!B:I,7,0),"")</f>
        <v/>
      </c>
      <c r="O108" t="e">
        <f>VLOOKUP(I108,InvKepler!F:H,1,0)</f>
        <v>#N/A</v>
      </c>
      <c r="P108" t="e">
        <v>#N/A</v>
      </c>
    </row>
    <row r="109" spans="1:17" hidden="1" x14ac:dyDescent="0.25">
      <c r="A109" s="5" t="s">
        <v>1033</v>
      </c>
      <c r="B109" s="5" t="s">
        <v>525</v>
      </c>
      <c r="C109" s="5" t="s">
        <v>937</v>
      </c>
      <c r="D109" s="5" t="s">
        <v>938</v>
      </c>
      <c r="E109" s="5" t="s">
        <v>704</v>
      </c>
      <c r="F109" s="5" t="s">
        <v>705</v>
      </c>
      <c r="G109" s="5" t="s">
        <v>706</v>
      </c>
      <c r="H109" s="5" t="s">
        <v>707</v>
      </c>
      <c r="I109" s="5" t="s">
        <v>116</v>
      </c>
      <c r="J109" s="5" t="s">
        <v>1034</v>
      </c>
      <c r="K109" s="5" t="s">
        <v>1035</v>
      </c>
      <c r="L109" s="5" t="s">
        <v>552</v>
      </c>
      <c r="M109" s="5" t="s">
        <v>1076</v>
      </c>
      <c r="N109" s="7" t="str">
        <f>IFERROR(VLOOKUP(I109,Five!B:I,7,0),"")</f>
        <v/>
      </c>
      <c r="O109" t="str">
        <f>VLOOKUP(I109,InvKepler!F:H,1,0)</f>
        <v>9BWAB45U5HP101724</v>
      </c>
      <c r="P109">
        <v>1822</v>
      </c>
    </row>
    <row r="110" spans="1:17" hidden="1" x14ac:dyDescent="0.25">
      <c r="A110" s="5" t="s">
        <v>1036</v>
      </c>
      <c r="B110" s="5" t="s">
        <v>525</v>
      </c>
      <c r="C110" s="5" t="s">
        <v>702</v>
      </c>
      <c r="D110" s="5" t="s">
        <v>703</v>
      </c>
      <c r="E110" s="5" t="s">
        <v>589</v>
      </c>
      <c r="F110" s="5" t="s">
        <v>564</v>
      </c>
      <c r="G110" s="5" t="s">
        <v>706</v>
      </c>
      <c r="H110" s="5" t="s">
        <v>707</v>
      </c>
      <c r="I110" s="5" t="s">
        <v>149</v>
      </c>
      <c r="J110" s="5" t="s">
        <v>1037</v>
      </c>
      <c r="K110" s="5" t="s">
        <v>1038</v>
      </c>
      <c r="L110" s="5" t="s">
        <v>833</v>
      </c>
      <c r="M110" s="5" t="s">
        <v>1076</v>
      </c>
      <c r="N110" s="7" t="str">
        <f>IFERROR(VLOOKUP(I110,Five!B:I,7,0),"")</f>
        <v/>
      </c>
      <c r="O110" t="str">
        <f>VLOOKUP(I110,InvKepler!F:H,1,0)</f>
        <v>9BWDB45U7HT076670</v>
      </c>
      <c r="P110">
        <v>1856</v>
      </c>
    </row>
    <row r="111" spans="1:17" hidden="1" x14ac:dyDescent="0.25">
      <c r="A111" s="5" t="s">
        <v>1039</v>
      </c>
      <c r="B111" s="5" t="s">
        <v>525</v>
      </c>
      <c r="C111" s="5" t="s">
        <v>937</v>
      </c>
      <c r="D111" s="5" t="s">
        <v>938</v>
      </c>
      <c r="E111" s="5" t="s">
        <v>714</v>
      </c>
      <c r="F111" s="5" t="s">
        <v>715</v>
      </c>
      <c r="G111" s="5" t="s">
        <v>706</v>
      </c>
      <c r="H111" s="5" t="s">
        <v>707</v>
      </c>
      <c r="I111" s="5" t="s">
        <v>100</v>
      </c>
      <c r="J111" s="5" t="s">
        <v>1040</v>
      </c>
      <c r="K111" s="5" t="s">
        <v>1041</v>
      </c>
      <c r="L111" s="5" t="s">
        <v>552</v>
      </c>
      <c r="M111" s="5" t="s">
        <v>1076</v>
      </c>
      <c r="N111" s="7" t="str">
        <f>IFERROR(VLOOKUP(I111,Five!B:I,7,0),"")</f>
        <v/>
      </c>
      <c r="O111" t="str">
        <f>VLOOKUP(I111,InvKepler!F:H,1,0)</f>
        <v>9BWAB45U5HP102677</v>
      </c>
      <c r="P111">
        <v>1823</v>
      </c>
    </row>
    <row r="112" spans="1:17" hidden="1" x14ac:dyDescent="0.25">
      <c r="A112" s="5" t="s">
        <v>1042</v>
      </c>
      <c r="B112" s="5" t="s">
        <v>525</v>
      </c>
      <c r="C112" s="5" t="s">
        <v>937</v>
      </c>
      <c r="D112" s="5" t="s">
        <v>938</v>
      </c>
      <c r="E112" s="5" t="s">
        <v>714</v>
      </c>
      <c r="F112" s="5" t="s">
        <v>715</v>
      </c>
      <c r="G112" s="5" t="s">
        <v>706</v>
      </c>
      <c r="H112" s="5" t="s">
        <v>707</v>
      </c>
      <c r="I112" s="5" t="s">
        <v>102</v>
      </c>
      <c r="J112" s="5" t="s">
        <v>1043</v>
      </c>
      <c r="K112" s="5" t="s">
        <v>1044</v>
      </c>
      <c r="L112" s="5" t="s">
        <v>601</v>
      </c>
      <c r="M112" s="5" t="s">
        <v>1076</v>
      </c>
      <c r="N112" s="7" t="str">
        <f>IFERROR(VLOOKUP(I112,Five!B:I,7,0),"")</f>
        <v/>
      </c>
      <c r="O112" t="str">
        <f>VLOOKUP(I112,InvKepler!F:H,1,0)</f>
        <v>9BWAB45U2HP105908</v>
      </c>
      <c r="P112">
        <v>1836</v>
      </c>
    </row>
    <row r="113" spans="1:16" hidden="1" x14ac:dyDescent="0.25">
      <c r="A113" s="5" t="s">
        <v>1045</v>
      </c>
      <c r="B113" s="5" t="s">
        <v>732</v>
      </c>
      <c r="C113" s="5" t="s">
        <v>937</v>
      </c>
      <c r="D113" s="5" t="s">
        <v>938</v>
      </c>
      <c r="E113" s="5" t="s">
        <v>589</v>
      </c>
      <c r="F113" s="5" t="s">
        <v>564</v>
      </c>
      <c r="G113" s="5" t="s">
        <v>706</v>
      </c>
      <c r="H113" s="5" t="s">
        <v>707</v>
      </c>
      <c r="I113" s="5" t="s">
        <v>1046</v>
      </c>
      <c r="J113" s="5" t="s">
        <v>736</v>
      </c>
      <c r="K113" s="5" t="s">
        <v>1047</v>
      </c>
      <c r="L113" s="5" t="s">
        <v>738</v>
      </c>
      <c r="M113" s="5" t="s">
        <v>1076</v>
      </c>
      <c r="N113" s="7" t="str">
        <f>IFERROR(VLOOKUP(I113,Five!B:I,7,0),"")</f>
        <v/>
      </c>
      <c r="O113" t="e">
        <f>VLOOKUP(I113,InvKepler!F:H,1,0)</f>
        <v>#N/A</v>
      </c>
      <c r="P113" t="e">
        <v>#N/A</v>
      </c>
    </row>
    <row r="114" spans="1:16" hidden="1" x14ac:dyDescent="0.25">
      <c r="A114" s="5" t="s">
        <v>1048</v>
      </c>
      <c r="B114" s="5" t="s">
        <v>525</v>
      </c>
      <c r="C114" s="5" t="s">
        <v>937</v>
      </c>
      <c r="D114" s="5" t="s">
        <v>938</v>
      </c>
      <c r="E114" s="5" t="s">
        <v>704</v>
      </c>
      <c r="F114" s="5" t="s">
        <v>705</v>
      </c>
      <c r="G114" s="5" t="s">
        <v>706</v>
      </c>
      <c r="H114" s="5" t="s">
        <v>707</v>
      </c>
      <c r="I114" s="5" t="s">
        <v>104</v>
      </c>
      <c r="J114" s="5" t="s">
        <v>1049</v>
      </c>
      <c r="K114" s="5" t="s">
        <v>1050</v>
      </c>
      <c r="L114" s="5" t="s">
        <v>601</v>
      </c>
      <c r="M114" s="5" t="s">
        <v>1076</v>
      </c>
      <c r="N114" s="7" t="str">
        <f>IFERROR(VLOOKUP(I114,Five!B:I,7,0),"")</f>
        <v/>
      </c>
      <c r="O114" t="str">
        <f>VLOOKUP(I114,InvKepler!F:H,1,0)</f>
        <v>9BWAB45U2HP103107</v>
      </c>
      <c r="P114">
        <v>1837</v>
      </c>
    </row>
    <row r="115" spans="1:16" hidden="1" x14ac:dyDescent="0.25">
      <c r="A115" s="5" t="s">
        <v>1051</v>
      </c>
      <c r="B115" s="5" t="s">
        <v>732</v>
      </c>
      <c r="C115" s="5" t="s">
        <v>937</v>
      </c>
      <c r="D115" s="5" t="s">
        <v>938</v>
      </c>
      <c r="E115" s="5" t="s">
        <v>704</v>
      </c>
      <c r="F115" s="5" t="s">
        <v>705</v>
      </c>
      <c r="G115" s="5" t="s">
        <v>706</v>
      </c>
      <c r="H115" s="5" t="s">
        <v>707</v>
      </c>
      <c r="I115" s="5" t="s">
        <v>1052</v>
      </c>
      <c r="J115" s="5" t="s">
        <v>736</v>
      </c>
      <c r="K115" s="5" t="s">
        <v>1053</v>
      </c>
      <c r="L115" s="5" t="s">
        <v>738</v>
      </c>
      <c r="M115" s="5" t="s">
        <v>1076</v>
      </c>
      <c r="N115" s="7" t="str">
        <f>IFERROR(VLOOKUP(I115,Five!B:I,7,0),"")</f>
        <v/>
      </c>
      <c r="O115" t="e">
        <f>VLOOKUP(I115,InvKepler!F:H,1,0)</f>
        <v>#N/A</v>
      </c>
      <c r="P115" t="e">
        <v>#N/A</v>
      </c>
    </row>
    <row r="116" spans="1:16" hidden="1" x14ac:dyDescent="0.25">
      <c r="A116" s="5" t="s">
        <v>1054</v>
      </c>
      <c r="B116" s="5" t="s">
        <v>732</v>
      </c>
      <c r="C116" s="5" t="s">
        <v>937</v>
      </c>
      <c r="D116" s="5" t="s">
        <v>938</v>
      </c>
      <c r="E116" s="5" t="s">
        <v>594</v>
      </c>
      <c r="F116" s="5" t="s">
        <v>740</v>
      </c>
      <c r="G116" s="5" t="s">
        <v>706</v>
      </c>
      <c r="H116" s="5" t="s">
        <v>707</v>
      </c>
      <c r="I116" s="5" t="s">
        <v>107</v>
      </c>
      <c r="J116" s="5" t="s">
        <v>1055</v>
      </c>
      <c r="K116" s="5" t="s">
        <v>1056</v>
      </c>
      <c r="L116" s="5" t="s">
        <v>601</v>
      </c>
      <c r="M116" s="5" t="s">
        <v>1076</v>
      </c>
      <c r="N116" s="7" t="str">
        <f>IFERROR(VLOOKUP(I116,Five!B:I,7,0),"")</f>
        <v/>
      </c>
      <c r="O116" t="str">
        <f>VLOOKUP(I116,InvKepler!F:H,1,0)</f>
        <v>9BWAB45U2HP103771</v>
      </c>
      <c r="P116">
        <v>1838</v>
      </c>
    </row>
    <row r="117" spans="1:16" hidden="1" x14ac:dyDescent="0.25">
      <c r="A117" s="5" t="s">
        <v>1057</v>
      </c>
      <c r="B117" s="5" t="s">
        <v>732</v>
      </c>
      <c r="C117" s="5" t="s">
        <v>937</v>
      </c>
      <c r="D117" s="5" t="s">
        <v>938</v>
      </c>
      <c r="E117" s="5" t="s">
        <v>594</v>
      </c>
      <c r="F117" s="5" t="s">
        <v>740</v>
      </c>
      <c r="G117" s="5" t="s">
        <v>706</v>
      </c>
      <c r="H117" s="5" t="s">
        <v>707</v>
      </c>
      <c r="I117" s="5" t="s">
        <v>1058</v>
      </c>
      <c r="J117" s="5" t="s">
        <v>736</v>
      </c>
      <c r="K117" s="5" t="s">
        <v>1059</v>
      </c>
      <c r="L117" s="5" t="s">
        <v>738</v>
      </c>
      <c r="M117" s="5" t="s">
        <v>1076</v>
      </c>
      <c r="N117" s="7" t="str">
        <f>IFERROR(VLOOKUP(I117,Five!B:I,7,0),"")</f>
        <v/>
      </c>
      <c r="O117" t="e">
        <f>VLOOKUP(I117,InvKepler!F:H,1,0)</f>
        <v>#N/A</v>
      </c>
      <c r="P117" t="e">
        <v>#N/A</v>
      </c>
    </row>
    <row r="118" spans="1:16" hidden="1" x14ac:dyDescent="0.25">
      <c r="A118" s="5" t="s">
        <v>1060</v>
      </c>
      <c r="B118" s="5" t="s">
        <v>732</v>
      </c>
      <c r="C118" s="5" t="s">
        <v>937</v>
      </c>
      <c r="D118" s="5" t="s">
        <v>938</v>
      </c>
      <c r="E118" s="5" t="s">
        <v>714</v>
      </c>
      <c r="F118" s="5" t="s">
        <v>715</v>
      </c>
      <c r="G118" s="5" t="s">
        <v>706</v>
      </c>
      <c r="H118" s="5" t="s">
        <v>707</v>
      </c>
      <c r="I118" s="5" t="s">
        <v>1061</v>
      </c>
      <c r="J118" s="5" t="s">
        <v>736</v>
      </c>
      <c r="K118" s="5" t="s">
        <v>1062</v>
      </c>
      <c r="L118" s="5" t="s">
        <v>738</v>
      </c>
      <c r="M118" s="5" t="s">
        <v>1076</v>
      </c>
      <c r="N118" s="7" t="str">
        <f>IFERROR(VLOOKUP(I118,Five!B:I,7,0),"")</f>
        <v/>
      </c>
      <c r="O118" t="e">
        <f>VLOOKUP(I118,InvKepler!F:H,1,0)</f>
        <v>#N/A</v>
      </c>
      <c r="P118" t="e">
        <v>#N/A</v>
      </c>
    </row>
    <row r="119" spans="1:16" hidden="1" x14ac:dyDescent="0.25">
      <c r="A119" s="5" t="s">
        <v>1063</v>
      </c>
      <c r="B119" s="5" t="s">
        <v>525</v>
      </c>
      <c r="C119" s="5" t="s">
        <v>937</v>
      </c>
      <c r="D119" s="5" t="s">
        <v>938</v>
      </c>
      <c r="E119" s="5" t="s">
        <v>704</v>
      </c>
      <c r="F119" s="5" t="s">
        <v>705</v>
      </c>
      <c r="G119" s="5" t="s">
        <v>706</v>
      </c>
      <c r="H119" s="5" t="s">
        <v>707</v>
      </c>
      <c r="I119" s="5" t="s">
        <v>114</v>
      </c>
      <c r="J119" s="5" t="s">
        <v>1064</v>
      </c>
      <c r="K119" s="5" t="s">
        <v>1065</v>
      </c>
      <c r="L119" s="5" t="s">
        <v>534</v>
      </c>
      <c r="M119" s="5" t="s">
        <v>1076</v>
      </c>
      <c r="N119" s="7" t="str">
        <f>IFERROR(VLOOKUP(I119,Five!B:I,7,0),"")</f>
        <v/>
      </c>
      <c r="O119" t="str">
        <f>VLOOKUP(I119,InvKepler!F:H,1,0)</f>
        <v>9BWAB45U5HP114005</v>
      </c>
      <c r="P119">
        <v>1873</v>
      </c>
    </row>
    <row r="120" spans="1:16" hidden="1" x14ac:dyDescent="0.25">
      <c r="A120" s="5" t="s">
        <v>1066</v>
      </c>
      <c r="B120" s="5" t="s">
        <v>525</v>
      </c>
      <c r="C120" s="5" t="s">
        <v>937</v>
      </c>
      <c r="D120" s="5" t="s">
        <v>938</v>
      </c>
      <c r="E120" s="5" t="s">
        <v>704</v>
      </c>
      <c r="F120" s="5" t="s">
        <v>705</v>
      </c>
      <c r="G120" s="5" t="s">
        <v>706</v>
      </c>
      <c r="H120" s="5" t="s">
        <v>707</v>
      </c>
      <c r="I120" s="5" t="s">
        <v>112</v>
      </c>
      <c r="J120" s="5" t="s">
        <v>1067</v>
      </c>
      <c r="K120" s="5" t="s">
        <v>1068</v>
      </c>
      <c r="L120" s="5" t="s">
        <v>1069</v>
      </c>
      <c r="M120" s="5" t="s">
        <v>1076</v>
      </c>
      <c r="N120" s="7" t="str">
        <f>IFERROR(VLOOKUP(I120,Five!B:I,7,0),"")</f>
        <v/>
      </c>
      <c r="O120" t="str">
        <f>VLOOKUP(I120,InvKepler!F:H,1,0)</f>
        <v>9BWAB45U2HP114821</v>
      </c>
      <c r="P120">
        <v>1860</v>
      </c>
    </row>
    <row r="121" spans="1:16" hidden="1" x14ac:dyDescent="0.25">
      <c r="A121" s="5" t="s">
        <v>1070</v>
      </c>
      <c r="B121" s="5" t="s">
        <v>525</v>
      </c>
      <c r="C121" s="5" t="s">
        <v>1071</v>
      </c>
      <c r="D121" s="5" t="s">
        <v>1072</v>
      </c>
      <c r="E121" s="5" t="s">
        <v>785</v>
      </c>
      <c r="F121" s="5" t="s">
        <v>1073</v>
      </c>
      <c r="G121" s="5" t="s">
        <v>978</v>
      </c>
      <c r="H121" s="5" t="s">
        <v>564</v>
      </c>
      <c r="I121" s="5" t="s">
        <v>356</v>
      </c>
      <c r="J121" s="5" t="s">
        <v>1074</v>
      </c>
      <c r="K121" s="5" t="s">
        <v>1075</v>
      </c>
      <c r="L121" s="5" t="s">
        <v>552</v>
      </c>
      <c r="M121" s="5" t="s">
        <v>1076</v>
      </c>
      <c r="N121" s="7" t="str">
        <f>IFERROR(VLOOKUP(I121,Five!B:I,7,0),"")</f>
        <v/>
      </c>
      <c r="O121" t="str">
        <f>VLOOKUP(I121,InvKepler!F:H,1,0)</f>
        <v>WVGGY65N5HK028256</v>
      </c>
      <c r="P121">
        <v>1824</v>
      </c>
    </row>
  </sheetData>
  <autoFilter ref="A1:Q121">
    <filterColumn colId="13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InvKepler</vt:lpstr>
      <vt:lpstr>Five</vt:lpstr>
      <vt:lpstr>VW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ljimenez</cp:lastModifiedBy>
  <dcterms:created xsi:type="dcterms:W3CDTF">2017-04-19T21:34:20Z</dcterms:created>
  <dcterms:modified xsi:type="dcterms:W3CDTF">2017-04-20T18:49:01Z</dcterms:modified>
</cp:coreProperties>
</file>