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9735"/>
  </bookViews>
  <sheets>
    <sheet name="Usados" sheetId="1" r:id="rId1"/>
  </sheets>
  <definedNames>
    <definedName name="_xlnm._FilterDatabase" localSheetId="0" hidden="1">Usados!$A$12:$M$28</definedName>
    <definedName name="_xlnm.Print_Area" localSheetId="0">Usados!$A$1:$M$31</definedName>
  </definedNames>
  <calcPr calcId="152511"/>
  <fileRecoveryPr repairLoad="1"/>
</workbook>
</file>

<file path=xl/calcChain.xml><?xml version="1.0" encoding="utf-8"?>
<calcChain xmlns="http://schemas.openxmlformats.org/spreadsheetml/2006/main">
  <c r="I13" i="1" l="1"/>
  <c r="L13" i="1" s="1"/>
  <c r="I14" i="1"/>
  <c r="L14" i="1"/>
  <c r="I15" i="1"/>
  <c r="L15" i="1"/>
  <c r="I16" i="1"/>
  <c r="L16" i="1"/>
  <c r="I17" i="1"/>
  <c r="L17" i="1"/>
  <c r="I18" i="1"/>
  <c r="L18" i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L22" i="1" s="1"/>
  <c r="I19" i="1"/>
  <c r="L19" i="1"/>
  <c r="I20" i="1"/>
  <c r="L20" i="1"/>
  <c r="I21" i="1"/>
  <c r="L21" i="1"/>
  <c r="I22" i="1"/>
  <c r="I23" i="1"/>
  <c r="J14" i="1"/>
  <c r="K14" i="1"/>
  <c r="J15" i="1"/>
  <c r="K15" i="1"/>
  <c r="J13" i="1"/>
  <c r="K13" i="1"/>
  <c r="J23" i="1"/>
  <c r="K23" i="1" s="1"/>
  <c r="L23" i="1" s="1"/>
  <c r="I24" i="1"/>
  <c r="L24" i="1" s="1"/>
  <c r="J24" i="1"/>
  <c r="K24" i="1"/>
  <c r="I25" i="1"/>
  <c r="L25" i="1" s="1"/>
  <c r="J25" i="1"/>
  <c r="K25" i="1"/>
  <c r="I26" i="1"/>
  <c r="J26" i="1"/>
  <c r="K26" i="1" s="1"/>
  <c r="I27" i="1"/>
  <c r="J27" i="1"/>
  <c r="K27" i="1"/>
  <c r="F28" i="1"/>
  <c r="G28" i="1"/>
  <c r="L27" i="1"/>
  <c r="L26" i="1" l="1"/>
  <c r="L28" i="1"/>
  <c r="J28" i="1"/>
  <c r="I28" i="1"/>
  <c r="K28" i="1"/>
</calcChain>
</file>

<file path=xl/sharedStrings.xml><?xml version="1.0" encoding="utf-8"?>
<sst xmlns="http://schemas.openxmlformats.org/spreadsheetml/2006/main" count="23" uniqueCount="22">
  <si>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</si>
  <si>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</si>
  <si>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</si>
  <si>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</si>
  <si>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</si>
  <si>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</si>
  <si>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</si>
  <si>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</si>
  <si>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</si>
  <si>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</si>
  <si>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</si>
  <si>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</si>
  <si>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</si>
  <si>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</si>
  <si>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</si>
  <si>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</si>
  <si>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</si>
  <si>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</si>
  <si>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A4449</t>
  </si>
  <si>
    <t>SUBARU DE MEXICO SA DE CV</t>
  </si>
  <si>
    <t>2ptas, BRZ,2.0T.200HP.TA6,RA-17</t>
  </si>
  <si>
    <t>JF1ZCAC15G8600409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</si>
</sst>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90" zoomScaleNormal="90" workbookViewId="0">
      <selection activeCell="I24" sqref="I24"/>
    </sheetView>
  </sheetViews>
  <sheetFormatPr baseColWidth="10" defaultColWidth="9.5703125" defaultRowHeight="12.75" x14ac:dyDescent="0.2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"/>
    </row>
    <row r="10" spans="1:13" ht="1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7"/>
    </row>
    <row r="11" spans="1:13" x14ac:dyDescent="0.2">
      <c r="A11" s="15" t="s">
        <v>1</v>
      </c>
      <c r="B11" s="17" t="s">
        <v>3</v>
      </c>
      <c r="C11" s="53" t="s">
        <v>6</v>
      </c>
      <c r="D11" s="58"/>
      <c r="E11" s="54"/>
      <c r="F11" s="60" t="s">
        <v>16</v>
      </c>
      <c r="G11" s="61"/>
      <c r="H11" s="61"/>
      <c r="I11" s="62"/>
      <c r="J11" s="53" t="s">
        <v>10</v>
      </c>
      <c r="K11" s="54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40" t="s">
        <v>18</v>
      </c>
      <c r="B13" s="41" t="s">
        <v>19</v>
      </c>
      <c r="C13" s="42" t="s">
        <v>20</v>
      </c>
      <c r="D13" s="43">
        <v>2016</v>
      </c>
      <c r="E13" s="44" t="s">
        <v>21</v>
      </c>
      <c r="F13" s="51">
        <v>525900</v>
      </c>
      <c r="G13" s="45">
        <v>410577.36</v>
      </c>
      <c r="H13" s="46">
        <v>0.8</v>
      </c>
      <c r="I13" s="52">
        <f t="shared" ref="I13:I18" si="0">G13*H13</f>
        <v>328461.88800000004</v>
      </c>
      <c r="J13" s="45">
        <f>F13*0.0032</f>
        <v>1682.88</v>
      </c>
      <c r="K13" s="38">
        <f>J13*1.16</f>
        <v>1952.1407999999999</v>
      </c>
      <c r="L13" s="48">
        <f t="shared" ref="L13:L21" si="1">+I13</f>
        <v>328461.88800000004</v>
      </c>
      <c r="M13" s="39"/>
    </row>
    <row r="14" spans="1:13" x14ac:dyDescent="0.2">
      <c r="A14" s="40"/>
      <c r="B14" s="41"/>
      <c r="C14" s="42"/>
      <c r="D14" s="43"/>
      <c r="E14" s="44"/>
      <c r="F14" s="51"/>
      <c r="G14" s="45"/>
      <c r="H14" s="46">
        <v>0.8</v>
      </c>
      <c r="I14" s="52">
        <f t="shared" si="0"/>
        <v>0</v>
      </c>
      <c r="J14" s="45">
        <f>F14*0.0032</f>
        <v>0</v>
      </c>
      <c r="K14" s="38">
        <f>J14*1.16</f>
        <v>0</v>
      </c>
      <c r="L14" s="48">
        <f t="shared" si="1"/>
        <v>0</v>
      </c>
      <c r="M14" s="39"/>
    </row>
    <row r="15" spans="1:13" x14ac:dyDescent="0.2">
      <c r="A15" s="40"/>
      <c r="B15" s="41"/>
      <c r="C15" s="42"/>
      <c r="D15" s="43"/>
      <c r="E15" s="44"/>
      <c r="F15" s="51"/>
      <c r="G15" s="45"/>
      <c r="H15" s="46">
        <v>0.8</v>
      </c>
      <c r="I15" s="52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 x14ac:dyDescent="0.2">
      <c r="A16" s="40"/>
      <c r="B16" s="41"/>
      <c r="C16" s="42"/>
      <c r="D16" s="43"/>
      <c r="E16" s="44"/>
      <c r="F16" s="51"/>
      <c r="G16" s="45"/>
      <c r="H16" s="46">
        <v>0.8</v>
      </c>
      <c r="I16" s="52">
        <f t="shared" si="0"/>
        <v>0</v>
      </c>
      <c r="J16" s="45">
        <f t="shared" ref="J16:J22" si="2">F16*0.0032</f>
        <v>0</v>
      </c>
      <c r="K16" s="38">
        <f t="shared" ref="K16:K22" si="3">J16*1.16</f>
        <v>0</v>
      </c>
      <c r="L16" s="48">
        <f t="shared" si="1"/>
        <v>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0.8</v>
      </c>
      <c r="I17" s="52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0.8</v>
      </c>
      <c r="I18" s="52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0.8</v>
      </c>
      <c r="I19" s="52">
        <f t="shared" ref="I19:I27" si="4">F19*H19</f>
        <v>0</v>
      </c>
      <c r="J19" s="45">
        <f t="shared" si="2"/>
        <v>0</v>
      </c>
      <c r="K19" s="38">
        <f t="shared" si="3"/>
        <v>0</v>
      </c>
      <c r="L19" s="48">
        <f>+I19</f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0.8</v>
      </c>
      <c r="I20" s="52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0.8</v>
      </c>
      <c r="I21" s="52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0.8</v>
      </c>
      <c r="I22" s="52">
        <f t="shared" si="4"/>
        <v>0</v>
      </c>
      <c r="J22" s="45">
        <f t="shared" si="2"/>
        <v>0</v>
      </c>
      <c r="K22" s="38">
        <f t="shared" si="3"/>
        <v>0</v>
      </c>
      <c r="L22" s="48">
        <f t="shared" ref="L22:L27" si="5">I22-K22</f>
        <v>0</v>
      </c>
      <c r="M22" s="39"/>
    </row>
    <row r="23" spans="1:13" x14ac:dyDescent="0.2">
      <c r="A23" s="40"/>
      <c r="B23" s="41"/>
      <c r="C23" s="42"/>
      <c r="D23" s="43"/>
      <c r="E23" s="44"/>
      <c r="F23" s="51"/>
      <c r="G23" s="45"/>
      <c r="H23" s="46">
        <v>0.8</v>
      </c>
      <c r="I23" s="52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52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7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39"/>
    </row>
    <row r="27" spans="1:13" ht="13.5" hidden="1" thickBot="1" x14ac:dyDescent="0.25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7"/>
    </row>
    <row r="28" spans="1:13" ht="13.5" thickBot="1" x14ac:dyDescent="0.25">
      <c r="A28" s="19"/>
      <c r="B28" s="24"/>
      <c r="C28" s="25"/>
      <c r="D28" s="26"/>
      <c r="E28" s="27"/>
      <c r="F28" s="28">
        <f>SUM(F13:F27)</f>
        <v>525900</v>
      </c>
      <c r="G28" s="50">
        <f>SUM(G23:G27)</f>
        <v>0</v>
      </c>
      <c r="H28" s="29"/>
      <c r="I28" s="30">
        <f>SUM(I13:I27)</f>
        <v>328461.88800000004</v>
      </c>
      <c r="J28" s="31">
        <f>SUM(J13:J27)</f>
        <v>1682.88</v>
      </c>
      <c r="K28" s="31">
        <f>SUM(K13:K27)</f>
        <v>1952.1407999999999</v>
      </c>
      <c r="L28" s="20">
        <f>SUM(L13:L27)</f>
        <v>328461.88800000004</v>
      </c>
      <c r="M28" s="7"/>
    </row>
    <row r="29" spans="1:13" x14ac:dyDescent="0.2">
      <c r="A29" s="3"/>
      <c r="B29" s="4"/>
      <c r="C29" s="3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8"/>
      <c r="B30" s="9"/>
      <c r="C30" s="10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 x14ac:dyDescent="0.2">
      <c r="A31" s="3"/>
      <c r="B31" s="55"/>
      <c r="C31" s="55"/>
      <c r="D31" s="5"/>
      <c r="E31" s="5"/>
      <c r="F31" s="7"/>
      <c r="G31" s="7"/>
      <c r="H31" s="7"/>
      <c r="I31" s="6"/>
      <c r="J31" s="6"/>
      <c r="K31" s="7"/>
      <c r="L31" s="13"/>
      <c r="M31" s="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  <row r="70" spans="2:9" x14ac:dyDescent="0.2">
      <c r="B70" s="36"/>
      <c r="E70" s="22"/>
      <c r="F70" s="37"/>
      <c r="G70" s="37"/>
      <c r="H70" s="37"/>
      <c r="I70" s="37"/>
    </row>
  </sheetData>
  <mergeCells count="7">
    <mergeCell ref="J11:K11"/>
    <mergeCell ref="B31:C31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contabilidad qm</cp:lastModifiedBy>
  <cp:lastPrinted>2015-08-10T13:47:23Z</cp:lastPrinted>
  <dcterms:created xsi:type="dcterms:W3CDTF">2002-11-21T19:43:53Z</dcterms:created>
  <dcterms:modified xsi:type="dcterms:W3CDTF">2017-04-19T16:51:28Z</dcterms:modified>
</cp:coreProperties>
</file>