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"/>
    </mc:Choice>
  </mc:AlternateContent>
  <bookViews>
    <workbookView xWindow="0" yWindow="0" windowWidth="21600" windowHeight="9735" activeTab="1"/>
  </bookViews>
  <sheets>
    <sheet name="DICIEMBRE 17" sheetId="13" r:id="rId1"/>
    <sheet name="ENERO" sheetId="14" r:id="rId2"/>
  </sheets>
  <definedNames>
    <definedName name="_xlnm.Print_Area" localSheetId="0">'DICIEMBRE 17'!$A$1:$J$80</definedName>
    <definedName name="_xlnm.Print_Area" localSheetId="1">ENERO!$A$1:$J$72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4" l="1"/>
  <c r="J70" i="14"/>
  <c r="J58" i="14"/>
  <c r="J57" i="14"/>
  <c r="J56" i="14"/>
  <c r="J5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6" i="14"/>
  <c r="J25" i="14"/>
  <c r="J24" i="14"/>
  <c r="J14" i="14"/>
  <c r="J13" i="14"/>
  <c r="J12" i="14"/>
  <c r="J17" i="14" s="1"/>
  <c r="J63" i="14" l="1"/>
  <c r="J65" i="14" s="1"/>
  <c r="J19" i="14"/>
  <c r="J47" i="14"/>
  <c r="J49" i="14" s="1"/>
  <c r="J63" i="13"/>
  <c r="J71" i="13" s="1"/>
  <c r="J73" i="13" s="1"/>
  <c r="J64" i="13"/>
  <c r="J65" i="13"/>
  <c r="J66" i="13"/>
  <c r="J49" i="13"/>
  <c r="J50" i="13"/>
  <c r="J51" i="13"/>
  <c r="J13" i="13"/>
  <c r="J14" i="13"/>
  <c r="J78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I29" i="13"/>
  <c r="J29" i="13" s="1"/>
  <c r="J28" i="13"/>
  <c r="J26" i="13"/>
  <c r="J25" i="13"/>
  <c r="J24" i="13"/>
  <c r="J55" i="13" s="1"/>
  <c r="J57" i="13" s="1"/>
  <c r="J12" i="13"/>
  <c r="J69" i="14" l="1"/>
  <c r="J71" i="14" s="1"/>
  <c r="J17" i="13"/>
  <c r="J19" i="13" s="1"/>
  <c r="J77" i="13"/>
  <c r="J79" i="13" s="1"/>
</calcChain>
</file>

<file path=xl/sharedStrings.xml><?xml version="1.0" encoding="utf-8"?>
<sst xmlns="http://schemas.openxmlformats.org/spreadsheetml/2006/main" count="307" uniqueCount="176">
  <si>
    <t xml:space="preserve">    </t>
  </si>
  <si>
    <t>RALLY CHAMPION, SA DE CV</t>
  </si>
  <si>
    <t>VENTAS CLIENTES</t>
  </si>
  <si>
    <t>253- CUENTAS POR COBRAR SUBARU</t>
  </si>
  <si>
    <t>POLIZA</t>
  </si>
  <si>
    <t>FECHA</t>
  </si>
  <si>
    <t>FACTURA</t>
  </si>
  <si>
    <t>DESCRIPCION</t>
  </si>
  <si>
    <t>IMPORTE</t>
  </si>
  <si>
    <t xml:space="preserve">FECHA </t>
  </si>
  <si>
    <t>DIF</t>
  </si>
  <si>
    <t>Total</t>
  </si>
  <si>
    <t>Diferencia</t>
  </si>
  <si>
    <t>253-002   GARANTIAS SUBARU</t>
  </si>
  <si>
    <t>ORDEN</t>
  </si>
  <si>
    <t>D    152</t>
  </si>
  <si>
    <t>G 00006227</t>
  </si>
  <si>
    <t>SUBARU DE MEXICO SA DE CV</t>
  </si>
  <si>
    <t>D    153</t>
  </si>
  <si>
    <t>G 00006117</t>
  </si>
  <si>
    <t>D    175</t>
  </si>
  <si>
    <t>G 00006105</t>
  </si>
  <si>
    <t>Total Aux</t>
  </si>
  <si>
    <t>D     82</t>
  </si>
  <si>
    <t>SGM AUTOMOTRIZ DE MEXICO SA DE CV</t>
  </si>
  <si>
    <t>D     85</t>
  </si>
  <si>
    <t>G 00004344</t>
  </si>
  <si>
    <t>D     86</t>
  </si>
  <si>
    <t>G 00004355</t>
  </si>
  <si>
    <t>D     88</t>
  </si>
  <si>
    <t>G 00004381</t>
  </si>
  <si>
    <t>D     89</t>
  </si>
  <si>
    <t>G 00004375</t>
  </si>
  <si>
    <t>D     90</t>
  </si>
  <si>
    <t>G 00004352</t>
  </si>
  <si>
    <t>AS05810</t>
  </si>
  <si>
    <t>AS05811</t>
  </si>
  <si>
    <t>AS05813</t>
  </si>
  <si>
    <t>AS05814</t>
  </si>
  <si>
    <t>AS05815</t>
  </si>
  <si>
    <t>G 00004414</t>
  </si>
  <si>
    <t>D    155</t>
  </si>
  <si>
    <t>G 00004387</t>
  </si>
  <si>
    <t>D    173</t>
  </si>
  <si>
    <t>G 00020150</t>
  </si>
  <si>
    <t>AS05828</t>
  </si>
  <si>
    <t>AS05831</t>
  </si>
  <si>
    <t>AS05832</t>
  </si>
  <si>
    <t>G 00004451</t>
  </si>
  <si>
    <t>D    218</t>
  </si>
  <si>
    <t>G 00006318</t>
  </si>
  <si>
    <t>D    219</t>
  </si>
  <si>
    <t>G 00004472</t>
  </si>
  <si>
    <t>D    220</t>
  </si>
  <si>
    <t>G 00006328</t>
  </si>
  <si>
    <t>D    221</t>
  </si>
  <si>
    <t>G 00006344</t>
  </si>
  <si>
    <t>D    222</t>
  </si>
  <si>
    <t>G 00006343</t>
  </si>
  <si>
    <t>LSGM AUTOMOTRIZ DE MEXICO SA DE CV</t>
  </si>
  <si>
    <t>AS05885</t>
  </si>
  <si>
    <t>AS05909</t>
  </si>
  <si>
    <t>AS05910</t>
  </si>
  <si>
    <t>AS05911</t>
  </si>
  <si>
    <t>AS05912</t>
  </si>
  <si>
    <t>AS05913</t>
  </si>
  <si>
    <t xml:space="preserve">253-004   INTERESES DEMOS </t>
  </si>
  <si>
    <t xml:space="preserve">253-001-C100965   SGM AUTOMOTRIZ DE  MEXICO </t>
  </si>
  <si>
    <t>D    246</t>
  </si>
  <si>
    <t>D    247</t>
  </si>
  <si>
    <t>AM-00164</t>
  </si>
  <si>
    <t>KIT DE REFACCIONES PAQUETE D</t>
  </si>
  <si>
    <t>D     12</t>
  </si>
  <si>
    <t>C 000063</t>
  </si>
  <si>
    <t>D     13</t>
  </si>
  <si>
    <t>C 000064</t>
  </si>
  <si>
    <t>D     14</t>
  </si>
  <si>
    <t>D     15</t>
  </si>
  <si>
    <t>G 000063</t>
  </si>
  <si>
    <t>D     16</t>
  </si>
  <si>
    <t>D     91</t>
  </si>
  <si>
    <t>G 000064</t>
  </si>
  <si>
    <t>D     92</t>
  </si>
  <si>
    <t>D     93</t>
  </si>
  <si>
    <t>AS05989</t>
  </si>
  <si>
    <t>AS05990</t>
  </si>
  <si>
    <t>AS05991</t>
  </si>
  <si>
    <t>AS05992</t>
  </si>
  <si>
    <t>AS05993</t>
  </si>
  <si>
    <t>AS06012</t>
  </si>
  <si>
    <t>AS06013</t>
  </si>
  <si>
    <t>AS06014</t>
  </si>
  <si>
    <t>SGM AUTOMOTRIZ DE MEXICO SA DE</t>
  </si>
  <si>
    <t>D    245</t>
  </si>
  <si>
    <t>D    360</t>
  </si>
  <si>
    <t>AM-00173</t>
  </si>
  <si>
    <t>KIT DE REFACCIONES PAQUETE A</t>
  </si>
  <si>
    <t>KIT DE REFACCIONES PAQUETE C</t>
  </si>
  <si>
    <t>G 00006430</t>
  </si>
  <si>
    <t>C 00006393</t>
  </si>
  <si>
    <t>D    248</t>
  </si>
  <si>
    <t>C 00006493</t>
  </si>
  <si>
    <t>AS06079</t>
  </si>
  <si>
    <t>AS06080</t>
  </si>
  <si>
    <t>AS06081</t>
  </si>
  <si>
    <t>D    365</t>
  </si>
  <si>
    <t>AM 0177</t>
  </si>
  <si>
    <t>INTERESES PP DEMOS MAYO SUTI A</t>
  </si>
  <si>
    <t>D    367</t>
  </si>
  <si>
    <t>AM 00178</t>
  </si>
  <si>
    <t>INTERE PP DEMOS AGO 17 SUST AM</t>
  </si>
  <si>
    <t>D    369</t>
  </si>
  <si>
    <t>AM-00179</t>
  </si>
  <si>
    <t>INTERES PP DEMOS OCT SUST AM16</t>
  </si>
  <si>
    <t>D    371</t>
  </si>
  <si>
    <t>AM-00180</t>
  </si>
  <si>
    <t>INTERES PP DEMOS NOV SUST AM 1</t>
  </si>
  <si>
    <t>DICIEMBRE .2017</t>
  </si>
  <si>
    <t>ENERO .2018</t>
  </si>
  <si>
    <t>D    313</t>
  </si>
  <si>
    <t>D    314</t>
  </si>
  <si>
    <t>D    315</t>
  </si>
  <si>
    <t>D    316</t>
  </si>
  <si>
    <t>D    321</t>
  </si>
  <si>
    <t>D    322</t>
  </si>
  <si>
    <t>D    323</t>
  </si>
  <si>
    <t>D    324</t>
  </si>
  <si>
    <t>D    325</t>
  </si>
  <si>
    <t>D    326</t>
  </si>
  <si>
    <t>D    327</t>
  </si>
  <si>
    <t>D    328</t>
  </si>
  <si>
    <t>D    338</t>
  </si>
  <si>
    <t>D    339</t>
  </si>
  <si>
    <t>D    340</t>
  </si>
  <si>
    <t>D    341</t>
  </si>
  <si>
    <t>D    342</t>
  </si>
  <si>
    <t>D    343</t>
  </si>
  <si>
    <t>D    387</t>
  </si>
  <si>
    <t>G 00006330</t>
  </si>
  <si>
    <t>G 00006463</t>
  </si>
  <si>
    <t>G 00006559</t>
  </si>
  <si>
    <t>G 00006592</t>
  </si>
  <si>
    <t>C 00006603</t>
  </si>
  <si>
    <t>C 00006606</t>
  </si>
  <si>
    <t>C 00006562</t>
  </si>
  <si>
    <t>C 00006561</t>
  </si>
  <si>
    <t>C 00006541</t>
  </si>
  <si>
    <t>C 00006591</t>
  </si>
  <si>
    <t>C 00006598</t>
  </si>
  <si>
    <t>C 00006590</t>
  </si>
  <si>
    <t>C 00006468</t>
  </si>
  <si>
    <t>S 00006613</t>
  </si>
  <si>
    <t>C 00006471</t>
  </si>
  <si>
    <t>C 00006491</t>
  </si>
  <si>
    <t>G 00006544</t>
  </si>
  <si>
    <t>G 00004402</t>
  </si>
  <si>
    <t>C 00006618</t>
  </si>
  <si>
    <t>AS06128</t>
  </si>
  <si>
    <t>AS06129</t>
  </si>
  <si>
    <t>AS06130</t>
  </si>
  <si>
    <t>AS06131</t>
  </si>
  <si>
    <t>AS06134</t>
  </si>
  <si>
    <t>AS06135</t>
  </si>
  <si>
    <t>AS06136</t>
  </si>
  <si>
    <t>AS06137</t>
  </si>
  <si>
    <t>AS06138</t>
  </si>
  <si>
    <t>AS06139</t>
  </si>
  <si>
    <t>AS06140</t>
  </si>
  <si>
    <t>AS06141</t>
  </si>
  <si>
    <t>AS06145</t>
  </si>
  <si>
    <t>AS06146</t>
  </si>
  <si>
    <t>AS06147</t>
  </si>
  <si>
    <t>AS06148</t>
  </si>
  <si>
    <t>AS06149</t>
  </si>
  <si>
    <t>AS06150</t>
  </si>
  <si>
    <t>AS06157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</si>
</sst>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mm/yy"/>
    <numFmt numFmtId="165" formatCode="_-* #,##0.00_-;\-* #,##0.00_-;_-* \-??_-;_-@_-"/>
    <numFmt numFmtId="166" formatCode="d&quot; de &quot;mmm&quot; de &quot;yy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22"/>
      </left>
      <right/>
      <top style="medium">
        <color theme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/>
    <xf numFmtId="0" fontId="2" fillId="0" borderId="0"/>
  </cellStyleXfs>
  <cellXfs count="34">
    <xf numFmtId="0" fontId="0" fillId="0" borderId="0" xfId="0"/>
    <xf numFmtId="0" fontId="7" fillId="2" borderId="0" xfId="0" applyFont="1" applyFill="1"/>
    <xf numFmtId="0" fontId="2" fillId="2" borderId="0" xfId="2" applyFont="1" applyFill="1"/>
    <xf numFmtId="14" fontId="2" fillId="2" borderId="0" xfId="2" applyNumberFormat="1" applyFont="1" applyFill="1"/>
    <xf numFmtId="0" fontId="3" fillId="2" borderId="0" xfId="2" applyFont="1" applyFill="1" applyBorder="1" applyAlignment="1"/>
    <xf numFmtId="20" fontId="2" fillId="2" borderId="0" xfId="2" applyNumberFormat="1" applyFont="1" applyFill="1"/>
    <xf numFmtId="0" fontId="3" fillId="2" borderId="0" xfId="3" applyNumberFormat="1" applyFont="1" applyFill="1" applyBorder="1" applyAlignment="1"/>
    <xf numFmtId="164" fontId="2" fillId="2" borderId="0" xfId="2" applyNumberFormat="1" applyFont="1" applyFill="1" applyAlignment="1">
      <alignment horizontal="center"/>
    </xf>
    <xf numFmtId="165" fontId="2" fillId="2" borderId="0" xfId="4" applyFont="1" applyFill="1" applyBorder="1" applyAlignment="1" applyProtection="1"/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164" fontId="5" fillId="2" borderId="5" xfId="2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4" fontId="2" fillId="2" borderId="0" xfId="2" applyNumberFormat="1" applyFont="1" applyFill="1"/>
    <xf numFmtId="166" fontId="2" fillId="2" borderId="0" xfId="2" applyNumberFormat="1" applyFont="1" applyFill="1"/>
    <xf numFmtId="165" fontId="2" fillId="2" borderId="0" xfId="4" applyFont="1" applyFill="1" applyAlignment="1">
      <alignment horizontal="right"/>
    </xf>
    <xf numFmtId="4" fontId="6" fillId="2" borderId="7" xfId="5" applyNumberFormat="1" applyFont="1" applyFill="1" applyBorder="1"/>
    <xf numFmtId="165" fontId="2" fillId="2" borderId="0" xfId="4" applyFont="1" applyFill="1"/>
    <xf numFmtId="43" fontId="2" fillId="2" borderId="9" xfId="1" applyFont="1" applyFill="1" applyBorder="1"/>
    <xf numFmtId="0" fontId="7" fillId="2" borderId="8" xfId="0" applyFont="1" applyFill="1" applyBorder="1"/>
    <xf numFmtId="0" fontId="7" fillId="2" borderId="8" xfId="2" applyFont="1" applyFill="1" applyBorder="1"/>
    <xf numFmtId="17" fontId="2" fillId="2" borderId="0" xfId="2" applyNumberFormat="1" applyFont="1" applyFill="1"/>
    <xf numFmtId="20" fontId="7" fillId="2" borderId="0" xfId="0" applyNumberFormat="1" applyFont="1" applyFill="1"/>
    <xf numFmtId="4" fontId="7" fillId="2" borderId="0" xfId="0" applyNumberFormat="1" applyFont="1" applyFill="1"/>
    <xf numFmtId="14" fontId="7" fillId="2" borderId="0" xfId="0" applyNumberFormat="1" applyFont="1" applyFill="1"/>
    <xf numFmtId="4" fontId="0" fillId="0" borderId="0" xfId="0" applyNumberFormat="1"/>
    <xf numFmtId="14" fontId="0" fillId="0" borderId="0" xfId="0" applyNumberFormat="1"/>
    <xf numFmtId="0" fontId="7" fillId="2" borderId="0" xfId="2" applyFont="1" applyFill="1" applyBorder="1"/>
    <xf numFmtId="167" fontId="0" fillId="0" borderId="0" xfId="0" applyNumberFormat="1"/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3" applyNumberFormat="1" applyFont="1" applyFill="1" applyBorder="1" applyAlignment="1">
      <alignment horizontal="center"/>
    </xf>
  </cellXfs>
  <cellStyles count="6">
    <cellStyle name="Millares" xfId="1" builtinId="3"/>
    <cellStyle name="Millares 2" xfId="4"/>
    <cellStyle name="Normal" xfId="0" builtinId="0"/>
    <cellStyle name="Normal 2" xfId="2"/>
    <cellStyle name="Normal_253-CYA 10" xfId="5"/>
    <cellStyle name="Normal_DSH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571625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571625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L97"/>
  <sheetViews>
    <sheetView workbookViewId="0">
      <selection activeCell="E33" sqref="E33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4" width="10.7109375" style="1" bestFit="1" customWidth="1"/>
    <col min="5" max="5" width="38.425781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10" width="10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32" t="s">
        <v>1</v>
      </c>
      <c r="E3" s="32"/>
      <c r="F3" s="32"/>
      <c r="G3" s="32"/>
      <c r="H3" s="32"/>
      <c r="I3" s="32"/>
      <c r="J3" s="32"/>
      <c r="K3" s="5"/>
      <c r="L3" s="2"/>
    </row>
    <row r="4" spans="2:12" x14ac:dyDescent="0.2">
      <c r="B4" s="4"/>
      <c r="C4" s="4"/>
      <c r="D4" s="32" t="s">
        <v>2</v>
      </c>
      <c r="E4" s="32"/>
      <c r="F4" s="32"/>
      <c r="G4" s="32"/>
      <c r="H4" s="32"/>
      <c r="I4" s="32"/>
      <c r="J4" s="32"/>
      <c r="K4" s="2"/>
      <c r="L4" s="2"/>
    </row>
    <row r="5" spans="2:12" x14ac:dyDescent="0.2">
      <c r="B5" s="4"/>
      <c r="C5" s="4"/>
      <c r="D5" s="32" t="s">
        <v>3</v>
      </c>
      <c r="E5" s="32"/>
      <c r="F5" s="32"/>
      <c r="G5" s="32"/>
      <c r="H5" s="32"/>
      <c r="I5" s="32"/>
      <c r="J5" s="32"/>
      <c r="K5" s="2"/>
      <c r="L5" s="2"/>
    </row>
    <row r="6" spans="2:12" x14ac:dyDescent="0.2">
      <c r="B6" s="6"/>
      <c r="C6" s="6"/>
      <c r="D6" s="33" t="s">
        <v>117</v>
      </c>
      <c r="E6" s="33"/>
      <c r="F6" s="33"/>
      <c r="G6" s="33"/>
      <c r="H6" s="33"/>
      <c r="I6" s="33"/>
      <c r="J6" s="33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29" t="s">
        <v>67</v>
      </c>
      <c r="C10" s="30"/>
      <c r="D10" s="30"/>
      <c r="E10" s="30"/>
      <c r="F10" s="30"/>
      <c r="G10" s="30"/>
      <c r="H10" s="30"/>
      <c r="I10" s="30"/>
      <c r="J10" s="31"/>
      <c r="K10" s="2"/>
      <c r="L10" s="2"/>
    </row>
    <row r="11" spans="2:12" ht="13.5" thickBot="1" x14ac:dyDescent="0.25">
      <c r="B11" s="9" t="s">
        <v>4</v>
      </c>
      <c r="C11" s="10" t="s">
        <v>5</v>
      </c>
      <c r="D11" s="10" t="s">
        <v>6</v>
      </c>
      <c r="E11" s="11" t="s">
        <v>7</v>
      </c>
      <c r="F11" s="11" t="s">
        <v>8</v>
      </c>
      <c r="G11" s="10" t="s">
        <v>4</v>
      </c>
      <c r="H11" s="10" t="s">
        <v>9</v>
      </c>
      <c r="I11" s="10" t="s">
        <v>8</v>
      </c>
      <c r="J11" s="12" t="s">
        <v>10</v>
      </c>
      <c r="K11" s="2"/>
      <c r="L11" s="2"/>
    </row>
    <row r="12" spans="2:12" ht="15" x14ac:dyDescent="0.25">
      <c r="B12" t="s">
        <v>69</v>
      </c>
      <c r="C12" s="26">
        <v>43069</v>
      </c>
      <c r="D12" t="s">
        <v>70</v>
      </c>
      <c r="E12" t="s">
        <v>71</v>
      </c>
      <c r="F12" s="25">
        <v>15000</v>
      </c>
      <c r="G12" s="2"/>
      <c r="H12" s="14"/>
      <c r="I12" s="13"/>
      <c r="J12" s="15">
        <f>+F12-I12</f>
        <v>15000</v>
      </c>
      <c r="K12" s="2"/>
      <c r="L12" s="2"/>
    </row>
    <row r="13" spans="2:12" ht="15" x14ac:dyDescent="0.25">
      <c r="B13" t="s">
        <v>23</v>
      </c>
      <c r="C13" s="26">
        <v>43070</v>
      </c>
      <c r="D13"/>
      <c r="E13" t="s">
        <v>96</v>
      </c>
      <c r="F13" s="25">
        <v>15000</v>
      </c>
      <c r="G13" s="2"/>
      <c r="H13" s="2"/>
      <c r="I13" s="13"/>
      <c r="J13" s="15">
        <f t="shared" ref="J13:J14" si="0">+F13-I13</f>
        <v>15000</v>
      </c>
      <c r="K13" s="2"/>
      <c r="L13" s="13"/>
    </row>
    <row r="14" spans="2:12" ht="15" x14ac:dyDescent="0.25">
      <c r="B14" t="s">
        <v>94</v>
      </c>
      <c r="C14" s="26">
        <v>43095</v>
      </c>
      <c r="D14" t="s">
        <v>95</v>
      </c>
      <c r="E14" t="s">
        <v>97</v>
      </c>
      <c r="F14" s="25">
        <v>15000</v>
      </c>
      <c r="G14" s="2"/>
      <c r="H14" s="2"/>
      <c r="I14" s="13"/>
      <c r="J14" s="15">
        <f t="shared" si="0"/>
        <v>15000</v>
      </c>
      <c r="K14" s="2"/>
      <c r="L14" s="13"/>
    </row>
    <row r="15" spans="2:12" x14ac:dyDescent="0.2"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6" t="s">
        <v>11</v>
      </c>
      <c r="J17" s="17">
        <f>SUM(J12:J14)</f>
        <v>45000</v>
      </c>
      <c r="K17" s="2"/>
      <c r="L17" s="13"/>
    </row>
    <row r="18" spans="2:12" ht="13.5" thickBot="1" x14ac:dyDescent="0.25">
      <c r="B18" s="2"/>
      <c r="C18" s="2"/>
      <c r="D18" s="2"/>
      <c r="E18" s="2"/>
      <c r="F18" s="2"/>
      <c r="G18" s="2"/>
      <c r="H18" s="2"/>
      <c r="I18" s="16" t="s">
        <v>22</v>
      </c>
      <c r="J18" s="17">
        <v>45000</v>
      </c>
      <c r="K18" s="2"/>
      <c r="L18" s="13"/>
    </row>
    <row r="19" spans="2:12" x14ac:dyDescent="0.2">
      <c r="B19" s="2"/>
      <c r="C19" s="2"/>
      <c r="D19" s="2"/>
      <c r="E19" s="2"/>
      <c r="F19" s="2"/>
      <c r="G19" s="2"/>
      <c r="H19" s="2"/>
      <c r="I19" s="16" t="s">
        <v>12</v>
      </c>
      <c r="J19" s="18">
        <f>+J17-J18</f>
        <v>0</v>
      </c>
      <c r="K19" s="2"/>
      <c r="L19" s="2"/>
    </row>
    <row r="20" spans="2:12" x14ac:dyDescent="0.2">
      <c r="B20" s="2"/>
      <c r="C20" s="2"/>
      <c r="D20" s="2"/>
      <c r="E20" s="2"/>
      <c r="F20" s="2"/>
      <c r="G20" s="2"/>
      <c r="H20" s="2"/>
      <c r="I20" s="2"/>
      <c r="J20" s="8"/>
      <c r="K20" s="2"/>
      <c r="L20" s="2"/>
    </row>
    <row r="21" spans="2:12" ht="13.5" thickBot="1" x14ac:dyDescent="0.25">
      <c r="B21" s="2"/>
      <c r="C21" s="2"/>
      <c r="D21" s="2"/>
      <c r="E21" s="2"/>
      <c r="F21" s="2"/>
      <c r="G21" s="2"/>
      <c r="H21" s="2"/>
      <c r="I21" s="2"/>
      <c r="J21" s="8"/>
      <c r="K21" s="2"/>
      <c r="L21" s="2"/>
    </row>
    <row r="22" spans="2:12" ht="13.5" thickBot="1" x14ac:dyDescent="0.25">
      <c r="B22" s="29" t="s">
        <v>13</v>
      </c>
      <c r="C22" s="30"/>
      <c r="D22" s="30"/>
      <c r="E22" s="30"/>
      <c r="F22" s="30"/>
      <c r="G22" s="30"/>
      <c r="H22" s="30"/>
      <c r="I22" s="30"/>
      <c r="J22" s="31"/>
      <c r="K22" s="2"/>
      <c r="L22" s="2"/>
    </row>
    <row r="23" spans="2:12" ht="13.5" thickBot="1" x14ac:dyDescent="0.25">
      <c r="B23" s="9" t="s">
        <v>4</v>
      </c>
      <c r="C23" s="10" t="s">
        <v>5</v>
      </c>
      <c r="D23" s="10" t="s">
        <v>14</v>
      </c>
      <c r="E23" s="11" t="s">
        <v>7</v>
      </c>
      <c r="F23" s="11" t="s">
        <v>8</v>
      </c>
      <c r="G23" s="10" t="s">
        <v>6</v>
      </c>
      <c r="H23" s="10" t="s">
        <v>9</v>
      </c>
      <c r="I23" s="10" t="s">
        <v>8</v>
      </c>
      <c r="J23" s="12" t="s">
        <v>10</v>
      </c>
      <c r="K23" s="2"/>
      <c r="L23" s="2"/>
    </row>
    <row r="24" spans="2:12" ht="15" x14ac:dyDescent="0.25">
      <c r="B24" s="20" t="s">
        <v>15</v>
      </c>
      <c r="C24" s="26">
        <v>42727</v>
      </c>
      <c r="D24" s="20" t="s">
        <v>16</v>
      </c>
      <c r="E24" s="20" t="s">
        <v>17</v>
      </c>
      <c r="F24" s="20">
        <v>291.16000000000003</v>
      </c>
      <c r="G24" s="20"/>
      <c r="H24" s="20"/>
      <c r="I24" s="20"/>
      <c r="J24" s="20">
        <f>+F24-I24</f>
        <v>291.16000000000003</v>
      </c>
      <c r="K24" s="13"/>
      <c r="L24" s="2"/>
    </row>
    <row r="25" spans="2:12" ht="15" x14ac:dyDescent="0.25">
      <c r="B25" s="20" t="s">
        <v>18</v>
      </c>
      <c r="C25" s="26">
        <v>42727</v>
      </c>
      <c r="D25" s="20" t="s">
        <v>19</v>
      </c>
      <c r="E25" s="20" t="s">
        <v>17</v>
      </c>
      <c r="F25" s="20">
        <v>291.16000000000003</v>
      </c>
      <c r="G25" s="20"/>
      <c r="H25" s="20"/>
      <c r="I25" s="20"/>
      <c r="J25" s="20">
        <f>+F25-I25</f>
        <v>291.16000000000003</v>
      </c>
      <c r="K25" s="13"/>
      <c r="L25" s="2"/>
    </row>
    <row r="26" spans="2:12" ht="15" x14ac:dyDescent="0.25">
      <c r="B26" s="20" t="s">
        <v>20</v>
      </c>
      <c r="C26" s="26">
        <v>42731</v>
      </c>
      <c r="D26" s="20" t="s">
        <v>21</v>
      </c>
      <c r="E26" s="20" t="s">
        <v>17</v>
      </c>
      <c r="F26" s="20">
        <v>1506.48</v>
      </c>
      <c r="G26" s="20"/>
      <c r="H26" s="20"/>
      <c r="I26" s="19"/>
      <c r="J26" s="20">
        <f t="shared" ref="J26:J51" si="1">+F26-I26</f>
        <v>1506.48</v>
      </c>
      <c r="K26" s="2"/>
      <c r="L26" s="2"/>
    </row>
    <row r="27" spans="2:12" ht="15" x14ac:dyDescent="0.25">
      <c r="B27" t="s">
        <v>25</v>
      </c>
      <c r="C27" s="26">
        <v>42956</v>
      </c>
      <c r="D27" t="s">
        <v>26</v>
      </c>
      <c r="E27" t="s">
        <v>24</v>
      </c>
      <c r="F27">
        <v>610.79999999999995</v>
      </c>
      <c r="G27" t="s">
        <v>35</v>
      </c>
      <c r="H27" s="20"/>
      <c r="I27" s="20"/>
      <c r="J27" s="20">
        <v>146.80000000000001</v>
      </c>
      <c r="K27" s="2"/>
      <c r="L27" s="2"/>
    </row>
    <row r="28" spans="2:12" ht="15" x14ac:dyDescent="0.25">
      <c r="B28" t="s">
        <v>27</v>
      </c>
      <c r="C28" s="26">
        <v>42956</v>
      </c>
      <c r="D28" t="s">
        <v>28</v>
      </c>
      <c r="E28" t="s">
        <v>24</v>
      </c>
      <c r="F28">
        <v>436.51</v>
      </c>
      <c r="G28" t="s">
        <v>36</v>
      </c>
      <c r="H28" s="20"/>
      <c r="I28" s="20"/>
      <c r="J28" s="20">
        <f t="shared" si="1"/>
        <v>436.51</v>
      </c>
      <c r="K28" s="2"/>
      <c r="L28" s="2"/>
    </row>
    <row r="29" spans="2:12" ht="15" x14ac:dyDescent="0.25">
      <c r="B29" t="s">
        <v>29</v>
      </c>
      <c r="C29" s="26">
        <v>42956</v>
      </c>
      <c r="D29" t="s">
        <v>30</v>
      </c>
      <c r="E29" t="s">
        <v>24</v>
      </c>
      <c r="F29">
        <v>88.51</v>
      </c>
      <c r="G29" t="s">
        <v>37</v>
      </c>
      <c r="H29" s="20"/>
      <c r="I29" s="20">
        <f>82.34-21.17</f>
        <v>61.17</v>
      </c>
      <c r="J29" s="20">
        <f t="shared" si="1"/>
        <v>27.340000000000003</v>
      </c>
      <c r="K29" s="2"/>
      <c r="L29" s="2"/>
    </row>
    <row r="30" spans="2:12" ht="15" x14ac:dyDescent="0.25">
      <c r="B30" t="s">
        <v>31</v>
      </c>
      <c r="C30" s="26">
        <v>42956</v>
      </c>
      <c r="D30" t="s">
        <v>32</v>
      </c>
      <c r="E30" t="s">
        <v>24</v>
      </c>
      <c r="F30">
        <v>528.03</v>
      </c>
      <c r="G30" t="s">
        <v>38</v>
      </c>
      <c r="H30" s="20"/>
      <c r="I30" s="20"/>
      <c r="J30" s="20">
        <f t="shared" si="1"/>
        <v>528.03</v>
      </c>
      <c r="K30" s="2"/>
      <c r="L30" s="2"/>
    </row>
    <row r="31" spans="2:12" ht="15" x14ac:dyDescent="0.25">
      <c r="B31" t="s">
        <v>33</v>
      </c>
      <c r="C31" s="26">
        <v>42956</v>
      </c>
      <c r="D31" t="s">
        <v>34</v>
      </c>
      <c r="E31" t="s">
        <v>24</v>
      </c>
      <c r="F31">
        <v>146.51</v>
      </c>
      <c r="G31" t="s">
        <v>39</v>
      </c>
      <c r="H31" s="20"/>
      <c r="I31" s="20"/>
      <c r="J31" s="20">
        <f t="shared" si="1"/>
        <v>146.51</v>
      </c>
      <c r="K31" s="2"/>
      <c r="L31" s="2"/>
    </row>
    <row r="32" spans="2:12" ht="15" x14ac:dyDescent="0.25">
      <c r="B32" t="s">
        <v>15</v>
      </c>
      <c r="C32" s="26">
        <v>42963</v>
      </c>
      <c r="D32" t="s">
        <v>40</v>
      </c>
      <c r="E32" t="s">
        <v>24</v>
      </c>
      <c r="F32">
        <v>175.8</v>
      </c>
      <c r="G32" t="s">
        <v>45</v>
      </c>
      <c r="H32" s="20"/>
      <c r="I32" s="20"/>
      <c r="J32" s="20">
        <f t="shared" si="1"/>
        <v>175.8</v>
      </c>
      <c r="K32" s="2"/>
      <c r="L32" s="2"/>
    </row>
    <row r="33" spans="2:12" ht="15" x14ac:dyDescent="0.25">
      <c r="B33" t="s">
        <v>41</v>
      </c>
      <c r="C33" s="26">
        <v>42963</v>
      </c>
      <c r="D33" t="s">
        <v>42</v>
      </c>
      <c r="E33" t="s">
        <v>24</v>
      </c>
      <c r="F33">
        <v>528.03</v>
      </c>
      <c r="G33" t="s">
        <v>46</v>
      </c>
      <c r="H33" s="20"/>
      <c r="I33" s="20"/>
      <c r="J33" s="20">
        <f t="shared" si="1"/>
        <v>528.03</v>
      </c>
      <c r="K33" s="2"/>
      <c r="L33" s="2"/>
    </row>
    <row r="34" spans="2:12" ht="15" x14ac:dyDescent="0.25">
      <c r="B34" t="s">
        <v>43</v>
      </c>
      <c r="C34" s="26">
        <v>42964</v>
      </c>
      <c r="D34" t="s">
        <v>44</v>
      </c>
      <c r="E34" t="s">
        <v>24</v>
      </c>
      <c r="F34">
        <v>552.51</v>
      </c>
      <c r="G34" t="s">
        <v>47</v>
      </c>
      <c r="H34" s="20"/>
      <c r="I34" s="20"/>
      <c r="J34" s="20">
        <f t="shared" si="1"/>
        <v>552.51</v>
      </c>
      <c r="K34" s="2"/>
      <c r="L34" s="2"/>
    </row>
    <row r="35" spans="2:12" ht="15" x14ac:dyDescent="0.25">
      <c r="B35" t="s">
        <v>23</v>
      </c>
      <c r="C35" s="26">
        <v>42990</v>
      </c>
      <c r="D35" t="s">
        <v>48</v>
      </c>
      <c r="E35" t="s">
        <v>59</v>
      </c>
      <c r="F35">
        <v>528.03</v>
      </c>
      <c r="G35" t="s">
        <v>60</v>
      </c>
      <c r="H35" s="20"/>
      <c r="I35" s="20"/>
      <c r="J35" s="20">
        <f t="shared" si="1"/>
        <v>528.03</v>
      </c>
      <c r="K35" s="2"/>
      <c r="L35" s="2"/>
    </row>
    <row r="36" spans="2:12" ht="15" x14ac:dyDescent="0.25">
      <c r="B36" t="s">
        <v>49</v>
      </c>
      <c r="C36" s="26">
        <v>43005</v>
      </c>
      <c r="D36" t="s">
        <v>50</v>
      </c>
      <c r="E36" t="s">
        <v>59</v>
      </c>
      <c r="F36">
        <v>59.51</v>
      </c>
      <c r="G36" t="s">
        <v>61</v>
      </c>
      <c r="H36" s="20"/>
      <c r="I36" s="20"/>
      <c r="J36" s="20">
        <f t="shared" si="1"/>
        <v>59.51</v>
      </c>
      <c r="K36" s="2"/>
      <c r="L36" s="2"/>
    </row>
    <row r="37" spans="2:12" ht="15" x14ac:dyDescent="0.25">
      <c r="B37" t="s">
        <v>51</v>
      </c>
      <c r="C37" s="26">
        <v>43005</v>
      </c>
      <c r="D37" t="s">
        <v>52</v>
      </c>
      <c r="E37" t="s">
        <v>59</v>
      </c>
      <c r="F37">
        <v>145</v>
      </c>
      <c r="G37" t="s">
        <v>62</v>
      </c>
      <c r="H37" s="20"/>
      <c r="I37" s="20"/>
      <c r="J37" s="20">
        <f t="shared" si="1"/>
        <v>145</v>
      </c>
      <c r="K37" s="2"/>
      <c r="L37" s="2"/>
    </row>
    <row r="38" spans="2:12" ht="15" x14ac:dyDescent="0.25">
      <c r="B38" t="s">
        <v>53</v>
      </c>
      <c r="C38" s="26">
        <v>43005</v>
      </c>
      <c r="D38" t="s">
        <v>54</v>
      </c>
      <c r="E38" t="s">
        <v>59</v>
      </c>
      <c r="F38">
        <v>88.51</v>
      </c>
      <c r="G38" t="s">
        <v>63</v>
      </c>
      <c r="H38" s="20"/>
      <c r="I38" s="20"/>
      <c r="J38" s="20">
        <f t="shared" si="1"/>
        <v>88.51</v>
      </c>
      <c r="K38" s="2"/>
      <c r="L38" s="2"/>
    </row>
    <row r="39" spans="2:12" ht="15" x14ac:dyDescent="0.25">
      <c r="B39" t="s">
        <v>55</v>
      </c>
      <c r="C39" s="26">
        <v>43005</v>
      </c>
      <c r="D39" t="s">
        <v>56</v>
      </c>
      <c r="E39" t="s">
        <v>59</v>
      </c>
      <c r="F39">
        <v>59.51</v>
      </c>
      <c r="G39" t="s">
        <v>64</v>
      </c>
      <c r="H39" s="20"/>
      <c r="I39" s="20"/>
      <c r="J39" s="20">
        <f t="shared" si="1"/>
        <v>59.51</v>
      </c>
      <c r="K39" s="2"/>
      <c r="L39" s="2"/>
    </row>
    <row r="40" spans="2:12" ht="15" x14ac:dyDescent="0.25">
      <c r="B40" t="s">
        <v>57</v>
      </c>
      <c r="C40" s="26">
        <v>43005</v>
      </c>
      <c r="D40" t="s">
        <v>58</v>
      </c>
      <c r="E40" t="s">
        <v>59</v>
      </c>
      <c r="F40">
        <v>59.51</v>
      </c>
      <c r="G40" t="s">
        <v>65</v>
      </c>
      <c r="H40" s="2"/>
      <c r="J40" s="20">
        <f t="shared" si="1"/>
        <v>59.51</v>
      </c>
      <c r="K40" s="2"/>
      <c r="L40" s="2"/>
    </row>
    <row r="41" spans="2:12" ht="15" x14ac:dyDescent="0.25">
      <c r="B41" t="s">
        <v>72</v>
      </c>
      <c r="C41" s="26">
        <v>43043</v>
      </c>
      <c r="D41" t="s">
        <v>73</v>
      </c>
      <c r="E41" t="s">
        <v>92</v>
      </c>
      <c r="F41">
        <v>505.9</v>
      </c>
      <c r="G41" t="s">
        <v>84</v>
      </c>
      <c r="J41" s="20">
        <f t="shared" si="1"/>
        <v>505.9</v>
      </c>
      <c r="K41" s="2"/>
      <c r="L41" s="2"/>
    </row>
    <row r="42" spans="2:12" ht="15" x14ac:dyDescent="0.25">
      <c r="B42" t="s">
        <v>74</v>
      </c>
      <c r="C42" s="26">
        <v>43043</v>
      </c>
      <c r="D42" t="s">
        <v>75</v>
      </c>
      <c r="E42" t="s">
        <v>92</v>
      </c>
      <c r="F42">
        <v>505.9</v>
      </c>
      <c r="G42" t="s">
        <v>85</v>
      </c>
      <c r="J42" s="20">
        <f t="shared" si="1"/>
        <v>505.9</v>
      </c>
      <c r="K42" s="2"/>
      <c r="L42" s="2"/>
    </row>
    <row r="43" spans="2:12" ht="15" x14ac:dyDescent="0.25">
      <c r="B43" t="s">
        <v>76</v>
      </c>
      <c r="C43" s="26">
        <v>43043</v>
      </c>
      <c r="D43" t="s">
        <v>73</v>
      </c>
      <c r="E43" t="s">
        <v>92</v>
      </c>
      <c r="F43">
        <v>57.34</v>
      </c>
      <c r="G43" t="s">
        <v>86</v>
      </c>
      <c r="J43" s="20">
        <f t="shared" si="1"/>
        <v>57.34</v>
      </c>
      <c r="K43" s="2"/>
      <c r="L43" s="2"/>
    </row>
    <row r="44" spans="2:12" ht="15" x14ac:dyDescent="0.25">
      <c r="B44" t="s">
        <v>77</v>
      </c>
      <c r="C44" s="26">
        <v>43043</v>
      </c>
      <c r="D44" t="s">
        <v>78</v>
      </c>
      <c r="E44" t="s">
        <v>92</v>
      </c>
      <c r="F44" s="25">
        <v>1412.52</v>
      </c>
      <c r="G44" t="s">
        <v>87</v>
      </c>
      <c r="J44" s="20">
        <f t="shared" si="1"/>
        <v>1412.52</v>
      </c>
      <c r="K44" s="2"/>
      <c r="L44" s="2"/>
    </row>
    <row r="45" spans="2:12" ht="15" x14ac:dyDescent="0.25">
      <c r="B45" t="s">
        <v>79</v>
      </c>
      <c r="C45" s="26">
        <v>43043</v>
      </c>
      <c r="D45" t="s">
        <v>78</v>
      </c>
      <c r="E45" t="s">
        <v>92</v>
      </c>
      <c r="F45">
        <v>59.51</v>
      </c>
      <c r="G45" t="s">
        <v>88</v>
      </c>
      <c r="J45" s="20">
        <f t="shared" si="1"/>
        <v>59.51</v>
      </c>
      <c r="K45" s="2"/>
      <c r="L45" s="2"/>
    </row>
    <row r="46" spans="2:12" ht="15" x14ac:dyDescent="0.25">
      <c r="B46" t="s">
        <v>80</v>
      </c>
      <c r="C46" s="26">
        <v>43053</v>
      </c>
      <c r="D46" t="s">
        <v>81</v>
      </c>
      <c r="E46" t="s">
        <v>92</v>
      </c>
      <c r="F46">
        <v>146.51</v>
      </c>
      <c r="G46" t="s">
        <v>89</v>
      </c>
      <c r="J46" s="20">
        <f t="shared" si="1"/>
        <v>146.51</v>
      </c>
      <c r="K46" s="2"/>
      <c r="L46" s="2"/>
    </row>
    <row r="47" spans="2:12" ht="15" x14ac:dyDescent="0.25">
      <c r="B47" t="s">
        <v>82</v>
      </c>
      <c r="C47" s="26">
        <v>43053</v>
      </c>
      <c r="D47" t="s">
        <v>81</v>
      </c>
      <c r="E47" t="s">
        <v>92</v>
      </c>
      <c r="F47">
        <v>117.51</v>
      </c>
      <c r="G47" t="s">
        <v>90</v>
      </c>
      <c r="J47" s="20">
        <f t="shared" si="1"/>
        <v>117.51</v>
      </c>
      <c r="K47" s="2"/>
      <c r="L47" s="2"/>
    </row>
    <row r="48" spans="2:12" ht="15" x14ac:dyDescent="0.25">
      <c r="B48" t="s">
        <v>83</v>
      </c>
      <c r="C48" s="26">
        <v>43053</v>
      </c>
      <c r="D48" t="s">
        <v>81</v>
      </c>
      <c r="E48" t="s">
        <v>92</v>
      </c>
      <c r="F48">
        <v>117.51</v>
      </c>
      <c r="G48" t="s">
        <v>91</v>
      </c>
      <c r="J48" s="20">
        <f t="shared" si="1"/>
        <v>117.51</v>
      </c>
      <c r="K48" s="2"/>
      <c r="L48" s="2"/>
    </row>
    <row r="49" spans="2:12" ht="15" x14ac:dyDescent="0.25">
      <c r="B49" t="s">
        <v>93</v>
      </c>
      <c r="C49" s="26">
        <v>43095</v>
      </c>
      <c r="D49" t="s">
        <v>98</v>
      </c>
      <c r="E49" t="s">
        <v>24</v>
      </c>
      <c r="F49">
        <v>233.51</v>
      </c>
      <c r="G49" t="s">
        <v>102</v>
      </c>
      <c r="J49" s="20">
        <f t="shared" si="1"/>
        <v>233.51</v>
      </c>
      <c r="K49" s="2"/>
      <c r="L49" s="2"/>
    </row>
    <row r="50" spans="2:12" ht="15" x14ac:dyDescent="0.25">
      <c r="B50" t="s">
        <v>68</v>
      </c>
      <c r="C50" s="26">
        <v>43095</v>
      </c>
      <c r="D50" t="s">
        <v>99</v>
      </c>
      <c r="E50" t="s">
        <v>24</v>
      </c>
      <c r="F50">
        <v>807.08</v>
      </c>
      <c r="G50" t="s">
        <v>103</v>
      </c>
      <c r="J50" s="20">
        <f t="shared" si="1"/>
        <v>807.08</v>
      </c>
      <c r="K50" s="2"/>
      <c r="L50" s="2"/>
    </row>
    <row r="51" spans="2:12" ht="15" x14ac:dyDescent="0.25">
      <c r="B51" t="s">
        <v>100</v>
      </c>
      <c r="C51" s="26">
        <v>43095</v>
      </c>
      <c r="D51" t="s">
        <v>101</v>
      </c>
      <c r="E51" t="s">
        <v>24</v>
      </c>
      <c r="F51">
        <v>197.87</v>
      </c>
      <c r="G51" t="s">
        <v>104</v>
      </c>
      <c r="J51" s="20">
        <f t="shared" si="1"/>
        <v>197.87</v>
      </c>
      <c r="K51" s="2"/>
      <c r="L51" s="2"/>
    </row>
    <row r="52" spans="2:12" ht="15" x14ac:dyDescent="0.25">
      <c r="B52"/>
      <c r="C52" s="26"/>
      <c r="D52"/>
      <c r="E52"/>
      <c r="F52"/>
      <c r="G52"/>
      <c r="J52" s="27"/>
      <c r="K52" s="2"/>
      <c r="L52" s="2"/>
    </row>
    <row r="53" spans="2:12" ht="15" x14ac:dyDescent="0.25">
      <c r="B53"/>
      <c r="C53" s="26"/>
      <c r="D53"/>
      <c r="E53"/>
      <c r="F53"/>
      <c r="G53"/>
      <c r="J53" s="27"/>
      <c r="K53" s="2"/>
      <c r="L53" s="2"/>
    </row>
    <row r="54" spans="2:12" ht="15" x14ac:dyDescent="0.25">
      <c r="B54"/>
      <c r="C54" s="26"/>
      <c r="D54"/>
      <c r="E54"/>
      <c r="F54"/>
      <c r="G54" s="2"/>
      <c r="H54" s="2"/>
      <c r="J54" s="27"/>
      <c r="K54" s="2"/>
      <c r="L54" s="2"/>
    </row>
    <row r="55" spans="2:12" ht="15" x14ac:dyDescent="0.25">
      <c r="B55" s="2"/>
      <c r="C55" s="21"/>
      <c r="D55" s="2"/>
      <c r="E55" s="21"/>
      <c r="F55" s="2"/>
      <c r="G55" s="2"/>
      <c r="H55" s="2"/>
      <c r="I55" s="16" t="s">
        <v>11</v>
      </c>
      <c r="J55" s="25">
        <f>SUM(J24:J54)</f>
        <v>9731.5600000000031</v>
      </c>
      <c r="K55" s="25"/>
      <c r="L55" s="13"/>
    </row>
    <row r="56" spans="2:12" ht="15" x14ac:dyDescent="0.25">
      <c r="B56" s="2"/>
      <c r="C56" s="21"/>
      <c r="D56" s="2"/>
      <c r="E56" s="21"/>
      <c r="F56" s="2"/>
      <c r="G56" s="2"/>
      <c r="H56" s="2"/>
      <c r="I56" s="16" t="s">
        <v>22</v>
      </c>
      <c r="J56" s="25">
        <v>9731.56</v>
      </c>
      <c r="K56" s="2"/>
      <c r="L56" s="2"/>
    </row>
    <row r="57" spans="2:12" ht="15" x14ac:dyDescent="0.25">
      <c r="B57" s="2"/>
      <c r="C57" s="21"/>
      <c r="D57" s="2"/>
      <c r="E57" s="21"/>
      <c r="F57" s="2"/>
      <c r="G57" s="2"/>
      <c r="H57" s="2"/>
      <c r="I57" s="16" t="s">
        <v>12</v>
      </c>
      <c r="J57" s="25">
        <f>+J55-J56</f>
        <v>0</v>
      </c>
      <c r="K57" s="2"/>
      <c r="L57" s="2"/>
    </row>
    <row r="58" spans="2:12" ht="15" x14ac:dyDescent="0.25">
      <c r="B58"/>
      <c r="C58" s="26"/>
      <c r="D58"/>
      <c r="E58"/>
      <c r="F58"/>
      <c r="G58" s="2"/>
      <c r="H58" s="2"/>
      <c r="J58" s="27"/>
      <c r="K58" s="2"/>
      <c r="L58" s="2"/>
    </row>
    <row r="59" spans="2:12" ht="15" x14ac:dyDescent="0.25">
      <c r="B59"/>
      <c r="C59" s="26"/>
      <c r="D59"/>
      <c r="E59"/>
      <c r="F59"/>
      <c r="G59" s="2"/>
      <c r="H59" s="2"/>
      <c r="J59" s="27"/>
      <c r="K59" s="2"/>
      <c r="L59" s="2"/>
    </row>
    <row r="60" spans="2:12" ht="15.75" thickBot="1" x14ac:dyDescent="0.3">
      <c r="B60"/>
      <c r="C60" s="26"/>
      <c r="D60"/>
      <c r="E60"/>
      <c r="F60"/>
      <c r="G60" s="2"/>
      <c r="H60" s="2"/>
      <c r="J60" s="27"/>
      <c r="K60" s="2"/>
      <c r="L60" s="2"/>
    </row>
    <row r="61" spans="2:12" ht="13.5" thickBot="1" x14ac:dyDescent="0.25">
      <c r="B61" s="29" t="s">
        <v>66</v>
      </c>
      <c r="C61" s="30"/>
      <c r="D61" s="30"/>
      <c r="E61" s="30"/>
      <c r="F61" s="30"/>
      <c r="G61" s="30"/>
      <c r="H61" s="30"/>
      <c r="I61" s="30"/>
      <c r="J61" s="31"/>
      <c r="K61" s="2"/>
      <c r="L61" s="2"/>
    </row>
    <row r="62" spans="2:12" ht="13.5" thickBot="1" x14ac:dyDescent="0.25">
      <c r="B62" s="9" t="s">
        <v>4</v>
      </c>
      <c r="C62" s="10" t="s">
        <v>5</v>
      </c>
      <c r="D62" s="10" t="s">
        <v>6</v>
      </c>
      <c r="E62" s="11" t="s">
        <v>7</v>
      </c>
      <c r="F62" s="11" t="s">
        <v>8</v>
      </c>
      <c r="G62" s="10" t="s">
        <v>4</v>
      </c>
      <c r="H62" s="10" t="s">
        <v>9</v>
      </c>
      <c r="I62" s="10" t="s">
        <v>8</v>
      </c>
      <c r="J62" s="12" t="s">
        <v>10</v>
      </c>
      <c r="K62" s="2"/>
      <c r="L62" s="2"/>
    </row>
    <row r="63" spans="2:12" ht="15" x14ac:dyDescent="0.25">
      <c r="B63" t="s">
        <v>105</v>
      </c>
      <c r="C63" s="26">
        <v>43098</v>
      </c>
      <c r="D63" t="s">
        <v>106</v>
      </c>
      <c r="E63" t="s">
        <v>107</v>
      </c>
      <c r="F63" s="25">
        <v>6824.49</v>
      </c>
      <c r="G63" s="2"/>
      <c r="H63" s="2"/>
      <c r="J63" s="20">
        <f t="shared" ref="J63:J66" si="2">+F63-I63</f>
        <v>6824.49</v>
      </c>
      <c r="K63" s="2"/>
      <c r="L63" s="2"/>
    </row>
    <row r="64" spans="2:12" ht="15" x14ac:dyDescent="0.25">
      <c r="B64" t="s">
        <v>108</v>
      </c>
      <c r="C64" s="26">
        <v>43098</v>
      </c>
      <c r="D64" t="s">
        <v>109</v>
      </c>
      <c r="E64" t="s">
        <v>110</v>
      </c>
      <c r="F64" s="25">
        <v>7623.87</v>
      </c>
      <c r="J64" s="20">
        <f t="shared" si="2"/>
        <v>7623.87</v>
      </c>
      <c r="K64" s="2"/>
      <c r="L64" s="2"/>
    </row>
    <row r="65" spans="2:12" ht="15" x14ac:dyDescent="0.25">
      <c r="B65" t="s">
        <v>111</v>
      </c>
      <c r="C65" s="26">
        <v>43098</v>
      </c>
      <c r="D65" t="s">
        <v>112</v>
      </c>
      <c r="E65" t="s">
        <v>113</v>
      </c>
      <c r="F65" s="25">
        <v>15996.78</v>
      </c>
      <c r="J65" s="20">
        <f t="shared" si="2"/>
        <v>15996.78</v>
      </c>
      <c r="K65" s="2"/>
      <c r="L65" s="2"/>
    </row>
    <row r="66" spans="2:12" ht="15" x14ac:dyDescent="0.25">
      <c r="B66" t="s">
        <v>114</v>
      </c>
      <c r="C66" s="26">
        <v>43098</v>
      </c>
      <c r="D66" t="s">
        <v>115</v>
      </c>
      <c r="E66" t="s">
        <v>116</v>
      </c>
      <c r="F66" s="25">
        <v>1402.65</v>
      </c>
      <c r="J66" s="20">
        <f t="shared" si="2"/>
        <v>1402.65</v>
      </c>
      <c r="K66" s="2"/>
      <c r="L66" s="2"/>
    </row>
    <row r="67" spans="2:12" x14ac:dyDescent="0.2">
      <c r="K67" s="2"/>
      <c r="L67" s="2"/>
    </row>
    <row r="70" spans="2:12" ht="15" x14ac:dyDescent="0.25">
      <c r="B70"/>
      <c r="C70" s="26"/>
      <c r="D70"/>
      <c r="E70"/>
      <c r="F70" s="25"/>
      <c r="J70" s="27"/>
    </row>
    <row r="71" spans="2:12" ht="15" x14ac:dyDescent="0.25">
      <c r="B71" s="2"/>
      <c r="C71" s="21"/>
      <c r="D71" s="2"/>
      <c r="E71" s="21"/>
      <c r="F71" s="2"/>
      <c r="I71" s="16" t="s">
        <v>11</v>
      </c>
      <c r="J71" s="25">
        <f>SUM(J63:J66)</f>
        <v>31847.79</v>
      </c>
    </row>
    <row r="72" spans="2:12" ht="15" x14ac:dyDescent="0.25">
      <c r="I72" s="16" t="s">
        <v>22</v>
      </c>
      <c r="J72" s="25">
        <v>31847.79</v>
      </c>
    </row>
    <row r="73" spans="2:12" ht="15" x14ac:dyDescent="0.25">
      <c r="I73" s="16" t="s">
        <v>12</v>
      </c>
      <c r="J73" s="25">
        <f>+J71-J72</f>
        <v>0</v>
      </c>
    </row>
    <row r="77" spans="2:12" ht="15" x14ac:dyDescent="0.25">
      <c r="B77" s="2"/>
      <c r="C77" s="21"/>
      <c r="D77" s="2"/>
      <c r="E77" s="21"/>
      <c r="F77" s="2"/>
      <c r="I77" s="16" t="s">
        <v>11</v>
      </c>
      <c r="J77" s="28">
        <f>+J17+J55+J71</f>
        <v>86579.35</v>
      </c>
    </row>
    <row r="78" spans="2:12" ht="15" x14ac:dyDescent="0.25">
      <c r="B78"/>
      <c r="I78" s="16" t="s">
        <v>22</v>
      </c>
      <c r="J78" s="25">
        <f>+J56+J72+J18</f>
        <v>86579.35</v>
      </c>
    </row>
    <row r="79" spans="2:12" ht="15" x14ac:dyDescent="0.25">
      <c r="I79" s="16" t="s">
        <v>12</v>
      </c>
      <c r="J79" s="25">
        <f>+J77-J78</f>
        <v>0</v>
      </c>
    </row>
    <row r="82" spans="3:12" x14ac:dyDescent="0.2">
      <c r="L82" s="22"/>
    </row>
    <row r="90" spans="3:12" x14ac:dyDescent="0.2">
      <c r="L90" s="23"/>
    </row>
    <row r="91" spans="3:12" x14ac:dyDescent="0.2">
      <c r="C91" s="24"/>
    </row>
    <row r="92" spans="3:12" x14ac:dyDescent="0.2">
      <c r="C92" s="24"/>
    </row>
    <row r="93" spans="3:12" x14ac:dyDescent="0.2">
      <c r="C93" s="24"/>
    </row>
    <row r="94" spans="3:12" x14ac:dyDescent="0.2">
      <c r="C94" s="24"/>
    </row>
    <row r="95" spans="3:12" x14ac:dyDescent="0.2">
      <c r="C95" s="24"/>
      <c r="K95" s="23"/>
      <c r="L95" s="23"/>
    </row>
    <row r="96" spans="3:12" x14ac:dyDescent="0.2">
      <c r="K96" s="23"/>
      <c r="L96" s="23"/>
    </row>
    <row r="97" spans="12:12" x14ac:dyDescent="0.2">
      <c r="L97" s="23"/>
    </row>
  </sheetData>
  <mergeCells count="7">
    <mergeCell ref="B61:J61"/>
    <mergeCell ref="D3:J3"/>
    <mergeCell ref="D4:J4"/>
    <mergeCell ref="D5:J5"/>
    <mergeCell ref="D6:J6"/>
    <mergeCell ref="B10:J10"/>
    <mergeCell ref="B22:J22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L89"/>
  <sheetViews>
    <sheetView tabSelected="1" workbookViewId="0">
      <selection activeCell="A45" sqref="A45:XFD52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4" width="10.7109375" style="1" bestFit="1" customWidth="1"/>
    <col min="5" max="5" width="38.425781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10" width="10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32" t="s">
        <v>1</v>
      </c>
      <c r="E3" s="32"/>
      <c r="F3" s="32"/>
      <c r="G3" s="32"/>
      <c r="H3" s="32"/>
      <c r="I3" s="32"/>
      <c r="J3" s="32"/>
      <c r="K3" s="5"/>
      <c r="L3" s="2"/>
    </row>
    <row r="4" spans="2:12" x14ac:dyDescent="0.2">
      <c r="B4" s="4"/>
      <c r="C4" s="4"/>
      <c r="D4" s="32" t="s">
        <v>2</v>
      </c>
      <c r="E4" s="32"/>
      <c r="F4" s="32"/>
      <c r="G4" s="32"/>
      <c r="H4" s="32"/>
      <c r="I4" s="32"/>
      <c r="J4" s="32"/>
      <c r="K4" s="2"/>
      <c r="L4" s="2"/>
    </row>
    <row r="5" spans="2:12" x14ac:dyDescent="0.2">
      <c r="B5" s="4"/>
      <c r="C5" s="4"/>
      <c r="D5" s="32" t="s">
        <v>3</v>
      </c>
      <c r="E5" s="32"/>
      <c r="F5" s="32"/>
      <c r="G5" s="32"/>
      <c r="H5" s="32"/>
      <c r="I5" s="32"/>
      <c r="J5" s="32"/>
      <c r="K5" s="2"/>
      <c r="L5" s="2"/>
    </row>
    <row r="6" spans="2:12" x14ac:dyDescent="0.2">
      <c r="B6" s="6"/>
      <c r="C6" s="6"/>
      <c r="D6" s="33" t="s">
        <v>118</v>
      </c>
      <c r="E6" s="33"/>
      <c r="F6" s="33"/>
      <c r="G6" s="33"/>
      <c r="H6" s="33"/>
      <c r="I6" s="33"/>
      <c r="J6" s="33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29" t="s">
        <v>67</v>
      </c>
      <c r="C10" s="30"/>
      <c r="D10" s="30"/>
      <c r="E10" s="30"/>
      <c r="F10" s="30"/>
      <c r="G10" s="30"/>
      <c r="H10" s="30"/>
      <c r="I10" s="30"/>
      <c r="J10" s="31"/>
      <c r="K10" s="2"/>
      <c r="L10" s="2"/>
    </row>
    <row r="11" spans="2:12" ht="13.5" thickBot="1" x14ac:dyDescent="0.25">
      <c r="B11" s="9" t="s">
        <v>4</v>
      </c>
      <c r="C11" s="10" t="s">
        <v>5</v>
      </c>
      <c r="D11" s="10" t="s">
        <v>6</v>
      </c>
      <c r="E11" s="11" t="s">
        <v>7</v>
      </c>
      <c r="F11" s="11" t="s">
        <v>8</v>
      </c>
      <c r="G11" s="10" t="s">
        <v>4</v>
      </c>
      <c r="H11" s="10" t="s">
        <v>9</v>
      </c>
      <c r="I11" s="10" t="s">
        <v>8</v>
      </c>
      <c r="J11" s="12" t="s">
        <v>10</v>
      </c>
      <c r="K11" s="2"/>
      <c r="L11" s="2"/>
    </row>
    <row r="12" spans="2:12" ht="15" x14ac:dyDescent="0.25">
      <c r="B12" t="s">
        <v>69</v>
      </c>
      <c r="C12" s="26">
        <v>43069</v>
      </c>
      <c r="D12" t="s">
        <v>70</v>
      </c>
      <c r="E12" t="s">
        <v>71</v>
      </c>
      <c r="F12" s="25">
        <v>15000</v>
      </c>
      <c r="G12" s="2"/>
      <c r="H12" s="14"/>
      <c r="I12" s="13"/>
      <c r="J12" s="15">
        <f>+F12-I12</f>
        <v>15000</v>
      </c>
      <c r="K12" s="2"/>
      <c r="L12" s="2"/>
    </row>
    <row r="13" spans="2:12" ht="15" x14ac:dyDescent="0.25">
      <c r="B13" t="s">
        <v>23</v>
      </c>
      <c r="C13" s="26">
        <v>43070</v>
      </c>
      <c r="D13"/>
      <c r="E13" t="s">
        <v>96</v>
      </c>
      <c r="F13" s="25">
        <v>15000</v>
      </c>
      <c r="G13" s="2"/>
      <c r="H13" s="2"/>
      <c r="I13" s="13"/>
      <c r="J13" s="15">
        <f t="shared" ref="J13:J14" si="0">+F13-I13</f>
        <v>15000</v>
      </c>
      <c r="K13" s="2"/>
      <c r="L13" s="13"/>
    </row>
    <row r="14" spans="2:12" ht="15" x14ac:dyDescent="0.25">
      <c r="B14" t="s">
        <v>94</v>
      </c>
      <c r="C14" s="26">
        <v>43095</v>
      </c>
      <c r="D14" t="s">
        <v>95</v>
      </c>
      <c r="E14" t="s">
        <v>97</v>
      </c>
      <c r="F14" s="25">
        <v>15000</v>
      </c>
      <c r="G14" s="2"/>
      <c r="H14" s="2"/>
      <c r="I14" s="13"/>
      <c r="J14" s="15">
        <f t="shared" si="0"/>
        <v>15000</v>
      </c>
      <c r="K14" s="2"/>
      <c r="L14" s="13"/>
    </row>
    <row r="15" spans="2:12" x14ac:dyDescent="0.2"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6" t="s">
        <v>11</v>
      </c>
      <c r="J17" s="17">
        <f>SUM(J12:J14)</f>
        <v>45000</v>
      </c>
      <c r="K17" s="2"/>
      <c r="L17" s="13"/>
    </row>
    <row r="18" spans="2:12" ht="13.5" thickBot="1" x14ac:dyDescent="0.25">
      <c r="B18" s="2"/>
      <c r="C18" s="2"/>
      <c r="D18" s="2"/>
      <c r="E18" s="2"/>
      <c r="F18" s="2"/>
      <c r="G18" s="2"/>
      <c r="H18" s="2"/>
      <c r="I18" s="16" t="s">
        <v>22</v>
      </c>
      <c r="J18" s="17">
        <v>45000</v>
      </c>
      <c r="K18" s="2"/>
      <c r="L18" s="13"/>
    </row>
    <row r="19" spans="2:12" x14ac:dyDescent="0.2">
      <c r="B19" s="2"/>
      <c r="C19" s="2"/>
      <c r="D19" s="2"/>
      <c r="E19" s="2"/>
      <c r="F19" s="2"/>
      <c r="G19" s="2"/>
      <c r="H19" s="2"/>
      <c r="I19" s="16" t="s">
        <v>12</v>
      </c>
      <c r="J19" s="18">
        <f>+J17-J18</f>
        <v>0</v>
      </c>
      <c r="K19" s="2"/>
      <c r="L19" s="2"/>
    </row>
    <row r="20" spans="2:12" x14ac:dyDescent="0.2">
      <c r="B20" s="2"/>
      <c r="C20" s="2"/>
      <c r="D20" s="2"/>
      <c r="E20" s="2"/>
      <c r="F20" s="2"/>
      <c r="G20" s="2"/>
      <c r="H20" s="2"/>
      <c r="I20" s="2"/>
      <c r="J20" s="8"/>
      <c r="K20" s="2"/>
      <c r="L20" s="2"/>
    </row>
    <row r="21" spans="2:12" ht="13.5" thickBot="1" x14ac:dyDescent="0.25">
      <c r="B21" s="2"/>
      <c r="C21" s="2"/>
      <c r="D21" s="2"/>
      <c r="E21" s="2"/>
      <c r="F21" s="2"/>
      <c r="G21" s="2"/>
      <c r="H21" s="2"/>
      <c r="I21" s="2"/>
      <c r="J21" s="8"/>
      <c r="K21" s="2"/>
      <c r="L21" s="2"/>
    </row>
    <row r="22" spans="2:12" ht="13.5" thickBot="1" x14ac:dyDescent="0.25">
      <c r="B22" s="29" t="s">
        <v>13</v>
      </c>
      <c r="C22" s="30"/>
      <c r="D22" s="30"/>
      <c r="E22" s="30"/>
      <c r="F22" s="30"/>
      <c r="G22" s="30"/>
      <c r="H22" s="30"/>
      <c r="I22" s="30"/>
      <c r="J22" s="31"/>
      <c r="K22" s="2"/>
      <c r="L22" s="2"/>
    </row>
    <row r="23" spans="2:12" ht="13.5" thickBot="1" x14ac:dyDescent="0.25">
      <c r="B23" s="9" t="s">
        <v>4</v>
      </c>
      <c r="C23" s="10" t="s">
        <v>5</v>
      </c>
      <c r="D23" s="10" t="s">
        <v>14</v>
      </c>
      <c r="E23" s="11" t="s">
        <v>7</v>
      </c>
      <c r="F23" s="11" t="s">
        <v>8</v>
      </c>
      <c r="G23" s="10" t="s">
        <v>6</v>
      </c>
      <c r="H23" s="10" t="s">
        <v>9</v>
      </c>
      <c r="I23" s="10" t="s">
        <v>8</v>
      </c>
      <c r="J23" s="12" t="s">
        <v>10</v>
      </c>
      <c r="K23" s="2"/>
      <c r="L23" s="2"/>
    </row>
    <row r="24" spans="2:12" ht="15" x14ac:dyDescent="0.25">
      <c r="B24" t="s">
        <v>119</v>
      </c>
      <c r="C24" s="26">
        <v>43126</v>
      </c>
      <c r="D24" t="s">
        <v>138</v>
      </c>
      <c r="E24" t="s">
        <v>24</v>
      </c>
      <c r="F24" s="25">
        <v>5566.52</v>
      </c>
      <c r="G24" t="s">
        <v>157</v>
      </c>
      <c r="H24" s="20"/>
      <c r="I24" s="20"/>
      <c r="J24" s="20">
        <f>+F24-I24</f>
        <v>5566.52</v>
      </c>
      <c r="K24" s="13"/>
      <c r="L24" s="2"/>
    </row>
    <row r="25" spans="2:12" ht="15" x14ac:dyDescent="0.25">
      <c r="B25" t="s">
        <v>120</v>
      </c>
      <c r="C25" s="26">
        <v>43126</v>
      </c>
      <c r="D25" t="s">
        <v>139</v>
      </c>
      <c r="E25" t="s">
        <v>24</v>
      </c>
      <c r="F25" s="25">
        <v>5571.04</v>
      </c>
      <c r="G25" t="s">
        <v>158</v>
      </c>
      <c r="H25" s="20"/>
      <c r="I25" s="20"/>
      <c r="J25" s="20">
        <f>+F25-I25</f>
        <v>5571.04</v>
      </c>
      <c r="K25" s="13"/>
      <c r="L25" s="2"/>
    </row>
    <row r="26" spans="2:12" ht="15" x14ac:dyDescent="0.25">
      <c r="B26" t="s">
        <v>121</v>
      </c>
      <c r="C26" s="26">
        <v>43126</v>
      </c>
      <c r="D26" t="s">
        <v>140</v>
      </c>
      <c r="E26" t="s">
        <v>24</v>
      </c>
      <c r="F26">
        <v>91.52</v>
      </c>
      <c r="G26" t="s">
        <v>159</v>
      </c>
      <c r="H26" s="20"/>
      <c r="I26" s="19"/>
      <c r="J26" s="20">
        <f t="shared" ref="J26:J44" si="1">+F26-I26</f>
        <v>91.52</v>
      </c>
      <c r="K26" s="2"/>
      <c r="L26" s="2"/>
    </row>
    <row r="27" spans="2:12" ht="15" x14ac:dyDescent="0.25">
      <c r="B27" t="s">
        <v>122</v>
      </c>
      <c r="C27" s="26">
        <v>43126</v>
      </c>
      <c r="D27" t="s">
        <v>141</v>
      </c>
      <c r="E27" t="s">
        <v>24</v>
      </c>
      <c r="F27">
        <v>117.51</v>
      </c>
      <c r="G27" t="s">
        <v>160</v>
      </c>
      <c r="H27" s="20"/>
      <c r="I27" s="20"/>
      <c r="J27" s="20">
        <f t="shared" si="1"/>
        <v>117.51</v>
      </c>
      <c r="K27" s="2"/>
      <c r="L27" s="2"/>
    </row>
    <row r="28" spans="2:12" ht="15" x14ac:dyDescent="0.25">
      <c r="B28" t="s">
        <v>123</v>
      </c>
      <c r="C28" s="26">
        <v>43127</v>
      </c>
      <c r="D28" t="s">
        <v>142</v>
      </c>
      <c r="E28" t="s">
        <v>24</v>
      </c>
      <c r="F28">
        <v>806.85</v>
      </c>
      <c r="G28" t="s">
        <v>161</v>
      </c>
      <c r="H28" s="20"/>
      <c r="I28" s="20"/>
      <c r="J28" s="20">
        <f t="shared" si="1"/>
        <v>806.85</v>
      </c>
      <c r="K28" s="2"/>
      <c r="L28" s="2"/>
    </row>
    <row r="29" spans="2:12" ht="15" x14ac:dyDescent="0.25">
      <c r="B29" t="s">
        <v>124</v>
      </c>
      <c r="C29" s="26">
        <v>43127</v>
      </c>
      <c r="D29" t="s">
        <v>143</v>
      </c>
      <c r="E29" t="s">
        <v>24</v>
      </c>
      <c r="F29">
        <v>57.05</v>
      </c>
      <c r="G29" t="s">
        <v>162</v>
      </c>
      <c r="H29" s="20"/>
      <c r="I29" s="20"/>
      <c r="J29" s="20">
        <f t="shared" si="1"/>
        <v>57.05</v>
      </c>
      <c r="K29" s="2"/>
      <c r="L29" s="2"/>
    </row>
    <row r="30" spans="2:12" ht="15" x14ac:dyDescent="0.25">
      <c r="B30" t="s">
        <v>125</v>
      </c>
      <c r="C30" s="26">
        <v>43127</v>
      </c>
      <c r="D30" t="s">
        <v>144</v>
      </c>
      <c r="E30" t="s">
        <v>24</v>
      </c>
      <c r="F30">
        <v>505.9</v>
      </c>
      <c r="G30" t="s">
        <v>163</v>
      </c>
      <c r="H30" s="20"/>
      <c r="I30" s="20"/>
      <c r="J30" s="20">
        <f t="shared" si="1"/>
        <v>505.9</v>
      </c>
      <c r="K30" s="2"/>
      <c r="L30" s="2"/>
    </row>
    <row r="31" spans="2:12" ht="15" x14ac:dyDescent="0.25">
      <c r="B31" t="s">
        <v>126</v>
      </c>
      <c r="C31" s="26">
        <v>43127</v>
      </c>
      <c r="D31" t="s">
        <v>145</v>
      </c>
      <c r="E31" t="s">
        <v>24</v>
      </c>
      <c r="F31">
        <v>57.05</v>
      </c>
      <c r="G31" t="s">
        <v>164</v>
      </c>
      <c r="H31" s="20"/>
      <c r="I31" s="20"/>
      <c r="J31" s="20">
        <f t="shared" si="1"/>
        <v>57.05</v>
      </c>
      <c r="K31" s="2"/>
      <c r="L31" s="2"/>
    </row>
    <row r="32" spans="2:12" ht="15" x14ac:dyDescent="0.25">
      <c r="B32" t="s">
        <v>127</v>
      </c>
      <c r="C32" s="26">
        <v>43127</v>
      </c>
      <c r="D32" t="s">
        <v>146</v>
      </c>
      <c r="E32" t="s">
        <v>24</v>
      </c>
      <c r="F32">
        <v>57.05</v>
      </c>
      <c r="G32" t="s">
        <v>165</v>
      </c>
      <c r="H32" s="20"/>
      <c r="I32" s="20"/>
      <c r="J32" s="20">
        <f t="shared" si="1"/>
        <v>57.05</v>
      </c>
      <c r="K32" s="2"/>
      <c r="L32" s="2"/>
    </row>
    <row r="33" spans="2:12" ht="15" x14ac:dyDescent="0.25">
      <c r="B33" t="s">
        <v>128</v>
      </c>
      <c r="C33" s="26">
        <v>43127</v>
      </c>
      <c r="D33" t="s">
        <v>147</v>
      </c>
      <c r="E33" t="s">
        <v>24</v>
      </c>
      <c r="F33">
        <v>29.28</v>
      </c>
      <c r="G33" t="s">
        <v>166</v>
      </c>
      <c r="H33" s="20"/>
      <c r="I33" s="20"/>
      <c r="J33" s="20">
        <f t="shared" si="1"/>
        <v>29.28</v>
      </c>
      <c r="K33" s="2"/>
      <c r="L33" s="2"/>
    </row>
    <row r="34" spans="2:12" ht="15" x14ac:dyDescent="0.25">
      <c r="B34" t="s">
        <v>129</v>
      </c>
      <c r="C34" s="26">
        <v>43127</v>
      </c>
      <c r="D34" t="s">
        <v>148</v>
      </c>
      <c r="E34" t="s">
        <v>24</v>
      </c>
      <c r="F34">
        <v>57.05</v>
      </c>
      <c r="G34" t="s">
        <v>167</v>
      </c>
      <c r="H34" s="20"/>
      <c r="I34" s="20"/>
      <c r="J34" s="20">
        <f t="shared" si="1"/>
        <v>57.05</v>
      </c>
      <c r="K34" s="2"/>
      <c r="L34" s="2"/>
    </row>
    <row r="35" spans="2:12" ht="15" x14ac:dyDescent="0.25">
      <c r="B35" t="s">
        <v>130</v>
      </c>
      <c r="C35" s="26">
        <v>43127</v>
      </c>
      <c r="D35" t="s">
        <v>149</v>
      </c>
      <c r="E35" t="s">
        <v>24</v>
      </c>
      <c r="F35">
        <v>806.85</v>
      </c>
      <c r="G35" t="s">
        <v>168</v>
      </c>
      <c r="H35" s="20"/>
      <c r="I35" s="20"/>
      <c r="J35" s="20">
        <f t="shared" si="1"/>
        <v>806.85</v>
      </c>
      <c r="K35" s="2"/>
      <c r="L35" s="2"/>
    </row>
    <row r="36" spans="2:12" ht="15" x14ac:dyDescent="0.25">
      <c r="B36" t="s">
        <v>131</v>
      </c>
      <c r="C36" s="26">
        <v>43127</v>
      </c>
      <c r="D36" t="s">
        <v>150</v>
      </c>
      <c r="E36" t="s">
        <v>24</v>
      </c>
      <c r="F36">
        <v>418.06</v>
      </c>
      <c r="G36" t="s">
        <v>169</v>
      </c>
      <c r="H36" s="20"/>
      <c r="I36" s="20"/>
      <c r="J36" s="20">
        <f t="shared" si="1"/>
        <v>418.06</v>
      </c>
      <c r="K36" s="2"/>
      <c r="L36" s="2"/>
    </row>
    <row r="37" spans="2:12" ht="15" x14ac:dyDescent="0.25">
      <c r="B37" t="s">
        <v>132</v>
      </c>
      <c r="C37" s="26">
        <v>43127</v>
      </c>
      <c r="D37" t="s">
        <v>151</v>
      </c>
      <c r="E37" t="s">
        <v>24</v>
      </c>
      <c r="F37">
        <v>971.95</v>
      </c>
      <c r="G37" t="s">
        <v>170</v>
      </c>
      <c r="H37" s="20"/>
      <c r="I37" s="20"/>
      <c r="J37" s="20">
        <f t="shared" si="1"/>
        <v>971.95</v>
      </c>
      <c r="K37" s="2"/>
      <c r="L37" s="2"/>
    </row>
    <row r="38" spans="2:12" ht="15" x14ac:dyDescent="0.25">
      <c r="B38" t="s">
        <v>133</v>
      </c>
      <c r="C38" s="26">
        <v>43127</v>
      </c>
      <c r="D38" t="s">
        <v>152</v>
      </c>
      <c r="E38" t="s">
        <v>24</v>
      </c>
      <c r="F38">
        <v>57.28</v>
      </c>
      <c r="G38" t="s">
        <v>171</v>
      </c>
      <c r="H38" s="20"/>
      <c r="I38" s="20"/>
      <c r="J38" s="20">
        <f t="shared" si="1"/>
        <v>57.28</v>
      </c>
      <c r="K38" s="2"/>
      <c r="L38" s="2"/>
    </row>
    <row r="39" spans="2:12" ht="15" x14ac:dyDescent="0.25">
      <c r="B39" t="s">
        <v>134</v>
      </c>
      <c r="C39" s="26">
        <v>43127</v>
      </c>
      <c r="D39" t="s">
        <v>153</v>
      </c>
      <c r="E39" t="s">
        <v>24</v>
      </c>
      <c r="F39">
        <v>506.83</v>
      </c>
      <c r="G39" t="s">
        <v>172</v>
      </c>
      <c r="H39" s="20"/>
      <c r="I39" s="20"/>
      <c r="J39" s="20">
        <f t="shared" si="1"/>
        <v>506.83</v>
      </c>
      <c r="K39" s="2"/>
      <c r="L39" s="2"/>
    </row>
    <row r="40" spans="2:12" ht="15" x14ac:dyDescent="0.25">
      <c r="B40" t="s">
        <v>135</v>
      </c>
      <c r="C40" s="26">
        <v>43127</v>
      </c>
      <c r="D40" t="s">
        <v>154</v>
      </c>
      <c r="E40" t="s">
        <v>24</v>
      </c>
      <c r="F40" s="25">
        <v>2176.5100000000002</v>
      </c>
      <c r="G40" t="s">
        <v>173</v>
      </c>
      <c r="H40" s="2"/>
      <c r="J40" s="20">
        <f t="shared" si="1"/>
        <v>2176.5100000000002</v>
      </c>
      <c r="K40" s="2"/>
      <c r="L40" s="2"/>
    </row>
    <row r="41" spans="2:12" ht="15" x14ac:dyDescent="0.25">
      <c r="B41" t="s">
        <v>136</v>
      </c>
      <c r="C41" s="26">
        <v>43127</v>
      </c>
      <c r="D41" t="s">
        <v>155</v>
      </c>
      <c r="E41" t="s">
        <v>24</v>
      </c>
      <c r="F41">
        <v>88.51</v>
      </c>
      <c r="G41" t="s">
        <v>174</v>
      </c>
      <c r="J41" s="20">
        <f t="shared" si="1"/>
        <v>88.51</v>
      </c>
      <c r="K41" s="2"/>
      <c r="L41" s="2"/>
    </row>
    <row r="42" spans="2:12" ht="15" x14ac:dyDescent="0.25">
      <c r="B42" t="s">
        <v>137</v>
      </c>
      <c r="C42" s="26">
        <v>43131</v>
      </c>
      <c r="D42" t="s">
        <v>156</v>
      </c>
      <c r="E42" t="s">
        <v>24</v>
      </c>
      <c r="F42">
        <v>971.95</v>
      </c>
      <c r="G42" t="s">
        <v>175</v>
      </c>
      <c r="J42" s="20">
        <f t="shared" si="1"/>
        <v>971.95</v>
      </c>
      <c r="K42" s="2"/>
      <c r="L42" s="2"/>
    </row>
    <row r="43" spans="2:12" ht="15" x14ac:dyDescent="0.25">
      <c r="B43"/>
      <c r="C43" s="26"/>
      <c r="D43"/>
      <c r="E43"/>
      <c r="F43"/>
      <c r="G43"/>
      <c r="J43" s="20">
        <f t="shared" si="1"/>
        <v>0</v>
      </c>
      <c r="K43" s="2"/>
      <c r="L43" s="2"/>
    </row>
    <row r="44" spans="2:12" ht="15" x14ac:dyDescent="0.25">
      <c r="B44"/>
      <c r="C44" s="26"/>
      <c r="D44"/>
      <c r="E44"/>
      <c r="F44" s="25"/>
      <c r="G44"/>
      <c r="J44" s="20">
        <f t="shared" si="1"/>
        <v>0</v>
      </c>
      <c r="K44" s="2"/>
      <c r="L44" s="2"/>
    </row>
    <row r="45" spans="2:12" ht="15" x14ac:dyDescent="0.25">
      <c r="B45"/>
      <c r="C45" s="26"/>
      <c r="D45"/>
      <c r="E45"/>
      <c r="F45"/>
      <c r="G45"/>
      <c r="J45" s="27"/>
      <c r="K45" s="2"/>
      <c r="L45" s="2"/>
    </row>
    <row r="46" spans="2:12" ht="15" x14ac:dyDescent="0.25">
      <c r="B46"/>
      <c r="C46" s="26"/>
      <c r="D46"/>
      <c r="E46"/>
      <c r="F46"/>
      <c r="G46" s="2"/>
      <c r="H46" s="2"/>
      <c r="J46" s="27"/>
      <c r="K46" s="2"/>
      <c r="L46" s="2"/>
    </row>
    <row r="47" spans="2:12" ht="15" x14ac:dyDescent="0.25">
      <c r="B47" s="2"/>
      <c r="C47" s="21"/>
      <c r="D47" s="2"/>
      <c r="E47" s="21"/>
      <c r="F47" s="2"/>
      <c r="G47" s="2"/>
      <c r="H47" s="2"/>
      <c r="I47" s="16" t="s">
        <v>11</v>
      </c>
      <c r="J47" s="25">
        <f>SUM(J24:J46)</f>
        <v>18914.760000000002</v>
      </c>
      <c r="K47" s="25"/>
      <c r="L47" s="13"/>
    </row>
    <row r="48" spans="2:12" ht="15" x14ac:dyDescent="0.25">
      <c r="B48" s="2"/>
      <c r="C48" s="21"/>
      <c r="D48" s="2"/>
      <c r="E48" s="21"/>
      <c r="F48" s="2"/>
      <c r="G48" s="2"/>
      <c r="H48" s="2"/>
      <c r="I48" s="16" t="s">
        <v>22</v>
      </c>
      <c r="J48" s="25">
        <v>18914.759999999998</v>
      </c>
      <c r="K48" s="2"/>
      <c r="L48" s="2"/>
    </row>
    <row r="49" spans="2:12" ht="15" x14ac:dyDescent="0.25">
      <c r="B49" s="2"/>
      <c r="C49" s="21"/>
      <c r="D49" s="2"/>
      <c r="E49" s="21"/>
      <c r="F49" s="2"/>
      <c r="G49" s="2"/>
      <c r="H49" s="2"/>
      <c r="I49" s="16" t="s">
        <v>12</v>
      </c>
      <c r="J49" s="25">
        <f>+J47-J48</f>
        <v>0</v>
      </c>
      <c r="K49" s="2"/>
      <c r="L49" s="2"/>
    </row>
    <row r="50" spans="2:12" ht="15" x14ac:dyDescent="0.25">
      <c r="B50"/>
      <c r="C50" s="26"/>
      <c r="D50"/>
      <c r="E50"/>
      <c r="F50"/>
      <c r="G50" s="2"/>
      <c r="H50" s="2"/>
      <c r="J50" s="27"/>
      <c r="K50" s="2"/>
      <c r="L50" s="2"/>
    </row>
    <row r="51" spans="2:12" ht="15" x14ac:dyDescent="0.25">
      <c r="B51"/>
      <c r="C51" s="26"/>
      <c r="D51"/>
      <c r="E51"/>
      <c r="F51"/>
      <c r="G51" s="2"/>
      <c r="H51" s="2"/>
      <c r="J51" s="27"/>
      <c r="K51" s="2"/>
      <c r="L51" s="2"/>
    </row>
    <row r="52" spans="2:12" ht="15.75" thickBot="1" x14ac:dyDescent="0.3">
      <c r="B52"/>
      <c r="C52" s="26"/>
      <c r="D52"/>
      <c r="E52"/>
      <c r="F52"/>
      <c r="G52" s="2"/>
      <c r="H52" s="2"/>
      <c r="J52" s="27"/>
      <c r="K52" s="2"/>
      <c r="L52" s="2"/>
    </row>
    <row r="53" spans="2:12" ht="13.5" thickBot="1" x14ac:dyDescent="0.25">
      <c r="B53" s="29" t="s">
        <v>66</v>
      </c>
      <c r="C53" s="30"/>
      <c r="D53" s="30"/>
      <c r="E53" s="30"/>
      <c r="F53" s="30"/>
      <c r="G53" s="30"/>
      <c r="H53" s="30"/>
      <c r="I53" s="30"/>
      <c r="J53" s="31"/>
      <c r="K53" s="2"/>
      <c r="L53" s="2"/>
    </row>
    <row r="54" spans="2:12" ht="13.5" thickBot="1" x14ac:dyDescent="0.25">
      <c r="B54" s="9" t="s">
        <v>4</v>
      </c>
      <c r="C54" s="10" t="s">
        <v>5</v>
      </c>
      <c r="D54" s="10" t="s">
        <v>6</v>
      </c>
      <c r="E54" s="11" t="s">
        <v>7</v>
      </c>
      <c r="F54" s="11" t="s">
        <v>8</v>
      </c>
      <c r="G54" s="10" t="s">
        <v>4</v>
      </c>
      <c r="H54" s="10" t="s">
        <v>9</v>
      </c>
      <c r="I54" s="10" t="s">
        <v>8</v>
      </c>
      <c r="J54" s="12" t="s">
        <v>10</v>
      </c>
      <c r="K54" s="2"/>
      <c r="L54" s="2"/>
    </row>
    <row r="55" spans="2:12" ht="15" x14ac:dyDescent="0.25">
      <c r="B55"/>
      <c r="C55" s="26"/>
      <c r="D55"/>
      <c r="E55"/>
      <c r="F55" s="25"/>
      <c r="G55" s="2"/>
      <c r="H55" s="2"/>
      <c r="J55" s="20">
        <f t="shared" ref="J55:J58" si="2">+F55-I55</f>
        <v>0</v>
      </c>
      <c r="K55" s="2"/>
      <c r="L55" s="2"/>
    </row>
    <row r="56" spans="2:12" ht="15" x14ac:dyDescent="0.25">
      <c r="B56"/>
      <c r="C56" s="26"/>
      <c r="D56"/>
      <c r="E56"/>
      <c r="F56" s="25"/>
      <c r="J56" s="20">
        <f t="shared" si="2"/>
        <v>0</v>
      </c>
      <c r="K56" s="2"/>
      <c r="L56" s="2"/>
    </row>
    <row r="57" spans="2:12" ht="15" x14ac:dyDescent="0.25">
      <c r="B57"/>
      <c r="C57" s="26"/>
      <c r="D57"/>
      <c r="E57"/>
      <c r="F57" s="25"/>
      <c r="J57" s="20">
        <f t="shared" si="2"/>
        <v>0</v>
      </c>
      <c r="K57" s="2"/>
      <c r="L57" s="2"/>
    </row>
    <row r="58" spans="2:12" ht="15" x14ac:dyDescent="0.25">
      <c r="B58"/>
      <c r="C58" s="26"/>
      <c r="D58"/>
      <c r="E58"/>
      <c r="F58" s="25"/>
      <c r="J58" s="20">
        <f t="shared" si="2"/>
        <v>0</v>
      </c>
      <c r="K58" s="2"/>
      <c r="L58" s="2"/>
    </row>
    <row r="59" spans="2:12" x14ac:dyDescent="0.2">
      <c r="K59" s="2"/>
      <c r="L59" s="2"/>
    </row>
    <row r="62" spans="2:12" ht="15" x14ac:dyDescent="0.25">
      <c r="B62"/>
      <c r="C62" s="26"/>
      <c r="D62"/>
      <c r="E62"/>
      <c r="F62" s="25"/>
      <c r="J62" s="27"/>
    </row>
    <row r="63" spans="2:12" ht="15" x14ac:dyDescent="0.25">
      <c r="B63" s="2"/>
      <c r="C63" s="21"/>
      <c r="D63" s="2"/>
      <c r="E63" s="21"/>
      <c r="F63" s="2"/>
      <c r="I63" s="16" t="s">
        <v>11</v>
      </c>
      <c r="J63" s="25">
        <f>SUM(J55:J58)</f>
        <v>0</v>
      </c>
    </row>
    <row r="64" spans="2:12" ht="15" x14ac:dyDescent="0.25">
      <c r="I64" s="16" t="s">
        <v>22</v>
      </c>
      <c r="J64" s="25"/>
    </row>
    <row r="65" spans="2:12" ht="15" x14ac:dyDescent="0.25">
      <c r="I65" s="16" t="s">
        <v>12</v>
      </c>
      <c r="J65" s="25">
        <f>+J63-J64</f>
        <v>0</v>
      </c>
    </row>
    <row r="69" spans="2:12" ht="15" x14ac:dyDescent="0.25">
      <c r="B69" s="2"/>
      <c r="C69" s="21"/>
      <c r="D69" s="2"/>
      <c r="E69" s="21"/>
      <c r="F69" s="2"/>
      <c r="I69" s="16" t="s">
        <v>11</v>
      </c>
      <c r="J69" s="28">
        <f>+J17+J47+J63</f>
        <v>63914.76</v>
      </c>
    </row>
    <row r="70" spans="2:12" ht="15" x14ac:dyDescent="0.25">
      <c r="B70"/>
      <c r="I70" s="16" t="s">
        <v>22</v>
      </c>
      <c r="J70" s="25">
        <f>+J48+J64+J18</f>
        <v>63914.759999999995</v>
      </c>
    </row>
    <row r="71" spans="2:12" ht="15" x14ac:dyDescent="0.25">
      <c r="I71" s="16" t="s">
        <v>12</v>
      </c>
      <c r="J71" s="25">
        <f>+J69-J70</f>
        <v>0</v>
      </c>
    </row>
    <row r="74" spans="2:12" x14ac:dyDescent="0.2">
      <c r="L74" s="22"/>
    </row>
    <row r="82" spans="3:12" x14ac:dyDescent="0.2">
      <c r="L82" s="23"/>
    </row>
    <row r="83" spans="3:12" x14ac:dyDescent="0.2">
      <c r="C83" s="24"/>
    </row>
    <row r="84" spans="3:12" x14ac:dyDescent="0.2">
      <c r="C84" s="24"/>
    </row>
    <row r="85" spans="3:12" x14ac:dyDescent="0.2">
      <c r="C85" s="24"/>
    </row>
    <row r="86" spans="3:12" x14ac:dyDescent="0.2">
      <c r="C86" s="24"/>
    </row>
    <row r="87" spans="3:12" x14ac:dyDescent="0.2">
      <c r="C87" s="24"/>
      <c r="K87" s="23"/>
      <c r="L87" s="23"/>
    </row>
    <row r="88" spans="3:12" x14ac:dyDescent="0.2">
      <c r="K88" s="23"/>
      <c r="L88" s="23"/>
    </row>
    <row r="89" spans="3:12" x14ac:dyDescent="0.2">
      <c r="L89" s="23"/>
    </row>
  </sheetData>
  <mergeCells count="7">
    <mergeCell ref="B53:J53"/>
    <mergeCell ref="D3:J3"/>
    <mergeCell ref="D4:J4"/>
    <mergeCell ref="D5:J5"/>
    <mergeCell ref="D6:J6"/>
    <mergeCell ref="B10:J10"/>
    <mergeCell ref="B22:J22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DICIEMBRE 17</vt:lpstr>
      <vt:lpstr>ENERO</vt:lpstr>
      <vt:lpstr>'DICIEMBRE 17'!Área_de_impresión</vt:lpstr>
      <vt:lpstr>ENERO!Área_de_impresión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2017-02-09T19:02:17Z</cp:lastPrinted>
  <dcterms:created xsi:type="dcterms:W3CDTF">2017-02-09T18:52:38Z</dcterms:created>
  <dcterms:modified xsi:type="dcterms:W3CDTF">2018-02-20T00:42:21Z</dcterms:modified>
</cp:coreProperties>
</file>