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16038.svrdatacenter.com:2078/RALLY/SUBARU 2018/"/>
    </mc:Choice>
  </mc:AlternateContent>
  <bookViews>
    <workbookView xWindow="0" yWindow="0" windowWidth="21600" windowHeight="9735"/>
  </bookViews>
  <sheets>
    <sheet name="ENERO" sheetId="16" r:id="rId1"/>
    <sheet name="Hoja1" sheetId="6" state="hidden" r:id="rId2"/>
  </sheets>
  <definedNames>
    <definedName name="_xlnm.Print_Area" localSheetId="0">ENERO!$A$1:$G$40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6" l="1"/>
  <c r="I37" i="16"/>
  <c r="I35" i="16"/>
  <c r="I34" i="16"/>
  <c r="I33" i="16"/>
  <c r="F39" i="16" l="1"/>
  <c r="I32" i="16"/>
  <c r="G39" i="16"/>
  <c r="G37" i="16"/>
  <c r="I31" i="16"/>
  <c r="F29" i="16"/>
  <c r="I39" i="16" s="1"/>
  <c r="I29" i="16" l="1"/>
  <c r="E24" i="6" l="1"/>
  <c r="F24" i="6"/>
  <c r="H22" i="6"/>
  <c r="H13" i="6"/>
  <c r="H14" i="6"/>
  <c r="H15" i="6"/>
  <c r="H16" i="6"/>
  <c r="H17" i="6"/>
  <c r="H18" i="6"/>
  <c r="H19" i="6"/>
  <c r="H20" i="6"/>
  <c r="H21" i="6"/>
  <c r="H12" i="6"/>
  <c r="H24" i="6" l="1"/>
</calcChain>
</file>

<file path=xl/sharedStrings.xml><?xml version="1.0" encoding="utf-8"?>
<sst xmlns="http://schemas.openxmlformats.org/spreadsheetml/2006/main" count="103" uniqueCount="69">
  <si>
    <t>RALLY CHAMPION, SA DE CV</t>
  </si>
  <si>
    <t>FECHA S/PAGO</t>
  </si>
  <si>
    <t>DESCRIPCION</t>
  </si>
  <si>
    <t>SERIE</t>
  </si>
  <si>
    <t>SALDO</t>
  </si>
  <si>
    <t>221-0042N/15</t>
  </si>
  <si>
    <t>JF2SJDVCXFH503658 /</t>
  </si>
  <si>
    <t>221-0073N/15</t>
  </si>
  <si>
    <t>JF1GPAN63FH257294 /</t>
  </si>
  <si>
    <t>221-0040N/16</t>
  </si>
  <si>
    <t>JF1GPAF69GH247790</t>
  </si>
  <si>
    <t>221-0005N/16</t>
  </si>
  <si>
    <t>JF2SJJVC7GH436629 /</t>
  </si>
  <si>
    <t>221-0038N/16</t>
  </si>
  <si>
    <t>JF2GPALC4GH223158 /</t>
  </si>
  <si>
    <t>221-0046N/16</t>
  </si>
  <si>
    <t>JF2GPABC8GH271554 /</t>
  </si>
  <si>
    <t>221-0049N/16</t>
  </si>
  <si>
    <t>JF2SJDLCXGH518732 /</t>
  </si>
  <si>
    <t>221-0024N/16</t>
  </si>
  <si>
    <t>JF1GPAL60GH216030</t>
  </si>
  <si>
    <t>221-0026N/16</t>
  </si>
  <si>
    <t>JF1VA1L64G8817580</t>
  </si>
  <si>
    <t>221-0044N/16</t>
  </si>
  <si>
    <t>JF2SJDWC1GH517772</t>
  </si>
  <si>
    <t>VENTAS CLIENTES</t>
  </si>
  <si>
    <t xml:space="preserve">221-BONIFICACIONES </t>
  </si>
  <si>
    <t>221-0045N/16</t>
  </si>
  <si>
    <t>JF1GPAL62GH248901 /</t>
  </si>
  <si>
    <t>221-0061N/16</t>
  </si>
  <si>
    <t>JF2GPALC4GH276104 /</t>
  </si>
  <si>
    <t>221-0056N/16</t>
  </si>
  <si>
    <t>JF2SJDWC4GH547641 /</t>
  </si>
  <si>
    <t>221-0059N/16</t>
  </si>
  <si>
    <t>JF2GPABC1GH298238 /</t>
  </si>
  <si>
    <t>221-0078N/16</t>
  </si>
  <si>
    <t>JF2GPABC6GH291351 /</t>
  </si>
  <si>
    <t>221-0079N/16</t>
  </si>
  <si>
    <t>JF1GJAF63GH021701 /</t>
  </si>
  <si>
    <t>221-0090N/16</t>
  </si>
  <si>
    <t>JF1GJAL62GH022875 /</t>
  </si>
  <si>
    <t>SUBARU</t>
  </si>
  <si>
    <t>SGM</t>
  </si>
  <si>
    <t>221-0082N/16</t>
  </si>
  <si>
    <t xml:space="preserve">BONIFICACIONES PENDIENTES </t>
  </si>
  <si>
    <t>221-0011N/17</t>
  </si>
  <si>
    <t>JF1VA2Y68H9816605 /</t>
  </si>
  <si>
    <t>221-0055N/16</t>
  </si>
  <si>
    <t>JF2SJDLCXGH558664 /</t>
  </si>
  <si>
    <t>JF2SJDWC3GH518762 /</t>
  </si>
  <si>
    <t>221-0087N/16</t>
  </si>
  <si>
    <t>JF2GPABC2GH288186 /</t>
  </si>
  <si>
    <t>TOTAL SGM</t>
  </si>
  <si>
    <t>PAGO</t>
  </si>
  <si>
    <t>FECHA PAGO</t>
  </si>
  <si>
    <t>221-0063N/16</t>
  </si>
  <si>
    <t>JF1GAL60GH013849</t>
  </si>
  <si>
    <t>TOTAL SUBARU</t>
  </si>
  <si>
    <t>221-0010N/17</t>
  </si>
  <si>
    <t>4S4BSCLC5H3261477</t>
  </si>
  <si>
    <t>221-0032N/17</t>
  </si>
  <si>
    <t>JF1VA1L66H9809072</t>
  </si>
  <si>
    <t>ENERO .2018</t>
  </si>
  <si>
    <t>221-0002N/18</t>
  </si>
  <si>
    <t>JF2GTABC8JH203418 /</t>
  </si>
  <si>
    <t>221-0026N/18</t>
  </si>
  <si>
    <t>JF2SJDSC4JH433958 /</t>
  </si>
  <si>
    <t>221-0034N/18</t>
  </si>
  <si>
    <t>JF2GTAKCXJH223721 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</si>
</sst>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color indexed="18"/>
      <name val="Arial"/>
      <family val="2"/>
    </font>
    <font>
      <b/>
      <sz val="11"/>
      <color indexed="12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0">
    <xf numFmtId="0" fontId="0" fillId="0" borderId="0" xfId="0"/>
    <xf numFmtId="17" fontId="3" fillId="2" borderId="0" xfId="0" applyNumberFormat="1" applyFont="1" applyFill="1" applyAlignment="1">
      <alignment horizontal="center"/>
    </xf>
    <xf numFmtId="43" fontId="3" fillId="2" borderId="0" xfId="1" applyFont="1" applyFill="1" applyBorder="1" applyAlignment="1" applyProtection="1"/>
    <xf numFmtId="17" fontId="5" fillId="2" borderId="1" xfId="0" applyNumberFormat="1" applyFont="1" applyFill="1" applyBorder="1" applyAlignment="1">
      <alignment horizontal="center" vertical="center"/>
    </xf>
    <xf numFmtId="14" fontId="3" fillId="2" borderId="0" xfId="0" applyNumberFormat="1" applyFont="1" applyFill="1"/>
    <xf numFmtId="14" fontId="2" fillId="2" borderId="3" xfId="0" applyNumberFormat="1" applyFont="1" applyFill="1" applyBorder="1"/>
    <xf numFmtId="0" fontId="2" fillId="2" borderId="3" xfId="0" applyFont="1" applyFill="1" applyBorder="1"/>
    <xf numFmtId="14" fontId="2" fillId="2" borderId="2" xfId="0" applyNumberFormat="1" applyFont="1" applyFill="1" applyBorder="1"/>
    <xf numFmtId="0" fontId="3" fillId="2" borderId="0" xfId="0" applyFont="1" applyFill="1" applyAlignment="1">
      <alignment horizontal="right"/>
    </xf>
    <xf numFmtId="43" fontId="2" fillId="3" borderId="3" xfId="1" applyFont="1" applyFill="1" applyBorder="1"/>
    <xf numFmtId="43" fontId="2" fillId="3" borderId="2" xfId="1" applyFont="1" applyFill="1" applyBorder="1"/>
    <xf numFmtId="0" fontId="4" fillId="2" borderId="0" xfId="0" applyFont="1" applyFill="1" applyAlignment="1">
      <alignment horizontal="center"/>
    </xf>
    <xf numFmtId="0" fontId="4" fillId="2" borderId="0" xfId="2" applyNumberFormat="1" applyFont="1" applyFill="1" applyBorder="1" applyAlignment="1">
      <alignment horizontal="center"/>
    </xf>
    <xf numFmtId="17" fontId="4" fillId="2" borderId="0" xfId="0" applyNumberFormat="1" applyFont="1" applyFill="1" applyAlignment="1">
      <alignment horizontal="center"/>
    </xf>
    <xf numFmtId="0" fontId="3" fillId="2" borderId="0" xfId="0" applyFont="1" applyFill="1"/>
    <xf numFmtId="19" fontId="3" fillId="2" borderId="0" xfId="0" applyNumberFormat="1" applyFont="1" applyFill="1" applyAlignment="1">
      <alignment horizontal="center"/>
    </xf>
    <xf numFmtId="43" fontId="3" fillId="2" borderId="0" xfId="3" applyFont="1" applyFill="1" applyBorder="1" applyAlignment="1" applyProtection="1"/>
    <xf numFmtId="0" fontId="4" fillId="2" borderId="0" xfId="0" applyFont="1" applyFill="1" applyAlignment="1"/>
    <xf numFmtId="0" fontId="4" fillId="2" borderId="0" xfId="2" applyNumberFormat="1" applyFont="1" applyFill="1" applyBorder="1" applyAlignment="1"/>
    <xf numFmtId="0" fontId="3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/>
    <xf numFmtId="16" fontId="2" fillId="2" borderId="2" xfId="0" applyNumberFormat="1" applyFont="1" applyFill="1" applyBorder="1"/>
    <xf numFmtId="0" fontId="2" fillId="2" borderId="2" xfId="0" applyFont="1" applyFill="1" applyBorder="1"/>
    <xf numFmtId="43" fontId="2" fillId="2" borderId="2" xfId="3" applyFont="1" applyFill="1" applyBorder="1"/>
    <xf numFmtId="4" fontId="3" fillId="2" borderId="0" xfId="0" applyNumberFormat="1" applyFont="1" applyFill="1"/>
    <xf numFmtId="0" fontId="2" fillId="2" borderId="0" xfId="0" applyFont="1" applyFill="1"/>
    <xf numFmtId="0" fontId="2" fillId="2" borderId="0" xfId="0" applyFont="1" applyFill="1" applyAlignment="1"/>
    <xf numFmtId="16" fontId="2" fillId="2" borderId="0" xfId="0" applyNumberFormat="1" applyFont="1" applyFill="1" applyBorder="1"/>
    <xf numFmtId="0" fontId="2" fillId="2" borderId="0" xfId="0" applyFont="1" applyFill="1" applyBorder="1"/>
    <xf numFmtId="43" fontId="2" fillId="2" borderId="0" xfId="3" applyFont="1" applyFill="1" applyBorder="1"/>
    <xf numFmtId="44" fontId="6" fillId="2" borderId="0" xfId="4" applyFont="1" applyFill="1" applyBorder="1"/>
    <xf numFmtId="0" fontId="0" fillId="2" borderId="0" xfId="0" applyFill="1"/>
    <xf numFmtId="0" fontId="0" fillId="2" borderId="0" xfId="0" applyFill="1" applyAlignment="1">
      <alignment horizontal="center"/>
    </xf>
    <xf numFmtId="44" fontId="2" fillId="2" borderId="0" xfId="4" applyFont="1" applyFill="1" applyBorder="1"/>
    <xf numFmtId="43" fontId="0" fillId="2" borderId="0" xfId="0" applyNumberFormat="1" applyFill="1"/>
    <xf numFmtId="14" fontId="0" fillId="2" borderId="0" xfId="0" applyNumberFormat="1" applyFill="1"/>
    <xf numFmtId="44" fontId="7" fillId="2" borderId="0" xfId="0" applyNumberFormat="1" applyFont="1" applyFill="1"/>
    <xf numFmtId="0" fontId="7" fillId="2" borderId="0" xfId="0" applyFont="1" applyFill="1"/>
    <xf numFmtId="14" fontId="0" fillId="0" borderId="0" xfId="0" applyNumberFormat="1"/>
    <xf numFmtId="164" fontId="2" fillId="2" borderId="2" xfId="0" applyNumberFormat="1" applyFont="1" applyFill="1" applyBorder="1"/>
    <xf numFmtId="164" fontId="6" fillId="2" borderId="0" xfId="1" applyNumberFormat="1" applyFont="1" applyFill="1" applyBorder="1"/>
    <xf numFmtId="164" fontId="3" fillId="2" borderId="0" xfId="0" applyNumberFormat="1" applyFont="1" applyFill="1"/>
    <xf numFmtId="0" fontId="6" fillId="2" borderId="2" xfId="0" applyFont="1" applyFill="1" applyBorder="1"/>
    <xf numFmtId="43" fontId="6" fillId="2" borderId="3" xfId="1" applyFont="1" applyFill="1" applyBorder="1"/>
    <xf numFmtId="43" fontId="2" fillId="3" borderId="4" xfId="1" applyFont="1" applyFill="1" applyBorder="1"/>
    <xf numFmtId="0" fontId="8" fillId="2" borderId="0" xfId="0" applyFont="1" applyFill="1"/>
    <xf numFmtId="164" fontId="8" fillId="2" borderId="0" xfId="0" applyNumberFormat="1" applyFont="1" applyFill="1"/>
    <xf numFmtId="43" fontId="8" fillId="2" borderId="0" xfId="0" applyNumberFormat="1" applyFont="1" applyFill="1"/>
    <xf numFmtId="4" fontId="8" fillId="2" borderId="0" xfId="0" applyNumberFormat="1" applyFont="1" applyFill="1"/>
    <xf numFmtId="4" fontId="0" fillId="0" borderId="0" xfId="0" applyNumberFormat="1"/>
    <xf numFmtId="0" fontId="4" fillId="2" borderId="0" xfId="0" applyFont="1" applyFill="1" applyAlignment="1">
      <alignment horizontal="center"/>
    </xf>
    <xf numFmtId="164" fontId="2" fillId="2" borderId="0" xfId="0" applyNumberFormat="1" applyFont="1" applyFill="1" applyBorder="1"/>
    <xf numFmtId="0" fontId="4" fillId="2" borderId="0" xfId="0" applyFont="1" applyFill="1" applyAlignment="1">
      <alignment horizontal="center"/>
    </xf>
    <xf numFmtId="0" fontId="4" fillId="2" borderId="0" xfId="2" applyNumberFormat="1" applyFont="1" applyFill="1" applyBorder="1" applyAlignment="1">
      <alignment horizontal="center"/>
    </xf>
    <xf numFmtId="15" fontId="4" fillId="2" borderId="0" xfId="0" applyNumberFormat="1" applyFont="1" applyFill="1" applyAlignment="1">
      <alignment horizontal="center"/>
    </xf>
    <xf numFmtId="17" fontId="4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</cellXfs>
  <cellStyles count="5">
    <cellStyle name="Millares" xfId="1" builtinId="3"/>
    <cellStyle name="Millares 2" xfId="3"/>
    <cellStyle name="Moneda 2" xfId="4"/>
    <cellStyle name="Normal" xfId="0" builtinId="0"/>
    <cellStyle name="Normal_DSHDA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82375</xdr:rowOff>
    </xdr:from>
    <xdr:to>
      <xdr:col>4</xdr:col>
      <xdr:colOff>276225</xdr:colOff>
      <xdr:row>10</xdr:row>
      <xdr:rowOff>171449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63375"/>
          <a:ext cx="2486025" cy="1584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1"/>
  <sheetViews>
    <sheetView tabSelected="1" topLeftCell="A28" workbookViewId="0">
      <selection activeCell="F38" sqref="F38"/>
    </sheetView>
  </sheetViews>
  <sheetFormatPr baseColWidth="10" defaultRowHeight="14.25" x14ac:dyDescent="0.2"/>
  <cols>
    <col min="1" max="1" width="2.5703125" style="14" customWidth="1"/>
    <col min="2" max="2" width="3.42578125" style="14" customWidth="1"/>
    <col min="3" max="3" width="17" style="14" bestFit="1" customWidth="1"/>
    <col min="4" max="4" width="16.140625" style="14" bestFit="1" customWidth="1"/>
    <col min="5" max="5" width="21.7109375" style="14" bestFit="1" customWidth="1"/>
    <col min="6" max="6" width="19.7109375" style="14" customWidth="1"/>
    <col min="7" max="7" width="11.28515625" style="14" bestFit="1" customWidth="1"/>
    <col min="8" max="8" width="14.85546875" style="14" bestFit="1" customWidth="1"/>
    <col min="9" max="9" width="12.7109375" style="14" bestFit="1" customWidth="1"/>
    <col min="10" max="257" width="11.42578125" style="14"/>
    <col min="258" max="258" width="13.7109375" style="14" bestFit="1" customWidth="1"/>
    <col min="259" max="259" width="18.5703125" style="14" bestFit="1" customWidth="1"/>
    <col min="260" max="260" width="20.85546875" style="14" customWidth="1"/>
    <col min="261" max="261" width="27.7109375" style="14" bestFit="1" customWidth="1"/>
    <col min="262" max="262" width="20.140625" style="14" customWidth="1"/>
    <col min="263" max="513" width="11.42578125" style="14"/>
    <col min="514" max="514" width="13.7109375" style="14" bestFit="1" customWidth="1"/>
    <col min="515" max="515" width="18.5703125" style="14" bestFit="1" customWidth="1"/>
    <col min="516" max="516" width="20.85546875" style="14" customWidth="1"/>
    <col min="517" max="517" width="27.7109375" style="14" bestFit="1" customWidth="1"/>
    <col min="518" max="518" width="20.140625" style="14" customWidth="1"/>
    <col min="519" max="769" width="11.42578125" style="14"/>
    <col min="770" max="770" width="13.7109375" style="14" bestFit="1" customWidth="1"/>
    <col min="771" max="771" width="18.5703125" style="14" bestFit="1" customWidth="1"/>
    <col min="772" max="772" width="20.85546875" style="14" customWidth="1"/>
    <col min="773" max="773" width="27.7109375" style="14" bestFit="1" customWidth="1"/>
    <col min="774" max="774" width="20.140625" style="14" customWidth="1"/>
    <col min="775" max="1025" width="11.42578125" style="14"/>
    <col min="1026" max="1026" width="13.7109375" style="14" bestFit="1" customWidth="1"/>
    <col min="1027" max="1027" width="18.5703125" style="14" bestFit="1" customWidth="1"/>
    <col min="1028" max="1028" width="20.85546875" style="14" customWidth="1"/>
    <col min="1029" max="1029" width="27.7109375" style="14" bestFit="1" customWidth="1"/>
    <col min="1030" max="1030" width="20.140625" style="14" customWidth="1"/>
    <col min="1031" max="1281" width="11.42578125" style="14"/>
    <col min="1282" max="1282" width="13.7109375" style="14" bestFit="1" customWidth="1"/>
    <col min="1283" max="1283" width="18.5703125" style="14" bestFit="1" customWidth="1"/>
    <col min="1284" max="1284" width="20.85546875" style="14" customWidth="1"/>
    <col min="1285" max="1285" width="27.7109375" style="14" bestFit="1" customWidth="1"/>
    <col min="1286" max="1286" width="20.140625" style="14" customWidth="1"/>
    <col min="1287" max="1537" width="11.42578125" style="14"/>
    <col min="1538" max="1538" width="13.7109375" style="14" bestFit="1" customWidth="1"/>
    <col min="1539" max="1539" width="18.5703125" style="14" bestFit="1" customWidth="1"/>
    <col min="1540" max="1540" width="20.85546875" style="14" customWidth="1"/>
    <col min="1541" max="1541" width="27.7109375" style="14" bestFit="1" customWidth="1"/>
    <col min="1542" max="1542" width="20.140625" style="14" customWidth="1"/>
    <col min="1543" max="1793" width="11.42578125" style="14"/>
    <col min="1794" max="1794" width="13.7109375" style="14" bestFit="1" customWidth="1"/>
    <col min="1795" max="1795" width="18.5703125" style="14" bestFit="1" customWidth="1"/>
    <col min="1796" max="1796" width="20.85546875" style="14" customWidth="1"/>
    <col min="1797" max="1797" width="27.7109375" style="14" bestFit="1" customWidth="1"/>
    <col min="1798" max="1798" width="20.140625" style="14" customWidth="1"/>
    <col min="1799" max="2049" width="11.42578125" style="14"/>
    <col min="2050" max="2050" width="13.7109375" style="14" bestFit="1" customWidth="1"/>
    <col min="2051" max="2051" width="18.5703125" style="14" bestFit="1" customWidth="1"/>
    <col min="2052" max="2052" width="20.85546875" style="14" customWidth="1"/>
    <col min="2053" max="2053" width="27.7109375" style="14" bestFit="1" customWidth="1"/>
    <col min="2054" max="2054" width="20.140625" style="14" customWidth="1"/>
    <col min="2055" max="2305" width="11.42578125" style="14"/>
    <col min="2306" max="2306" width="13.7109375" style="14" bestFit="1" customWidth="1"/>
    <col min="2307" max="2307" width="18.5703125" style="14" bestFit="1" customWidth="1"/>
    <col min="2308" max="2308" width="20.85546875" style="14" customWidth="1"/>
    <col min="2309" max="2309" width="27.7109375" style="14" bestFit="1" customWidth="1"/>
    <col min="2310" max="2310" width="20.140625" style="14" customWidth="1"/>
    <col min="2311" max="2561" width="11.42578125" style="14"/>
    <col min="2562" max="2562" width="13.7109375" style="14" bestFit="1" customWidth="1"/>
    <col min="2563" max="2563" width="18.5703125" style="14" bestFit="1" customWidth="1"/>
    <col min="2564" max="2564" width="20.85546875" style="14" customWidth="1"/>
    <col min="2565" max="2565" width="27.7109375" style="14" bestFit="1" customWidth="1"/>
    <col min="2566" max="2566" width="20.140625" style="14" customWidth="1"/>
    <col min="2567" max="2817" width="11.42578125" style="14"/>
    <col min="2818" max="2818" width="13.7109375" style="14" bestFit="1" customWidth="1"/>
    <col min="2819" max="2819" width="18.5703125" style="14" bestFit="1" customWidth="1"/>
    <col min="2820" max="2820" width="20.85546875" style="14" customWidth="1"/>
    <col min="2821" max="2821" width="27.7109375" style="14" bestFit="1" customWidth="1"/>
    <col min="2822" max="2822" width="20.140625" style="14" customWidth="1"/>
    <col min="2823" max="3073" width="11.42578125" style="14"/>
    <col min="3074" max="3074" width="13.7109375" style="14" bestFit="1" customWidth="1"/>
    <col min="3075" max="3075" width="18.5703125" style="14" bestFit="1" customWidth="1"/>
    <col min="3076" max="3076" width="20.85546875" style="14" customWidth="1"/>
    <col min="3077" max="3077" width="27.7109375" style="14" bestFit="1" customWidth="1"/>
    <col min="3078" max="3078" width="20.140625" style="14" customWidth="1"/>
    <col min="3079" max="3329" width="11.42578125" style="14"/>
    <col min="3330" max="3330" width="13.7109375" style="14" bestFit="1" customWidth="1"/>
    <col min="3331" max="3331" width="18.5703125" style="14" bestFit="1" customWidth="1"/>
    <col min="3332" max="3332" width="20.85546875" style="14" customWidth="1"/>
    <col min="3333" max="3333" width="27.7109375" style="14" bestFit="1" customWidth="1"/>
    <col min="3334" max="3334" width="20.140625" style="14" customWidth="1"/>
    <col min="3335" max="3585" width="11.42578125" style="14"/>
    <col min="3586" max="3586" width="13.7109375" style="14" bestFit="1" customWidth="1"/>
    <col min="3587" max="3587" width="18.5703125" style="14" bestFit="1" customWidth="1"/>
    <col min="3588" max="3588" width="20.85546875" style="14" customWidth="1"/>
    <col min="3589" max="3589" width="27.7109375" style="14" bestFit="1" customWidth="1"/>
    <col min="3590" max="3590" width="20.140625" style="14" customWidth="1"/>
    <col min="3591" max="3841" width="11.42578125" style="14"/>
    <col min="3842" max="3842" width="13.7109375" style="14" bestFit="1" customWidth="1"/>
    <col min="3843" max="3843" width="18.5703125" style="14" bestFit="1" customWidth="1"/>
    <col min="3844" max="3844" width="20.85546875" style="14" customWidth="1"/>
    <col min="3845" max="3845" width="27.7109375" style="14" bestFit="1" customWidth="1"/>
    <col min="3846" max="3846" width="20.140625" style="14" customWidth="1"/>
    <col min="3847" max="4097" width="11.42578125" style="14"/>
    <col min="4098" max="4098" width="13.7109375" style="14" bestFit="1" customWidth="1"/>
    <col min="4099" max="4099" width="18.5703125" style="14" bestFit="1" customWidth="1"/>
    <col min="4100" max="4100" width="20.85546875" style="14" customWidth="1"/>
    <col min="4101" max="4101" width="27.7109375" style="14" bestFit="1" customWidth="1"/>
    <col min="4102" max="4102" width="20.140625" style="14" customWidth="1"/>
    <col min="4103" max="4353" width="11.42578125" style="14"/>
    <col min="4354" max="4354" width="13.7109375" style="14" bestFit="1" customWidth="1"/>
    <col min="4355" max="4355" width="18.5703125" style="14" bestFit="1" customWidth="1"/>
    <col min="4356" max="4356" width="20.85546875" style="14" customWidth="1"/>
    <col min="4357" max="4357" width="27.7109375" style="14" bestFit="1" customWidth="1"/>
    <col min="4358" max="4358" width="20.140625" style="14" customWidth="1"/>
    <col min="4359" max="4609" width="11.42578125" style="14"/>
    <col min="4610" max="4610" width="13.7109375" style="14" bestFit="1" customWidth="1"/>
    <col min="4611" max="4611" width="18.5703125" style="14" bestFit="1" customWidth="1"/>
    <col min="4612" max="4612" width="20.85546875" style="14" customWidth="1"/>
    <col min="4613" max="4613" width="27.7109375" style="14" bestFit="1" customWidth="1"/>
    <col min="4614" max="4614" width="20.140625" style="14" customWidth="1"/>
    <col min="4615" max="4865" width="11.42578125" style="14"/>
    <col min="4866" max="4866" width="13.7109375" style="14" bestFit="1" customWidth="1"/>
    <col min="4867" max="4867" width="18.5703125" style="14" bestFit="1" customWidth="1"/>
    <col min="4868" max="4868" width="20.85546875" style="14" customWidth="1"/>
    <col min="4869" max="4869" width="27.7109375" style="14" bestFit="1" customWidth="1"/>
    <col min="4870" max="4870" width="20.140625" style="14" customWidth="1"/>
    <col min="4871" max="5121" width="11.42578125" style="14"/>
    <col min="5122" max="5122" width="13.7109375" style="14" bestFit="1" customWidth="1"/>
    <col min="5123" max="5123" width="18.5703125" style="14" bestFit="1" customWidth="1"/>
    <col min="5124" max="5124" width="20.85546875" style="14" customWidth="1"/>
    <col min="5125" max="5125" width="27.7109375" style="14" bestFit="1" customWidth="1"/>
    <col min="5126" max="5126" width="20.140625" style="14" customWidth="1"/>
    <col min="5127" max="5377" width="11.42578125" style="14"/>
    <col min="5378" max="5378" width="13.7109375" style="14" bestFit="1" customWidth="1"/>
    <col min="5379" max="5379" width="18.5703125" style="14" bestFit="1" customWidth="1"/>
    <col min="5380" max="5380" width="20.85546875" style="14" customWidth="1"/>
    <col min="5381" max="5381" width="27.7109375" style="14" bestFit="1" customWidth="1"/>
    <col min="5382" max="5382" width="20.140625" style="14" customWidth="1"/>
    <col min="5383" max="5633" width="11.42578125" style="14"/>
    <col min="5634" max="5634" width="13.7109375" style="14" bestFit="1" customWidth="1"/>
    <col min="5635" max="5635" width="18.5703125" style="14" bestFit="1" customWidth="1"/>
    <col min="5636" max="5636" width="20.85546875" style="14" customWidth="1"/>
    <col min="5637" max="5637" width="27.7109375" style="14" bestFit="1" customWidth="1"/>
    <col min="5638" max="5638" width="20.140625" style="14" customWidth="1"/>
    <col min="5639" max="5889" width="11.42578125" style="14"/>
    <col min="5890" max="5890" width="13.7109375" style="14" bestFit="1" customWidth="1"/>
    <col min="5891" max="5891" width="18.5703125" style="14" bestFit="1" customWidth="1"/>
    <col min="5892" max="5892" width="20.85546875" style="14" customWidth="1"/>
    <col min="5893" max="5893" width="27.7109375" style="14" bestFit="1" customWidth="1"/>
    <col min="5894" max="5894" width="20.140625" style="14" customWidth="1"/>
    <col min="5895" max="6145" width="11.42578125" style="14"/>
    <col min="6146" max="6146" width="13.7109375" style="14" bestFit="1" customWidth="1"/>
    <col min="6147" max="6147" width="18.5703125" style="14" bestFit="1" customWidth="1"/>
    <col min="6148" max="6148" width="20.85546875" style="14" customWidth="1"/>
    <col min="6149" max="6149" width="27.7109375" style="14" bestFit="1" customWidth="1"/>
    <col min="6150" max="6150" width="20.140625" style="14" customWidth="1"/>
    <col min="6151" max="6401" width="11.42578125" style="14"/>
    <col min="6402" max="6402" width="13.7109375" style="14" bestFit="1" customWidth="1"/>
    <col min="6403" max="6403" width="18.5703125" style="14" bestFit="1" customWidth="1"/>
    <col min="6404" max="6404" width="20.85546875" style="14" customWidth="1"/>
    <col min="6405" max="6405" width="27.7109375" style="14" bestFit="1" customWidth="1"/>
    <col min="6406" max="6406" width="20.140625" style="14" customWidth="1"/>
    <col min="6407" max="6657" width="11.42578125" style="14"/>
    <col min="6658" max="6658" width="13.7109375" style="14" bestFit="1" customWidth="1"/>
    <col min="6659" max="6659" width="18.5703125" style="14" bestFit="1" customWidth="1"/>
    <col min="6660" max="6660" width="20.85546875" style="14" customWidth="1"/>
    <col min="6661" max="6661" width="27.7109375" style="14" bestFit="1" customWidth="1"/>
    <col min="6662" max="6662" width="20.140625" style="14" customWidth="1"/>
    <col min="6663" max="6913" width="11.42578125" style="14"/>
    <col min="6914" max="6914" width="13.7109375" style="14" bestFit="1" customWidth="1"/>
    <col min="6915" max="6915" width="18.5703125" style="14" bestFit="1" customWidth="1"/>
    <col min="6916" max="6916" width="20.85546875" style="14" customWidth="1"/>
    <col min="6917" max="6917" width="27.7109375" style="14" bestFit="1" customWidth="1"/>
    <col min="6918" max="6918" width="20.140625" style="14" customWidth="1"/>
    <col min="6919" max="7169" width="11.42578125" style="14"/>
    <col min="7170" max="7170" width="13.7109375" style="14" bestFit="1" customWidth="1"/>
    <col min="7171" max="7171" width="18.5703125" style="14" bestFit="1" customWidth="1"/>
    <col min="7172" max="7172" width="20.85546875" style="14" customWidth="1"/>
    <col min="7173" max="7173" width="27.7109375" style="14" bestFit="1" customWidth="1"/>
    <col min="7174" max="7174" width="20.140625" style="14" customWidth="1"/>
    <col min="7175" max="7425" width="11.42578125" style="14"/>
    <col min="7426" max="7426" width="13.7109375" style="14" bestFit="1" customWidth="1"/>
    <col min="7427" max="7427" width="18.5703125" style="14" bestFit="1" customWidth="1"/>
    <col min="7428" max="7428" width="20.85546875" style="14" customWidth="1"/>
    <col min="7429" max="7429" width="27.7109375" style="14" bestFit="1" customWidth="1"/>
    <col min="7430" max="7430" width="20.140625" style="14" customWidth="1"/>
    <col min="7431" max="7681" width="11.42578125" style="14"/>
    <col min="7682" max="7682" width="13.7109375" style="14" bestFit="1" customWidth="1"/>
    <col min="7683" max="7683" width="18.5703125" style="14" bestFit="1" customWidth="1"/>
    <col min="7684" max="7684" width="20.85546875" style="14" customWidth="1"/>
    <col min="7685" max="7685" width="27.7109375" style="14" bestFit="1" customWidth="1"/>
    <col min="7686" max="7686" width="20.140625" style="14" customWidth="1"/>
    <col min="7687" max="7937" width="11.42578125" style="14"/>
    <col min="7938" max="7938" width="13.7109375" style="14" bestFit="1" customWidth="1"/>
    <col min="7939" max="7939" width="18.5703125" style="14" bestFit="1" customWidth="1"/>
    <col min="7940" max="7940" width="20.85546875" style="14" customWidth="1"/>
    <col min="7941" max="7941" width="27.7109375" style="14" bestFit="1" customWidth="1"/>
    <col min="7942" max="7942" width="20.140625" style="14" customWidth="1"/>
    <col min="7943" max="8193" width="11.42578125" style="14"/>
    <col min="8194" max="8194" width="13.7109375" style="14" bestFit="1" customWidth="1"/>
    <col min="8195" max="8195" width="18.5703125" style="14" bestFit="1" customWidth="1"/>
    <col min="8196" max="8196" width="20.85546875" style="14" customWidth="1"/>
    <col min="8197" max="8197" width="27.7109375" style="14" bestFit="1" customWidth="1"/>
    <col min="8198" max="8198" width="20.140625" style="14" customWidth="1"/>
    <col min="8199" max="8449" width="11.42578125" style="14"/>
    <col min="8450" max="8450" width="13.7109375" style="14" bestFit="1" customWidth="1"/>
    <col min="8451" max="8451" width="18.5703125" style="14" bestFit="1" customWidth="1"/>
    <col min="8452" max="8452" width="20.85546875" style="14" customWidth="1"/>
    <col min="8453" max="8453" width="27.7109375" style="14" bestFit="1" customWidth="1"/>
    <col min="8454" max="8454" width="20.140625" style="14" customWidth="1"/>
    <col min="8455" max="8705" width="11.42578125" style="14"/>
    <col min="8706" max="8706" width="13.7109375" style="14" bestFit="1" customWidth="1"/>
    <col min="8707" max="8707" width="18.5703125" style="14" bestFit="1" customWidth="1"/>
    <col min="8708" max="8708" width="20.85546875" style="14" customWidth="1"/>
    <col min="8709" max="8709" width="27.7109375" style="14" bestFit="1" customWidth="1"/>
    <col min="8710" max="8710" width="20.140625" style="14" customWidth="1"/>
    <col min="8711" max="8961" width="11.42578125" style="14"/>
    <col min="8962" max="8962" width="13.7109375" style="14" bestFit="1" customWidth="1"/>
    <col min="8963" max="8963" width="18.5703125" style="14" bestFit="1" customWidth="1"/>
    <col min="8964" max="8964" width="20.85546875" style="14" customWidth="1"/>
    <col min="8965" max="8965" width="27.7109375" style="14" bestFit="1" customWidth="1"/>
    <col min="8966" max="8966" width="20.140625" style="14" customWidth="1"/>
    <col min="8967" max="9217" width="11.42578125" style="14"/>
    <col min="9218" max="9218" width="13.7109375" style="14" bestFit="1" customWidth="1"/>
    <col min="9219" max="9219" width="18.5703125" style="14" bestFit="1" customWidth="1"/>
    <col min="9220" max="9220" width="20.85546875" style="14" customWidth="1"/>
    <col min="9221" max="9221" width="27.7109375" style="14" bestFit="1" customWidth="1"/>
    <col min="9222" max="9222" width="20.140625" style="14" customWidth="1"/>
    <col min="9223" max="9473" width="11.42578125" style="14"/>
    <col min="9474" max="9474" width="13.7109375" style="14" bestFit="1" customWidth="1"/>
    <col min="9475" max="9475" width="18.5703125" style="14" bestFit="1" customWidth="1"/>
    <col min="9476" max="9476" width="20.85546875" style="14" customWidth="1"/>
    <col min="9477" max="9477" width="27.7109375" style="14" bestFit="1" customWidth="1"/>
    <col min="9478" max="9478" width="20.140625" style="14" customWidth="1"/>
    <col min="9479" max="9729" width="11.42578125" style="14"/>
    <col min="9730" max="9730" width="13.7109375" style="14" bestFit="1" customWidth="1"/>
    <col min="9731" max="9731" width="18.5703125" style="14" bestFit="1" customWidth="1"/>
    <col min="9732" max="9732" width="20.85546875" style="14" customWidth="1"/>
    <col min="9733" max="9733" width="27.7109375" style="14" bestFit="1" customWidth="1"/>
    <col min="9734" max="9734" width="20.140625" style="14" customWidth="1"/>
    <col min="9735" max="9985" width="11.42578125" style="14"/>
    <col min="9986" max="9986" width="13.7109375" style="14" bestFit="1" customWidth="1"/>
    <col min="9987" max="9987" width="18.5703125" style="14" bestFit="1" customWidth="1"/>
    <col min="9988" max="9988" width="20.85546875" style="14" customWidth="1"/>
    <col min="9989" max="9989" width="27.7109375" style="14" bestFit="1" customWidth="1"/>
    <col min="9990" max="9990" width="20.140625" style="14" customWidth="1"/>
    <col min="9991" max="10241" width="11.42578125" style="14"/>
    <col min="10242" max="10242" width="13.7109375" style="14" bestFit="1" customWidth="1"/>
    <col min="10243" max="10243" width="18.5703125" style="14" bestFit="1" customWidth="1"/>
    <col min="10244" max="10244" width="20.85546875" style="14" customWidth="1"/>
    <col min="10245" max="10245" width="27.7109375" style="14" bestFit="1" customWidth="1"/>
    <col min="10246" max="10246" width="20.140625" style="14" customWidth="1"/>
    <col min="10247" max="10497" width="11.42578125" style="14"/>
    <col min="10498" max="10498" width="13.7109375" style="14" bestFit="1" customWidth="1"/>
    <col min="10499" max="10499" width="18.5703125" style="14" bestFit="1" customWidth="1"/>
    <col min="10500" max="10500" width="20.85546875" style="14" customWidth="1"/>
    <col min="10501" max="10501" width="27.7109375" style="14" bestFit="1" customWidth="1"/>
    <col min="10502" max="10502" width="20.140625" style="14" customWidth="1"/>
    <col min="10503" max="10753" width="11.42578125" style="14"/>
    <col min="10754" max="10754" width="13.7109375" style="14" bestFit="1" customWidth="1"/>
    <col min="10755" max="10755" width="18.5703125" style="14" bestFit="1" customWidth="1"/>
    <col min="10756" max="10756" width="20.85546875" style="14" customWidth="1"/>
    <col min="10757" max="10757" width="27.7109375" style="14" bestFit="1" customWidth="1"/>
    <col min="10758" max="10758" width="20.140625" style="14" customWidth="1"/>
    <col min="10759" max="11009" width="11.42578125" style="14"/>
    <col min="11010" max="11010" width="13.7109375" style="14" bestFit="1" customWidth="1"/>
    <col min="11011" max="11011" width="18.5703125" style="14" bestFit="1" customWidth="1"/>
    <col min="11012" max="11012" width="20.85546875" style="14" customWidth="1"/>
    <col min="11013" max="11013" width="27.7109375" style="14" bestFit="1" customWidth="1"/>
    <col min="11014" max="11014" width="20.140625" style="14" customWidth="1"/>
    <col min="11015" max="11265" width="11.42578125" style="14"/>
    <col min="11266" max="11266" width="13.7109375" style="14" bestFit="1" customWidth="1"/>
    <col min="11267" max="11267" width="18.5703125" style="14" bestFit="1" customWidth="1"/>
    <col min="11268" max="11268" width="20.85546875" style="14" customWidth="1"/>
    <col min="11269" max="11269" width="27.7109375" style="14" bestFit="1" customWidth="1"/>
    <col min="11270" max="11270" width="20.140625" style="14" customWidth="1"/>
    <col min="11271" max="11521" width="11.42578125" style="14"/>
    <col min="11522" max="11522" width="13.7109375" style="14" bestFit="1" customWidth="1"/>
    <col min="11523" max="11523" width="18.5703125" style="14" bestFit="1" customWidth="1"/>
    <col min="11524" max="11524" width="20.85546875" style="14" customWidth="1"/>
    <col min="11525" max="11525" width="27.7109375" style="14" bestFit="1" customWidth="1"/>
    <col min="11526" max="11526" width="20.140625" style="14" customWidth="1"/>
    <col min="11527" max="11777" width="11.42578125" style="14"/>
    <col min="11778" max="11778" width="13.7109375" style="14" bestFit="1" customWidth="1"/>
    <col min="11779" max="11779" width="18.5703125" style="14" bestFit="1" customWidth="1"/>
    <col min="11780" max="11780" width="20.85546875" style="14" customWidth="1"/>
    <col min="11781" max="11781" width="27.7109375" style="14" bestFit="1" customWidth="1"/>
    <col min="11782" max="11782" width="20.140625" style="14" customWidth="1"/>
    <col min="11783" max="12033" width="11.42578125" style="14"/>
    <col min="12034" max="12034" width="13.7109375" style="14" bestFit="1" customWidth="1"/>
    <col min="12035" max="12035" width="18.5703125" style="14" bestFit="1" customWidth="1"/>
    <col min="12036" max="12036" width="20.85546875" style="14" customWidth="1"/>
    <col min="12037" max="12037" width="27.7109375" style="14" bestFit="1" customWidth="1"/>
    <col min="12038" max="12038" width="20.140625" style="14" customWidth="1"/>
    <col min="12039" max="12289" width="11.42578125" style="14"/>
    <col min="12290" max="12290" width="13.7109375" style="14" bestFit="1" customWidth="1"/>
    <col min="12291" max="12291" width="18.5703125" style="14" bestFit="1" customWidth="1"/>
    <col min="12292" max="12292" width="20.85546875" style="14" customWidth="1"/>
    <col min="12293" max="12293" width="27.7109375" style="14" bestFit="1" customWidth="1"/>
    <col min="12294" max="12294" width="20.140625" style="14" customWidth="1"/>
    <col min="12295" max="12545" width="11.42578125" style="14"/>
    <col min="12546" max="12546" width="13.7109375" style="14" bestFit="1" customWidth="1"/>
    <col min="12547" max="12547" width="18.5703125" style="14" bestFit="1" customWidth="1"/>
    <col min="12548" max="12548" width="20.85546875" style="14" customWidth="1"/>
    <col min="12549" max="12549" width="27.7109375" style="14" bestFit="1" customWidth="1"/>
    <col min="12550" max="12550" width="20.140625" style="14" customWidth="1"/>
    <col min="12551" max="12801" width="11.42578125" style="14"/>
    <col min="12802" max="12802" width="13.7109375" style="14" bestFit="1" customWidth="1"/>
    <col min="12803" max="12803" width="18.5703125" style="14" bestFit="1" customWidth="1"/>
    <col min="12804" max="12804" width="20.85546875" style="14" customWidth="1"/>
    <col min="12805" max="12805" width="27.7109375" style="14" bestFit="1" customWidth="1"/>
    <col min="12806" max="12806" width="20.140625" style="14" customWidth="1"/>
    <col min="12807" max="13057" width="11.42578125" style="14"/>
    <col min="13058" max="13058" width="13.7109375" style="14" bestFit="1" customWidth="1"/>
    <col min="13059" max="13059" width="18.5703125" style="14" bestFit="1" customWidth="1"/>
    <col min="13060" max="13060" width="20.85546875" style="14" customWidth="1"/>
    <col min="13061" max="13061" width="27.7109375" style="14" bestFit="1" customWidth="1"/>
    <col min="13062" max="13062" width="20.140625" style="14" customWidth="1"/>
    <col min="13063" max="13313" width="11.42578125" style="14"/>
    <col min="13314" max="13314" width="13.7109375" style="14" bestFit="1" customWidth="1"/>
    <col min="13315" max="13315" width="18.5703125" style="14" bestFit="1" customWidth="1"/>
    <col min="13316" max="13316" width="20.85546875" style="14" customWidth="1"/>
    <col min="13317" max="13317" width="27.7109375" style="14" bestFit="1" customWidth="1"/>
    <col min="13318" max="13318" width="20.140625" style="14" customWidth="1"/>
    <col min="13319" max="13569" width="11.42578125" style="14"/>
    <col min="13570" max="13570" width="13.7109375" style="14" bestFit="1" customWidth="1"/>
    <col min="13571" max="13571" width="18.5703125" style="14" bestFit="1" customWidth="1"/>
    <col min="13572" max="13572" width="20.85546875" style="14" customWidth="1"/>
    <col min="13573" max="13573" width="27.7109375" style="14" bestFit="1" customWidth="1"/>
    <col min="13574" max="13574" width="20.140625" style="14" customWidth="1"/>
    <col min="13575" max="13825" width="11.42578125" style="14"/>
    <col min="13826" max="13826" width="13.7109375" style="14" bestFit="1" customWidth="1"/>
    <col min="13827" max="13827" width="18.5703125" style="14" bestFit="1" customWidth="1"/>
    <col min="13828" max="13828" width="20.85546875" style="14" customWidth="1"/>
    <col min="13829" max="13829" width="27.7109375" style="14" bestFit="1" customWidth="1"/>
    <col min="13830" max="13830" width="20.140625" style="14" customWidth="1"/>
    <col min="13831" max="14081" width="11.42578125" style="14"/>
    <col min="14082" max="14082" width="13.7109375" style="14" bestFit="1" customWidth="1"/>
    <col min="14083" max="14083" width="18.5703125" style="14" bestFit="1" customWidth="1"/>
    <col min="14084" max="14084" width="20.85546875" style="14" customWidth="1"/>
    <col min="14085" max="14085" width="27.7109375" style="14" bestFit="1" customWidth="1"/>
    <col min="14086" max="14086" width="20.140625" style="14" customWidth="1"/>
    <col min="14087" max="14337" width="11.42578125" style="14"/>
    <col min="14338" max="14338" width="13.7109375" style="14" bestFit="1" customWidth="1"/>
    <col min="14339" max="14339" width="18.5703125" style="14" bestFit="1" customWidth="1"/>
    <col min="14340" max="14340" width="20.85546875" style="14" customWidth="1"/>
    <col min="14341" max="14341" width="27.7109375" style="14" bestFit="1" customWidth="1"/>
    <col min="14342" max="14342" width="20.140625" style="14" customWidth="1"/>
    <col min="14343" max="14593" width="11.42578125" style="14"/>
    <col min="14594" max="14594" width="13.7109375" style="14" bestFit="1" customWidth="1"/>
    <col min="14595" max="14595" width="18.5703125" style="14" bestFit="1" customWidth="1"/>
    <col min="14596" max="14596" width="20.85546875" style="14" customWidth="1"/>
    <col min="14597" max="14597" width="27.7109375" style="14" bestFit="1" customWidth="1"/>
    <col min="14598" max="14598" width="20.140625" style="14" customWidth="1"/>
    <col min="14599" max="14849" width="11.42578125" style="14"/>
    <col min="14850" max="14850" width="13.7109375" style="14" bestFit="1" customWidth="1"/>
    <col min="14851" max="14851" width="18.5703125" style="14" bestFit="1" customWidth="1"/>
    <col min="14852" max="14852" width="20.85546875" style="14" customWidth="1"/>
    <col min="14853" max="14853" width="27.7109375" style="14" bestFit="1" customWidth="1"/>
    <col min="14854" max="14854" width="20.140625" style="14" customWidth="1"/>
    <col min="14855" max="15105" width="11.42578125" style="14"/>
    <col min="15106" max="15106" width="13.7109375" style="14" bestFit="1" customWidth="1"/>
    <col min="15107" max="15107" width="18.5703125" style="14" bestFit="1" customWidth="1"/>
    <col min="15108" max="15108" width="20.85546875" style="14" customWidth="1"/>
    <col min="15109" max="15109" width="27.7109375" style="14" bestFit="1" customWidth="1"/>
    <col min="15110" max="15110" width="20.140625" style="14" customWidth="1"/>
    <col min="15111" max="15361" width="11.42578125" style="14"/>
    <col min="15362" max="15362" width="13.7109375" style="14" bestFit="1" customWidth="1"/>
    <col min="15363" max="15363" width="18.5703125" style="14" bestFit="1" customWidth="1"/>
    <col min="15364" max="15364" width="20.85546875" style="14" customWidth="1"/>
    <col min="15365" max="15365" width="27.7109375" style="14" bestFit="1" customWidth="1"/>
    <col min="15366" max="15366" width="20.140625" style="14" customWidth="1"/>
    <col min="15367" max="15617" width="11.42578125" style="14"/>
    <col min="15618" max="15618" width="13.7109375" style="14" bestFit="1" customWidth="1"/>
    <col min="15619" max="15619" width="18.5703125" style="14" bestFit="1" customWidth="1"/>
    <col min="15620" max="15620" width="20.85546875" style="14" customWidth="1"/>
    <col min="15621" max="15621" width="27.7109375" style="14" bestFit="1" customWidth="1"/>
    <col min="15622" max="15622" width="20.140625" style="14" customWidth="1"/>
    <col min="15623" max="15873" width="11.42578125" style="14"/>
    <col min="15874" max="15874" width="13.7109375" style="14" bestFit="1" customWidth="1"/>
    <col min="15875" max="15875" width="18.5703125" style="14" bestFit="1" customWidth="1"/>
    <col min="15876" max="15876" width="20.85546875" style="14" customWidth="1"/>
    <col min="15877" max="15877" width="27.7109375" style="14" bestFit="1" customWidth="1"/>
    <col min="15878" max="15878" width="20.140625" style="14" customWidth="1"/>
    <col min="15879" max="16129" width="11.42578125" style="14"/>
    <col min="16130" max="16130" width="13.7109375" style="14" bestFit="1" customWidth="1"/>
    <col min="16131" max="16131" width="18.5703125" style="14" bestFit="1" customWidth="1"/>
    <col min="16132" max="16132" width="20.85546875" style="14" customWidth="1"/>
    <col min="16133" max="16133" width="27.7109375" style="14" bestFit="1" customWidth="1"/>
    <col min="16134" max="16134" width="20.140625" style="14" customWidth="1"/>
    <col min="16135" max="16384" width="11.42578125" style="14"/>
  </cols>
  <sheetData>
    <row r="1" spans="2:9" ht="15" x14ac:dyDescent="0.25">
      <c r="C1" s="55"/>
      <c r="D1" s="55"/>
      <c r="E1" s="55"/>
      <c r="F1" s="55"/>
      <c r="G1" s="55"/>
    </row>
    <row r="2" spans="2:9" ht="15" x14ac:dyDescent="0.25">
      <c r="C2" s="56"/>
      <c r="D2" s="56"/>
      <c r="E2" s="56"/>
      <c r="F2" s="56"/>
      <c r="G2" s="56"/>
    </row>
    <row r="3" spans="2:9" x14ac:dyDescent="0.2">
      <c r="C3" s="1"/>
      <c r="D3" s="2"/>
    </row>
    <row r="4" spans="2:9" ht="15" x14ac:dyDescent="0.25">
      <c r="G4" s="17"/>
      <c r="H4" s="17"/>
      <c r="I4" s="17"/>
    </row>
    <row r="5" spans="2:9" ht="15" x14ac:dyDescent="0.25">
      <c r="E5" s="55" t="s">
        <v>0</v>
      </c>
      <c r="F5" s="55"/>
      <c r="G5" s="53"/>
      <c r="H5" s="17"/>
      <c r="I5" s="17"/>
    </row>
    <row r="6" spans="2:9" ht="15" x14ac:dyDescent="0.25">
      <c r="E6" s="55" t="s">
        <v>25</v>
      </c>
      <c r="F6" s="55"/>
      <c r="G6" s="53"/>
      <c r="H6" s="17"/>
      <c r="I6" s="17"/>
    </row>
    <row r="7" spans="2:9" ht="15" x14ac:dyDescent="0.25">
      <c r="E7" s="55" t="s">
        <v>26</v>
      </c>
      <c r="F7" s="55"/>
      <c r="G7" s="53"/>
      <c r="H7" s="18"/>
      <c r="I7" s="18"/>
    </row>
    <row r="8" spans="2:9" ht="15" x14ac:dyDescent="0.25">
      <c r="E8" s="57" t="s">
        <v>62</v>
      </c>
      <c r="F8" s="55"/>
    </row>
    <row r="16" spans="2:9" ht="15" thickBot="1" x14ac:dyDescent="0.25">
      <c r="B16" s="19"/>
      <c r="C16" s="19"/>
      <c r="D16" s="19"/>
      <c r="E16" s="19"/>
      <c r="F16" s="19"/>
    </row>
    <row r="17" spans="2:11" ht="15.75" thickBot="1" x14ac:dyDescent="0.3">
      <c r="B17" s="20"/>
      <c r="C17"/>
      <c r="D17" s="3" t="s">
        <v>2</v>
      </c>
      <c r="E17" s="3" t="s">
        <v>3</v>
      </c>
      <c r="F17" s="23" t="s">
        <v>4</v>
      </c>
      <c r="G17" s="23" t="s">
        <v>53</v>
      </c>
      <c r="H17" s="23" t="s">
        <v>54</v>
      </c>
      <c r="I17" s="23" t="s">
        <v>4</v>
      </c>
    </row>
    <row r="18" spans="2:11" x14ac:dyDescent="0.2">
      <c r="B18" s="4"/>
      <c r="C18" s="5">
        <v>42356</v>
      </c>
      <c r="D18" s="6" t="s">
        <v>5</v>
      </c>
      <c r="E18" s="6" t="s">
        <v>6</v>
      </c>
      <c r="F18" s="9">
        <v>5000</v>
      </c>
      <c r="J18" s="28" t="s">
        <v>41</v>
      </c>
    </row>
    <row r="19" spans="2:11" x14ac:dyDescent="0.2">
      <c r="B19" s="4"/>
      <c r="C19" s="7">
        <v>42384</v>
      </c>
      <c r="D19" s="25" t="s">
        <v>7</v>
      </c>
      <c r="E19" s="25" t="s">
        <v>8</v>
      </c>
      <c r="F19" s="10">
        <v>15000</v>
      </c>
      <c r="J19" s="28" t="s">
        <v>41</v>
      </c>
    </row>
    <row r="20" spans="2:11" x14ac:dyDescent="0.2">
      <c r="B20" s="4"/>
      <c r="C20" s="7">
        <v>42578</v>
      </c>
      <c r="D20" s="25" t="s">
        <v>9</v>
      </c>
      <c r="E20" s="25" t="s">
        <v>10</v>
      </c>
      <c r="F20" s="10">
        <v>5000</v>
      </c>
      <c r="J20" s="28" t="s">
        <v>41</v>
      </c>
    </row>
    <row r="21" spans="2:11" x14ac:dyDescent="0.2">
      <c r="C21" s="7">
        <v>42620</v>
      </c>
      <c r="D21" s="25" t="s">
        <v>11</v>
      </c>
      <c r="E21" s="25" t="s">
        <v>12</v>
      </c>
      <c r="F21" s="10">
        <v>20000</v>
      </c>
      <c r="J21" s="28" t="s">
        <v>41</v>
      </c>
    </row>
    <row r="22" spans="2:11" x14ac:dyDescent="0.2">
      <c r="C22" s="7">
        <v>42615</v>
      </c>
      <c r="D22" s="25" t="s">
        <v>13</v>
      </c>
      <c r="E22" s="25" t="s">
        <v>14</v>
      </c>
      <c r="F22" s="10">
        <v>10000</v>
      </c>
      <c r="J22" s="28" t="s">
        <v>41</v>
      </c>
    </row>
    <row r="23" spans="2:11" x14ac:dyDescent="0.2">
      <c r="C23" s="7">
        <v>42622</v>
      </c>
      <c r="D23" s="25" t="s">
        <v>15</v>
      </c>
      <c r="E23" s="25" t="s">
        <v>16</v>
      </c>
      <c r="F23" s="10">
        <v>10000</v>
      </c>
      <c r="J23" s="28" t="s">
        <v>41</v>
      </c>
    </row>
    <row r="24" spans="2:11" x14ac:dyDescent="0.2">
      <c r="C24" s="7">
        <v>42620</v>
      </c>
      <c r="D24" s="25" t="s">
        <v>17</v>
      </c>
      <c r="E24" s="25" t="s">
        <v>18</v>
      </c>
      <c r="F24" s="10">
        <v>20000</v>
      </c>
      <c r="J24" s="28" t="s">
        <v>41</v>
      </c>
      <c r="K24" s="27"/>
    </row>
    <row r="25" spans="2:11" x14ac:dyDescent="0.2">
      <c r="C25" s="7">
        <v>42658</v>
      </c>
      <c r="D25" s="25" t="s">
        <v>19</v>
      </c>
      <c r="E25" s="25" t="s">
        <v>20</v>
      </c>
      <c r="F25" s="10">
        <v>5000</v>
      </c>
      <c r="J25" s="28" t="s">
        <v>41</v>
      </c>
    </row>
    <row r="26" spans="2:11" x14ac:dyDescent="0.2">
      <c r="C26" s="7">
        <v>42674</v>
      </c>
      <c r="D26" s="25" t="s">
        <v>21</v>
      </c>
      <c r="E26" s="25" t="s">
        <v>22</v>
      </c>
      <c r="F26" s="10">
        <v>5000</v>
      </c>
      <c r="J26" s="28" t="s">
        <v>41</v>
      </c>
    </row>
    <row r="27" spans="2:11" x14ac:dyDescent="0.2">
      <c r="B27" s="8"/>
      <c r="C27" s="7">
        <v>42678</v>
      </c>
      <c r="D27" s="25" t="s">
        <v>23</v>
      </c>
      <c r="E27" s="25" t="s">
        <v>24</v>
      </c>
      <c r="F27" s="10">
        <v>20000</v>
      </c>
      <c r="J27" s="28" t="s">
        <v>41</v>
      </c>
    </row>
    <row r="28" spans="2:11" x14ac:dyDescent="0.2">
      <c r="C28" s="7">
        <v>42843</v>
      </c>
      <c r="D28" s="25" t="s">
        <v>27</v>
      </c>
      <c r="E28" s="25" t="s">
        <v>28</v>
      </c>
      <c r="F28" s="47">
        <v>30000</v>
      </c>
      <c r="J28" s="29" t="s">
        <v>41</v>
      </c>
    </row>
    <row r="29" spans="2:11" ht="15" x14ac:dyDescent="0.25">
      <c r="E29" s="45" t="s">
        <v>57</v>
      </c>
      <c r="F29" s="46">
        <f>SUM(F18:F28)</f>
        <v>145000</v>
      </c>
      <c r="I29" s="50">
        <f>+F29</f>
        <v>145000</v>
      </c>
      <c r="J29" s="29"/>
    </row>
    <row r="30" spans="2:11" x14ac:dyDescent="0.2">
      <c r="C30" s="7"/>
      <c r="D30" s="25"/>
      <c r="E30" s="25"/>
      <c r="F30" s="42"/>
      <c r="G30" s="27"/>
      <c r="I30" s="44"/>
      <c r="J30" s="27"/>
    </row>
    <row r="31" spans="2:11" ht="15" x14ac:dyDescent="0.25">
      <c r="C31" s="41">
        <v>43069</v>
      </c>
      <c r="D31" t="s">
        <v>58</v>
      </c>
      <c r="E31" t="s">
        <v>59</v>
      </c>
      <c r="F31" s="42">
        <v>20000</v>
      </c>
      <c r="G31" s="27"/>
      <c r="I31" s="44">
        <f>+F31-G31</f>
        <v>20000</v>
      </c>
      <c r="J31" s="27" t="s">
        <v>42</v>
      </c>
    </row>
    <row r="32" spans="2:11" ht="15" x14ac:dyDescent="0.25">
      <c r="C32" s="41">
        <v>43088</v>
      </c>
      <c r="D32" t="s">
        <v>60</v>
      </c>
      <c r="E32" t="s">
        <v>61</v>
      </c>
      <c r="F32" s="52">
        <v>40000</v>
      </c>
      <c r="G32" s="27"/>
      <c r="I32" s="44">
        <f>+F32-G32</f>
        <v>40000</v>
      </c>
      <c r="J32" s="27" t="s">
        <v>42</v>
      </c>
    </row>
    <row r="33" spans="3:10" ht="15" x14ac:dyDescent="0.25">
      <c r="C33" s="41">
        <v>43112</v>
      </c>
      <c r="D33" t="s">
        <v>63</v>
      </c>
      <c r="E33" t="s">
        <v>64</v>
      </c>
      <c r="F33" s="52">
        <v>16000</v>
      </c>
      <c r="G33" s="27"/>
      <c r="I33" s="44">
        <f>+F33-G33</f>
        <v>16000</v>
      </c>
      <c r="J33" s="27" t="s">
        <v>42</v>
      </c>
    </row>
    <row r="34" spans="3:10" ht="15" x14ac:dyDescent="0.25">
      <c r="C34" s="41">
        <v>43104</v>
      </c>
      <c r="D34" t="s">
        <v>65</v>
      </c>
      <c r="E34" t="s">
        <v>66</v>
      </c>
      <c r="F34" s="52">
        <v>8000</v>
      </c>
      <c r="G34" s="27"/>
      <c r="I34" s="44">
        <f>+F34-G34</f>
        <v>8000</v>
      </c>
      <c r="J34" s="27" t="s">
        <v>42</v>
      </c>
    </row>
    <row r="35" spans="3:10" ht="15" x14ac:dyDescent="0.25">
      <c r="C35" s="41">
        <v>43116</v>
      </c>
      <c r="D35" t="s">
        <v>67</v>
      </c>
      <c r="E35" t="s">
        <v>68</v>
      </c>
      <c r="F35" s="52">
        <v>16000</v>
      </c>
      <c r="G35" s="27"/>
      <c r="I35" s="44">
        <f>+F35-G35</f>
        <v>16000</v>
      </c>
      <c r="J35" s="27" t="s">
        <v>42</v>
      </c>
    </row>
    <row r="36" spans="3:10" ht="15" x14ac:dyDescent="0.25">
      <c r="C36" s="41"/>
      <c r="D36"/>
      <c r="E36"/>
      <c r="F36" s="54"/>
      <c r="G36" s="27"/>
      <c r="I36" s="44"/>
      <c r="J36" s="27"/>
    </row>
    <row r="37" spans="3:10" ht="15" x14ac:dyDescent="0.25">
      <c r="E37" s="48" t="s">
        <v>52</v>
      </c>
      <c r="F37" s="49">
        <f>SUM(F31:F35)</f>
        <v>100000</v>
      </c>
      <c r="G37" s="51">
        <f>+SUM(G30:G31)</f>
        <v>0</v>
      </c>
      <c r="H37" s="51"/>
      <c r="I37" s="49">
        <f>+F37-G37</f>
        <v>100000</v>
      </c>
    </row>
    <row r="38" spans="3:10" x14ac:dyDescent="0.2">
      <c r="F38" s="44"/>
      <c r="H38" s="27"/>
    </row>
    <row r="39" spans="3:10" ht="15" x14ac:dyDescent="0.25">
      <c r="F39" s="43">
        <f>+F29+F37</f>
        <v>245000</v>
      </c>
      <c r="G39" s="43">
        <f>SUM(G18:G31)</f>
        <v>0</v>
      </c>
      <c r="I39" s="49">
        <f>+F39-G39</f>
        <v>245000</v>
      </c>
    </row>
    <row r="41" spans="3:10" x14ac:dyDescent="0.2">
      <c r="E41" s="27"/>
      <c r="G41" s="27"/>
      <c r="H41" s="27"/>
    </row>
  </sheetData>
  <mergeCells count="6">
    <mergeCell ref="E8:F8"/>
    <mergeCell ref="C1:G1"/>
    <mergeCell ref="C2:G2"/>
    <mergeCell ref="E5:F5"/>
    <mergeCell ref="E6:F6"/>
    <mergeCell ref="E7:F7"/>
  </mergeCells>
  <pageMargins left="0" right="0" top="0.74803149606299213" bottom="0.74803149606299213" header="0.31496062992125984" footer="0.31496062992125984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workbookViewId="0">
      <selection activeCell="F11" sqref="F11:H11"/>
    </sheetView>
  </sheetViews>
  <sheetFormatPr baseColWidth="10" defaultRowHeight="15" x14ac:dyDescent="0.25"/>
  <cols>
    <col min="1" max="1" width="11.42578125" style="34"/>
    <col min="2" max="2" width="17" style="34" bestFit="1" customWidth="1"/>
    <col min="3" max="3" width="16.140625" style="34" bestFit="1" customWidth="1"/>
    <col min="4" max="4" width="21.7109375" style="34" bestFit="1" customWidth="1"/>
    <col min="5" max="5" width="12.28515625" style="34" bestFit="1" customWidth="1"/>
    <col min="6" max="6" width="12.5703125" style="34" bestFit="1" customWidth="1"/>
    <col min="7" max="7" width="14.85546875" style="34" bestFit="1" customWidth="1"/>
    <col min="8" max="8" width="12.5703125" style="34" bestFit="1" customWidth="1"/>
    <col min="9" max="16384" width="11.42578125" style="34"/>
  </cols>
  <sheetData>
    <row r="1" spans="1:9" x14ac:dyDescent="0.25">
      <c r="B1" s="55"/>
      <c r="C1" s="55"/>
      <c r="D1" s="55"/>
      <c r="E1" s="55"/>
      <c r="F1" s="55"/>
      <c r="G1" s="11"/>
    </row>
    <row r="2" spans="1:9" x14ac:dyDescent="0.25">
      <c r="B2" s="56"/>
      <c r="C2" s="56"/>
      <c r="D2" s="56"/>
      <c r="E2" s="56"/>
      <c r="F2" s="56"/>
      <c r="G2" s="12"/>
    </row>
    <row r="3" spans="1:9" x14ac:dyDescent="0.25">
      <c r="B3" s="15"/>
      <c r="C3" s="16"/>
    </row>
    <row r="4" spans="1:9" x14ac:dyDescent="0.25">
      <c r="B4" s="59"/>
      <c r="C4" s="59"/>
      <c r="D4" s="59"/>
      <c r="E4" s="59"/>
      <c r="F4" s="59"/>
      <c r="G4" s="35"/>
      <c r="H4" s="17"/>
      <c r="I4" s="17"/>
    </row>
    <row r="5" spans="1:9" x14ac:dyDescent="0.25">
      <c r="B5" s="55" t="s">
        <v>0</v>
      </c>
      <c r="C5" s="55"/>
      <c r="D5" s="55"/>
      <c r="E5" s="55"/>
      <c r="F5" s="55"/>
      <c r="G5" s="11"/>
      <c r="H5" s="17"/>
      <c r="I5" s="17"/>
    </row>
    <row r="6" spans="1:9" x14ac:dyDescent="0.25">
      <c r="B6" s="55" t="s">
        <v>44</v>
      </c>
      <c r="C6" s="55"/>
      <c r="D6" s="55"/>
      <c r="E6" s="55"/>
      <c r="F6" s="55"/>
      <c r="G6" s="11"/>
      <c r="H6" s="17"/>
      <c r="I6" s="17"/>
    </row>
    <row r="7" spans="1:9" x14ac:dyDescent="0.25">
      <c r="B7" s="58">
        <v>42912</v>
      </c>
      <c r="C7" s="58"/>
      <c r="D7" s="58"/>
      <c r="E7" s="58"/>
      <c r="F7" s="58"/>
      <c r="G7" s="13"/>
      <c r="H7" s="18"/>
      <c r="I7" s="18"/>
    </row>
    <row r="8" spans="1:9" x14ac:dyDescent="0.25">
      <c r="D8" s="58"/>
      <c r="E8" s="55"/>
    </row>
    <row r="10" spans="1:9" ht="15.75" thickBot="1" x14ac:dyDescent="0.3">
      <c r="A10" s="19"/>
      <c r="B10" s="19"/>
      <c r="C10" s="19"/>
      <c r="D10" s="19"/>
      <c r="E10" s="19"/>
    </row>
    <row r="11" spans="1:9" ht="15.75" thickBot="1" x14ac:dyDescent="0.3">
      <c r="A11" s="20"/>
      <c r="B11" s="21" t="s">
        <v>1</v>
      </c>
      <c r="C11" s="22" t="s">
        <v>2</v>
      </c>
      <c r="D11" s="22" t="s">
        <v>3</v>
      </c>
      <c r="E11" s="23" t="s">
        <v>4</v>
      </c>
      <c r="F11" s="23" t="s">
        <v>53</v>
      </c>
      <c r="G11" s="23" t="s">
        <v>54</v>
      </c>
      <c r="H11" s="23" t="s">
        <v>4</v>
      </c>
    </row>
    <row r="12" spans="1:9" x14ac:dyDescent="0.25">
      <c r="B12" s="24">
        <v>42851</v>
      </c>
      <c r="C12" s="24" t="s">
        <v>29</v>
      </c>
      <c r="D12" s="24" t="s">
        <v>30</v>
      </c>
      <c r="E12" s="26">
        <v>15000</v>
      </c>
      <c r="F12" s="34">
        <v>15000</v>
      </c>
      <c r="G12" s="38">
        <v>42914</v>
      </c>
      <c r="H12" s="37">
        <f>+E12-F12</f>
        <v>0</v>
      </c>
      <c r="I12" s="29" t="s">
        <v>42</v>
      </c>
    </row>
    <row r="13" spans="1:9" x14ac:dyDescent="0.25">
      <c r="B13" s="24">
        <v>42866</v>
      </c>
      <c r="C13" s="24" t="s">
        <v>31</v>
      </c>
      <c r="D13" s="24" t="s">
        <v>32</v>
      </c>
      <c r="E13" s="26">
        <v>30000</v>
      </c>
      <c r="F13" s="34">
        <v>30000</v>
      </c>
      <c r="G13" s="38">
        <v>42914</v>
      </c>
      <c r="H13" s="37">
        <f t="shared" ref="H13:H22" si="0">+E13-F13</f>
        <v>0</v>
      </c>
      <c r="I13" s="28" t="s">
        <v>42</v>
      </c>
    </row>
    <row r="14" spans="1:9" x14ac:dyDescent="0.25">
      <c r="B14" s="24">
        <v>42885</v>
      </c>
      <c r="C14" s="25" t="s">
        <v>33</v>
      </c>
      <c r="D14" s="25" t="s">
        <v>34</v>
      </c>
      <c r="E14" s="26">
        <v>40000</v>
      </c>
      <c r="F14" s="34">
        <v>40000</v>
      </c>
      <c r="G14" s="38">
        <v>42914</v>
      </c>
      <c r="H14" s="37">
        <f t="shared" si="0"/>
        <v>0</v>
      </c>
      <c r="I14" s="28" t="s">
        <v>42</v>
      </c>
    </row>
    <row r="15" spans="1:9" x14ac:dyDescent="0.25">
      <c r="B15" s="24">
        <v>42885</v>
      </c>
      <c r="C15" s="25" t="s">
        <v>35</v>
      </c>
      <c r="D15" s="25" t="s">
        <v>36</v>
      </c>
      <c r="E15" s="26">
        <v>20000</v>
      </c>
      <c r="F15" s="34">
        <v>20000</v>
      </c>
      <c r="G15" s="38">
        <v>42914</v>
      </c>
      <c r="H15" s="37">
        <f t="shared" si="0"/>
        <v>0</v>
      </c>
      <c r="I15" s="28" t="s">
        <v>42</v>
      </c>
    </row>
    <row r="16" spans="1:9" x14ac:dyDescent="0.25">
      <c r="B16" s="24">
        <v>42885</v>
      </c>
      <c r="C16" s="25" t="s">
        <v>37</v>
      </c>
      <c r="D16" s="25" t="s">
        <v>38</v>
      </c>
      <c r="E16" s="26">
        <v>50000</v>
      </c>
      <c r="F16" s="34">
        <v>50000</v>
      </c>
      <c r="G16" s="38">
        <v>42914</v>
      </c>
      <c r="H16" s="37">
        <f t="shared" si="0"/>
        <v>0</v>
      </c>
      <c r="I16" s="28" t="s">
        <v>42</v>
      </c>
    </row>
    <row r="17" spans="2:9" x14ac:dyDescent="0.25">
      <c r="B17" s="24">
        <v>42886</v>
      </c>
      <c r="C17" s="25" t="s">
        <v>39</v>
      </c>
      <c r="D17" s="25" t="s">
        <v>40</v>
      </c>
      <c r="E17" s="26">
        <v>50000</v>
      </c>
      <c r="F17" s="34">
        <v>50000</v>
      </c>
      <c r="G17" s="38">
        <v>42914</v>
      </c>
      <c r="H17" s="37">
        <f t="shared" si="0"/>
        <v>0</v>
      </c>
      <c r="I17" s="28" t="s">
        <v>42</v>
      </c>
    </row>
    <row r="18" spans="2:9" x14ac:dyDescent="0.25">
      <c r="B18" s="24">
        <v>42899</v>
      </c>
      <c r="C18" s="25" t="s">
        <v>45</v>
      </c>
      <c r="D18" s="25" t="s">
        <v>46</v>
      </c>
      <c r="E18" s="26">
        <v>15000</v>
      </c>
      <c r="H18" s="37">
        <f t="shared" si="0"/>
        <v>15000</v>
      </c>
      <c r="I18" s="14" t="s">
        <v>42</v>
      </c>
    </row>
    <row r="19" spans="2:9" x14ac:dyDescent="0.25">
      <c r="B19" s="24">
        <v>42900</v>
      </c>
      <c r="C19" s="25" t="s">
        <v>47</v>
      </c>
      <c r="D19" s="25" t="s">
        <v>48</v>
      </c>
      <c r="E19" s="26">
        <v>70000</v>
      </c>
      <c r="H19" s="37">
        <f t="shared" si="0"/>
        <v>70000</v>
      </c>
      <c r="I19" s="14" t="s">
        <v>42</v>
      </c>
    </row>
    <row r="20" spans="2:9" x14ac:dyDescent="0.25">
      <c r="B20" s="24">
        <v>42893</v>
      </c>
      <c r="C20" s="25" t="s">
        <v>43</v>
      </c>
      <c r="D20" s="25" t="s">
        <v>49</v>
      </c>
      <c r="E20" s="26">
        <v>70000</v>
      </c>
      <c r="G20" s="38"/>
      <c r="H20" s="37">
        <f t="shared" si="0"/>
        <v>70000</v>
      </c>
      <c r="I20" s="27" t="s">
        <v>42</v>
      </c>
    </row>
    <row r="21" spans="2:9" x14ac:dyDescent="0.25">
      <c r="B21" s="24">
        <v>42520</v>
      </c>
      <c r="C21" s="25" t="s">
        <v>50</v>
      </c>
      <c r="D21" s="25" t="s">
        <v>51</v>
      </c>
      <c r="E21" s="26">
        <v>40000</v>
      </c>
      <c r="F21" s="34">
        <v>40000</v>
      </c>
      <c r="G21" s="38">
        <v>42914</v>
      </c>
      <c r="H21" s="37">
        <f t="shared" si="0"/>
        <v>0</v>
      </c>
      <c r="I21" s="27" t="s">
        <v>42</v>
      </c>
    </row>
    <row r="22" spans="2:9" x14ac:dyDescent="0.25">
      <c r="B22" s="24">
        <v>42913</v>
      </c>
      <c r="C22" s="25" t="s">
        <v>55</v>
      </c>
      <c r="D22" s="25" t="s">
        <v>56</v>
      </c>
      <c r="E22" s="26">
        <v>50000</v>
      </c>
      <c r="G22" s="38"/>
      <c r="H22" s="37">
        <f t="shared" si="0"/>
        <v>50000</v>
      </c>
      <c r="I22" s="27" t="s">
        <v>42</v>
      </c>
    </row>
    <row r="23" spans="2:9" x14ac:dyDescent="0.25">
      <c r="B23" s="30"/>
      <c r="C23" s="31"/>
      <c r="D23" s="31"/>
      <c r="E23" s="32"/>
      <c r="G23" s="38"/>
      <c r="H23" s="37"/>
      <c r="I23" s="27"/>
    </row>
    <row r="24" spans="2:9" x14ac:dyDescent="0.25">
      <c r="D24" s="31" t="s">
        <v>52</v>
      </c>
      <c r="E24" s="36">
        <f>+SUM(E12:E22)</f>
        <v>450000</v>
      </c>
      <c r="F24" s="36">
        <f>+SUM(F12:F21)</f>
        <v>245000</v>
      </c>
      <c r="G24" s="36"/>
      <c r="H24" s="36">
        <f>+SUM(H12:H22)</f>
        <v>205000</v>
      </c>
    </row>
    <row r="25" spans="2:9" x14ac:dyDescent="0.25">
      <c r="H25" s="27"/>
    </row>
    <row r="26" spans="2:9" x14ac:dyDescent="0.25">
      <c r="E26" s="33"/>
      <c r="F26" s="39"/>
      <c r="G26" s="40"/>
      <c r="H26" s="39"/>
    </row>
    <row r="29" spans="2:9" x14ac:dyDescent="0.25">
      <c r="E29" s="27"/>
      <c r="F29" s="27"/>
      <c r="G29" s="27"/>
      <c r="I29" s="27"/>
    </row>
    <row r="30" spans="2:9" x14ac:dyDescent="0.25">
      <c r="E30" s="27"/>
      <c r="I30" s="27"/>
    </row>
    <row r="31" spans="2:9" x14ac:dyDescent="0.25">
      <c r="E31" s="27"/>
      <c r="I31" s="27"/>
    </row>
    <row r="32" spans="2:9" x14ac:dyDescent="0.25">
      <c r="E32" s="27"/>
      <c r="I32" s="27"/>
    </row>
    <row r="33" spans="5:9" x14ac:dyDescent="0.25">
      <c r="E33" s="27"/>
      <c r="I33" s="27"/>
    </row>
    <row r="34" spans="5:9" x14ac:dyDescent="0.25">
      <c r="E34" s="27"/>
      <c r="I34" s="27"/>
    </row>
    <row r="35" spans="5:9" x14ac:dyDescent="0.25">
      <c r="E35" s="27"/>
      <c r="I35" s="27"/>
    </row>
    <row r="36" spans="5:9" x14ac:dyDescent="0.25">
      <c r="E36" s="27"/>
      <c r="I36" s="27"/>
    </row>
    <row r="37" spans="5:9" x14ac:dyDescent="0.25">
      <c r="E37" s="27"/>
      <c r="I37" s="27"/>
    </row>
    <row r="38" spans="5:9" x14ac:dyDescent="0.25">
      <c r="E38" s="27"/>
      <c r="I38" s="27"/>
    </row>
    <row r="39" spans="5:9" x14ac:dyDescent="0.25">
      <c r="F39" s="27"/>
      <c r="G39" s="27"/>
      <c r="I39" s="27"/>
    </row>
    <row r="40" spans="5:9" x14ac:dyDescent="0.25">
      <c r="E40" s="27"/>
      <c r="I40" s="27"/>
    </row>
    <row r="41" spans="5:9" x14ac:dyDescent="0.25">
      <c r="E41" s="27"/>
      <c r="I41" s="27"/>
    </row>
    <row r="43" spans="5:9" x14ac:dyDescent="0.25">
      <c r="E43" s="27"/>
      <c r="F43" s="27"/>
      <c r="G43" s="27"/>
      <c r="I43" s="27"/>
    </row>
  </sheetData>
  <mergeCells count="7">
    <mergeCell ref="D8:E8"/>
    <mergeCell ref="B1:F1"/>
    <mergeCell ref="B2:F2"/>
    <mergeCell ref="B4:F4"/>
    <mergeCell ref="B5:F5"/>
    <mergeCell ref="B6:F6"/>
    <mergeCell ref="B7:F7"/>
  </mergeCells>
  <pageMargins left="0" right="0.70866141732283472" top="0.74803149606299213" bottom="0.7480314960629921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ENERO</vt:lpstr>
      <vt:lpstr>Hoja1</vt:lpstr>
      <vt:lpstr>ENERO!Área_de_impresión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QMContabilidad12</dc:creator>
  <cp:lastModifiedBy>QMContabilidad12</cp:lastModifiedBy>
  <cp:lastPrinted>2017-10-09T23:02:15Z</cp:lastPrinted>
  <dcterms:created xsi:type="dcterms:W3CDTF">2017-02-08T18:19:58Z</dcterms:created>
  <dcterms:modified xsi:type="dcterms:W3CDTF">2018-02-17T19:28:49Z</dcterms:modified>
</cp:coreProperties>
</file>