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735"/>
  </bookViews>
  <sheets>
    <sheet name="ENERO" sheetId="1" r:id="rId1"/>
    <sheet name="Hoja2" sheetId="2" r:id="rId2"/>
    <sheet name="Hoja3" sheetId="3" r:id="rId3"/>
  </sheets>
  <definedNames>
    <definedName name="_xlnm._FilterDatabase" localSheetId="0" hidden="1">ENERO!$A$7:$K$7</definedName>
    <definedName name="_xlnm._FilterDatabase" localSheetId="1" hidden="1">Hoja2!#REF!</definedName>
  </definedNames>
  <calcPr calcId="152511"/>
</workbook>
</file>

<file path=xl/calcChain.xml><?xml version="1.0" encoding="utf-8"?>
<calcChain xmlns="http://schemas.openxmlformats.org/spreadsheetml/2006/main">
  <c r="G142" i="1" l="1"/>
  <c r="G127" i="1" l="1"/>
  <c r="G125" i="1"/>
  <c r="G114" i="1"/>
  <c r="G94" i="1"/>
  <c r="G90" i="1" l="1"/>
  <c r="G17" i="1"/>
  <c r="G88" i="1"/>
  <c r="G141" i="1" l="1"/>
  <c r="G143" i="1" s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41" i="1" l="1"/>
</calcChain>
</file>

<file path=xl/sharedStrings.xml><?xml version="1.0" encoding="utf-8"?>
<sst xmlns="http://schemas.openxmlformats.org/spreadsheetml/2006/main" count="562" uniqueCount="232">
  <si>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</si>
  <si>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</si>
  <si>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</si>
  <si>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</si>
  <si>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</si>
  <si>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</si>
  <si>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</si>
  <si>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</si>
  <si>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BBA830831LJ2</t>
  </si>
  <si>
    <t>BNM840515VB1</t>
  </si>
  <si>
    <t>E     10</t>
  </si>
  <si>
    <t>DIEZ OCHENTA Y NUEVE, S.A. DE C.V.</t>
  </si>
  <si>
    <t>E      7</t>
  </si>
  <si>
    <t>E     17</t>
  </si>
  <si>
    <t>E     21</t>
  </si>
  <si>
    <t>NAMA8308146P5</t>
  </si>
  <si>
    <t>NAJERA MARTINEZ ALEJANDRO GABRIEL</t>
  </si>
  <si>
    <t>QMO710112RH2</t>
  </si>
  <si>
    <t>QUERETARO MOTORS SA</t>
  </si>
  <si>
    <t>E      9</t>
  </si>
  <si>
    <t>TFS011012M18</t>
  </si>
  <si>
    <t>TOYOTA FINANCIAL SERVICES MEXICO SA</t>
  </si>
  <si>
    <t>TME840315KT6</t>
  </si>
  <si>
    <t>TELEFONOS DE MEXICO S.A.B. DE C.V.</t>
  </si>
  <si>
    <t>E     16</t>
  </si>
  <si>
    <t>SUMAS</t>
  </si>
  <si>
    <t>AUXILIAR</t>
  </si>
  <si>
    <t>04</t>
  </si>
  <si>
    <t>85</t>
  </si>
  <si>
    <t>Saldo Inicial</t>
  </si>
  <si>
    <t>Sumas</t>
  </si>
  <si>
    <t>Saldo  Final</t>
  </si>
  <si>
    <t>D      6</t>
  </si>
  <si>
    <t>E     11</t>
  </si>
  <si>
    <t>D     90</t>
  </si>
  <si>
    <t>D     91</t>
  </si>
  <si>
    <t>E     14</t>
  </si>
  <si>
    <t>E     25</t>
  </si>
  <si>
    <t>E     35</t>
  </si>
  <si>
    <t>E     46</t>
  </si>
  <si>
    <t>D    329</t>
  </si>
  <si>
    <t>D    330</t>
  </si>
  <si>
    <t>D    331</t>
  </si>
  <si>
    <t>D    365</t>
  </si>
  <si>
    <t>PVY100629V1A</t>
  </si>
  <si>
    <t>SAU960320HC4</t>
  </si>
  <si>
    <t>15</t>
  </si>
  <si>
    <t>D      2</t>
  </si>
  <si>
    <t>WR00005859</t>
  </si>
  <si>
    <t>E      1</t>
  </si>
  <si>
    <t>T-404600</t>
  </si>
  <si>
    <t>D     10</t>
  </si>
  <si>
    <t>WR00005860</t>
  </si>
  <si>
    <t>D     15</t>
  </si>
  <si>
    <t>WR00005866</t>
  </si>
  <si>
    <t>E      2</t>
  </si>
  <si>
    <t>CH-3028</t>
  </si>
  <si>
    <t>D     30</t>
  </si>
  <si>
    <t>WR00005876</t>
  </si>
  <si>
    <t>D     32</t>
  </si>
  <si>
    <t>WR00005879</t>
  </si>
  <si>
    <t>D     37</t>
  </si>
  <si>
    <t>WR00005882</t>
  </si>
  <si>
    <t>E      3</t>
  </si>
  <si>
    <t>CH-3029</t>
  </si>
  <si>
    <t>D     47</t>
  </si>
  <si>
    <t>WR00005870</t>
  </si>
  <si>
    <t>D     48</t>
  </si>
  <si>
    <t>WR00005878</t>
  </si>
  <si>
    <t>E      6</t>
  </si>
  <si>
    <t>T-404602</t>
  </si>
  <si>
    <t>INGENIERIA FISCAL LABORAL SC</t>
  </si>
  <si>
    <t>T-404603</t>
  </si>
  <si>
    <t>ESPINOZA MOLERO HUMBERTO JOSE</t>
  </si>
  <si>
    <t>T-404605</t>
  </si>
  <si>
    <t>T-404606</t>
  </si>
  <si>
    <t>RAMIREZ ABURTO LAURA YUNUEN</t>
  </si>
  <si>
    <t>D     55</t>
  </si>
  <si>
    <t>WR00005896</t>
  </si>
  <si>
    <t>CH-3020</t>
  </si>
  <si>
    <t>D     73</t>
  </si>
  <si>
    <t>WR00005924</t>
  </si>
  <si>
    <t>D     84</t>
  </si>
  <si>
    <t>WR00005936</t>
  </si>
  <si>
    <t>WS00028305</t>
  </si>
  <si>
    <t>D     98</t>
  </si>
  <si>
    <t>0079-SBN16</t>
  </si>
  <si>
    <t>SGM AUTOMOTRIZ DE MEXICO SA DE CV</t>
  </si>
  <si>
    <t>T-404607</t>
  </si>
  <si>
    <t>POZOS PEREZ EDUARDO</t>
  </si>
  <si>
    <t>T-404608</t>
  </si>
  <si>
    <t>T-404609</t>
  </si>
  <si>
    <t>D    114</t>
  </si>
  <si>
    <t>WR00005940</t>
  </si>
  <si>
    <t>E     18</t>
  </si>
  <si>
    <t>T-404610</t>
  </si>
  <si>
    <t>D    134</t>
  </si>
  <si>
    <t>WR00005962</t>
  </si>
  <si>
    <t>D    143</t>
  </si>
  <si>
    <t>WR00005966</t>
  </si>
  <si>
    <t>D    152</t>
  </si>
  <si>
    <t>COMISIONES</t>
  </si>
  <si>
    <t>COMISIONES AMEXCO QUERETARO MO</t>
  </si>
  <si>
    <t>E     20</t>
  </si>
  <si>
    <t>CH-3030</t>
  </si>
  <si>
    <t>T-404611</t>
  </si>
  <si>
    <t>E     24</t>
  </si>
  <si>
    <t>T-404613</t>
  </si>
  <si>
    <t>T-404614</t>
  </si>
  <si>
    <t>D    172</t>
  </si>
  <si>
    <t>0080-SBN16</t>
  </si>
  <si>
    <t>D    173</t>
  </si>
  <si>
    <t>0081-SBN16</t>
  </si>
  <si>
    <t>D    174</t>
  </si>
  <si>
    <t>0010-SBN17</t>
  </si>
  <si>
    <t>E     27</t>
  </si>
  <si>
    <t>T-404615</t>
  </si>
  <si>
    <t>E     28</t>
  </si>
  <si>
    <t>TRANSFEREN</t>
  </si>
  <si>
    <t>D    183</t>
  </si>
  <si>
    <t>WR00005982</t>
  </si>
  <si>
    <t>E     29</t>
  </si>
  <si>
    <t>CH-3032</t>
  </si>
  <si>
    <t>E     32</t>
  </si>
  <si>
    <t>T-404616</t>
  </si>
  <si>
    <t>D    193</t>
  </si>
  <si>
    <t>WR00005970</t>
  </si>
  <si>
    <t>D    196</t>
  </si>
  <si>
    <t>WR00005999</t>
  </si>
  <si>
    <t>E     33</t>
  </si>
  <si>
    <t>T-404617</t>
  </si>
  <si>
    <t>D    198</t>
  </si>
  <si>
    <t>WR00006001</t>
  </si>
  <si>
    <t>D    203</t>
  </si>
  <si>
    <t>WR00006005</t>
  </si>
  <si>
    <t>E     54</t>
  </si>
  <si>
    <t>T-40439</t>
  </si>
  <si>
    <t>COMERCIALIZANDO CES SA DE CV</t>
  </si>
  <si>
    <t>D    205</t>
  </si>
  <si>
    <t>0082-SBN16</t>
  </si>
  <si>
    <t>D    208</t>
  </si>
  <si>
    <t>0083-SBN16</t>
  </si>
  <si>
    <t>D    209</t>
  </si>
  <si>
    <t>0084-SBN16</t>
  </si>
  <si>
    <t>D    210</t>
  </si>
  <si>
    <t>0085-SBN16</t>
  </si>
  <si>
    <t>D    211</t>
  </si>
  <si>
    <t>0086-SBN16</t>
  </si>
  <si>
    <t>D    213</t>
  </si>
  <si>
    <t>0087-SBN16</t>
  </si>
  <si>
    <t>D    215</t>
  </si>
  <si>
    <t>0088-SBN16</t>
  </si>
  <si>
    <t>SGM AUTOMOTRIZ DE DE MEXICO SA DE C</t>
  </si>
  <si>
    <t>D    217</t>
  </si>
  <si>
    <t>0089-SBN16</t>
  </si>
  <si>
    <t>T-404278</t>
  </si>
  <si>
    <t>E     36</t>
  </si>
  <si>
    <t>T-404618</t>
  </si>
  <si>
    <t>PROYECTOS VENTAS Y ASESORIA SA DE C</t>
  </si>
  <si>
    <t>E     37</t>
  </si>
  <si>
    <t>T-404619</t>
  </si>
  <si>
    <t>E     38</t>
  </si>
  <si>
    <t>T-404620</t>
  </si>
  <si>
    <t>ARVIZU RODRIGUEZ JUAN CARLOS OMAR</t>
  </si>
  <si>
    <t>E     39</t>
  </si>
  <si>
    <t>T-404621</t>
  </si>
  <si>
    <t>D    229</t>
  </si>
  <si>
    <t>0090-SBN16</t>
  </si>
  <si>
    <t>E     41</t>
  </si>
  <si>
    <t>T-404622</t>
  </si>
  <si>
    <t>D    345</t>
  </si>
  <si>
    <t>AM00000050</t>
  </si>
  <si>
    <t>NWD0002150</t>
  </si>
  <si>
    <t>D    366</t>
  </si>
  <si>
    <t>NWD0002180</t>
  </si>
  <si>
    <t>T-404623</t>
  </si>
  <si>
    <t>E     47</t>
  </si>
  <si>
    <t>T-404624</t>
  </si>
  <si>
    <t>D    327</t>
  </si>
  <si>
    <t>0011-SBN17</t>
  </si>
  <si>
    <t>D    328</t>
  </si>
  <si>
    <t>0012-SBN17</t>
  </si>
  <si>
    <t>0013-SBN17</t>
  </si>
  <si>
    <t>0014-SBN17</t>
  </si>
  <si>
    <t>0015-SBN17</t>
  </si>
  <si>
    <t>D    333</t>
  </si>
  <si>
    <t>WS00028674</t>
  </si>
  <si>
    <t>D    334</t>
  </si>
  <si>
    <t>0016-SBN17</t>
  </si>
  <si>
    <t>D    335</t>
  </si>
  <si>
    <t>WS00028989</t>
  </si>
  <si>
    <t>D    361</t>
  </si>
  <si>
    <t>WS 28655</t>
  </si>
  <si>
    <t>TOT INTERCOMPAÑIA QUERETARO MO</t>
  </si>
  <si>
    <t>D    362</t>
  </si>
  <si>
    <t>WS 28654</t>
  </si>
  <si>
    <t>D    363</t>
  </si>
  <si>
    <t>WS 28767</t>
  </si>
  <si>
    <t>E     48</t>
  </si>
  <si>
    <t>T-404625</t>
  </si>
  <si>
    <t>E     52</t>
  </si>
  <si>
    <t>COMISIONES BBVA BANCOMER MAYO</t>
  </si>
  <si>
    <t>E     53</t>
  </si>
  <si>
    <t>COMISIONES BANAMEX MAYO 2017</t>
  </si>
  <si>
    <t>OK</t>
  </si>
  <si>
    <t>ALFONSO SALDIVAR RUIZ</t>
  </si>
  <si>
    <t>ADMINISTRADORA DE ESTACIONES DE SERVICIO SA DE CV</t>
  </si>
  <si>
    <t>FONDO NACIONAL DE INFRAESTRUCTURA</t>
  </si>
  <si>
    <t>SERVICIO ESLA SA DE CV</t>
  </si>
  <si>
    <t>ETN TURISTAR LUJO SA DE CV</t>
  </si>
  <si>
    <t>SAM160224EB2</t>
  </si>
  <si>
    <t>AIQ070917FVA</t>
  </si>
  <si>
    <t>ABA920310QW0</t>
  </si>
  <si>
    <t>SARA830701157</t>
  </si>
  <si>
    <t>AES9706128G0</t>
  </si>
  <si>
    <t>FNI970829JR9</t>
  </si>
  <si>
    <t>SES080714AW0</t>
  </si>
  <si>
    <t>TLU080610C81</t>
  </si>
  <si>
    <t>CCE1211169G0</t>
  </si>
  <si>
    <t>IFL130502TN8</t>
  </si>
  <si>
    <t>EIMH570702M4A</t>
  </si>
  <si>
    <t>RAAL7903039T0</t>
  </si>
  <si>
    <t>POPE611013692</t>
  </si>
  <si>
    <t>DON110503C57</t>
  </si>
  <si>
    <t>RFM131122QX4</t>
  </si>
  <si>
    <t>AIRJ780131N29</t>
  </si>
  <si>
    <t xml:space="preserve">BAJA </t>
  </si>
  <si>
    <t>ABA SEGUROS SA DE CV</t>
  </si>
  <si>
    <t>ALECSA ITALIANOS DE QUERET</t>
  </si>
  <si>
    <t>REWEB FACTURE MAS CON INTE</t>
  </si>
  <si>
    <t>SERVICIO AUDITORIO SA DE C</t>
  </si>
  <si>
    <t>Auxiliar del 01/05/17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</si>
</sst>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4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1" xfId="1" applyNumberFormat="1" applyFont="1" applyBorder="1"/>
    <xf numFmtId="4" fontId="4" fillId="0" borderId="0" xfId="0" applyNumberFormat="1" applyFont="1"/>
    <xf numFmtId="4" fontId="4" fillId="0" borderId="0" xfId="0" applyNumberFormat="1" applyFont="1" applyFill="1"/>
    <xf numFmtId="4" fontId="5" fillId="0" borderId="0" xfId="0" applyNumberFormat="1" applyFont="1"/>
    <xf numFmtId="0" fontId="8" fillId="0" borderId="0" xfId="0" applyFont="1" applyFill="1"/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center"/>
    </xf>
    <xf numFmtId="4" fontId="7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4" fontId="0" fillId="0" borderId="0" xfId="0" applyNumberFormat="1" applyFill="1" applyBorder="1"/>
    <xf numFmtId="4" fontId="0" fillId="0" borderId="0" xfId="0" applyNumberFormat="1" applyFill="1" applyBorder="1"/>
    <xf numFmtId="0" fontId="0" fillId="4" borderId="0" xfId="0" applyFill="1" applyBorder="1"/>
    <xf numFmtId="0" fontId="0" fillId="0" borderId="0" xfId="0"/>
    <xf numFmtId="14" fontId="0" fillId="4" borderId="0" xfId="0" applyNumberFormat="1" applyFill="1" applyBorder="1"/>
    <xf numFmtId="0" fontId="9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Protection="1">
      <protection locked="0"/>
    </xf>
    <xf numFmtId="0" fontId="0" fillId="4" borderId="0" xfId="0" applyFill="1"/>
    <xf numFmtId="0" fontId="9" fillId="0" borderId="0" xfId="0" applyFont="1" applyFill="1" applyProtection="1">
      <protection locked="0"/>
    </xf>
  </cellXfs>
  <cellStyles count="14">
    <cellStyle name="Hipervínculo" xfId="2"/>
    <cellStyle name="Hipervínculo 2" xfId="6"/>
    <cellStyle name="Millares" xfId="1" builtinId="3"/>
    <cellStyle name="Millares 2" xfId="3"/>
    <cellStyle name="Millares 3" xfId="7"/>
    <cellStyle name="Millares 3 2" xfId="8"/>
    <cellStyle name="Millares 4" xfId="5"/>
    <cellStyle name="Millares 4 2" xfId="9"/>
    <cellStyle name="Millares 5" xfId="10"/>
    <cellStyle name="Millares 6" xfId="11"/>
    <cellStyle name="Millares 7" xfId="12"/>
    <cellStyle name="Normal" xfId="0" builtinId="0"/>
    <cellStyle name="Normal 2" xfId="4"/>
    <cellStyle name="Normal 3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topLeftCell="A21" zoomScaleNormal="100" workbookViewId="0">
      <selection activeCell="I21" sqref="I21"/>
    </sheetView>
  </sheetViews>
  <sheetFormatPr baseColWidth="10" defaultRowHeight="15" x14ac:dyDescent="0.25"/>
  <cols>
    <col min="2" max="2" width="11.5703125" bestFit="1" customWidth="1"/>
    <col min="3" max="3" width="13.85546875" bestFit="1" customWidth="1"/>
    <col min="4" max="4" width="16.28515625" customWidth="1"/>
    <col min="5" max="5" width="40.7109375" bestFit="1" customWidth="1"/>
    <col min="6" max="6" width="12.140625" bestFit="1" customWidth="1"/>
    <col min="7" max="8" width="11.7109375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8" x14ac:dyDescent="0.25">
      <c r="A1" s="1" t="s">
        <v>0</v>
      </c>
      <c r="D1" s="2"/>
      <c r="E1" s="2"/>
      <c r="F1" s="3"/>
      <c r="G1" s="4"/>
      <c r="H1" s="5"/>
    </row>
    <row r="2" spans="1:8" x14ac:dyDescent="0.25">
      <c r="A2" s="1" t="s">
        <v>231</v>
      </c>
      <c r="D2" s="2"/>
      <c r="E2" s="2"/>
      <c r="F2" s="3"/>
      <c r="G2" s="6"/>
      <c r="H2" s="5"/>
    </row>
    <row r="3" spans="1:8" x14ac:dyDescent="0.25">
      <c r="A3" s="1"/>
      <c r="D3" s="2"/>
      <c r="E3" s="2"/>
      <c r="F3" s="3"/>
      <c r="G3" s="7"/>
      <c r="H3" s="5"/>
    </row>
    <row r="4" spans="1:8" x14ac:dyDescent="0.25">
      <c r="F4" s="8"/>
      <c r="G4" s="8"/>
      <c r="H4" s="5"/>
    </row>
    <row r="5" spans="1:8" x14ac:dyDescent="0.25">
      <c r="F5" s="8"/>
      <c r="G5" s="8"/>
      <c r="H5" s="5"/>
    </row>
    <row r="6" spans="1:8" ht="15.75" x14ac:dyDescent="0.3">
      <c r="A6" s="9" t="s">
        <v>1</v>
      </c>
      <c r="B6" s="9" t="s">
        <v>2</v>
      </c>
      <c r="C6" s="9" t="s">
        <v>3</v>
      </c>
      <c r="D6" s="24" t="s">
        <v>4</v>
      </c>
      <c r="E6" s="25" t="s">
        <v>5</v>
      </c>
      <c r="F6" s="26" t="s">
        <v>6</v>
      </c>
      <c r="G6" s="27" t="s">
        <v>7</v>
      </c>
      <c r="H6" s="5"/>
    </row>
    <row r="7" spans="1:8" s="5" customFormat="1" x14ac:dyDescent="0.25">
      <c r="A7" s="28"/>
      <c r="B7" s="29"/>
      <c r="C7" s="28"/>
      <c r="D7" s="30"/>
      <c r="E7" s="28" t="s">
        <v>29</v>
      </c>
      <c r="H7" s="13"/>
    </row>
    <row r="8" spans="1:8" s="5" customFormat="1" x14ac:dyDescent="0.25">
      <c r="A8" s="28" t="s">
        <v>33</v>
      </c>
      <c r="B8" s="29">
        <v>42861</v>
      </c>
      <c r="C8" s="28" t="s">
        <v>79</v>
      </c>
      <c r="D8" s="39" t="s">
        <v>212</v>
      </c>
      <c r="E8" s="28" t="s">
        <v>227</v>
      </c>
      <c r="G8" s="5">
        <v>872.53</v>
      </c>
      <c r="H8" s="5" t="s">
        <v>204</v>
      </c>
    </row>
    <row r="9" spans="1:8" s="5" customFormat="1" x14ac:dyDescent="0.25">
      <c r="A9" s="28" t="s">
        <v>63</v>
      </c>
      <c r="B9" s="29">
        <v>42859</v>
      </c>
      <c r="C9" s="28" t="s">
        <v>64</v>
      </c>
      <c r="D9" s="39" t="s">
        <v>214</v>
      </c>
      <c r="E9" s="28" t="s">
        <v>206</v>
      </c>
      <c r="G9" s="5">
        <v>26.88</v>
      </c>
      <c r="H9" s="5" t="s">
        <v>204</v>
      </c>
    </row>
    <row r="10" spans="1:8" s="5" customFormat="1" x14ac:dyDescent="0.25">
      <c r="A10" s="28" t="s">
        <v>170</v>
      </c>
      <c r="B10" s="29">
        <v>42885</v>
      </c>
      <c r="C10" s="28" t="s">
        <v>171</v>
      </c>
      <c r="D10" t="s">
        <v>211</v>
      </c>
      <c r="E10" s="28" t="s">
        <v>228</v>
      </c>
      <c r="G10" s="5">
        <v>263.94</v>
      </c>
      <c r="H10" s="5" t="s">
        <v>204</v>
      </c>
    </row>
    <row r="11" spans="1:8" s="5" customFormat="1" x14ac:dyDescent="0.25">
      <c r="A11" s="28" t="s">
        <v>161</v>
      </c>
      <c r="B11" s="29">
        <v>42879</v>
      </c>
      <c r="C11" s="28" t="s">
        <v>162</v>
      </c>
      <c r="D11" s="30" t="s">
        <v>225</v>
      </c>
      <c r="E11" s="28" t="s">
        <v>163</v>
      </c>
      <c r="G11" s="13">
        <v>2647.39</v>
      </c>
      <c r="H11" s="5" t="s">
        <v>204</v>
      </c>
    </row>
    <row r="12" spans="1:8" s="5" customFormat="1" x14ac:dyDescent="0.25">
      <c r="A12" s="28" t="s">
        <v>200</v>
      </c>
      <c r="B12" s="29">
        <v>42886</v>
      </c>
      <c r="C12" s="28" t="s">
        <v>101</v>
      </c>
      <c r="D12" t="s">
        <v>8</v>
      </c>
      <c r="E12" s="28" t="s">
        <v>201</v>
      </c>
      <c r="G12" s="5">
        <v>679.06</v>
      </c>
      <c r="H12" s="5" t="s">
        <v>204</v>
      </c>
    </row>
    <row r="13" spans="1:8" s="5" customFormat="1" x14ac:dyDescent="0.25">
      <c r="A13" s="28" t="s">
        <v>202</v>
      </c>
      <c r="B13" s="29">
        <v>42886</v>
      </c>
      <c r="C13" s="28" t="s">
        <v>101</v>
      </c>
      <c r="D13" t="s">
        <v>9</v>
      </c>
      <c r="E13" s="28" t="s">
        <v>203</v>
      </c>
      <c r="G13" s="5">
        <v>56</v>
      </c>
      <c r="H13" s="5" t="s">
        <v>204</v>
      </c>
    </row>
    <row r="14" spans="1:8" s="5" customFormat="1" x14ac:dyDescent="0.25">
      <c r="A14" s="28" t="s">
        <v>135</v>
      </c>
      <c r="B14" s="29">
        <v>42878</v>
      </c>
      <c r="C14" s="28" t="s">
        <v>136</v>
      </c>
      <c r="D14" s="41" t="s">
        <v>218</v>
      </c>
      <c r="E14" s="28" t="s">
        <v>137</v>
      </c>
      <c r="G14" s="13">
        <v>6030.3</v>
      </c>
      <c r="H14" s="5" t="s">
        <v>204</v>
      </c>
    </row>
    <row r="15" spans="1:8" s="5" customFormat="1" x14ac:dyDescent="0.25">
      <c r="A15" s="28" t="s">
        <v>129</v>
      </c>
      <c r="B15" s="29">
        <v>42877</v>
      </c>
      <c r="C15" s="28" t="s">
        <v>130</v>
      </c>
      <c r="D15" t="s">
        <v>223</v>
      </c>
      <c r="E15" s="28" t="s">
        <v>11</v>
      </c>
      <c r="G15" s="13">
        <v>1280</v>
      </c>
      <c r="H15" s="5" t="s">
        <v>204</v>
      </c>
    </row>
    <row r="16" spans="1:8" s="5" customFormat="1" x14ac:dyDescent="0.25">
      <c r="A16" s="28" t="s">
        <v>12</v>
      </c>
      <c r="B16" s="29">
        <v>42860</v>
      </c>
      <c r="C16" s="28" t="s">
        <v>72</v>
      </c>
      <c r="D16" t="s">
        <v>220</v>
      </c>
      <c r="E16" s="28" t="s">
        <v>73</v>
      </c>
      <c r="G16" s="5">
        <v>453.32</v>
      </c>
      <c r="H16" s="5" t="s">
        <v>204</v>
      </c>
    </row>
    <row r="17" spans="1:8" s="5" customFormat="1" x14ac:dyDescent="0.25">
      <c r="A17" s="28" t="s">
        <v>103</v>
      </c>
      <c r="B17" s="29">
        <v>42871</v>
      </c>
      <c r="C17" s="28" t="s">
        <v>104</v>
      </c>
      <c r="D17" s="39" t="s">
        <v>215</v>
      </c>
      <c r="E17" s="28" t="s">
        <v>207</v>
      </c>
      <c r="G17" s="5">
        <f>10.21+10.21+10.21+10.21</f>
        <v>40.840000000000003</v>
      </c>
      <c r="H17" s="5" t="s">
        <v>204</v>
      </c>
    </row>
    <row r="18" spans="1:8" s="5" customFormat="1" x14ac:dyDescent="0.25">
      <c r="A18" s="28" t="s">
        <v>69</v>
      </c>
      <c r="B18" s="29">
        <v>42860</v>
      </c>
      <c r="C18" s="28" t="s">
        <v>70</v>
      </c>
      <c r="D18" t="s">
        <v>219</v>
      </c>
      <c r="E18" s="28" t="s">
        <v>71</v>
      </c>
      <c r="G18" s="13">
        <v>1921.63</v>
      </c>
      <c r="H18" s="5" t="s">
        <v>204</v>
      </c>
    </row>
    <row r="19" spans="1:8" s="5" customFormat="1" x14ac:dyDescent="0.25">
      <c r="A19" s="28" t="s">
        <v>24</v>
      </c>
      <c r="B19" s="29">
        <v>42867</v>
      </c>
      <c r="C19" s="28" t="s">
        <v>90</v>
      </c>
      <c r="D19" t="s">
        <v>219</v>
      </c>
      <c r="E19" s="28" t="s">
        <v>71</v>
      </c>
      <c r="G19" s="13">
        <v>5431.24</v>
      </c>
      <c r="H19" s="5" t="s">
        <v>204</v>
      </c>
    </row>
    <row r="20" spans="1:8" s="5" customFormat="1" x14ac:dyDescent="0.25">
      <c r="A20" s="28" t="s">
        <v>13</v>
      </c>
      <c r="B20" s="29">
        <v>42867</v>
      </c>
      <c r="C20" s="28" t="s">
        <v>91</v>
      </c>
      <c r="D20" t="s">
        <v>219</v>
      </c>
      <c r="E20" s="28" t="s">
        <v>71</v>
      </c>
      <c r="G20" s="13">
        <v>2138.0300000000002</v>
      </c>
      <c r="H20" s="5" t="s">
        <v>204</v>
      </c>
    </row>
    <row r="21" spans="1:8" s="5" customFormat="1" x14ac:dyDescent="0.25">
      <c r="A21" s="28" t="s">
        <v>94</v>
      </c>
      <c r="B21" s="29">
        <v>42868</v>
      </c>
      <c r="C21" s="28" t="s">
        <v>95</v>
      </c>
      <c r="D21" t="s">
        <v>219</v>
      </c>
      <c r="E21" s="28" t="s">
        <v>71</v>
      </c>
      <c r="G21" s="5">
        <v>228.8</v>
      </c>
      <c r="H21" s="5" t="s">
        <v>204</v>
      </c>
    </row>
    <row r="22" spans="1:8" s="5" customFormat="1" x14ac:dyDescent="0.25">
      <c r="A22" s="28" t="s">
        <v>14</v>
      </c>
      <c r="B22" s="29">
        <v>42871</v>
      </c>
      <c r="C22" s="28" t="s">
        <v>105</v>
      </c>
      <c r="D22" t="s">
        <v>219</v>
      </c>
      <c r="E22" s="28" t="s">
        <v>71</v>
      </c>
      <c r="G22" s="5">
        <v>349.25</v>
      </c>
      <c r="H22" s="5" t="s">
        <v>204</v>
      </c>
    </row>
    <row r="23" spans="1:8" s="5" customFormat="1" x14ac:dyDescent="0.25">
      <c r="A23" s="28" t="s">
        <v>106</v>
      </c>
      <c r="B23" s="29">
        <v>42872</v>
      </c>
      <c r="C23" s="28" t="s">
        <v>107</v>
      </c>
      <c r="D23" t="s">
        <v>219</v>
      </c>
      <c r="E23" s="28" t="s">
        <v>71</v>
      </c>
      <c r="G23" s="13">
        <v>2427.0300000000002</v>
      </c>
      <c r="H23" s="5" t="s">
        <v>204</v>
      </c>
    </row>
    <row r="24" spans="1:8" s="5" customFormat="1" x14ac:dyDescent="0.25">
      <c r="A24" s="28" t="s">
        <v>37</v>
      </c>
      <c r="B24" s="29">
        <v>42872</v>
      </c>
      <c r="C24" s="28" t="s">
        <v>108</v>
      </c>
      <c r="D24" t="s">
        <v>219</v>
      </c>
      <c r="E24" s="28" t="s">
        <v>71</v>
      </c>
      <c r="G24" s="13">
        <v>4366.34</v>
      </c>
      <c r="H24" s="5" t="s">
        <v>204</v>
      </c>
    </row>
    <row r="25" spans="1:8" s="5" customFormat="1" x14ac:dyDescent="0.25">
      <c r="A25" s="28" t="s">
        <v>115</v>
      </c>
      <c r="B25" s="29">
        <v>42873</v>
      </c>
      <c r="C25" s="28" t="s">
        <v>116</v>
      </c>
      <c r="D25" t="s">
        <v>219</v>
      </c>
      <c r="E25" s="28" t="s">
        <v>71</v>
      </c>
      <c r="G25" s="5">
        <v>345.64</v>
      </c>
      <c r="H25" s="5" t="s">
        <v>204</v>
      </c>
    </row>
    <row r="26" spans="1:8" s="5" customFormat="1" x14ac:dyDescent="0.25">
      <c r="A26" s="28" t="s">
        <v>123</v>
      </c>
      <c r="B26" s="29">
        <v>42874</v>
      </c>
      <c r="C26" s="28" t="s">
        <v>124</v>
      </c>
      <c r="D26" t="s">
        <v>219</v>
      </c>
      <c r="E26" s="28" t="s">
        <v>71</v>
      </c>
      <c r="G26" s="13">
        <v>1868.72</v>
      </c>
      <c r="H26" s="5" t="s">
        <v>204</v>
      </c>
    </row>
    <row r="27" spans="1:8" s="5" customFormat="1" x14ac:dyDescent="0.25">
      <c r="A27" s="28" t="s">
        <v>168</v>
      </c>
      <c r="B27" s="29">
        <v>42881</v>
      </c>
      <c r="C27" s="28" t="s">
        <v>169</v>
      </c>
      <c r="D27" t="s">
        <v>219</v>
      </c>
      <c r="E27" s="28" t="s">
        <v>71</v>
      </c>
      <c r="G27" s="13">
        <v>1334.45</v>
      </c>
      <c r="H27" s="5" t="s">
        <v>204</v>
      </c>
    </row>
    <row r="28" spans="1:8" s="5" customFormat="1" x14ac:dyDescent="0.25">
      <c r="A28" s="28" t="s">
        <v>39</v>
      </c>
      <c r="B28" s="29">
        <v>42885</v>
      </c>
      <c r="C28" s="28" t="s">
        <v>175</v>
      </c>
      <c r="D28" t="s">
        <v>219</v>
      </c>
      <c r="E28" s="28" t="s">
        <v>71</v>
      </c>
      <c r="G28" s="13">
        <v>5603.52</v>
      </c>
      <c r="H28" s="5" t="s">
        <v>204</v>
      </c>
    </row>
    <row r="29" spans="1:8" s="5" customFormat="1" x14ac:dyDescent="0.25">
      <c r="A29" s="28" t="s">
        <v>176</v>
      </c>
      <c r="B29" s="29">
        <v>42885</v>
      </c>
      <c r="C29" s="28" t="s">
        <v>177</v>
      </c>
      <c r="D29" t="s">
        <v>219</v>
      </c>
      <c r="E29" s="28" t="s">
        <v>71</v>
      </c>
      <c r="G29" s="5">
        <v>246.4</v>
      </c>
      <c r="H29" s="5" t="s">
        <v>204</v>
      </c>
    </row>
    <row r="30" spans="1:8" s="5" customFormat="1" x14ac:dyDescent="0.25">
      <c r="A30" s="28" t="s">
        <v>198</v>
      </c>
      <c r="B30" s="29">
        <v>42886</v>
      </c>
      <c r="C30" s="28" t="s">
        <v>199</v>
      </c>
      <c r="D30" s="38" t="s">
        <v>219</v>
      </c>
      <c r="E30" s="28" t="s">
        <v>71</v>
      </c>
      <c r="G30" s="13">
        <v>1074.8</v>
      </c>
      <c r="H30" s="5" t="s">
        <v>204</v>
      </c>
    </row>
    <row r="31" spans="1:8" s="5" customFormat="1" x14ac:dyDescent="0.25">
      <c r="A31" s="28" t="s">
        <v>38</v>
      </c>
      <c r="B31" s="29">
        <v>42879</v>
      </c>
      <c r="C31" s="28" t="s">
        <v>155</v>
      </c>
      <c r="D31" s="5" t="s">
        <v>15</v>
      </c>
      <c r="E31" s="28" t="s">
        <v>16</v>
      </c>
      <c r="G31" s="5">
        <v>192</v>
      </c>
      <c r="H31" s="5" t="s">
        <v>204</v>
      </c>
    </row>
    <row r="32" spans="1:8" s="5" customFormat="1" x14ac:dyDescent="0.25">
      <c r="A32" s="28" t="s">
        <v>36</v>
      </c>
      <c r="B32" s="29">
        <v>42865</v>
      </c>
      <c r="C32" s="28" t="s">
        <v>88</v>
      </c>
      <c r="D32" s="34" t="s">
        <v>222</v>
      </c>
      <c r="E32" s="28" t="s">
        <v>89</v>
      </c>
      <c r="G32" s="13">
        <v>2736</v>
      </c>
      <c r="H32" s="5" t="s">
        <v>204</v>
      </c>
    </row>
    <row r="33" spans="1:8" s="5" customFormat="1" x14ac:dyDescent="0.25">
      <c r="A33" s="28" t="s">
        <v>156</v>
      </c>
      <c r="B33" s="29">
        <v>42879</v>
      </c>
      <c r="C33" s="28" t="s">
        <v>157</v>
      </c>
      <c r="D33" s="35" t="s">
        <v>44</v>
      </c>
      <c r="E33" s="28" t="s">
        <v>158</v>
      </c>
      <c r="G33" s="5">
        <v>83.2</v>
      </c>
      <c r="H33" s="5" t="s">
        <v>204</v>
      </c>
    </row>
    <row r="34" spans="1:8" s="5" customFormat="1" x14ac:dyDescent="0.25">
      <c r="A34" s="28" t="s">
        <v>47</v>
      </c>
      <c r="B34" s="29">
        <v>42857</v>
      </c>
      <c r="C34" s="28">
        <v>5857</v>
      </c>
      <c r="D34" s="38" t="s">
        <v>17</v>
      </c>
      <c r="E34" s="28" t="s">
        <v>18</v>
      </c>
      <c r="G34" s="5">
        <v>90.24</v>
      </c>
      <c r="H34" s="5" t="s">
        <v>204</v>
      </c>
    </row>
    <row r="35" spans="1:8" s="5" customFormat="1" x14ac:dyDescent="0.25">
      <c r="A35" s="28" t="s">
        <v>35</v>
      </c>
      <c r="B35" s="29">
        <v>42865</v>
      </c>
      <c r="C35" s="28">
        <v>28315</v>
      </c>
      <c r="D35" s="38" t="s">
        <v>17</v>
      </c>
      <c r="E35" s="28" t="s">
        <v>18</v>
      </c>
      <c r="G35" s="5">
        <v>38.4</v>
      </c>
      <c r="H35" s="5" t="s">
        <v>204</v>
      </c>
    </row>
    <row r="36" spans="1:8" s="5" customFormat="1" x14ac:dyDescent="0.25">
      <c r="A36" s="28" t="s">
        <v>100</v>
      </c>
      <c r="B36" s="29">
        <v>42871</v>
      </c>
      <c r="C36" s="28" t="s">
        <v>101</v>
      </c>
      <c r="D36" s="38" t="s">
        <v>17</v>
      </c>
      <c r="E36" s="28" t="s">
        <v>102</v>
      </c>
      <c r="G36" s="5">
        <v>17.16</v>
      </c>
      <c r="H36" s="5" t="s">
        <v>204</v>
      </c>
    </row>
    <row r="37" spans="1:8" s="5" customFormat="1" x14ac:dyDescent="0.25">
      <c r="A37" s="28" t="s">
        <v>43</v>
      </c>
      <c r="B37" s="29">
        <v>42885</v>
      </c>
      <c r="C37" s="28" t="s">
        <v>172</v>
      </c>
      <c r="D37" s="32" t="s">
        <v>17</v>
      </c>
      <c r="E37" s="28" t="s">
        <v>18</v>
      </c>
      <c r="G37" s="5">
        <v>110.27</v>
      </c>
      <c r="H37" s="5" t="s">
        <v>204</v>
      </c>
    </row>
    <row r="38" spans="1:8" s="5" customFormat="1" x14ac:dyDescent="0.25">
      <c r="A38" s="28" t="s">
        <v>173</v>
      </c>
      <c r="B38" s="29">
        <v>42885</v>
      </c>
      <c r="C38" s="28" t="s">
        <v>174</v>
      </c>
      <c r="D38" s="36" t="s">
        <v>17</v>
      </c>
      <c r="E38" s="28" t="s">
        <v>18</v>
      </c>
      <c r="G38" s="5">
        <v>10.79</v>
      </c>
      <c r="H38" s="5" t="s">
        <v>204</v>
      </c>
    </row>
    <row r="39" spans="1:8" s="5" customFormat="1" x14ac:dyDescent="0.25">
      <c r="A39" s="28" t="s">
        <v>117</v>
      </c>
      <c r="B39" s="29">
        <v>42873</v>
      </c>
      <c r="C39" s="28" t="s">
        <v>118</v>
      </c>
      <c r="D39" s="36" t="s">
        <v>17</v>
      </c>
      <c r="E39" s="28" t="s">
        <v>18</v>
      </c>
      <c r="G39" s="13">
        <v>4901.3500000000004</v>
      </c>
      <c r="H39" s="5" t="s">
        <v>204</v>
      </c>
    </row>
    <row r="40" spans="1:8" s="5" customFormat="1" x14ac:dyDescent="0.25">
      <c r="A40" s="28" t="s">
        <v>51</v>
      </c>
      <c r="B40" s="29">
        <v>42858</v>
      </c>
      <c r="C40" s="28" t="s">
        <v>52</v>
      </c>
      <c r="D40" s="36" t="s">
        <v>17</v>
      </c>
      <c r="E40" s="28" t="s">
        <v>18</v>
      </c>
      <c r="G40" s="5">
        <v>100.83</v>
      </c>
      <c r="H40" s="5" t="s">
        <v>204</v>
      </c>
    </row>
    <row r="41" spans="1:8" s="5" customFormat="1" x14ac:dyDescent="0.25">
      <c r="A41" s="28" t="s">
        <v>53</v>
      </c>
      <c r="B41" s="29">
        <v>42858</v>
      </c>
      <c r="C41" s="28" t="s">
        <v>54</v>
      </c>
      <c r="D41" t="s">
        <v>17</v>
      </c>
      <c r="E41" s="28" t="s">
        <v>18</v>
      </c>
      <c r="G41" s="5">
        <v>226.05</v>
      </c>
      <c r="H41" s="5" t="s">
        <v>204</v>
      </c>
    </row>
    <row r="42" spans="1:8" s="5" customFormat="1" x14ac:dyDescent="0.25">
      <c r="A42" s="28" t="s">
        <v>65</v>
      </c>
      <c r="B42" s="29">
        <v>42860</v>
      </c>
      <c r="C42" s="28" t="s">
        <v>66</v>
      </c>
      <c r="D42" t="s">
        <v>17</v>
      </c>
      <c r="E42" s="28" t="s">
        <v>18</v>
      </c>
      <c r="G42" s="5">
        <v>39.049999999999997</v>
      </c>
      <c r="H42" s="5" t="s">
        <v>204</v>
      </c>
    </row>
    <row r="43" spans="1:8" s="5" customFormat="1" x14ac:dyDescent="0.25">
      <c r="A43" s="28" t="s">
        <v>57</v>
      </c>
      <c r="B43" s="29">
        <v>42859</v>
      </c>
      <c r="C43" s="28" t="s">
        <v>58</v>
      </c>
      <c r="D43" s="38" t="s">
        <v>17</v>
      </c>
      <c r="E43" s="28" t="s">
        <v>18</v>
      </c>
      <c r="G43" s="5">
        <v>50.42</v>
      </c>
      <c r="H43" s="5" t="s">
        <v>204</v>
      </c>
    </row>
    <row r="44" spans="1:8" s="5" customFormat="1" x14ac:dyDescent="0.25">
      <c r="A44" s="28" t="s">
        <v>67</v>
      </c>
      <c r="B44" s="29">
        <v>42860</v>
      </c>
      <c r="C44" s="28" t="s">
        <v>68</v>
      </c>
      <c r="D44" s="38" t="s">
        <v>17</v>
      </c>
      <c r="E44" s="28" t="s">
        <v>18</v>
      </c>
      <c r="G44" s="5">
        <v>12</v>
      </c>
      <c r="H44" s="5" t="s">
        <v>204</v>
      </c>
    </row>
    <row r="45" spans="1:8" s="5" customFormat="1" x14ac:dyDescent="0.25">
      <c r="A45" s="28" t="s">
        <v>59</v>
      </c>
      <c r="B45" s="29">
        <v>42859</v>
      </c>
      <c r="C45" s="28" t="s">
        <v>60</v>
      </c>
      <c r="D45" s="38" t="s">
        <v>17</v>
      </c>
      <c r="E45" s="28" t="s">
        <v>18</v>
      </c>
      <c r="G45" s="5">
        <v>51.7</v>
      </c>
      <c r="H45" s="5" t="s">
        <v>204</v>
      </c>
    </row>
    <row r="46" spans="1:8" s="5" customFormat="1" x14ac:dyDescent="0.25">
      <c r="A46" s="28" t="s">
        <v>61</v>
      </c>
      <c r="B46" s="29">
        <v>42859</v>
      </c>
      <c r="C46" s="28" t="s">
        <v>62</v>
      </c>
      <c r="D46" s="37" t="s">
        <v>17</v>
      </c>
      <c r="E46" s="28" t="s">
        <v>18</v>
      </c>
      <c r="G46" s="5">
        <v>48.82</v>
      </c>
      <c r="H46" s="5" t="s">
        <v>204</v>
      </c>
    </row>
    <row r="47" spans="1:8" s="5" customFormat="1" x14ac:dyDescent="0.25">
      <c r="A47" s="28" t="s">
        <v>77</v>
      </c>
      <c r="B47" s="29">
        <v>42861</v>
      </c>
      <c r="C47" s="28" t="s">
        <v>78</v>
      </c>
      <c r="D47" s="37" t="s">
        <v>17</v>
      </c>
      <c r="E47" s="28" t="s">
        <v>18</v>
      </c>
      <c r="G47" s="5">
        <v>26.3</v>
      </c>
      <c r="H47" s="5" t="s">
        <v>204</v>
      </c>
    </row>
    <row r="48" spans="1:8" s="5" customFormat="1" x14ac:dyDescent="0.25">
      <c r="A48" s="28" t="s">
        <v>80</v>
      </c>
      <c r="B48" s="29">
        <v>42864</v>
      </c>
      <c r="C48" s="28" t="s">
        <v>81</v>
      </c>
      <c r="D48" s="37" t="s">
        <v>17</v>
      </c>
      <c r="E48" s="28" t="s">
        <v>18</v>
      </c>
      <c r="G48" s="5">
        <v>50.42</v>
      </c>
      <c r="H48" s="5" t="s">
        <v>204</v>
      </c>
    </row>
    <row r="49" spans="1:8" s="5" customFormat="1" x14ac:dyDescent="0.25">
      <c r="A49" s="28" t="s">
        <v>82</v>
      </c>
      <c r="B49" s="29">
        <v>42865</v>
      </c>
      <c r="C49" s="28" t="s">
        <v>83</v>
      </c>
      <c r="D49" s="38" t="s">
        <v>17</v>
      </c>
      <c r="E49" s="28" t="s">
        <v>18</v>
      </c>
      <c r="G49" s="5">
        <v>34.56</v>
      </c>
      <c r="H49" s="5" t="s">
        <v>204</v>
      </c>
    </row>
    <row r="50" spans="1:8" s="5" customFormat="1" x14ac:dyDescent="0.25">
      <c r="A50" s="28" t="s">
        <v>92</v>
      </c>
      <c r="B50" s="29">
        <v>42868</v>
      </c>
      <c r="C50" s="28" t="s">
        <v>93</v>
      </c>
      <c r="D50" s="38" t="s">
        <v>17</v>
      </c>
      <c r="E50" s="28" t="s">
        <v>18</v>
      </c>
      <c r="G50" s="5">
        <v>70.58</v>
      </c>
      <c r="H50" s="5" t="s">
        <v>204</v>
      </c>
    </row>
    <row r="51" spans="1:8" s="5" customFormat="1" x14ac:dyDescent="0.25">
      <c r="A51" s="28" t="s">
        <v>96</v>
      </c>
      <c r="B51" s="29">
        <v>42871</v>
      </c>
      <c r="C51" s="28" t="s">
        <v>97</v>
      </c>
      <c r="D51" s="38" t="s">
        <v>17</v>
      </c>
      <c r="E51" s="28" t="s">
        <v>18</v>
      </c>
      <c r="G51" s="5">
        <v>48.82</v>
      </c>
      <c r="H51" s="5" t="s">
        <v>204</v>
      </c>
    </row>
    <row r="52" spans="1:8" s="5" customFormat="1" x14ac:dyDescent="0.25">
      <c r="A52" s="28" t="s">
        <v>98</v>
      </c>
      <c r="B52" s="29">
        <v>42871</v>
      </c>
      <c r="C52" s="28" t="s">
        <v>99</v>
      </c>
      <c r="D52" s="38" t="s">
        <v>17</v>
      </c>
      <c r="E52" s="28" t="s">
        <v>18</v>
      </c>
      <c r="G52" s="5">
        <v>241.62</v>
      </c>
      <c r="H52" s="5" t="s">
        <v>204</v>
      </c>
    </row>
    <row r="53" spans="1:8" s="5" customFormat="1" x14ac:dyDescent="0.25">
      <c r="A53" s="28" t="s">
        <v>125</v>
      </c>
      <c r="B53" s="29">
        <v>42875</v>
      </c>
      <c r="C53" s="28" t="s">
        <v>126</v>
      </c>
      <c r="D53" s="38" t="s">
        <v>17</v>
      </c>
      <c r="E53" s="28" t="s">
        <v>18</v>
      </c>
      <c r="G53" s="5">
        <v>19.53</v>
      </c>
      <c r="H53" s="5" t="s">
        <v>204</v>
      </c>
    </row>
    <row r="54" spans="1:8" s="5" customFormat="1" x14ac:dyDescent="0.25">
      <c r="A54" s="28" t="s">
        <v>119</v>
      </c>
      <c r="B54" s="29">
        <v>42874</v>
      </c>
      <c r="C54" s="28" t="s">
        <v>120</v>
      </c>
      <c r="D54" s="38" t="s">
        <v>17</v>
      </c>
      <c r="E54" s="28" t="s">
        <v>18</v>
      </c>
      <c r="G54" s="5">
        <v>48.82</v>
      </c>
      <c r="H54" s="5" t="s">
        <v>204</v>
      </c>
    </row>
    <row r="55" spans="1:8" s="5" customFormat="1" x14ac:dyDescent="0.25">
      <c r="A55" s="28" t="s">
        <v>127</v>
      </c>
      <c r="B55" s="29">
        <v>42877</v>
      </c>
      <c r="C55" s="28" t="s">
        <v>128</v>
      </c>
      <c r="D55" s="38" t="s">
        <v>17</v>
      </c>
      <c r="E55" s="28" t="s">
        <v>18</v>
      </c>
      <c r="G55" s="5">
        <v>49.61</v>
      </c>
      <c r="H55" s="5" t="s">
        <v>204</v>
      </c>
    </row>
    <row r="56" spans="1:8" s="5" customFormat="1" x14ac:dyDescent="0.25">
      <c r="A56" s="28" t="s">
        <v>131</v>
      </c>
      <c r="B56" s="29">
        <v>42878</v>
      </c>
      <c r="C56" s="28" t="s">
        <v>132</v>
      </c>
      <c r="D56" s="38" t="s">
        <v>17</v>
      </c>
      <c r="E56" s="28" t="s">
        <v>18</v>
      </c>
      <c r="G56" s="5">
        <v>50.42</v>
      </c>
      <c r="H56" s="5" t="s">
        <v>204</v>
      </c>
    </row>
    <row r="57" spans="1:8" s="5" customFormat="1" x14ac:dyDescent="0.25">
      <c r="A57" s="28" t="s">
        <v>133</v>
      </c>
      <c r="B57" s="29">
        <v>42878</v>
      </c>
      <c r="C57" s="28" t="s">
        <v>134</v>
      </c>
      <c r="D57" s="38" t="s">
        <v>17</v>
      </c>
      <c r="E57" s="28" t="s">
        <v>18</v>
      </c>
      <c r="G57" s="5">
        <v>48.82</v>
      </c>
      <c r="H57" s="5" t="s">
        <v>204</v>
      </c>
    </row>
    <row r="58" spans="1:8" s="5" customFormat="1" x14ac:dyDescent="0.25">
      <c r="A58" s="28" t="s">
        <v>194</v>
      </c>
      <c r="B58" s="29">
        <v>42886</v>
      </c>
      <c r="C58" s="28" t="s">
        <v>195</v>
      </c>
      <c r="D58" s="38" t="s">
        <v>17</v>
      </c>
      <c r="E58" s="28" t="s">
        <v>193</v>
      </c>
      <c r="G58" s="5">
        <v>491.7</v>
      </c>
      <c r="H58" s="5" t="s">
        <v>204</v>
      </c>
    </row>
    <row r="59" spans="1:8" s="5" customFormat="1" x14ac:dyDescent="0.25">
      <c r="A59" s="28" t="s">
        <v>191</v>
      </c>
      <c r="B59" s="29">
        <v>42886</v>
      </c>
      <c r="C59" s="28" t="s">
        <v>192</v>
      </c>
      <c r="D59" s="38" t="s">
        <v>17</v>
      </c>
      <c r="E59" s="28" t="s">
        <v>193</v>
      </c>
      <c r="G59" s="5">
        <v>319.74</v>
      </c>
      <c r="H59" s="5" t="s">
        <v>204</v>
      </c>
    </row>
    <row r="60" spans="1:8" s="5" customFormat="1" x14ac:dyDescent="0.25">
      <c r="A60" s="28" t="s">
        <v>196</v>
      </c>
      <c r="B60" s="29">
        <v>42886</v>
      </c>
      <c r="C60" s="28" t="s">
        <v>197</v>
      </c>
      <c r="D60" s="38" t="s">
        <v>17</v>
      </c>
      <c r="E60" s="28" t="s">
        <v>193</v>
      </c>
      <c r="G60" s="13">
        <v>1273.49</v>
      </c>
      <c r="H60" s="5" t="s">
        <v>204</v>
      </c>
    </row>
    <row r="61" spans="1:8" s="5" customFormat="1" x14ac:dyDescent="0.25">
      <c r="A61" s="28" t="s">
        <v>34</v>
      </c>
      <c r="B61" s="29">
        <v>42865</v>
      </c>
      <c r="C61" s="28" t="s">
        <v>84</v>
      </c>
      <c r="D61" s="38" t="s">
        <v>17</v>
      </c>
      <c r="E61" s="28" t="s">
        <v>18</v>
      </c>
      <c r="G61" s="5">
        <v>57.6</v>
      </c>
      <c r="H61" s="5" t="s">
        <v>204</v>
      </c>
    </row>
    <row r="62" spans="1:8" s="5" customFormat="1" x14ac:dyDescent="0.25">
      <c r="A62" s="28" t="s">
        <v>185</v>
      </c>
      <c r="B62" s="29">
        <v>42886</v>
      </c>
      <c r="C62" s="28" t="s">
        <v>186</v>
      </c>
      <c r="D62" s="38" t="s">
        <v>17</v>
      </c>
      <c r="E62" s="28" t="s">
        <v>18</v>
      </c>
      <c r="G62" s="5">
        <v>115.2</v>
      </c>
      <c r="H62" s="5" t="s">
        <v>204</v>
      </c>
    </row>
    <row r="63" spans="1:8" s="5" customFormat="1" x14ac:dyDescent="0.25">
      <c r="A63" s="28" t="s">
        <v>189</v>
      </c>
      <c r="B63" s="29">
        <v>42886</v>
      </c>
      <c r="C63" s="28" t="s">
        <v>190</v>
      </c>
      <c r="D63" s="37" t="s">
        <v>17</v>
      </c>
      <c r="E63" s="28" t="s">
        <v>18</v>
      </c>
      <c r="G63" s="5">
        <v>137.86000000000001</v>
      </c>
      <c r="H63" s="5" t="s">
        <v>204</v>
      </c>
    </row>
    <row r="64" spans="1:8" s="5" customFormat="1" x14ac:dyDescent="0.25">
      <c r="A64" s="28" t="s">
        <v>10</v>
      </c>
      <c r="B64" s="29">
        <v>42860</v>
      </c>
      <c r="C64" s="28" t="s">
        <v>75</v>
      </c>
      <c r="D64" s="39" t="s">
        <v>221</v>
      </c>
      <c r="E64" s="28" t="s">
        <v>76</v>
      </c>
      <c r="G64" s="13">
        <v>1187.2</v>
      </c>
      <c r="H64" s="5" t="s">
        <v>204</v>
      </c>
    </row>
    <row r="65" spans="1:8" s="5" customFormat="1" x14ac:dyDescent="0.25">
      <c r="A65" s="28" t="s">
        <v>159</v>
      </c>
      <c r="B65" s="29">
        <v>42879</v>
      </c>
      <c r="C65" s="28" t="s">
        <v>160</v>
      </c>
      <c r="D65" s="39" t="s">
        <v>224</v>
      </c>
      <c r="E65" s="28" t="s">
        <v>229</v>
      </c>
      <c r="G65" s="13">
        <v>3680</v>
      </c>
      <c r="H65" s="5" t="s">
        <v>204</v>
      </c>
    </row>
    <row r="66" spans="1:8" s="5" customFormat="1" x14ac:dyDescent="0.25">
      <c r="A66" s="28" t="s">
        <v>113</v>
      </c>
      <c r="B66" s="29">
        <v>42873</v>
      </c>
      <c r="C66" s="28" t="s">
        <v>114</v>
      </c>
      <c r="D66" s="38" t="s">
        <v>210</v>
      </c>
      <c r="E66" s="28" t="s">
        <v>87</v>
      </c>
      <c r="G66" s="13">
        <v>75316.320000000007</v>
      </c>
      <c r="H66" s="5" t="s">
        <v>204</v>
      </c>
    </row>
    <row r="67" spans="1:8" s="5" customFormat="1" x14ac:dyDescent="0.25">
      <c r="A67" s="28" t="s">
        <v>178</v>
      </c>
      <c r="B67" s="29">
        <v>42886</v>
      </c>
      <c r="C67" s="28" t="s">
        <v>179</v>
      </c>
      <c r="D67" s="38" t="s">
        <v>210</v>
      </c>
      <c r="E67" s="28" t="s">
        <v>87</v>
      </c>
      <c r="G67" s="13">
        <v>90375.2</v>
      </c>
      <c r="H67" s="5" t="s">
        <v>204</v>
      </c>
    </row>
    <row r="68" spans="1:8" s="5" customFormat="1" x14ac:dyDescent="0.25">
      <c r="A68" s="28" t="s">
        <v>180</v>
      </c>
      <c r="B68" s="29">
        <v>42886</v>
      </c>
      <c r="C68" s="28" t="s">
        <v>181</v>
      </c>
      <c r="D68" t="s">
        <v>210</v>
      </c>
      <c r="E68" s="28" t="s">
        <v>87</v>
      </c>
      <c r="G68" s="13">
        <v>61556</v>
      </c>
      <c r="H68" s="5" t="s">
        <v>204</v>
      </c>
    </row>
    <row r="69" spans="1:8" s="5" customFormat="1" x14ac:dyDescent="0.25">
      <c r="A69" s="28" t="s">
        <v>40</v>
      </c>
      <c r="B69" s="29">
        <v>42886</v>
      </c>
      <c r="C69" s="28" t="s">
        <v>182</v>
      </c>
      <c r="D69" s="38" t="s">
        <v>210</v>
      </c>
      <c r="E69" s="28" t="s">
        <v>87</v>
      </c>
      <c r="G69" s="13">
        <v>61556</v>
      </c>
      <c r="H69" s="5" t="s">
        <v>204</v>
      </c>
    </row>
    <row r="70" spans="1:8" s="5" customFormat="1" x14ac:dyDescent="0.25">
      <c r="A70" s="28" t="s">
        <v>41</v>
      </c>
      <c r="B70" s="29">
        <v>42886</v>
      </c>
      <c r="C70" s="28" t="s">
        <v>183</v>
      </c>
      <c r="D70" t="s">
        <v>210</v>
      </c>
      <c r="E70" s="28" t="s">
        <v>87</v>
      </c>
      <c r="G70" s="13">
        <v>61556</v>
      </c>
      <c r="H70" s="5" t="s">
        <v>204</v>
      </c>
    </row>
    <row r="71" spans="1:8" s="5" customFormat="1" x14ac:dyDescent="0.25">
      <c r="A71" s="28" t="s">
        <v>42</v>
      </c>
      <c r="B71" s="29">
        <v>42886</v>
      </c>
      <c r="C71" s="28" t="s">
        <v>184</v>
      </c>
      <c r="D71" t="s">
        <v>210</v>
      </c>
      <c r="E71" s="28" t="s">
        <v>87</v>
      </c>
      <c r="G71" s="13">
        <v>61556</v>
      </c>
      <c r="H71" s="5" t="s">
        <v>204</v>
      </c>
    </row>
    <row r="72" spans="1:8" s="5" customFormat="1" x14ac:dyDescent="0.25">
      <c r="A72" s="28" t="s">
        <v>187</v>
      </c>
      <c r="B72" s="29">
        <v>42886</v>
      </c>
      <c r="C72" s="28" t="s">
        <v>188</v>
      </c>
      <c r="D72" t="s">
        <v>210</v>
      </c>
      <c r="E72" s="28" t="s">
        <v>87</v>
      </c>
      <c r="G72" s="13">
        <v>61556</v>
      </c>
      <c r="H72" s="5" t="s">
        <v>204</v>
      </c>
    </row>
    <row r="73" spans="1:8" s="5" customFormat="1" x14ac:dyDescent="0.25">
      <c r="A73" s="28" t="s">
        <v>85</v>
      </c>
      <c r="B73" s="29">
        <v>42865</v>
      </c>
      <c r="C73" s="28" t="s">
        <v>86</v>
      </c>
      <c r="D73" t="s">
        <v>210</v>
      </c>
      <c r="E73" s="28" t="s">
        <v>87</v>
      </c>
      <c r="G73" s="13">
        <v>44563.360000000001</v>
      </c>
      <c r="H73" s="5" t="s">
        <v>204</v>
      </c>
    </row>
    <row r="74" spans="1:8" s="5" customFormat="1" x14ac:dyDescent="0.25">
      <c r="A74" s="28" t="s">
        <v>109</v>
      </c>
      <c r="B74" s="29">
        <v>42873</v>
      </c>
      <c r="C74" s="28" t="s">
        <v>110</v>
      </c>
      <c r="D74" t="s">
        <v>210</v>
      </c>
      <c r="E74" s="28" t="s">
        <v>87</v>
      </c>
      <c r="G74" s="13">
        <v>53472.160000000003</v>
      </c>
      <c r="H74" s="5" t="s">
        <v>204</v>
      </c>
    </row>
    <row r="75" spans="1:8" s="5" customFormat="1" x14ac:dyDescent="0.25">
      <c r="A75" s="28" t="s">
        <v>111</v>
      </c>
      <c r="B75" s="29">
        <v>42873</v>
      </c>
      <c r="C75" s="28" t="s">
        <v>112</v>
      </c>
      <c r="D75" t="s">
        <v>210</v>
      </c>
      <c r="E75" s="28" t="s">
        <v>87</v>
      </c>
      <c r="G75" s="13">
        <v>49991.040000000001</v>
      </c>
      <c r="H75" s="5" t="s">
        <v>204</v>
      </c>
    </row>
    <row r="76" spans="1:8" s="5" customFormat="1" x14ac:dyDescent="0.25">
      <c r="A76" s="28" t="s">
        <v>138</v>
      </c>
      <c r="B76" s="29">
        <v>42879</v>
      </c>
      <c r="C76" s="28" t="s">
        <v>139</v>
      </c>
      <c r="D76" t="s">
        <v>210</v>
      </c>
      <c r="E76" s="28" t="s">
        <v>87</v>
      </c>
      <c r="G76" s="13">
        <v>60696.639999999999</v>
      </c>
      <c r="H76" s="5" t="s">
        <v>204</v>
      </c>
    </row>
    <row r="77" spans="1:8" s="5" customFormat="1" x14ac:dyDescent="0.25">
      <c r="A77" s="28" t="s">
        <v>140</v>
      </c>
      <c r="B77" s="29">
        <v>42879</v>
      </c>
      <c r="C77" s="28" t="s">
        <v>141</v>
      </c>
      <c r="D77" t="s">
        <v>210</v>
      </c>
      <c r="E77" s="28" t="s">
        <v>87</v>
      </c>
      <c r="G77" s="13">
        <v>70013.279999999999</v>
      </c>
      <c r="H77" s="5" t="s">
        <v>204</v>
      </c>
    </row>
    <row r="78" spans="1:8" s="5" customFormat="1" x14ac:dyDescent="0.25">
      <c r="A78" s="28" t="s">
        <v>142</v>
      </c>
      <c r="B78" s="29">
        <v>42879</v>
      </c>
      <c r="C78" s="28" t="s">
        <v>143</v>
      </c>
      <c r="D78" t="s">
        <v>210</v>
      </c>
      <c r="E78" s="28" t="s">
        <v>87</v>
      </c>
      <c r="G78" s="13">
        <v>45365.599999999999</v>
      </c>
      <c r="H78" s="5" t="s">
        <v>204</v>
      </c>
    </row>
    <row r="79" spans="1:8" s="5" customFormat="1" x14ac:dyDescent="0.25">
      <c r="A79" s="28" t="s">
        <v>144</v>
      </c>
      <c r="B79" s="29">
        <v>42879</v>
      </c>
      <c r="C79" s="28" t="s">
        <v>145</v>
      </c>
      <c r="D79" t="s">
        <v>210</v>
      </c>
      <c r="E79" s="28" t="s">
        <v>87</v>
      </c>
      <c r="G79" s="13">
        <v>45365.599999999999</v>
      </c>
      <c r="H79" s="5" t="s">
        <v>204</v>
      </c>
    </row>
    <row r="80" spans="1:8" s="5" customFormat="1" x14ac:dyDescent="0.25">
      <c r="A80" s="28" t="s">
        <v>146</v>
      </c>
      <c r="B80" s="29">
        <v>42879</v>
      </c>
      <c r="C80" s="28" t="s">
        <v>147</v>
      </c>
      <c r="D80" t="s">
        <v>210</v>
      </c>
      <c r="E80" s="28" t="s">
        <v>87</v>
      </c>
      <c r="G80" s="13">
        <v>47634.559999999998</v>
      </c>
      <c r="H80" s="5" t="s">
        <v>204</v>
      </c>
    </row>
    <row r="81" spans="1:8" s="5" customFormat="1" x14ac:dyDescent="0.25">
      <c r="A81" s="28" t="s">
        <v>148</v>
      </c>
      <c r="B81" s="29">
        <v>42879</v>
      </c>
      <c r="C81" s="28" t="s">
        <v>149</v>
      </c>
      <c r="D81" t="s">
        <v>210</v>
      </c>
      <c r="E81" s="28" t="s">
        <v>87</v>
      </c>
      <c r="G81" s="13">
        <v>47634.559999999998</v>
      </c>
      <c r="H81" s="5" t="s">
        <v>204</v>
      </c>
    </row>
    <row r="82" spans="1:8" s="5" customFormat="1" x14ac:dyDescent="0.25">
      <c r="A82" s="28" t="s">
        <v>150</v>
      </c>
      <c r="B82" s="29">
        <v>42879</v>
      </c>
      <c r="C82" s="28" t="s">
        <v>151</v>
      </c>
      <c r="D82" t="s">
        <v>210</v>
      </c>
      <c r="E82" s="28" t="s">
        <v>152</v>
      </c>
      <c r="G82" s="13">
        <v>53472.160000000003</v>
      </c>
      <c r="H82" s="5" t="s">
        <v>204</v>
      </c>
    </row>
    <row r="83" spans="1:8" s="5" customFormat="1" x14ac:dyDescent="0.25">
      <c r="A83" s="28" t="s">
        <v>153</v>
      </c>
      <c r="B83" s="29">
        <v>42879</v>
      </c>
      <c r="C83" s="28" t="s">
        <v>154</v>
      </c>
      <c r="D83" t="s">
        <v>210</v>
      </c>
      <c r="E83" s="28" t="s">
        <v>87</v>
      </c>
      <c r="G83" s="13">
        <v>53472.160000000003</v>
      </c>
      <c r="H83" s="5" t="s">
        <v>204</v>
      </c>
    </row>
    <row r="84" spans="1:8" s="5" customFormat="1" x14ac:dyDescent="0.25">
      <c r="A84" s="28" t="s">
        <v>166</v>
      </c>
      <c r="B84" s="29">
        <v>42880</v>
      </c>
      <c r="C84" s="28" t="s">
        <v>167</v>
      </c>
      <c r="D84" t="s">
        <v>210</v>
      </c>
      <c r="E84" s="28" t="s">
        <v>87</v>
      </c>
      <c r="G84" s="13">
        <v>49535.040000000001</v>
      </c>
      <c r="H84" s="5" t="s">
        <v>204</v>
      </c>
    </row>
    <row r="85" spans="1:8" s="5" customFormat="1" x14ac:dyDescent="0.25">
      <c r="A85" s="28" t="s">
        <v>63</v>
      </c>
      <c r="B85" s="29">
        <v>42859</v>
      </c>
      <c r="C85" s="28" t="s">
        <v>64</v>
      </c>
      <c r="D85" s="39" t="s">
        <v>213</v>
      </c>
      <c r="E85" s="28" t="s">
        <v>205</v>
      </c>
      <c r="G85" s="5">
        <v>41.6</v>
      </c>
      <c r="H85" s="5" t="s">
        <v>204</v>
      </c>
    </row>
    <row r="86" spans="1:8" s="5" customFormat="1" x14ac:dyDescent="0.25">
      <c r="A86" s="28" t="s">
        <v>19</v>
      </c>
      <c r="B86" s="29">
        <v>42860</v>
      </c>
      <c r="C86" s="28" t="s">
        <v>74</v>
      </c>
      <c r="D86" t="s">
        <v>45</v>
      </c>
      <c r="E86" s="28" t="s">
        <v>230</v>
      </c>
      <c r="G86" s="5">
        <v>414.31</v>
      </c>
      <c r="H86" s="5" t="s">
        <v>204</v>
      </c>
    </row>
    <row r="87" spans="1:8" s="5" customFormat="1" x14ac:dyDescent="0.25">
      <c r="A87" s="28" t="s">
        <v>164</v>
      </c>
      <c r="B87" s="29">
        <v>42879</v>
      </c>
      <c r="C87" s="28" t="s">
        <v>165</v>
      </c>
      <c r="D87" t="s">
        <v>45</v>
      </c>
      <c r="E87" s="28" t="s">
        <v>230</v>
      </c>
      <c r="G87" s="5">
        <v>689.08</v>
      </c>
      <c r="H87" s="5" t="s">
        <v>204</v>
      </c>
    </row>
    <row r="88" spans="1:8" s="5" customFormat="1" x14ac:dyDescent="0.25">
      <c r="A88" s="28" t="s">
        <v>103</v>
      </c>
      <c r="B88" s="29">
        <v>42871</v>
      </c>
      <c r="C88" s="28" t="s">
        <v>104</v>
      </c>
      <c r="D88" s="39" t="s">
        <v>216</v>
      </c>
      <c r="E88" s="28" t="s">
        <v>208</v>
      </c>
      <c r="G88" s="5">
        <f>53.75+53.75</f>
        <v>107.5</v>
      </c>
      <c r="H88" s="5" t="s">
        <v>204</v>
      </c>
    </row>
    <row r="89" spans="1:8" s="5" customFormat="1" x14ac:dyDescent="0.25">
      <c r="A89" s="28" t="s">
        <v>49</v>
      </c>
      <c r="B89" s="29">
        <v>42857</v>
      </c>
      <c r="C89" s="28" t="s">
        <v>50</v>
      </c>
      <c r="D89" s="39" t="s">
        <v>20</v>
      </c>
      <c r="E89" s="28" t="s">
        <v>21</v>
      </c>
      <c r="G89" s="13">
        <v>6861.53</v>
      </c>
      <c r="H89" s="5" t="s">
        <v>204</v>
      </c>
    </row>
    <row r="90" spans="1:8" s="5" customFormat="1" x14ac:dyDescent="0.25">
      <c r="A90" s="28" t="s">
        <v>103</v>
      </c>
      <c r="B90" s="29">
        <v>42871</v>
      </c>
      <c r="C90" s="28" t="s">
        <v>104</v>
      </c>
      <c r="D90" s="39" t="s">
        <v>217</v>
      </c>
      <c r="E90" s="28" t="s">
        <v>209</v>
      </c>
      <c r="G90" s="5">
        <f>47.59+47.59</f>
        <v>95.18</v>
      </c>
      <c r="H90" s="5" t="s">
        <v>204</v>
      </c>
    </row>
    <row r="91" spans="1:8" s="5" customFormat="1" x14ac:dyDescent="0.25">
      <c r="A91" s="28" t="s">
        <v>55</v>
      </c>
      <c r="B91" s="29">
        <v>42858</v>
      </c>
      <c r="C91" s="28" t="s">
        <v>56</v>
      </c>
      <c r="D91" t="s">
        <v>22</v>
      </c>
      <c r="E91" s="28" t="s">
        <v>23</v>
      </c>
      <c r="G91" s="5">
        <v>852.05</v>
      </c>
      <c r="H91" s="5" t="s">
        <v>204</v>
      </c>
    </row>
    <row r="92" spans="1:8" s="5" customFormat="1" x14ac:dyDescent="0.25">
      <c r="A92" s="28" t="s">
        <v>121</v>
      </c>
      <c r="B92" s="29">
        <v>42874</v>
      </c>
      <c r="C92" s="28" t="s">
        <v>122</v>
      </c>
      <c r="D92" t="s">
        <v>22</v>
      </c>
      <c r="E92" s="28" t="s">
        <v>23</v>
      </c>
      <c r="G92" s="5">
        <v>854.93</v>
      </c>
      <c r="H92" s="5" t="s">
        <v>204</v>
      </c>
    </row>
    <row r="93" spans="1:8" s="5" customFormat="1" x14ac:dyDescent="0.25">
      <c r="A93" s="31" t="s">
        <v>32</v>
      </c>
      <c r="B93" s="33">
        <v>42857</v>
      </c>
      <c r="C93" s="31" t="s">
        <v>48</v>
      </c>
      <c r="D93" s="40"/>
      <c r="E93" s="31" t="s">
        <v>18</v>
      </c>
      <c r="F93" s="40"/>
      <c r="G93" s="40">
        <v>50.42</v>
      </c>
      <c r="H93" s="40" t="s">
        <v>226</v>
      </c>
    </row>
    <row r="94" spans="1:8" s="5" customFormat="1" x14ac:dyDescent="0.25">
      <c r="A94" s="28"/>
      <c r="B94" s="29"/>
      <c r="C94" s="28"/>
      <c r="D94" s="28"/>
      <c r="E94" s="28" t="s">
        <v>30</v>
      </c>
      <c r="G94" s="13">
        <f>SUM(G8:G92)</f>
        <v>1160950.5400000003</v>
      </c>
    </row>
    <row r="95" spans="1:8" s="5" customFormat="1" x14ac:dyDescent="0.25">
      <c r="B95" s="15"/>
      <c r="E95" s="5" t="s">
        <v>31</v>
      </c>
    </row>
    <row r="99" spans="1:9" x14ac:dyDescent="0.25">
      <c r="F99" s="1" t="s">
        <v>25</v>
      </c>
      <c r="G99" s="14"/>
      <c r="H99" s="5"/>
    </row>
    <row r="100" spans="1:9" x14ac:dyDescent="0.25">
      <c r="A100" s="5"/>
      <c r="B100" s="15"/>
      <c r="C100" s="5"/>
      <c r="F100" s="1" t="s">
        <v>26</v>
      </c>
      <c r="G100" s="8"/>
      <c r="H100" s="5"/>
    </row>
    <row r="101" spans="1:9" s="5" customFormat="1" x14ac:dyDescent="0.25">
      <c r="A101"/>
      <c r="B101"/>
      <c r="C101"/>
      <c r="D101" s="13"/>
      <c r="F101" s="16"/>
      <c r="G101" s="13"/>
    </row>
    <row r="103" spans="1:9" x14ac:dyDescent="0.25">
      <c r="I103" s="11"/>
    </row>
    <row r="104" spans="1:9" x14ac:dyDescent="0.25">
      <c r="I104" s="11"/>
    </row>
    <row r="105" spans="1:9" x14ac:dyDescent="0.25">
      <c r="A105" s="17" t="s">
        <v>27</v>
      </c>
      <c r="B105" s="17" t="s">
        <v>28</v>
      </c>
      <c r="D105" s="39" t="s">
        <v>212</v>
      </c>
      <c r="E105" s="28" t="s">
        <v>227</v>
      </c>
      <c r="F105" s="16">
        <f t="shared" ref="F105:F128" si="0">+G105/0.16</f>
        <v>5453.3125</v>
      </c>
      <c r="G105" s="5">
        <v>872.53</v>
      </c>
      <c r="H105" s="5"/>
      <c r="I105" s="11"/>
    </row>
    <row r="106" spans="1:9" x14ac:dyDescent="0.25">
      <c r="A106" s="17" t="s">
        <v>27</v>
      </c>
      <c r="B106" s="17" t="s">
        <v>28</v>
      </c>
      <c r="D106" s="39" t="s">
        <v>214</v>
      </c>
      <c r="E106" s="28" t="s">
        <v>206</v>
      </c>
      <c r="F106" s="16">
        <f t="shared" si="0"/>
        <v>168</v>
      </c>
      <c r="G106" s="5">
        <v>26.88</v>
      </c>
      <c r="H106" s="5"/>
      <c r="I106" s="11"/>
    </row>
    <row r="107" spans="1:9" x14ac:dyDescent="0.25">
      <c r="A107" s="17" t="s">
        <v>27</v>
      </c>
      <c r="B107" s="17" t="s">
        <v>28</v>
      </c>
      <c r="D107" s="38" t="s">
        <v>211</v>
      </c>
      <c r="E107" s="28" t="s">
        <v>228</v>
      </c>
      <c r="F107" s="16">
        <f t="shared" si="0"/>
        <v>1649.625</v>
      </c>
      <c r="G107" s="5">
        <v>263.94</v>
      </c>
      <c r="H107" s="5"/>
      <c r="I107" s="11"/>
    </row>
    <row r="108" spans="1:9" x14ac:dyDescent="0.25">
      <c r="A108" s="17" t="s">
        <v>27</v>
      </c>
      <c r="B108" s="17" t="s">
        <v>28</v>
      </c>
      <c r="D108" s="30" t="s">
        <v>225</v>
      </c>
      <c r="E108" s="28" t="s">
        <v>163</v>
      </c>
      <c r="F108" s="16">
        <f t="shared" si="0"/>
        <v>16546.1875</v>
      </c>
      <c r="G108" s="13">
        <v>2647.39</v>
      </c>
      <c r="H108" s="5"/>
      <c r="I108" s="11"/>
    </row>
    <row r="109" spans="1:9" x14ac:dyDescent="0.25">
      <c r="A109" s="17" t="s">
        <v>27</v>
      </c>
      <c r="B109" s="17" t="s">
        <v>28</v>
      </c>
      <c r="D109" s="38" t="s">
        <v>8</v>
      </c>
      <c r="E109" s="28" t="s">
        <v>201</v>
      </c>
      <c r="F109" s="16">
        <f t="shared" si="0"/>
        <v>4244.125</v>
      </c>
      <c r="G109" s="5">
        <v>679.06</v>
      </c>
      <c r="H109" s="5"/>
      <c r="I109" s="11"/>
    </row>
    <row r="110" spans="1:9" x14ac:dyDescent="0.25">
      <c r="A110" s="17" t="s">
        <v>27</v>
      </c>
      <c r="B110" s="17" t="s">
        <v>28</v>
      </c>
      <c r="D110" s="38" t="s">
        <v>9</v>
      </c>
      <c r="E110" s="28" t="s">
        <v>203</v>
      </c>
      <c r="F110" s="16">
        <f t="shared" si="0"/>
        <v>350</v>
      </c>
      <c r="G110" s="5">
        <v>56</v>
      </c>
      <c r="H110" s="5"/>
      <c r="I110" s="11"/>
    </row>
    <row r="111" spans="1:9" x14ac:dyDescent="0.25">
      <c r="A111" s="17" t="s">
        <v>27</v>
      </c>
      <c r="B111" s="17" t="s">
        <v>28</v>
      </c>
      <c r="D111" s="41" t="s">
        <v>218</v>
      </c>
      <c r="E111" s="28" t="s">
        <v>137</v>
      </c>
      <c r="F111" s="16">
        <f t="shared" si="0"/>
        <v>37689.375</v>
      </c>
      <c r="G111" s="13">
        <v>6030.3</v>
      </c>
      <c r="H111" s="5"/>
      <c r="I111" s="11"/>
    </row>
    <row r="112" spans="1:9" x14ac:dyDescent="0.25">
      <c r="A112" s="17" t="s">
        <v>27</v>
      </c>
      <c r="B112" s="17" t="s">
        <v>28</v>
      </c>
      <c r="D112" s="38" t="s">
        <v>223</v>
      </c>
      <c r="E112" s="28" t="s">
        <v>11</v>
      </c>
      <c r="F112" s="16">
        <f t="shared" si="0"/>
        <v>8000</v>
      </c>
      <c r="G112" s="13">
        <v>1280</v>
      </c>
      <c r="H112" s="5"/>
      <c r="I112" s="11"/>
    </row>
    <row r="113" spans="1:9" x14ac:dyDescent="0.25">
      <c r="A113" s="17" t="s">
        <v>46</v>
      </c>
      <c r="B113" s="17" t="s">
        <v>28</v>
      </c>
      <c r="D113" s="38" t="s">
        <v>220</v>
      </c>
      <c r="E113" s="28" t="s">
        <v>73</v>
      </c>
      <c r="F113" s="16">
        <f t="shared" si="0"/>
        <v>2833.25</v>
      </c>
      <c r="G113" s="5">
        <v>453.32</v>
      </c>
      <c r="H113" s="5"/>
      <c r="I113" s="11"/>
    </row>
    <row r="114" spans="1:9" x14ac:dyDescent="0.25">
      <c r="A114" s="17" t="s">
        <v>27</v>
      </c>
      <c r="B114" s="17" t="s">
        <v>28</v>
      </c>
      <c r="D114" s="39" t="s">
        <v>215</v>
      </c>
      <c r="E114" s="28" t="s">
        <v>207</v>
      </c>
      <c r="F114" s="16">
        <f t="shared" si="0"/>
        <v>255.25000000000003</v>
      </c>
      <c r="G114" s="5">
        <f>10.21+10.21+10.21+10.21</f>
        <v>40.840000000000003</v>
      </c>
      <c r="H114" s="5"/>
      <c r="I114" s="11"/>
    </row>
    <row r="115" spans="1:9" x14ac:dyDescent="0.25">
      <c r="A115" s="17" t="s">
        <v>27</v>
      </c>
      <c r="B115" s="17" t="s">
        <v>28</v>
      </c>
      <c r="D115" s="38" t="s">
        <v>219</v>
      </c>
      <c r="E115" s="28" t="s">
        <v>71</v>
      </c>
      <c r="F115" s="16">
        <f t="shared" si="0"/>
        <v>170849.0625</v>
      </c>
      <c r="G115" s="5">
        <v>27335.85</v>
      </c>
      <c r="H115" s="5"/>
      <c r="I115" s="20"/>
    </row>
    <row r="116" spans="1:9" x14ac:dyDescent="0.25">
      <c r="A116" s="17" t="s">
        <v>27</v>
      </c>
      <c r="B116" s="17" t="s">
        <v>28</v>
      </c>
      <c r="D116" s="5" t="s">
        <v>15</v>
      </c>
      <c r="E116" s="28" t="s">
        <v>16</v>
      </c>
      <c r="F116" s="16">
        <f t="shared" si="0"/>
        <v>1200</v>
      </c>
      <c r="G116" s="5">
        <v>192</v>
      </c>
      <c r="H116" s="5"/>
      <c r="I116" s="11"/>
    </row>
    <row r="117" spans="1:9" x14ac:dyDescent="0.25">
      <c r="A117" s="17" t="s">
        <v>27</v>
      </c>
      <c r="B117" s="17" t="s">
        <v>28</v>
      </c>
      <c r="D117" s="39" t="s">
        <v>222</v>
      </c>
      <c r="E117" s="28" t="s">
        <v>89</v>
      </c>
      <c r="F117" s="16">
        <f t="shared" si="0"/>
        <v>17100</v>
      </c>
      <c r="G117" s="13">
        <v>2736</v>
      </c>
      <c r="H117" s="5"/>
      <c r="I117" s="11"/>
    </row>
    <row r="118" spans="1:9" x14ac:dyDescent="0.25">
      <c r="A118" s="17" t="s">
        <v>27</v>
      </c>
      <c r="B118" s="17" t="s">
        <v>28</v>
      </c>
      <c r="D118" s="39" t="s">
        <v>44</v>
      </c>
      <c r="E118" s="28" t="s">
        <v>158</v>
      </c>
      <c r="F118" s="16">
        <f t="shared" si="0"/>
        <v>520</v>
      </c>
      <c r="G118" s="5">
        <v>83.2</v>
      </c>
      <c r="H118" s="5"/>
      <c r="I118" s="13"/>
    </row>
    <row r="119" spans="1:9" x14ac:dyDescent="0.25">
      <c r="A119" s="17" t="s">
        <v>27</v>
      </c>
      <c r="B119" s="17" t="s">
        <v>28</v>
      </c>
      <c r="D119" s="38" t="s">
        <v>17</v>
      </c>
      <c r="E119" s="28" t="s">
        <v>18</v>
      </c>
      <c r="F119" s="16">
        <f t="shared" si="0"/>
        <v>54888.5625</v>
      </c>
      <c r="G119" s="13">
        <v>8782.17</v>
      </c>
      <c r="H119" s="5"/>
      <c r="I119" s="21"/>
    </row>
    <row r="120" spans="1:9" x14ac:dyDescent="0.25">
      <c r="A120" s="17" t="s">
        <v>27</v>
      </c>
      <c r="B120" s="17" t="s">
        <v>28</v>
      </c>
      <c r="D120" s="39" t="s">
        <v>221</v>
      </c>
      <c r="E120" s="28" t="s">
        <v>76</v>
      </c>
      <c r="F120" s="16">
        <f t="shared" si="0"/>
        <v>7420</v>
      </c>
      <c r="G120" s="13">
        <v>1187.2</v>
      </c>
      <c r="H120" s="5"/>
      <c r="I120" s="20"/>
    </row>
    <row r="121" spans="1:9" x14ac:dyDescent="0.25">
      <c r="A121" s="17" t="s">
        <v>27</v>
      </c>
      <c r="B121" s="17" t="s">
        <v>28</v>
      </c>
      <c r="D121" s="39" t="s">
        <v>224</v>
      </c>
      <c r="E121" s="28" t="s">
        <v>229</v>
      </c>
      <c r="F121" s="16">
        <f t="shared" si="0"/>
        <v>23000</v>
      </c>
      <c r="G121" s="13">
        <v>3680</v>
      </c>
      <c r="H121" s="5"/>
      <c r="I121" s="11"/>
    </row>
    <row r="122" spans="1:9" x14ac:dyDescent="0.25">
      <c r="A122" s="17" t="s">
        <v>27</v>
      </c>
      <c r="B122" s="17" t="s">
        <v>28</v>
      </c>
      <c r="D122" s="38" t="s">
        <v>210</v>
      </c>
      <c r="E122" s="28" t="s">
        <v>87</v>
      </c>
      <c r="F122" s="16">
        <f t="shared" si="0"/>
        <v>6841797.9999999991</v>
      </c>
      <c r="G122" s="13">
        <v>1094687.68</v>
      </c>
      <c r="H122" s="5"/>
      <c r="I122" s="11"/>
    </row>
    <row r="123" spans="1:9" x14ac:dyDescent="0.25">
      <c r="A123" s="17" t="s">
        <v>27</v>
      </c>
      <c r="B123" s="17" t="s">
        <v>28</v>
      </c>
      <c r="D123" s="39" t="s">
        <v>213</v>
      </c>
      <c r="E123" s="28" t="s">
        <v>205</v>
      </c>
      <c r="F123" s="16">
        <f t="shared" si="0"/>
        <v>260</v>
      </c>
      <c r="G123" s="5">
        <v>41.6</v>
      </c>
      <c r="H123" s="5"/>
      <c r="I123" s="11"/>
    </row>
    <row r="124" spans="1:9" x14ac:dyDescent="0.25">
      <c r="A124" s="17" t="s">
        <v>27</v>
      </c>
      <c r="B124" s="17" t="s">
        <v>28</v>
      </c>
      <c r="D124" s="38" t="s">
        <v>45</v>
      </c>
      <c r="E124" s="28" t="s">
        <v>230</v>
      </c>
      <c r="F124" s="16">
        <f t="shared" si="0"/>
        <v>6896.1875000000009</v>
      </c>
      <c r="G124" s="13">
        <v>1103.3900000000001</v>
      </c>
      <c r="H124" s="5"/>
      <c r="I124" s="11"/>
    </row>
    <row r="125" spans="1:9" x14ac:dyDescent="0.25">
      <c r="A125" s="17" t="s">
        <v>27</v>
      </c>
      <c r="B125" s="17" t="s">
        <v>28</v>
      </c>
      <c r="D125" s="39" t="s">
        <v>216</v>
      </c>
      <c r="E125" s="28" t="s">
        <v>208</v>
      </c>
      <c r="F125" s="16">
        <f t="shared" si="0"/>
        <v>671.875</v>
      </c>
      <c r="G125" s="5">
        <f>53.75+53.75</f>
        <v>107.5</v>
      </c>
      <c r="H125" s="5"/>
      <c r="I125" s="22"/>
    </row>
    <row r="126" spans="1:9" x14ac:dyDescent="0.25">
      <c r="A126" s="17" t="s">
        <v>27</v>
      </c>
      <c r="B126" s="17" t="s">
        <v>28</v>
      </c>
      <c r="D126" s="39" t="s">
        <v>20</v>
      </c>
      <c r="E126" s="28" t="s">
        <v>21</v>
      </c>
      <c r="F126" s="16">
        <f t="shared" si="0"/>
        <v>42884.5625</v>
      </c>
      <c r="G126" s="13">
        <v>6861.53</v>
      </c>
      <c r="H126" s="5"/>
    </row>
    <row r="127" spans="1:9" x14ac:dyDescent="0.25">
      <c r="A127" s="17" t="s">
        <v>27</v>
      </c>
      <c r="B127" s="17" t="s">
        <v>28</v>
      </c>
      <c r="D127" s="39" t="s">
        <v>217</v>
      </c>
      <c r="E127" s="28" t="s">
        <v>209</v>
      </c>
      <c r="F127" s="16">
        <f t="shared" si="0"/>
        <v>594.875</v>
      </c>
      <c r="G127" s="5">
        <f>47.59+47.59</f>
        <v>95.18</v>
      </c>
      <c r="H127" s="5"/>
    </row>
    <row r="128" spans="1:9" x14ac:dyDescent="0.25">
      <c r="A128" s="17" t="s">
        <v>27</v>
      </c>
      <c r="B128" s="17" t="s">
        <v>28</v>
      </c>
      <c r="D128" s="38" t="s">
        <v>22</v>
      </c>
      <c r="E128" s="28" t="s">
        <v>23</v>
      </c>
      <c r="F128" s="16">
        <f t="shared" si="0"/>
        <v>10668.625</v>
      </c>
      <c r="G128" s="23">
        <v>1706.98</v>
      </c>
      <c r="H128" s="5"/>
    </row>
    <row r="129" spans="1:8" x14ac:dyDescent="0.25">
      <c r="A129" s="17" t="s">
        <v>27</v>
      </c>
      <c r="B129" s="17" t="s">
        <v>28</v>
      </c>
      <c r="D129" s="5"/>
      <c r="E129" s="10"/>
      <c r="F129" s="16">
        <f t="shared" ref="F129:F140" si="1">+G129/0.16</f>
        <v>0</v>
      </c>
      <c r="G129" s="13"/>
      <c r="H129" s="5"/>
    </row>
    <row r="130" spans="1:8" x14ac:dyDescent="0.25">
      <c r="A130" s="17" t="s">
        <v>27</v>
      </c>
      <c r="B130" s="17" t="s">
        <v>28</v>
      </c>
      <c r="F130" s="16">
        <f t="shared" si="1"/>
        <v>0</v>
      </c>
      <c r="G130" s="11"/>
      <c r="H130" s="5"/>
    </row>
    <row r="131" spans="1:8" x14ac:dyDescent="0.25">
      <c r="A131" s="17" t="s">
        <v>27</v>
      </c>
      <c r="B131" s="17" t="s">
        <v>28</v>
      </c>
      <c r="D131" s="5"/>
      <c r="F131" s="16">
        <f t="shared" si="1"/>
        <v>0</v>
      </c>
      <c r="H131" s="5"/>
    </row>
    <row r="132" spans="1:8" x14ac:dyDescent="0.25">
      <c r="A132" s="17" t="s">
        <v>27</v>
      </c>
      <c r="B132" s="17" t="s">
        <v>28</v>
      </c>
      <c r="D132" s="12"/>
      <c r="F132" s="16">
        <f t="shared" si="1"/>
        <v>0</v>
      </c>
      <c r="G132" s="11"/>
      <c r="H132" s="5"/>
    </row>
    <row r="133" spans="1:8" x14ac:dyDescent="0.25">
      <c r="A133" s="17" t="s">
        <v>27</v>
      </c>
      <c r="B133" s="17" t="s">
        <v>28</v>
      </c>
      <c r="F133" s="16">
        <f t="shared" si="1"/>
        <v>0</v>
      </c>
      <c r="G133" s="11"/>
      <c r="H133" s="5"/>
    </row>
    <row r="134" spans="1:8" x14ac:dyDescent="0.25">
      <c r="A134" s="17" t="s">
        <v>27</v>
      </c>
      <c r="B134" s="17" t="s">
        <v>28</v>
      </c>
      <c r="D134" s="5"/>
      <c r="F134" s="16">
        <f t="shared" si="1"/>
        <v>0</v>
      </c>
      <c r="H134" s="5"/>
    </row>
    <row r="135" spans="1:8" x14ac:dyDescent="0.25">
      <c r="A135" s="17" t="s">
        <v>27</v>
      </c>
      <c r="B135" s="17" t="s">
        <v>28</v>
      </c>
      <c r="F135" s="16">
        <f t="shared" si="1"/>
        <v>0</v>
      </c>
      <c r="G135" s="11"/>
      <c r="H135" s="5"/>
    </row>
    <row r="136" spans="1:8" x14ac:dyDescent="0.25">
      <c r="A136" s="17" t="s">
        <v>27</v>
      </c>
      <c r="B136" s="17" t="s">
        <v>28</v>
      </c>
      <c r="F136" s="16">
        <f t="shared" si="1"/>
        <v>0</v>
      </c>
      <c r="G136" s="11"/>
      <c r="H136" s="5"/>
    </row>
    <row r="137" spans="1:8" x14ac:dyDescent="0.25">
      <c r="A137" s="17" t="s">
        <v>27</v>
      </c>
      <c r="B137" s="17" t="s">
        <v>28</v>
      </c>
      <c r="F137" s="16">
        <f t="shared" si="1"/>
        <v>0</v>
      </c>
      <c r="H137" s="5"/>
    </row>
    <row r="138" spans="1:8" x14ac:dyDescent="0.25">
      <c r="A138" s="17" t="s">
        <v>27</v>
      </c>
      <c r="B138" s="17" t="s">
        <v>28</v>
      </c>
      <c r="F138" s="16">
        <f t="shared" si="1"/>
        <v>0</v>
      </c>
      <c r="G138" s="11"/>
      <c r="H138" s="5"/>
    </row>
    <row r="139" spans="1:8" x14ac:dyDescent="0.25">
      <c r="A139" s="17" t="s">
        <v>27</v>
      </c>
      <c r="B139" s="17" t="s">
        <v>28</v>
      </c>
      <c r="F139" s="16">
        <f t="shared" si="1"/>
        <v>0</v>
      </c>
      <c r="G139" s="11"/>
      <c r="H139" s="5"/>
    </row>
    <row r="140" spans="1:8" x14ac:dyDescent="0.25">
      <c r="A140" s="17" t="s">
        <v>27</v>
      </c>
      <c r="B140" s="17" t="s">
        <v>28</v>
      </c>
      <c r="F140" s="16">
        <f t="shared" si="1"/>
        <v>0</v>
      </c>
      <c r="G140" s="18"/>
      <c r="H140" s="5"/>
    </row>
    <row r="141" spans="1:8" ht="15.75" thickBot="1" x14ac:dyDescent="0.3">
      <c r="F141" s="19">
        <f>SUM(F104:F140)</f>
        <v>7255940.8749999991</v>
      </c>
      <c r="G141" s="19">
        <f>SUM(G105:G140)</f>
        <v>1160950.5399999998</v>
      </c>
      <c r="H141" s="5"/>
    </row>
    <row r="142" spans="1:8" ht="15.75" thickTop="1" x14ac:dyDescent="0.25">
      <c r="E142" s="1" t="s">
        <v>26</v>
      </c>
      <c r="F142" s="8"/>
      <c r="G142" s="8">
        <f>+G94</f>
        <v>1160950.5400000003</v>
      </c>
      <c r="H142" s="5"/>
    </row>
    <row r="143" spans="1:8" x14ac:dyDescent="0.25">
      <c r="F143" s="8"/>
      <c r="G143" s="8">
        <f>+G141-G142</f>
        <v>0</v>
      </c>
      <c r="H143" s="5"/>
    </row>
    <row r="144" spans="1:8" x14ac:dyDescent="0.25">
      <c r="H144" s="5"/>
    </row>
  </sheetData>
  <autoFilter ref="A7:L7">
    <sortState ref="A8:I95">
      <sortCondition ref="D7"/>
    </sortState>
  </autoFilter>
  <pageMargins left="0.70866141732283472" right="0.70866141732283472" top="0.19685039370078741" bottom="0.19685039370078741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3" workbookViewId="0">
      <selection activeCell="A73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2017-08-24T22:43:28Z</dcterms:modified>
</cp:coreProperties>
</file>