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ENERO" sheetId="1" r:id="rId1"/>
    <sheet name="FEBRERO" sheetId="4" r:id="rId2"/>
    <sheet name="MARZO" sheetId="3" r:id="rId3"/>
  </sheets>
  <definedNames>
    <definedName name="_xlnm._FilterDatabase" localSheetId="0" hidden="1">ENERO!$A$7:$T$7</definedName>
    <definedName name="_xlnm._FilterDatabase" localSheetId="1" hidden="1">FEBRERO!$A$7:$N$7</definedName>
    <definedName name="_xlnm._FilterDatabase" localSheetId="2" hidden="1">MARZO!$A$2:$L$2</definedName>
  </definedNames>
  <calcPr calcId="152511"/>
</workbook>
</file>

<file path=xl/calcChain.xml><?xml version="1.0" encoding="utf-8"?>
<calcChain xmlns="http://schemas.openxmlformats.org/spreadsheetml/2006/main">
  <c r="G97" i="3" l="1"/>
  <c r="G142" i="3"/>
  <c r="G144" i="3" s="1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2" i="3" l="1"/>
  <c r="H81" i="4"/>
  <c r="G81" i="4"/>
  <c r="I81" i="4" l="1"/>
  <c r="F9" i="1"/>
  <c r="F96" i="4"/>
  <c r="G132" i="4"/>
  <c r="G134" i="4" s="1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G90" i="4"/>
  <c r="G92" i="4" s="1"/>
  <c r="F132" i="4" l="1"/>
  <c r="G104" i="1"/>
  <c r="F8" i="1"/>
  <c r="F90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</calcChain>
</file>

<file path=xl/sharedStrings.xml><?xml version="1.0" encoding="utf-8"?>
<sst xmlns="http://schemas.openxmlformats.org/spreadsheetml/2006/main" count="1588" uniqueCount="507">
  <si>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</si>
  <si>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</si>
  <si>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</si>
  <si>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</si>
  <si>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</si>
  <si>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</si>
  <si>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</si>
  <si>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</si>
  <si>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</si>
  <si>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</si>
  <si>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</si>
  <si>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</si>
  <si>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</si>
  <si>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</si>
  <si>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</si>
  <si>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</si>
  <si>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</si>
  <si>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</si>
  <si>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</si>
  <si>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</si>
  <si>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</si>
  <si>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</si>
  <si>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</si>
  <si>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</si>
  <si>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</si>
  <si>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</si>
  <si>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</si>
  <si>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</si>
  <si>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</si>
  <si>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</si>
  <si>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</si>
  <si>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</si>
  <si>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</si>
  <si>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</si>
  <si>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</si>
  <si>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</si>
  <si>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</si>
  <si>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</si>
  <si>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</si>
  <si>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</si>
  <si>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</si>
  <si>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</si>
  <si>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</si>
  <si>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</si>
  <si>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</si>
  <si>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</si>
  <si>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</si>
  <si>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</si>
  <si>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</si>
  <si>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</si>
  <si>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</si>
  <si>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</si>
  <si>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</si>
  <si>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</si>
  <si>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</si>
  <si>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</si>
  <si>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</si>
  <si>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</si>
  <si>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</si>
  <si>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</si>
  <si>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</si>
  <si>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</si>
  <si>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</si>
  <si>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</si>
  <si>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</si>
  <si>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</si>
  <si>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</si>
  <si>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</si>
  <si>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</si>
  <si>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</si>
  <si>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</si>
  <si>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</si>
  <si>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</si>
  <si>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</si>
  <si>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</si>
  <si>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</si>
  <si>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</si>
  <si>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</si>
  <si>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</si>
  <si>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</si>
  <si>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</si>
  <si>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</si>
  <si>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</si>
  <si>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</si>
  <si>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</si>
  <si>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</si>
  <si>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</si>
  <si>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</si>
  <si>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</si>
  <si>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</si>
  <si>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</si>
  <si>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</si>
  <si>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</si>
  <si>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</si>
  <si>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</si>
  <si>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</si>
  <si>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</si>
  <si>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</si>
  <si>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</si>
  <si>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</si>
  <si>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</si>
  <si>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</si>
  <si>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</si>
  <si>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</si>
  <si>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</si>
  <si>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</si>
  <si>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</si>
  <si>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</si>
  <si>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</si>
  <si>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</si>
  <si>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</si>
  <si>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</si>
  <si>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</si>
  <si>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</si>
  <si>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</si>
  <si>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</si>
  <si>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</si>
  <si>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</si>
  <si>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</si>
  <si>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</si>
  <si>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</si>
  <si>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</si>
  <si>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</si>
  <si>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</si>
  <si>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</si>
  <si>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</si>
  <si>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</si>
  <si>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</si>
  <si>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</si>
  <si>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</si>
  <si>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</si>
  <si>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</si>
  <si>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</si>
  <si>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</si>
  <si>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</si>
  <si>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</si>
  <si>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</si>
  <si>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</si>
  <si>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</si>
  <si>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</si>
  <si>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</si>
  <si>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</si>
  <si>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</si>
  <si>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</si>
  <si>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</si>
  <si>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</si>
  <si>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</si>
  <si>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</si>
  <si>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</si>
  <si>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</si>
  <si>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</si>
  <si>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</si>
  <si>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</si>
  <si>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</si>
  <si>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</si>
  <si>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</si>
  <si>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</si>
  <si>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</si>
  <si>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</si>
  <si>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</si>
  <si>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</si>
  <si>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</si>
  <si>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</si>
  <si>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</si>
  <si>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</si>
  <si>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</si>
  <si>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</si>
  <si>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</si>
  <si>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</si>
  <si>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</si>
  <si>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</si>
  <si>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</si>
  <si>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</si>
  <si>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</si>
  <si>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</si>
  <si>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</si>
  <si>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</si>
  <si>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</si>
  <si>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</si>
  <si>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</si>
  <si>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</si>
  <si>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</si>
  <si>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</si>
  <si>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</si>
  <si>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</si>
  <si>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</si>
  <si>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</si>
  <si>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</si>
  <si>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</si>
  <si>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</si>
  <si>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</si>
  <si>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</si>
  <si>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</si>
  <si>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</si>
  <si>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</si>
  <si>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</si>
  <si>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</si>
  <si>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</si>
  <si>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</si>
  <si>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</si>
  <si>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</si>
  <si>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</si>
  <si>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</si>
  <si>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</si>
  <si>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</si>
  <si>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</si>
  <si>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</si>
  <si>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</si>
  <si>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</si>
  <si>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</si>
  <si>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</si>
  <si>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</si>
  <si>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</si>
  <si>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</si>
  <si>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</si>
  <si>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</si>
  <si>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</si>
  <si>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</si>
  <si>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</si>
  <si>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</si>
  <si>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</si>
  <si>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</si>
  <si>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</si>
  <si>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</si>
  <si>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</si>
  <si>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</si>
  <si>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</si>
  <si>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</si>
  <si>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</si>
  <si>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</si>
  <si>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</si>
  <si>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</si>
  <si>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</si>
  <si>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</si>
  <si>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</si>
  <si>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</si>
  <si>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</si>
  <si>
    <t>D      1</t>
  </si>
  <si>
    <t>WR00005307</t>
  </si>
  <si>
    <t>D     12</t>
  </si>
  <si>
    <t>WR00005314</t>
  </si>
  <si>
    <t>D    164</t>
  </si>
  <si>
    <t>D     22</t>
  </si>
  <si>
    <t>WR00005330</t>
  </si>
  <si>
    <t>CH-3000</t>
  </si>
  <si>
    <t>QUALITAS COMPAÑIA DE SEGUROS S.A. D</t>
  </si>
  <si>
    <t>T-404531</t>
  </si>
  <si>
    <t>T-404532</t>
  </si>
  <si>
    <t>ESPINOZA MOLERO HUMBERTO JOSE</t>
  </si>
  <si>
    <t>E      4</t>
  </si>
  <si>
    <t>T-404533</t>
  </si>
  <si>
    <t>SERVICIO AUDITORIO SA DE CV</t>
  </si>
  <si>
    <t>T-404535</t>
  </si>
  <si>
    <t>MHMG ABOGADOS, S.C.</t>
  </si>
  <si>
    <t>E      8</t>
  </si>
  <si>
    <t>T-404536</t>
  </si>
  <si>
    <t>D     33</t>
  </si>
  <si>
    <t>WR00005338</t>
  </si>
  <si>
    <t>CH-3001</t>
  </si>
  <si>
    <t>D     47</t>
  </si>
  <si>
    <t>WR00005348</t>
  </si>
  <si>
    <t>D     48</t>
  </si>
  <si>
    <t>WR00005350</t>
  </si>
  <si>
    <t>E     14</t>
  </si>
  <si>
    <t>T-404272</t>
  </si>
  <si>
    <t>T-404537</t>
  </si>
  <si>
    <t>T-404538</t>
  </si>
  <si>
    <t>T-404539</t>
  </si>
  <si>
    <t>T-404273</t>
  </si>
  <si>
    <t>EDITH ARACELI PEREZ LOPEZ</t>
  </si>
  <si>
    <t>E     19</t>
  </si>
  <si>
    <t>T-404540</t>
  </si>
  <si>
    <t>CAMPUZANO RODRIGUEZ VICTOR IVAN</t>
  </si>
  <si>
    <t>BAJA: QUALITAS COMPAÑIA DE SEGUROS</t>
  </si>
  <si>
    <t>CH-3004</t>
  </si>
  <si>
    <t>T-404541</t>
  </si>
  <si>
    <t>D     60</t>
  </si>
  <si>
    <t>WR00005364</t>
  </si>
  <si>
    <t>D     74</t>
  </si>
  <si>
    <t>0071-SBN16</t>
  </si>
  <si>
    <t>D     85</t>
  </si>
  <si>
    <t>WR00005368</t>
  </si>
  <si>
    <t>E     29</t>
  </si>
  <si>
    <t>T-404544</t>
  </si>
  <si>
    <t>CERDA CRUZ AIDA</t>
  </si>
  <si>
    <t>CH-3006</t>
  </si>
  <si>
    <t>E     31</t>
  </si>
  <si>
    <t>T-404545</t>
  </si>
  <si>
    <t>E     32</t>
  </si>
  <si>
    <t>T-404546</t>
  </si>
  <si>
    <t>D     99</t>
  </si>
  <si>
    <t>WR00005381</t>
  </si>
  <si>
    <t>D    112</t>
  </si>
  <si>
    <t>WR00005391</t>
  </si>
  <si>
    <t>E     33</t>
  </si>
  <si>
    <t>T-404547</t>
  </si>
  <si>
    <t>T-404548</t>
  </si>
  <si>
    <t>E     35</t>
  </si>
  <si>
    <t>T-404549</t>
  </si>
  <si>
    <t>D    129</t>
  </si>
  <si>
    <t>D    137</t>
  </si>
  <si>
    <t>0072-SBN16</t>
  </si>
  <si>
    <t>D    145</t>
  </si>
  <si>
    <t>WR00005411</t>
  </si>
  <si>
    <t>E     38</t>
  </si>
  <si>
    <t>CH-3002</t>
  </si>
  <si>
    <t>MAPFRE TEPEYAC, S.A.</t>
  </si>
  <si>
    <t>CH-3003</t>
  </si>
  <si>
    <t>D    158</t>
  </si>
  <si>
    <t>D    159</t>
  </si>
  <si>
    <t>D    160</t>
  </si>
  <si>
    <t>0073-SBN16</t>
  </si>
  <si>
    <t>T-404550</t>
  </si>
  <si>
    <t>T-404551</t>
  </si>
  <si>
    <t>CASTRO CASTRO WENDY</t>
  </si>
  <si>
    <t>D    163</t>
  </si>
  <si>
    <t>WR00005418</t>
  </si>
  <si>
    <t>D    165</t>
  </si>
  <si>
    <t>WR00005425</t>
  </si>
  <si>
    <t>0074-SBN16</t>
  </si>
  <si>
    <t>D    168</t>
  </si>
  <si>
    <t>WR00005428</t>
  </si>
  <si>
    <t>E     45</t>
  </si>
  <si>
    <t>T-404552</t>
  </si>
  <si>
    <t>E     46</t>
  </si>
  <si>
    <t>WR00005453</t>
  </si>
  <si>
    <t>E     47</t>
  </si>
  <si>
    <t>T-404553</t>
  </si>
  <si>
    <t>E     48</t>
  </si>
  <si>
    <t>T-404554</t>
  </si>
  <si>
    <t>D    201</t>
  </si>
  <si>
    <t>WS00025250</t>
  </si>
  <si>
    <t>WR00005462</t>
  </si>
  <si>
    <t>D    211</t>
  </si>
  <si>
    <t>NWD0001928</t>
  </si>
  <si>
    <t>D    212</t>
  </si>
  <si>
    <t>NWD0001942</t>
  </si>
  <si>
    <t>D    213</t>
  </si>
  <si>
    <t>NWD0001917</t>
  </si>
  <si>
    <t>D    214</t>
  </si>
  <si>
    <t>0075-SBN16</t>
  </si>
  <si>
    <t>0076-SBN16</t>
  </si>
  <si>
    <t>D    225</t>
  </si>
  <si>
    <t>XS 1501</t>
  </si>
  <si>
    <t>E     59</t>
  </si>
  <si>
    <t>E     60</t>
  </si>
  <si>
    <t>QUERETARO MOTORS S.A.</t>
  </si>
  <si>
    <t xml:space="preserve">BBVA BANCOMER SA </t>
  </si>
  <si>
    <t>MAL RFC</t>
  </si>
  <si>
    <t>FEB</t>
  </si>
  <si>
    <t>PELE611203GB5</t>
  </si>
  <si>
    <t>SLA8912211U6</t>
  </si>
  <si>
    <t>SERVISISTEMAS LLANTEROS SA DE CV</t>
  </si>
  <si>
    <t>SE CANCELA EN MARZO</t>
  </si>
  <si>
    <t>CARV940823G84</t>
  </si>
  <si>
    <t>CECA771001BPA</t>
  </si>
  <si>
    <t>EIMH570702M4A</t>
  </si>
  <si>
    <t>MTE440316E54</t>
  </si>
  <si>
    <t>MAB070816NS7</t>
  </si>
  <si>
    <t>QCS931209G49</t>
  </si>
  <si>
    <t>SAU960320HC4</t>
  </si>
  <si>
    <t xml:space="preserve">MANDADO A NO DEDUCIBLE </t>
  </si>
  <si>
    <t>NO DEDUCIBLE</t>
  </si>
  <si>
    <t>CACW7704205W7</t>
  </si>
  <si>
    <t>REFACTURADO</t>
  </si>
  <si>
    <t>ENERO</t>
  </si>
  <si>
    <t>T-404555</t>
  </si>
  <si>
    <t>T-404556</t>
  </si>
  <si>
    <t>WR00005485</t>
  </si>
  <si>
    <t>WR00005481</t>
  </si>
  <si>
    <t>D     24</t>
  </si>
  <si>
    <t>WR00005492</t>
  </si>
  <si>
    <t>T-404557</t>
  </si>
  <si>
    <t>D     43</t>
  </si>
  <si>
    <t>WR00005512</t>
  </si>
  <si>
    <t>D     51</t>
  </si>
  <si>
    <t>WR00005504</t>
  </si>
  <si>
    <t>D     56</t>
  </si>
  <si>
    <t>WR00005517</t>
  </si>
  <si>
    <t>E     11</t>
  </si>
  <si>
    <t>T-404559</t>
  </si>
  <si>
    <t>T-404560</t>
  </si>
  <si>
    <t>T-404561</t>
  </si>
  <si>
    <t>T-404274</t>
  </si>
  <si>
    <t>D     82</t>
  </si>
  <si>
    <t>WS00025582</t>
  </si>
  <si>
    <t>T-404562</t>
  </si>
  <si>
    <t>T-404563</t>
  </si>
  <si>
    <t>BAJA: EDITH ARACELI PEREZ LOPEZ</t>
  </si>
  <si>
    <t>D     96</t>
  </si>
  <si>
    <t>WR00005547</t>
  </si>
  <si>
    <t>WR00005551</t>
  </si>
  <si>
    <t>0004-SBN17</t>
  </si>
  <si>
    <t>D    124</t>
  </si>
  <si>
    <t>D    125</t>
  </si>
  <si>
    <t>0077-SBN16</t>
  </si>
  <si>
    <t>D    135</t>
  </si>
  <si>
    <t>WR00005564</t>
  </si>
  <si>
    <t>E     25</t>
  </si>
  <si>
    <t>CH-3009</t>
  </si>
  <si>
    <t>E     26</t>
  </si>
  <si>
    <t>CH-3010</t>
  </si>
  <si>
    <t>E     27</t>
  </si>
  <si>
    <t>T-404564</t>
  </si>
  <si>
    <t>E     28</t>
  </si>
  <si>
    <t>T-404565</t>
  </si>
  <si>
    <t>D    149</t>
  </si>
  <si>
    <t>WR00005569</t>
  </si>
  <si>
    <t>D    155</t>
  </si>
  <si>
    <t>WR00005581</t>
  </si>
  <si>
    <t>T-404275</t>
  </si>
  <si>
    <t>WR00005590</t>
  </si>
  <si>
    <t>WR00005592</t>
  </si>
  <si>
    <t>T-404566</t>
  </si>
  <si>
    <t>T-404567</t>
  </si>
  <si>
    <t>CH-3011</t>
  </si>
  <si>
    <t>D    180</t>
  </si>
  <si>
    <t>WR00005600</t>
  </si>
  <si>
    <t>D    183</t>
  </si>
  <si>
    <t>WR00005612</t>
  </si>
  <si>
    <t>D    187</t>
  </si>
  <si>
    <t>WR00005615</t>
  </si>
  <si>
    <t>T-404568</t>
  </si>
  <si>
    <t>T-404569</t>
  </si>
  <si>
    <t>CH-3013</t>
  </si>
  <si>
    <t>D    200</t>
  </si>
  <si>
    <t>WR00005619</t>
  </si>
  <si>
    <t>D    202</t>
  </si>
  <si>
    <t>WR00005624</t>
  </si>
  <si>
    <t>D    206</t>
  </si>
  <si>
    <t>T-404570</t>
  </si>
  <si>
    <t>T-404571</t>
  </si>
  <si>
    <t>T-404572</t>
  </si>
  <si>
    <t>E     44</t>
  </si>
  <si>
    <t>T-404573</t>
  </si>
  <si>
    <t>PROYECTOS VENTAS Y ASESORIA SA DE C</t>
  </si>
  <si>
    <t>T-404574</t>
  </si>
  <si>
    <t>D    210</t>
  </si>
  <si>
    <t>WR00005627</t>
  </si>
  <si>
    <t>D    245</t>
  </si>
  <si>
    <t>T-404575</t>
  </si>
  <si>
    <t>WR00005634</t>
  </si>
  <si>
    <t>E     51</t>
  </si>
  <si>
    <t>CH-3014</t>
  </si>
  <si>
    <t>E     54</t>
  </si>
  <si>
    <t>T-404577</t>
  </si>
  <si>
    <t>D    239</t>
  </si>
  <si>
    <t>WR00005674</t>
  </si>
  <si>
    <t>D    271</t>
  </si>
  <si>
    <t>AM00000026</t>
  </si>
  <si>
    <t>E     56</t>
  </si>
  <si>
    <t>T-404579</t>
  </si>
  <si>
    <t>E     57</t>
  </si>
  <si>
    <t>T-404580</t>
  </si>
  <si>
    <t>E     64</t>
  </si>
  <si>
    <t>T-404584</t>
  </si>
  <si>
    <t>FIGUEROA GOMEZ ZAWRA ZARET</t>
  </si>
  <si>
    <t>D    247</t>
  </si>
  <si>
    <t>WR00005677</t>
  </si>
  <si>
    <t>D    257</t>
  </si>
  <si>
    <t>NWD0002001</t>
  </si>
  <si>
    <t>D    258</t>
  </si>
  <si>
    <t>NWD0001999</t>
  </si>
  <si>
    <t>D    274</t>
  </si>
  <si>
    <t>D    275</t>
  </si>
  <si>
    <t>VARIAS0001</t>
  </si>
  <si>
    <t>D    276</t>
  </si>
  <si>
    <t>WS 26508</t>
  </si>
  <si>
    <t>D    279</t>
  </si>
  <si>
    <t>WS 26660</t>
  </si>
  <si>
    <t>D    280</t>
  </si>
  <si>
    <t>WS 26662</t>
  </si>
  <si>
    <t>D    281</t>
  </si>
  <si>
    <t>WS 26663</t>
  </si>
  <si>
    <t>E     61</t>
  </si>
  <si>
    <t>T-404581</t>
  </si>
  <si>
    <t>E     62</t>
  </si>
  <si>
    <t>T-404582</t>
  </si>
  <si>
    <t>CAMARA NACIONAL DE LA INDUSTRIA DE</t>
  </si>
  <si>
    <t>E     63</t>
  </si>
  <si>
    <t>T-404583</t>
  </si>
  <si>
    <t>E     65</t>
  </si>
  <si>
    <t>T-404276</t>
  </si>
  <si>
    <t>AZUARA GUERRERO ROSA ISELA</t>
  </si>
  <si>
    <t>E     66</t>
  </si>
  <si>
    <t>E     67</t>
  </si>
  <si>
    <t>FEBRERO</t>
  </si>
  <si>
    <t>MARZO</t>
  </si>
  <si>
    <t>PAGO DUPLICADO SE APLICARA A OTRA FACURA</t>
  </si>
  <si>
    <t>MAGAÑA ASIA GABRIELA EYKO</t>
  </si>
  <si>
    <t>MAAG790409SA1</t>
  </si>
  <si>
    <t>FIGZ890105DL1</t>
  </si>
  <si>
    <t>PAGO MARZO</t>
  </si>
  <si>
    <t>ESPINO SALAZAR JUAN JORGE</t>
  </si>
  <si>
    <t>EISJ751115LT6</t>
  </si>
  <si>
    <t>ROSA IZELA AZUARA GUERRERO</t>
  </si>
  <si>
    <t>AUTO REFACCIONES QUERETARO</t>
  </si>
  <si>
    <t>ADOLFO GUILLEN MARTINEZ</t>
  </si>
  <si>
    <t>GUMA6305079I1</t>
  </si>
  <si>
    <t>AUTO REFACCIONES QUERETARO (EDITH ARACELI PEREZ LOPEZ)</t>
  </si>
  <si>
    <t>FER940310HD1</t>
  </si>
  <si>
    <t>FEREM SA DE CV</t>
  </si>
  <si>
    <t>QUERETARO MOTORS S.A</t>
  </si>
  <si>
    <t>ALECSA ITALIANOS DE QUERET</t>
  </si>
  <si>
    <t>AIQ070917FVA</t>
  </si>
  <si>
    <t>PVY100629V1A</t>
  </si>
  <si>
    <t>CNI460624I31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</si>
</sst>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14" fontId="0" fillId="0" borderId="0" xfId="0" applyNumberFormat="1"/>
    <xf numFmtId="0" fontId="6" fillId="0" borderId="0" xfId="1" applyNumberFormat="1" applyFont="1" applyFill="1" applyBorder="1" applyAlignment="1" applyProtection="1">
      <alignment horizontal="center" vertical="center"/>
    </xf>
    <xf numFmtId="14" fontId="4" fillId="0" borderId="0" xfId="0" applyNumberFormat="1" applyFont="1"/>
    <xf numFmtId="0" fontId="4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4" borderId="0" xfId="0" applyNumberFormat="1" applyFont="1" applyFill="1"/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4" fontId="4" fillId="4" borderId="0" xfId="1" applyNumberFormat="1" applyFont="1" applyFill="1" applyBorder="1" applyAlignment="1" applyProtection="1">
      <alignment horizontal="center"/>
    </xf>
    <xf numFmtId="4" fontId="4" fillId="4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4" fillId="6" borderId="0" xfId="0" applyFont="1" applyFill="1"/>
    <xf numFmtId="14" fontId="4" fillId="6" borderId="0" xfId="0" applyNumberFormat="1" applyFont="1" applyFill="1"/>
    <xf numFmtId="0" fontId="4" fillId="6" borderId="0" xfId="1" applyNumberFormat="1" applyFont="1" applyFill="1" applyBorder="1" applyAlignment="1" applyProtection="1">
      <alignment horizontal="center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/>
    <xf numFmtId="4" fontId="4" fillId="6" borderId="0" xfId="1" applyNumberFormat="1" applyFont="1" applyFill="1" applyBorder="1" applyAlignment="1" applyProtection="1">
      <alignment horizontal="center"/>
    </xf>
    <xf numFmtId="4" fontId="4" fillId="6" borderId="0" xfId="1" applyNumberFormat="1" applyFont="1" applyFill="1" applyBorder="1" applyAlignment="1" applyProtection="1">
      <alignment horizontal="center" vertical="center"/>
    </xf>
    <xf numFmtId="14" fontId="0" fillId="6" borderId="0" xfId="0" applyNumberFormat="1" applyFill="1"/>
    <xf numFmtId="4" fontId="0" fillId="6" borderId="0" xfId="0" applyNumberFormat="1" applyFill="1"/>
    <xf numFmtId="14" fontId="4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activeCell="D16" sqref="D16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52" t="s">
        <v>21</v>
      </c>
      <c r="B8" s="55">
        <v>42747</v>
      </c>
      <c r="C8" s="52" t="s">
        <v>106</v>
      </c>
      <c r="D8" s="52" t="s">
        <v>217</v>
      </c>
      <c r="E8" s="48" t="s">
        <v>216</v>
      </c>
      <c r="F8" s="52">
        <f t="shared" ref="F8:F39" si="0">+G8/0.16</f>
        <v>301.75</v>
      </c>
      <c r="G8" s="52">
        <v>48.28</v>
      </c>
      <c r="H8" s="56"/>
      <c r="I8" s="5" t="s">
        <v>349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361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222</v>
      </c>
      <c r="E10" s="5" t="s">
        <v>221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230</v>
      </c>
      <c r="B11" s="33">
        <v>42766</v>
      </c>
      <c r="C11" t="s">
        <v>231</v>
      </c>
      <c r="D11" s="5" t="s">
        <v>10</v>
      </c>
      <c r="E11" t="s">
        <v>234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226</v>
      </c>
      <c r="B12" s="33">
        <v>42766</v>
      </c>
      <c r="C12" t="s">
        <v>227</v>
      </c>
      <c r="D12" s="5" t="s">
        <v>11</v>
      </c>
      <c r="E12" t="s">
        <v>235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228</v>
      </c>
      <c r="B13" s="33">
        <v>42766</v>
      </c>
      <c r="C13" t="s">
        <v>229</v>
      </c>
      <c r="D13" s="5" t="s">
        <v>233</v>
      </c>
      <c r="E13" t="s">
        <v>236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218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220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219</v>
      </c>
      <c r="F30" s="5">
        <f t="shared" si="0"/>
        <v>1941.9374999999998</v>
      </c>
      <c r="G30" s="5">
        <v>310.70999999999998</v>
      </c>
      <c r="I30" s="5" t="s">
        <v>232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232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232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232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223</v>
      </c>
      <c r="B48" s="33">
        <v>42754</v>
      </c>
      <c r="C48" t="s">
        <v>224</v>
      </c>
      <c r="D48" s="5" t="s">
        <v>33</v>
      </c>
      <c r="E48" t="s">
        <v>225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349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349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349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349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349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349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487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349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487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487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232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232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349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487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487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487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487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349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349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349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487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232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SUM(G8:G103)</f>
        <v>677316.62000000011</v>
      </c>
      <c r="H104" s="18">
        <v>113511.78</v>
      </c>
    </row>
    <row r="105" spans="1:14" s="5" customFormat="1" x14ac:dyDescent="0.25">
      <c r="B105" s="23"/>
      <c r="E105" s="5" t="s">
        <v>214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222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233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218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workbookViewId="0">
      <selection activeCell="A96" sqref="A96:XFD134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0" x14ac:dyDescent="0.25">
      <c r="A1" s="1" t="s">
        <v>0</v>
      </c>
      <c r="D1" s="2"/>
      <c r="E1" s="2"/>
      <c r="F1" s="3"/>
      <c r="G1" s="4"/>
      <c r="H1" s="5"/>
    </row>
    <row r="2" spans="1:10" x14ac:dyDescent="0.25">
      <c r="A2" s="1" t="s">
        <v>215</v>
      </c>
      <c r="D2" s="2"/>
      <c r="E2" s="2"/>
      <c r="F2" s="3"/>
      <c r="G2" s="6"/>
      <c r="H2" s="5"/>
    </row>
    <row r="3" spans="1:10" x14ac:dyDescent="0.25">
      <c r="A3" s="1"/>
      <c r="D3" s="2"/>
      <c r="E3" s="2"/>
      <c r="F3" s="3"/>
      <c r="G3" s="7"/>
      <c r="H3" s="5"/>
    </row>
    <row r="4" spans="1:10" x14ac:dyDescent="0.25">
      <c r="F4" s="8"/>
      <c r="G4" s="8"/>
      <c r="H4" s="5"/>
    </row>
    <row r="5" spans="1:10" x14ac:dyDescent="0.25">
      <c r="F5" s="8"/>
      <c r="G5" s="8"/>
      <c r="H5" s="5"/>
    </row>
    <row r="6" spans="1:10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0" x14ac:dyDescent="0.25">
      <c r="A7" s="14"/>
      <c r="B7" s="14"/>
      <c r="C7" s="14"/>
      <c r="D7" s="36"/>
      <c r="E7" s="41" t="s">
        <v>69</v>
      </c>
      <c r="F7" s="37"/>
      <c r="G7" s="38"/>
      <c r="H7" s="18"/>
    </row>
    <row r="8" spans="1:10" x14ac:dyDescent="0.25">
      <c r="A8" s="14" t="s">
        <v>345</v>
      </c>
      <c r="B8" s="35">
        <v>42794</v>
      </c>
      <c r="C8" s="14" t="s">
        <v>9</v>
      </c>
      <c r="D8" s="5" t="s">
        <v>10</v>
      </c>
      <c r="E8" s="41" t="s">
        <v>347</v>
      </c>
      <c r="G8" s="45">
        <v>145.72</v>
      </c>
      <c r="H8" s="40"/>
      <c r="I8" t="s">
        <v>8</v>
      </c>
    </row>
    <row r="9" spans="1:10" x14ac:dyDescent="0.25">
      <c r="A9" s="17" t="s">
        <v>230</v>
      </c>
      <c r="B9" s="57">
        <v>42788</v>
      </c>
      <c r="C9" s="17" t="s">
        <v>313</v>
      </c>
      <c r="D9" s="36" t="s">
        <v>363</v>
      </c>
      <c r="E9" s="41" t="s">
        <v>314</v>
      </c>
      <c r="F9" s="5"/>
      <c r="G9" s="45">
        <v>204.8</v>
      </c>
      <c r="H9" s="40"/>
      <c r="I9" t="s">
        <v>348</v>
      </c>
      <c r="J9" t="s">
        <v>364</v>
      </c>
    </row>
    <row r="10" spans="1:10" x14ac:dyDescent="0.25">
      <c r="A10" s="14" t="s">
        <v>270</v>
      </c>
      <c r="B10" s="35">
        <v>42775</v>
      </c>
      <c r="C10" s="14" t="s">
        <v>271</v>
      </c>
      <c r="D10" s="47" t="s">
        <v>354</v>
      </c>
      <c r="E10" s="41" t="s">
        <v>272</v>
      </c>
      <c r="G10" s="45">
        <v>2000</v>
      </c>
      <c r="H10" s="40"/>
      <c r="I10" t="s">
        <v>8</v>
      </c>
    </row>
    <row r="11" spans="1:10" x14ac:dyDescent="0.25">
      <c r="A11" s="14" t="s">
        <v>282</v>
      </c>
      <c r="B11" s="35">
        <v>42779</v>
      </c>
      <c r="C11" s="14" t="s">
        <v>283</v>
      </c>
      <c r="D11" s="47" t="s">
        <v>355</v>
      </c>
      <c r="E11" s="41" t="s">
        <v>284</v>
      </c>
      <c r="G11" s="45">
        <v>43.2</v>
      </c>
      <c r="H11" s="40"/>
      <c r="I11" t="s">
        <v>8</v>
      </c>
    </row>
    <row r="12" spans="1:10" x14ac:dyDescent="0.25">
      <c r="A12" s="14" t="s">
        <v>59</v>
      </c>
      <c r="B12" s="35">
        <v>42775</v>
      </c>
      <c r="C12" s="14" t="s">
        <v>266</v>
      </c>
      <c r="D12" s="5" t="s">
        <v>218</v>
      </c>
      <c r="E12" s="41" t="s">
        <v>62</v>
      </c>
      <c r="G12" s="45">
        <v>87.97</v>
      </c>
      <c r="H12" s="40"/>
      <c r="I12" t="s">
        <v>8</v>
      </c>
    </row>
    <row r="13" spans="1:10" x14ac:dyDescent="0.25">
      <c r="A13" s="14" t="s">
        <v>294</v>
      </c>
      <c r="B13" s="35">
        <v>42782</v>
      </c>
      <c r="C13" s="14" t="s">
        <v>295</v>
      </c>
      <c r="D13" s="5" t="s">
        <v>218</v>
      </c>
      <c r="E13" s="41" t="s">
        <v>62</v>
      </c>
      <c r="G13" s="45">
        <v>57.77</v>
      </c>
      <c r="H13" s="40"/>
      <c r="I13" t="s">
        <v>8</v>
      </c>
    </row>
    <row r="14" spans="1:10" x14ac:dyDescent="0.25">
      <c r="A14" s="14" t="s">
        <v>83</v>
      </c>
      <c r="B14" s="35">
        <v>42769</v>
      </c>
      <c r="C14" s="14" t="s">
        <v>247</v>
      </c>
      <c r="D14" s="47" t="s">
        <v>356</v>
      </c>
      <c r="E14" s="41" t="s">
        <v>248</v>
      </c>
      <c r="G14" s="45">
        <v>405.66</v>
      </c>
      <c r="H14" s="40"/>
      <c r="I14" t="s">
        <v>8</v>
      </c>
    </row>
    <row r="15" spans="1:10" x14ac:dyDescent="0.25">
      <c r="A15" s="14" t="s">
        <v>60</v>
      </c>
      <c r="B15" s="35">
        <v>42769</v>
      </c>
      <c r="C15" s="14" t="s">
        <v>246</v>
      </c>
      <c r="D15" s="5" t="s">
        <v>24</v>
      </c>
      <c r="E15" s="41" t="s">
        <v>25</v>
      </c>
      <c r="G15" s="45">
        <v>1867.24</v>
      </c>
      <c r="H15" s="40"/>
      <c r="I15" t="s">
        <v>8</v>
      </c>
    </row>
    <row r="16" spans="1:10" x14ac:dyDescent="0.25">
      <c r="A16" s="14" t="s">
        <v>22</v>
      </c>
      <c r="B16" s="35">
        <v>42776</v>
      </c>
      <c r="C16" s="14" t="s">
        <v>275</v>
      </c>
      <c r="D16" s="5" t="s">
        <v>24</v>
      </c>
      <c r="E16" s="41" t="s">
        <v>25</v>
      </c>
      <c r="G16" s="45">
        <v>2018.08</v>
      </c>
      <c r="H16" s="40"/>
      <c r="I16" t="s">
        <v>8</v>
      </c>
    </row>
    <row r="17" spans="1:9" x14ac:dyDescent="0.25">
      <c r="A17" s="14" t="s">
        <v>286</v>
      </c>
      <c r="B17" s="35">
        <v>42780</v>
      </c>
      <c r="C17" s="14" t="s">
        <v>287</v>
      </c>
      <c r="D17" s="5" t="s">
        <v>24</v>
      </c>
      <c r="E17" s="41" t="s">
        <v>25</v>
      </c>
      <c r="G17" s="45">
        <v>105.6</v>
      </c>
      <c r="H17" s="40"/>
      <c r="I17" t="s">
        <v>8</v>
      </c>
    </row>
    <row r="18" spans="1:9" x14ac:dyDescent="0.25">
      <c r="A18" s="14" t="s">
        <v>288</v>
      </c>
      <c r="B18" s="35">
        <v>42780</v>
      </c>
      <c r="C18" s="14" t="s">
        <v>289</v>
      </c>
      <c r="D18" s="5" t="s">
        <v>24</v>
      </c>
      <c r="E18" s="41" t="s">
        <v>25</v>
      </c>
      <c r="G18" s="45">
        <v>5124.63</v>
      </c>
      <c r="H18" s="40"/>
      <c r="I18" t="s">
        <v>8</v>
      </c>
    </row>
    <row r="19" spans="1:9" x14ac:dyDescent="0.25">
      <c r="A19" s="14" t="s">
        <v>162</v>
      </c>
      <c r="B19" s="35">
        <v>42783</v>
      </c>
      <c r="C19" s="14" t="s">
        <v>296</v>
      </c>
      <c r="D19" s="5" t="s">
        <v>24</v>
      </c>
      <c r="E19" s="41" t="s">
        <v>25</v>
      </c>
      <c r="G19" s="45">
        <v>951.5</v>
      </c>
      <c r="H19" s="40"/>
      <c r="I19" t="s">
        <v>8</v>
      </c>
    </row>
    <row r="20" spans="1:9" x14ac:dyDescent="0.25">
      <c r="A20" s="14" t="s">
        <v>169</v>
      </c>
      <c r="B20" s="35">
        <v>42783</v>
      </c>
      <c r="C20" s="14" t="s">
        <v>298</v>
      </c>
      <c r="D20" s="5" t="s">
        <v>24</v>
      </c>
      <c r="E20" s="41" t="s">
        <v>25</v>
      </c>
      <c r="G20" s="45">
        <v>1247.32</v>
      </c>
      <c r="H20" s="40"/>
      <c r="I20" t="s">
        <v>8</v>
      </c>
    </row>
    <row r="21" spans="1:9" x14ac:dyDescent="0.25">
      <c r="A21" s="14" t="s">
        <v>322</v>
      </c>
      <c r="B21" s="35">
        <v>42790</v>
      </c>
      <c r="C21" s="14" t="s">
        <v>323</v>
      </c>
      <c r="D21" s="5" t="s">
        <v>24</v>
      </c>
      <c r="E21" s="41" t="s">
        <v>25</v>
      </c>
      <c r="G21" s="45">
        <v>803.96</v>
      </c>
      <c r="H21" s="40"/>
      <c r="I21" t="s">
        <v>8</v>
      </c>
    </row>
    <row r="22" spans="1:9" x14ac:dyDescent="0.25">
      <c r="A22" s="14" t="s">
        <v>326</v>
      </c>
      <c r="B22" s="35">
        <v>42793</v>
      </c>
      <c r="C22" s="14" t="s">
        <v>327</v>
      </c>
      <c r="D22" s="5" t="s">
        <v>24</v>
      </c>
      <c r="E22" s="41" t="s">
        <v>25</v>
      </c>
      <c r="G22" s="45">
        <v>5124.63</v>
      </c>
      <c r="H22" s="40"/>
      <c r="I22" t="s">
        <v>8</v>
      </c>
    </row>
    <row r="23" spans="1:9" x14ac:dyDescent="0.25">
      <c r="A23" s="14" t="s">
        <v>328</v>
      </c>
      <c r="B23" s="35">
        <v>42793</v>
      </c>
      <c r="C23" s="14" t="s">
        <v>329</v>
      </c>
      <c r="D23" s="5" t="s">
        <v>24</v>
      </c>
      <c r="E23" s="41" t="s">
        <v>25</v>
      </c>
      <c r="G23" s="45">
        <v>104.36</v>
      </c>
      <c r="H23" s="40"/>
      <c r="I23" t="s">
        <v>8</v>
      </c>
    </row>
    <row r="24" spans="1:9" x14ac:dyDescent="0.25">
      <c r="A24" s="14" t="s">
        <v>89</v>
      </c>
      <c r="B24" s="35">
        <v>42769</v>
      </c>
      <c r="C24" s="14" t="s">
        <v>252</v>
      </c>
      <c r="D24" s="47" t="s">
        <v>358</v>
      </c>
      <c r="E24" s="41" t="s">
        <v>253</v>
      </c>
      <c r="G24" s="45">
        <v>480</v>
      </c>
      <c r="H24" s="40"/>
      <c r="I24" t="s">
        <v>8</v>
      </c>
    </row>
    <row r="25" spans="1:9" x14ac:dyDescent="0.25">
      <c r="A25" s="14" t="s">
        <v>304</v>
      </c>
      <c r="B25" s="35">
        <v>42787</v>
      </c>
      <c r="C25" s="14" t="s">
        <v>305</v>
      </c>
      <c r="D25" s="47" t="s">
        <v>357</v>
      </c>
      <c r="E25" s="41" t="s">
        <v>306</v>
      </c>
      <c r="G25" s="45">
        <v>264.66000000000003</v>
      </c>
      <c r="H25" s="40"/>
      <c r="I25" t="s">
        <v>8</v>
      </c>
    </row>
    <row r="26" spans="1:9" x14ac:dyDescent="0.25">
      <c r="A26" s="14" t="s">
        <v>263</v>
      </c>
      <c r="B26" s="35">
        <v>42775</v>
      </c>
      <c r="C26" s="14" t="s">
        <v>264</v>
      </c>
      <c r="D26" t="s">
        <v>29</v>
      </c>
      <c r="E26" s="41" t="s">
        <v>30</v>
      </c>
      <c r="G26" s="45">
        <v>192</v>
      </c>
      <c r="H26" s="40"/>
      <c r="I26" t="s">
        <v>8</v>
      </c>
    </row>
    <row r="27" spans="1:9" x14ac:dyDescent="0.25">
      <c r="A27" s="14" t="s">
        <v>21</v>
      </c>
      <c r="B27" s="35">
        <v>42775</v>
      </c>
      <c r="C27" s="14" t="s">
        <v>265</v>
      </c>
      <c r="D27" t="s">
        <v>29</v>
      </c>
      <c r="E27" s="41" t="s">
        <v>30</v>
      </c>
      <c r="G27" s="45">
        <v>192</v>
      </c>
      <c r="H27" s="40"/>
      <c r="I27" t="s">
        <v>8</v>
      </c>
    </row>
    <row r="28" spans="1:9" x14ac:dyDescent="0.25">
      <c r="A28" s="14" t="s">
        <v>12</v>
      </c>
      <c r="B28" s="35">
        <v>42773</v>
      </c>
      <c r="C28" s="14" t="s">
        <v>258</v>
      </c>
      <c r="D28" s="36" t="s">
        <v>350</v>
      </c>
      <c r="E28" s="41" t="s">
        <v>269</v>
      </c>
      <c r="G28" s="45">
        <v>102.11</v>
      </c>
      <c r="H28" s="40"/>
      <c r="I28" t="s">
        <v>8</v>
      </c>
    </row>
    <row r="29" spans="1:9" x14ac:dyDescent="0.25">
      <c r="A29" s="14" t="s">
        <v>179</v>
      </c>
      <c r="B29" s="35">
        <v>42787</v>
      </c>
      <c r="C29" s="14" t="s">
        <v>307</v>
      </c>
      <c r="D29" s="47" t="s">
        <v>359</v>
      </c>
      <c r="E29" s="41" t="s">
        <v>245</v>
      </c>
      <c r="G29" s="45">
        <v>617.20000000000005</v>
      </c>
      <c r="H29" s="40"/>
      <c r="I29" t="s">
        <v>8</v>
      </c>
    </row>
    <row r="30" spans="1:9" x14ac:dyDescent="0.25">
      <c r="A30" s="14" t="s">
        <v>320</v>
      </c>
      <c r="B30" s="35">
        <v>42790</v>
      </c>
      <c r="C30" s="14" t="s">
        <v>321</v>
      </c>
      <c r="D30" s="5" t="s">
        <v>33</v>
      </c>
      <c r="E30" s="41" t="s">
        <v>346</v>
      </c>
      <c r="G30" s="45">
        <v>177.26</v>
      </c>
      <c r="H30" s="40"/>
      <c r="I30" t="s">
        <v>487</v>
      </c>
    </row>
    <row r="31" spans="1:9" x14ac:dyDescent="0.25">
      <c r="A31" s="14" t="s">
        <v>299</v>
      </c>
      <c r="B31" s="35">
        <v>42784</v>
      </c>
      <c r="C31" s="14">
        <v>5407</v>
      </c>
      <c r="D31" s="5" t="s">
        <v>33</v>
      </c>
      <c r="E31" s="41" t="s">
        <v>38</v>
      </c>
      <c r="G31" s="45">
        <v>48.82</v>
      </c>
      <c r="H31" s="40"/>
      <c r="I31" t="s">
        <v>487</v>
      </c>
    </row>
    <row r="32" spans="1:9" x14ac:dyDescent="0.25">
      <c r="A32" s="14" t="s">
        <v>241</v>
      </c>
      <c r="B32" s="35">
        <v>42768</v>
      </c>
      <c r="C32" s="14" t="s">
        <v>9</v>
      </c>
      <c r="D32" s="5" t="s">
        <v>33</v>
      </c>
      <c r="E32" s="41" t="s">
        <v>38</v>
      </c>
      <c r="G32" s="45">
        <v>780</v>
      </c>
      <c r="H32" s="40"/>
      <c r="I32" t="s">
        <v>232</v>
      </c>
    </row>
    <row r="33" spans="1:9" x14ac:dyDescent="0.25">
      <c r="A33" s="14" t="s">
        <v>337</v>
      </c>
      <c r="B33" s="35">
        <v>42794</v>
      </c>
      <c r="C33" s="14" t="s">
        <v>338</v>
      </c>
      <c r="D33" s="5" t="s">
        <v>33</v>
      </c>
      <c r="E33" s="41" t="s">
        <v>38</v>
      </c>
      <c r="G33" s="45">
        <v>290.97000000000003</v>
      </c>
      <c r="H33" s="40"/>
      <c r="I33" t="s">
        <v>232</v>
      </c>
    </row>
    <row r="34" spans="1:9" x14ac:dyDescent="0.25">
      <c r="A34" s="14" t="s">
        <v>333</v>
      </c>
      <c r="B34" s="35">
        <v>42794</v>
      </c>
      <c r="C34" s="14" t="s">
        <v>334</v>
      </c>
      <c r="D34" s="5" t="s">
        <v>33</v>
      </c>
      <c r="E34" s="41" t="s">
        <v>38</v>
      </c>
      <c r="G34" s="45">
        <v>110.27</v>
      </c>
      <c r="H34" s="40"/>
      <c r="I34" t="s">
        <v>232</v>
      </c>
    </row>
    <row r="35" spans="1:9" x14ac:dyDescent="0.25">
      <c r="A35" s="14" t="s">
        <v>335</v>
      </c>
      <c r="B35" s="35">
        <v>42794</v>
      </c>
      <c r="C35" s="14" t="s">
        <v>336</v>
      </c>
      <c r="D35" s="5" t="s">
        <v>33</v>
      </c>
      <c r="E35" s="41" t="s">
        <v>38</v>
      </c>
      <c r="G35" s="45">
        <v>10.79</v>
      </c>
      <c r="H35" s="40"/>
      <c r="I35" t="s">
        <v>232</v>
      </c>
    </row>
    <row r="36" spans="1:9" x14ac:dyDescent="0.25">
      <c r="A36" s="14" t="s">
        <v>237</v>
      </c>
      <c r="B36" s="35">
        <v>42767</v>
      </c>
      <c r="C36" s="14" t="s">
        <v>238</v>
      </c>
      <c r="D36" s="5" t="s">
        <v>33</v>
      </c>
      <c r="E36" s="41" t="s">
        <v>38</v>
      </c>
      <c r="G36" s="45">
        <v>50.42</v>
      </c>
      <c r="H36" s="40"/>
      <c r="I36" t="s">
        <v>232</v>
      </c>
    </row>
    <row r="37" spans="1:9" x14ac:dyDescent="0.25">
      <c r="A37" s="14" t="s">
        <v>239</v>
      </c>
      <c r="B37" s="35">
        <v>42768</v>
      </c>
      <c r="C37" s="14" t="s">
        <v>240</v>
      </c>
      <c r="D37" s="5" t="s">
        <v>33</v>
      </c>
      <c r="E37" s="41" t="s">
        <v>38</v>
      </c>
      <c r="G37" s="45">
        <v>50.42</v>
      </c>
      <c r="H37" s="40"/>
      <c r="I37" t="s">
        <v>487</v>
      </c>
    </row>
    <row r="38" spans="1:9" x14ac:dyDescent="0.25">
      <c r="A38" s="14" t="s">
        <v>242</v>
      </c>
      <c r="B38" s="35">
        <v>42769</v>
      </c>
      <c r="C38" s="14" t="s">
        <v>243</v>
      </c>
      <c r="D38" s="5" t="s">
        <v>33</v>
      </c>
      <c r="E38" s="41" t="s">
        <v>38</v>
      </c>
      <c r="G38" s="45">
        <v>48.82</v>
      </c>
      <c r="H38" s="40"/>
      <c r="I38" t="s">
        <v>487</v>
      </c>
    </row>
    <row r="39" spans="1:9" x14ac:dyDescent="0.25">
      <c r="A39" s="14" t="s">
        <v>256</v>
      </c>
      <c r="B39" s="35">
        <v>42773</v>
      </c>
      <c r="C39" s="14" t="s">
        <v>257</v>
      </c>
      <c r="D39" s="5" t="s">
        <v>33</v>
      </c>
      <c r="E39" s="41" t="s">
        <v>38</v>
      </c>
      <c r="G39" s="45">
        <v>50.42</v>
      </c>
      <c r="H39" s="40"/>
      <c r="I39" t="s">
        <v>487</v>
      </c>
    </row>
    <row r="40" spans="1:9" x14ac:dyDescent="0.25">
      <c r="A40" s="14" t="s">
        <v>259</v>
      </c>
      <c r="B40" s="35">
        <v>42775</v>
      </c>
      <c r="C40" s="14" t="s">
        <v>260</v>
      </c>
      <c r="D40" s="5" t="s">
        <v>33</v>
      </c>
      <c r="E40" s="41" t="s">
        <v>38</v>
      </c>
      <c r="G40" s="45">
        <v>48.82</v>
      </c>
      <c r="H40" s="40"/>
      <c r="I40" t="s">
        <v>487</v>
      </c>
    </row>
    <row r="41" spans="1:9" x14ac:dyDescent="0.25">
      <c r="A41" s="14" t="s">
        <v>261</v>
      </c>
      <c r="B41" s="35">
        <v>42775</v>
      </c>
      <c r="C41" s="14" t="s">
        <v>262</v>
      </c>
      <c r="D41" s="5" t="s">
        <v>33</v>
      </c>
      <c r="E41" s="41" t="s">
        <v>38</v>
      </c>
      <c r="G41" s="45">
        <v>50.42</v>
      </c>
      <c r="H41" s="40"/>
      <c r="I41" t="s">
        <v>232</v>
      </c>
    </row>
    <row r="42" spans="1:9" x14ac:dyDescent="0.25">
      <c r="A42" s="14" t="s">
        <v>276</v>
      </c>
      <c r="B42" s="35">
        <v>42777</v>
      </c>
      <c r="C42" s="14" t="s">
        <v>277</v>
      </c>
      <c r="D42" s="5" t="s">
        <v>33</v>
      </c>
      <c r="E42" s="41" t="s">
        <v>38</v>
      </c>
      <c r="G42" s="45">
        <v>50.42</v>
      </c>
      <c r="H42" s="40"/>
      <c r="I42" t="s">
        <v>232</v>
      </c>
    </row>
    <row r="43" spans="1:9" x14ac:dyDescent="0.25">
      <c r="A43" s="14" t="s">
        <v>280</v>
      </c>
      <c r="B43" s="35">
        <v>42779</v>
      </c>
      <c r="C43" s="14" t="s">
        <v>281</v>
      </c>
      <c r="D43" s="5" t="s">
        <v>33</v>
      </c>
      <c r="E43" s="41" t="s">
        <v>38</v>
      </c>
      <c r="G43" s="45">
        <v>50.42</v>
      </c>
      <c r="H43" s="40"/>
      <c r="I43" t="s">
        <v>487</v>
      </c>
    </row>
    <row r="44" spans="1:9" x14ac:dyDescent="0.25">
      <c r="A44" s="14" t="s">
        <v>290</v>
      </c>
      <c r="B44" s="35">
        <v>42781</v>
      </c>
      <c r="C44" s="14" t="s">
        <v>291</v>
      </c>
      <c r="D44" s="5" t="s">
        <v>33</v>
      </c>
      <c r="E44" s="41" t="s">
        <v>38</v>
      </c>
      <c r="G44" s="45">
        <v>48.82</v>
      </c>
      <c r="H44" s="40"/>
      <c r="I44" t="s">
        <v>487</v>
      </c>
    </row>
    <row r="45" spans="1:9" x14ac:dyDescent="0.25">
      <c r="A45" s="14" t="s">
        <v>292</v>
      </c>
      <c r="B45" s="35">
        <v>42782</v>
      </c>
      <c r="C45" s="14" t="s">
        <v>293</v>
      </c>
      <c r="D45" s="5" t="s">
        <v>33</v>
      </c>
      <c r="E45" s="41" t="s">
        <v>38</v>
      </c>
      <c r="G45" s="45">
        <v>49.76</v>
      </c>
      <c r="H45" s="40"/>
      <c r="I45" t="s">
        <v>487</v>
      </c>
    </row>
    <row r="46" spans="1:9" x14ac:dyDescent="0.25">
      <c r="A46" s="14" t="s">
        <v>302</v>
      </c>
      <c r="B46" s="35">
        <v>42787</v>
      </c>
      <c r="C46" s="14" t="s">
        <v>303</v>
      </c>
      <c r="D46" s="5" t="s">
        <v>33</v>
      </c>
      <c r="E46" s="41" t="s">
        <v>38</v>
      </c>
      <c r="G46" s="45">
        <v>50.46</v>
      </c>
      <c r="H46" s="40"/>
      <c r="I46" t="s">
        <v>487</v>
      </c>
    </row>
    <row r="47" spans="1:9" x14ac:dyDescent="0.25">
      <c r="A47" s="14" t="s">
        <v>315</v>
      </c>
      <c r="B47" s="35">
        <v>42789</v>
      </c>
      <c r="C47" s="14" t="s">
        <v>316</v>
      </c>
      <c r="D47" s="5" t="s">
        <v>33</v>
      </c>
      <c r="E47" s="41" t="s">
        <v>38</v>
      </c>
      <c r="G47" s="45">
        <v>193.95</v>
      </c>
      <c r="H47" s="40"/>
      <c r="I47" t="s">
        <v>487</v>
      </c>
    </row>
    <row r="48" spans="1:9" x14ac:dyDescent="0.25">
      <c r="A48" s="14" t="s">
        <v>317</v>
      </c>
      <c r="B48" s="35">
        <v>42789</v>
      </c>
      <c r="C48" s="14" t="s">
        <v>318</v>
      </c>
      <c r="D48" s="5" t="s">
        <v>33</v>
      </c>
      <c r="E48" s="41" t="s">
        <v>38</v>
      </c>
      <c r="G48" s="45">
        <v>49.76</v>
      </c>
      <c r="H48" s="40"/>
      <c r="I48" t="s">
        <v>232</v>
      </c>
    </row>
    <row r="49" spans="1:10" x14ac:dyDescent="0.25">
      <c r="A49" s="14" t="s">
        <v>155</v>
      </c>
      <c r="B49" s="35">
        <v>42793</v>
      </c>
      <c r="C49" s="14" t="s">
        <v>325</v>
      </c>
      <c r="D49" s="5" t="s">
        <v>33</v>
      </c>
      <c r="E49" s="41" t="s">
        <v>38</v>
      </c>
      <c r="G49" s="45">
        <v>52.82</v>
      </c>
      <c r="H49" s="40"/>
      <c r="I49" t="s">
        <v>487</v>
      </c>
    </row>
    <row r="50" spans="1:10" x14ac:dyDescent="0.25">
      <c r="A50" s="14" t="s">
        <v>164</v>
      </c>
      <c r="B50" s="35">
        <v>42794</v>
      </c>
      <c r="C50" s="14" t="s">
        <v>332</v>
      </c>
      <c r="D50" s="5" t="s">
        <v>33</v>
      </c>
      <c r="E50" s="41" t="s">
        <v>38</v>
      </c>
      <c r="G50" s="45">
        <v>50.42</v>
      </c>
      <c r="H50" s="40"/>
      <c r="I50" t="s">
        <v>487</v>
      </c>
    </row>
    <row r="51" spans="1:10" x14ac:dyDescent="0.25">
      <c r="A51" s="14" t="s">
        <v>330</v>
      </c>
      <c r="B51" s="35">
        <v>42794</v>
      </c>
      <c r="C51" s="14" t="s">
        <v>331</v>
      </c>
      <c r="D51" s="5" t="s">
        <v>33</v>
      </c>
      <c r="E51" s="41" t="s">
        <v>38</v>
      </c>
      <c r="G51" s="45">
        <v>441.29</v>
      </c>
      <c r="H51" s="40"/>
      <c r="I51" t="s">
        <v>487</v>
      </c>
    </row>
    <row r="52" spans="1:10" x14ac:dyDescent="0.25">
      <c r="A52" s="14" t="s">
        <v>342</v>
      </c>
      <c r="B52" s="35">
        <v>42794</v>
      </c>
      <c r="C52" s="14" t="s">
        <v>343</v>
      </c>
      <c r="D52" s="5" t="s">
        <v>33</v>
      </c>
      <c r="E52" s="41" t="s">
        <v>38</v>
      </c>
      <c r="G52" s="39"/>
      <c r="H52" s="46">
        <v>38.4</v>
      </c>
      <c r="I52" t="s">
        <v>232</v>
      </c>
    </row>
    <row r="53" spans="1:10" x14ac:dyDescent="0.25">
      <c r="A53" s="14" t="s">
        <v>308</v>
      </c>
      <c r="B53" s="35">
        <v>42788</v>
      </c>
      <c r="C53" s="14" t="s">
        <v>186</v>
      </c>
      <c r="D53" s="5" t="s">
        <v>48</v>
      </c>
      <c r="E53" s="41" t="s">
        <v>49</v>
      </c>
      <c r="G53" s="39"/>
      <c r="H53" s="46">
        <v>42755.040000000001</v>
      </c>
      <c r="I53" t="s">
        <v>8</v>
      </c>
    </row>
    <row r="54" spans="1:10" x14ac:dyDescent="0.25">
      <c r="A54" s="14" t="s">
        <v>142</v>
      </c>
      <c r="B54" s="35">
        <v>42789</v>
      </c>
      <c r="C54" s="14" t="s">
        <v>319</v>
      </c>
      <c r="D54" s="5" t="s">
        <v>48</v>
      </c>
      <c r="E54" s="41" t="s">
        <v>49</v>
      </c>
      <c r="G54" s="45">
        <v>50675.519999999997</v>
      </c>
      <c r="H54" s="40"/>
      <c r="I54" t="s">
        <v>8</v>
      </c>
    </row>
    <row r="55" spans="1:10" x14ac:dyDescent="0.25">
      <c r="A55" s="14" t="s">
        <v>339</v>
      </c>
      <c r="B55" s="35">
        <v>42794</v>
      </c>
      <c r="C55" s="14" t="s">
        <v>340</v>
      </c>
      <c r="D55" s="5" t="s">
        <v>48</v>
      </c>
      <c r="E55" s="41" t="s">
        <v>49</v>
      </c>
      <c r="G55" s="45">
        <v>44272.160000000003</v>
      </c>
      <c r="H55" s="40"/>
      <c r="I55" t="s">
        <v>8</v>
      </c>
      <c r="J55" t="s">
        <v>492</v>
      </c>
    </row>
    <row r="56" spans="1:10" x14ac:dyDescent="0.25">
      <c r="A56" s="14" t="s">
        <v>42</v>
      </c>
      <c r="B56" s="35">
        <v>42794</v>
      </c>
      <c r="C56" s="14" t="s">
        <v>341</v>
      </c>
      <c r="D56" s="5" t="s">
        <v>48</v>
      </c>
      <c r="E56" s="41" t="s">
        <v>49</v>
      </c>
      <c r="G56" s="45">
        <v>38286.720000000001</v>
      </c>
      <c r="H56" s="40"/>
      <c r="I56" t="s">
        <v>8</v>
      </c>
      <c r="J56" t="s">
        <v>492</v>
      </c>
    </row>
    <row r="57" spans="1:10" x14ac:dyDescent="0.25">
      <c r="A57" s="14" t="s">
        <v>324</v>
      </c>
      <c r="B57" s="35">
        <v>42790</v>
      </c>
      <c r="C57" s="14" t="s">
        <v>163</v>
      </c>
      <c r="D57" s="5" t="s">
        <v>48</v>
      </c>
      <c r="E57" s="41" t="s">
        <v>49</v>
      </c>
      <c r="G57" s="45">
        <v>2854.44</v>
      </c>
      <c r="H57" s="40"/>
      <c r="I57" t="s">
        <v>8</v>
      </c>
    </row>
    <row r="58" spans="1:10" x14ac:dyDescent="0.25">
      <c r="A58" s="14" t="s">
        <v>23</v>
      </c>
      <c r="B58" s="35">
        <v>42769</v>
      </c>
      <c r="C58" s="14" t="s">
        <v>95</v>
      </c>
      <c r="D58" s="5" t="s">
        <v>48</v>
      </c>
      <c r="E58" s="41" t="s">
        <v>49</v>
      </c>
      <c r="G58" s="45">
        <v>1374.32</v>
      </c>
      <c r="H58" s="40"/>
      <c r="I58" t="s">
        <v>8</v>
      </c>
    </row>
    <row r="59" spans="1:10" x14ac:dyDescent="0.25">
      <c r="A59" s="14" t="s">
        <v>139</v>
      </c>
      <c r="B59" s="35">
        <v>42776</v>
      </c>
      <c r="C59" s="14" t="s">
        <v>95</v>
      </c>
      <c r="D59" s="5" t="s">
        <v>48</v>
      </c>
      <c r="E59" s="41" t="s">
        <v>49</v>
      </c>
      <c r="G59" s="45">
        <v>2971.94</v>
      </c>
      <c r="H59" s="40"/>
      <c r="I59" t="s">
        <v>8</v>
      </c>
    </row>
    <row r="60" spans="1:10" x14ac:dyDescent="0.25">
      <c r="A60" s="14" t="s">
        <v>51</v>
      </c>
      <c r="B60" s="35">
        <v>42776</v>
      </c>
      <c r="C60" s="14" t="s">
        <v>95</v>
      </c>
      <c r="D60" s="5" t="s">
        <v>48</v>
      </c>
      <c r="E60" s="41" t="s">
        <v>49</v>
      </c>
      <c r="G60" s="45">
        <v>2141.89</v>
      </c>
      <c r="H60" s="40"/>
      <c r="I60" t="s">
        <v>8</v>
      </c>
    </row>
    <row r="61" spans="1:10" x14ac:dyDescent="0.25">
      <c r="A61" s="14" t="s">
        <v>297</v>
      </c>
      <c r="B61" s="35">
        <v>42783</v>
      </c>
      <c r="C61" s="14" t="s">
        <v>95</v>
      </c>
      <c r="D61" s="5" t="s">
        <v>48</v>
      </c>
      <c r="E61" s="41" t="s">
        <v>49</v>
      </c>
      <c r="G61" s="45">
        <v>226.64</v>
      </c>
      <c r="H61" s="40"/>
      <c r="I61" t="s">
        <v>8</v>
      </c>
    </row>
    <row r="62" spans="1:10" x14ac:dyDescent="0.25">
      <c r="A62" s="14" t="s">
        <v>344</v>
      </c>
      <c r="B62" s="35">
        <v>42794</v>
      </c>
      <c r="C62" s="14" t="s">
        <v>95</v>
      </c>
      <c r="D62" s="5" t="s">
        <v>48</v>
      </c>
      <c r="E62" s="41" t="s">
        <v>49</v>
      </c>
      <c r="G62" s="45">
        <v>3649.06</v>
      </c>
      <c r="H62" s="40"/>
      <c r="I62" t="s">
        <v>8</v>
      </c>
    </row>
    <row r="63" spans="1:10" x14ac:dyDescent="0.25">
      <c r="A63" s="14" t="s">
        <v>249</v>
      </c>
      <c r="B63" s="35">
        <v>42769</v>
      </c>
      <c r="C63" s="14" t="s">
        <v>250</v>
      </c>
      <c r="D63" s="47" t="s">
        <v>360</v>
      </c>
      <c r="E63" s="41" t="s">
        <v>251</v>
      </c>
      <c r="G63" s="45">
        <v>103.24</v>
      </c>
      <c r="H63" s="40"/>
      <c r="I63" t="s">
        <v>8</v>
      </c>
    </row>
    <row r="64" spans="1:10" x14ac:dyDescent="0.25">
      <c r="A64" s="14" t="s">
        <v>26</v>
      </c>
      <c r="B64" s="35">
        <v>42775</v>
      </c>
      <c r="C64" s="14" t="s">
        <v>267</v>
      </c>
      <c r="D64" s="47" t="s">
        <v>360</v>
      </c>
      <c r="E64" s="41" t="s">
        <v>251</v>
      </c>
      <c r="G64" s="45">
        <v>286.77999999999997</v>
      </c>
      <c r="H64" s="40"/>
      <c r="I64" t="s">
        <v>8</v>
      </c>
    </row>
    <row r="65" spans="1:9" x14ac:dyDescent="0.25">
      <c r="A65" s="14" t="s">
        <v>31</v>
      </c>
      <c r="B65" s="35">
        <v>42788</v>
      </c>
      <c r="C65" s="14" t="s">
        <v>312</v>
      </c>
      <c r="D65" s="47" t="s">
        <v>360</v>
      </c>
      <c r="E65" s="41" t="s">
        <v>251</v>
      </c>
      <c r="G65" s="45">
        <v>71.7</v>
      </c>
      <c r="H65" s="40"/>
      <c r="I65" t="s">
        <v>8</v>
      </c>
    </row>
    <row r="66" spans="1:9" x14ac:dyDescent="0.25">
      <c r="A66" s="14" t="s">
        <v>12</v>
      </c>
      <c r="B66" s="35">
        <v>42773</v>
      </c>
      <c r="C66" s="14" t="s">
        <v>258</v>
      </c>
      <c r="D66" s="36" t="s">
        <v>351</v>
      </c>
      <c r="E66" s="41" t="s">
        <v>352</v>
      </c>
      <c r="G66" s="45">
        <v>16</v>
      </c>
      <c r="H66" s="40"/>
      <c r="I66" t="s">
        <v>8</v>
      </c>
    </row>
    <row r="67" spans="1:9" x14ac:dyDescent="0.25">
      <c r="A67" s="14" t="s">
        <v>254</v>
      </c>
      <c r="B67" s="35">
        <v>42769</v>
      </c>
      <c r="C67" s="14" t="s">
        <v>255</v>
      </c>
      <c r="D67" t="s">
        <v>55</v>
      </c>
      <c r="E67" s="41" t="s">
        <v>56</v>
      </c>
      <c r="G67" s="45">
        <v>6671.81</v>
      </c>
      <c r="H67" s="40"/>
      <c r="I67" t="s">
        <v>8</v>
      </c>
    </row>
    <row r="68" spans="1:9" x14ac:dyDescent="0.25">
      <c r="A68" s="14" t="s">
        <v>28</v>
      </c>
      <c r="B68" s="35">
        <v>42780</v>
      </c>
      <c r="C68" s="14" t="s">
        <v>285</v>
      </c>
      <c r="D68" s="5" t="s">
        <v>57</v>
      </c>
      <c r="E68" s="41" t="s">
        <v>58</v>
      </c>
      <c r="G68" s="45">
        <v>834.47</v>
      </c>
      <c r="H68" s="40"/>
      <c r="I68" t="s">
        <v>8</v>
      </c>
    </row>
    <row r="69" spans="1:9" x14ac:dyDescent="0.25">
      <c r="A69" s="48" t="s">
        <v>27</v>
      </c>
      <c r="B69" s="49">
        <v>42776</v>
      </c>
      <c r="C69" s="48" t="s">
        <v>274</v>
      </c>
      <c r="D69" s="50"/>
      <c r="E69" s="51" t="s">
        <v>216</v>
      </c>
      <c r="F69" s="52"/>
      <c r="G69" s="53">
        <v>216</v>
      </c>
      <c r="H69" s="54"/>
      <c r="I69" t="s">
        <v>362</v>
      </c>
    </row>
    <row r="70" spans="1:9" x14ac:dyDescent="0.25">
      <c r="A70" s="21" t="s">
        <v>136</v>
      </c>
      <c r="B70" s="42">
        <v>42776</v>
      </c>
      <c r="C70" s="21" t="s">
        <v>244</v>
      </c>
      <c r="D70" s="43"/>
      <c r="E70" s="44" t="s">
        <v>273</v>
      </c>
      <c r="F70" s="19"/>
      <c r="G70" s="45"/>
      <c r="H70" s="46">
        <v>1083.57</v>
      </c>
    </row>
    <row r="71" spans="1:9" x14ac:dyDescent="0.25">
      <c r="A71" s="21" t="s">
        <v>109</v>
      </c>
      <c r="B71" s="42">
        <v>42775</v>
      </c>
      <c r="C71" s="21" t="s">
        <v>268</v>
      </c>
      <c r="D71" s="43"/>
      <c r="E71" s="44" t="s">
        <v>269</v>
      </c>
      <c r="F71" s="19"/>
      <c r="G71" s="45">
        <v>141.47999999999999</v>
      </c>
      <c r="H71" s="46"/>
      <c r="I71" t="s">
        <v>353</v>
      </c>
    </row>
    <row r="72" spans="1:9" x14ac:dyDescent="0.25">
      <c r="A72" s="21" t="s">
        <v>61</v>
      </c>
      <c r="B72" s="42">
        <v>42769</v>
      </c>
      <c r="C72" s="21" t="s">
        <v>244</v>
      </c>
      <c r="D72" s="43"/>
      <c r="E72" s="44" t="s">
        <v>245</v>
      </c>
      <c r="F72" s="19"/>
      <c r="G72" s="45">
        <v>1083.57</v>
      </c>
      <c r="H72" s="40"/>
    </row>
    <row r="73" spans="1:9" x14ac:dyDescent="0.25">
      <c r="A73" s="21" t="s">
        <v>310</v>
      </c>
      <c r="B73" s="42">
        <v>42788</v>
      </c>
      <c r="C73" s="21" t="s">
        <v>120</v>
      </c>
      <c r="D73" s="43"/>
      <c r="E73" s="44" t="s">
        <v>49</v>
      </c>
      <c r="F73" s="19"/>
      <c r="G73" s="45"/>
      <c r="H73" s="46">
        <v>55941.440000000002</v>
      </c>
    </row>
    <row r="74" spans="1:9" x14ac:dyDescent="0.25">
      <c r="A74" s="21" t="s">
        <v>37</v>
      </c>
      <c r="B74" s="42">
        <v>42779</v>
      </c>
      <c r="C74" s="21" t="s">
        <v>122</v>
      </c>
      <c r="D74" s="43"/>
      <c r="E74" s="44" t="s">
        <v>49</v>
      </c>
      <c r="F74" s="19"/>
      <c r="G74" s="45"/>
      <c r="H74" s="46">
        <v>55941.440000000002</v>
      </c>
    </row>
    <row r="75" spans="1:9" x14ac:dyDescent="0.25">
      <c r="A75" s="21" t="s">
        <v>309</v>
      </c>
      <c r="B75" s="42">
        <v>42788</v>
      </c>
      <c r="C75" s="21" t="s">
        <v>206</v>
      </c>
      <c r="D75" s="43"/>
      <c r="E75" s="44" t="s">
        <v>49</v>
      </c>
      <c r="F75" s="19"/>
      <c r="G75" s="45"/>
      <c r="H75" s="46">
        <v>44272.160000000003</v>
      </c>
    </row>
    <row r="76" spans="1:9" x14ac:dyDescent="0.25">
      <c r="A76" s="21" t="s">
        <v>278</v>
      </c>
      <c r="B76" s="42">
        <v>42779</v>
      </c>
      <c r="C76" s="21" t="s">
        <v>279</v>
      </c>
      <c r="D76" s="43"/>
      <c r="E76" s="44" t="s">
        <v>49</v>
      </c>
      <c r="F76" s="19"/>
      <c r="G76" s="45">
        <v>55941.440000000002</v>
      </c>
      <c r="H76" s="46"/>
    </row>
    <row r="77" spans="1:9" x14ac:dyDescent="0.25">
      <c r="A77" s="21" t="s">
        <v>300</v>
      </c>
      <c r="B77" s="42">
        <v>42786</v>
      </c>
      <c r="C77" s="21" t="s">
        <v>301</v>
      </c>
      <c r="D77" s="43"/>
      <c r="E77" s="44" t="s">
        <v>49</v>
      </c>
      <c r="F77" s="19"/>
      <c r="G77" s="45">
        <v>44272.160000000003</v>
      </c>
      <c r="H77" s="46"/>
    </row>
    <row r="78" spans="1:9" x14ac:dyDescent="0.25">
      <c r="A78" s="21" t="s">
        <v>223</v>
      </c>
      <c r="B78" s="42">
        <v>42788</v>
      </c>
      <c r="C78" s="21" t="s">
        <v>311</v>
      </c>
      <c r="D78" s="43"/>
      <c r="E78" s="44" t="s">
        <v>49</v>
      </c>
      <c r="F78" s="19"/>
      <c r="G78" s="45">
        <v>55941.440000000002</v>
      </c>
      <c r="H78" s="46"/>
    </row>
    <row r="79" spans="1:9" x14ac:dyDescent="0.25">
      <c r="A79" s="14"/>
      <c r="B79" s="14"/>
      <c r="C79" s="14"/>
      <c r="D79" s="36"/>
    </row>
    <row r="80" spans="1:9" x14ac:dyDescent="0.25">
      <c r="A80" s="14"/>
      <c r="B80" s="14"/>
      <c r="C80" s="14"/>
      <c r="D80" s="36"/>
    </row>
    <row r="81" spans="1:9" x14ac:dyDescent="0.25">
      <c r="A81" s="14"/>
      <c r="B81" s="14"/>
      <c r="C81" s="14"/>
      <c r="D81" s="36"/>
      <c r="E81" s="41" t="s">
        <v>213</v>
      </c>
      <c r="G81" s="39">
        <f>SUM(G8:G68)</f>
        <v>179332.65000000002</v>
      </c>
      <c r="H81" s="40">
        <f>SUM(H8:H68)</f>
        <v>42793.440000000002</v>
      </c>
      <c r="I81" s="16">
        <f>+G81-H81</f>
        <v>136539.21000000002</v>
      </c>
    </row>
    <row r="82" spans="1:9" x14ac:dyDescent="0.25">
      <c r="A82" s="9"/>
      <c r="B82" s="9"/>
      <c r="C82" s="9"/>
      <c r="D82" s="34"/>
      <c r="E82" s="41" t="s">
        <v>214</v>
      </c>
      <c r="F82" s="37"/>
      <c r="G82" s="38"/>
      <c r="H82" s="18"/>
    </row>
    <row r="83" spans="1:9" s="5" customFormat="1" x14ac:dyDescent="0.25">
      <c r="B83" s="23"/>
      <c r="E83" s="41"/>
      <c r="F83" s="37"/>
      <c r="G83" s="38"/>
    </row>
    <row r="84" spans="1:9" s="5" customFormat="1" x14ac:dyDescent="0.25">
      <c r="B84" s="23"/>
    </row>
    <row r="85" spans="1:9" s="5" customFormat="1" x14ac:dyDescent="0.25">
      <c r="B85" s="23"/>
    </row>
    <row r="86" spans="1:9" s="5" customFormat="1" x14ac:dyDescent="0.25">
      <c r="B86" s="23"/>
      <c r="E86" s="17"/>
    </row>
    <row r="90" spans="1:9" x14ac:dyDescent="0.25">
      <c r="F90" s="1" t="s">
        <v>65</v>
      </c>
      <c r="G90" s="22" t="e">
        <f>SUM(#REF!)</f>
        <v>#REF!</v>
      </c>
      <c r="H90" s="5"/>
    </row>
    <row r="91" spans="1:9" x14ac:dyDescent="0.25">
      <c r="A91" s="5"/>
      <c r="B91" s="23"/>
      <c r="C91" s="5"/>
      <c r="F91" s="1" t="s">
        <v>66</v>
      </c>
      <c r="G91" s="8"/>
      <c r="H91" s="5"/>
    </row>
    <row r="92" spans="1:9" s="5" customFormat="1" x14ac:dyDescent="0.25">
      <c r="A92"/>
      <c r="B92"/>
      <c r="C92"/>
      <c r="D92" s="18"/>
      <c r="F92" s="24"/>
      <c r="G92" s="18" t="e">
        <f>+G90-G91</f>
        <v>#REF!</v>
      </c>
    </row>
    <row r="96" spans="1:9" x14ac:dyDescent="0.25">
      <c r="A96" s="25" t="s">
        <v>67</v>
      </c>
      <c r="B96" s="25" t="s">
        <v>68</v>
      </c>
      <c r="D96" s="5" t="s">
        <v>217</v>
      </c>
      <c r="E96" s="17" t="s">
        <v>216</v>
      </c>
      <c r="F96" s="5">
        <f t="shared" ref="F96" si="0">+G96/0.16</f>
        <v>301.75</v>
      </c>
      <c r="G96" s="5">
        <v>48.28</v>
      </c>
      <c r="H96" s="5"/>
      <c r="I96" t="s">
        <v>365</v>
      </c>
    </row>
    <row r="97" spans="1:8" x14ac:dyDescent="0.25">
      <c r="A97" s="25" t="s">
        <v>67</v>
      </c>
      <c r="B97" s="25" t="s">
        <v>68</v>
      </c>
      <c r="D97" s="5" t="s">
        <v>10</v>
      </c>
      <c r="E97" s="41" t="s">
        <v>347</v>
      </c>
      <c r="F97" s="24">
        <f t="shared" ref="F97:F131" si="1">+G97/0.16</f>
        <v>910.75</v>
      </c>
      <c r="G97" s="39">
        <v>145.72</v>
      </c>
      <c r="H97" s="5"/>
    </row>
    <row r="98" spans="1:8" x14ac:dyDescent="0.25">
      <c r="A98" s="25" t="s">
        <v>67</v>
      </c>
      <c r="B98" s="25" t="s">
        <v>68</v>
      </c>
      <c r="D98" s="36" t="s">
        <v>363</v>
      </c>
      <c r="E98" s="41" t="s">
        <v>314</v>
      </c>
      <c r="F98" s="24">
        <f t="shared" si="1"/>
        <v>1280</v>
      </c>
      <c r="G98" s="39">
        <v>204.8</v>
      </c>
      <c r="H98" s="5"/>
    </row>
    <row r="99" spans="1:8" x14ac:dyDescent="0.25">
      <c r="A99" s="25" t="s">
        <v>67</v>
      </c>
      <c r="B99" s="25" t="s">
        <v>68</v>
      </c>
      <c r="D99" s="47" t="s">
        <v>354</v>
      </c>
      <c r="E99" s="41" t="s">
        <v>272</v>
      </c>
      <c r="F99" s="24">
        <f t="shared" si="1"/>
        <v>12500</v>
      </c>
      <c r="G99" s="39">
        <v>2000</v>
      </c>
      <c r="H99" s="5"/>
    </row>
    <row r="100" spans="1:8" x14ac:dyDescent="0.25">
      <c r="A100" s="25" t="s">
        <v>67</v>
      </c>
      <c r="B100" s="25" t="s">
        <v>68</v>
      </c>
      <c r="D100" s="47" t="s">
        <v>355</v>
      </c>
      <c r="E100" s="41" t="s">
        <v>284</v>
      </c>
      <c r="F100" s="24">
        <f t="shared" si="1"/>
        <v>270</v>
      </c>
      <c r="G100" s="39">
        <v>43.2</v>
      </c>
      <c r="H100" s="5"/>
    </row>
    <row r="101" spans="1:8" x14ac:dyDescent="0.25">
      <c r="A101" s="25" t="s">
        <v>67</v>
      </c>
      <c r="B101" s="25" t="s">
        <v>68</v>
      </c>
      <c r="D101" s="5" t="s">
        <v>218</v>
      </c>
      <c r="E101" s="41" t="s">
        <v>62</v>
      </c>
      <c r="F101" s="24">
        <f t="shared" si="1"/>
        <v>910.875</v>
      </c>
      <c r="G101" s="39">
        <v>145.74</v>
      </c>
      <c r="H101" s="5"/>
    </row>
    <row r="102" spans="1:8" x14ac:dyDescent="0.25">
      <c r="A102" s="25" t="s">
        <v>67</v>
      </c>
      <c r="B102" s="25" t="s">
        <v>68</v>
      </c>
      <c r="D102" s="47" t="s">
        <v>356</v>
      </c>
      <c r="E102" s="41" t="s">
        <v>248</v>
      </c>
      <c r="F102" s="24">
        <f t="shared" si="1"/>
        <v>2535.375</v>
      </c>
      <c r="G102" s="39">
        <v>405.66</v>
      </c>
      <c r="H102" s="5"/>
    </row>
    <row r="103" spans="1:8" x14ac:dyDescent="0.25">
      <c r="A103" s="25" t="s">
        <v>67</v>
      </c>
      <c r="B103" s="25" t="s">
        <v>68</v>
      </c>
      <c r="D103" s="5" t="s">
        <v>24</v>
      </c>
      <c r="E103" s="41" t="s">
        <v>25</v>
      </c>
      <c r="F103" s="24">
        <f t="shared" si="1"/>
        <v>108420.75</v>
      </c>
      <c r="G103" s="39">
        <v>17347.32</v>
      </c>
      <c r="H103" s="5"/>
    </row>
    <row r="104" spans="1:8" x14ac:dyDescent="0.25">
      <c r="A104" s="25" t="s">
        <v>67</v>
      </c>
      <c r="B104" s="25" t="s">
        <v>68</v>
      </c>
      <c r="D104" s="47" t="s">
        <v>358</v>
      </c>
      <c r="E104" s="41" t="s">
        <v>253</v>
      </c>
      <c r="F104" s="24">
        <f t="shared" si="1"/>
        <v>3000</v>
      </c>
      <c r="G104" s="39">
        <v>480</v>
      </c>
      <c r="H104" s="5"/>
    </row>
    <row r="105" spans="1:8" x14ac:dyDescent="0.25">
      <c r="A105" s="25" t="s">
        <v>67</v>
      </c>
      <c r="B105" s="25" t="s">
        <v>68</v>
      </c>
      <c r="D105" s="47" t="s">
        <v>357</v>
      </c>
      <c r="E105" s="41" t="s">
        <v>306</v>
      </c>
      <c r="F105" s="24">
        <f t="shared" si="1"/>
        <v>1654.1250000000002</v>
      </c>
      <c r="G105" s="39">
        <v>264.66000000000003</v>
      </c>
      <c r="H105" s="5"/>
    </row>
    <row r="106" spans="1:8" x14ac:dyDescent="0.25">
      <c r="A106" s="25" t="s">
        <v>67</v>
      </c>
      <c r="B106" s="25" t="s">
        <v>68</v>
      </c>
      <c r="D106" t="s">
        <v>29</v>
      </c>
      <c r="E106" s="41" t="s">
        <v>30</v>
      </c>
      <c r="F106" s="24">
        <f t="shared" si="1"/>
        <v>2400</v>
      </c>
      <c r="G106" s="39">
        <v>384</v>
      </c>
      <c r="H106" s="5"/>
    </row>
    <row r="107" spans="1:8" x14ac:dyDescent="0.25">
      <c r="A107" s="25" t="s">
        <v>67</v>
      </c>
      <c r="B107" s="25" t="s">
        <v>68</v>
      </c>
      <c r="D107" s="36" t="s">
        <v>350</v>
      </c>
      <c r="E107" s="41" t="s">
        <v>269</v>
      </c>
      <c r="F107" s="24">
        <f t="shared" si="1"/>
        <v>638.1875</v>
      </c>
      <c r="G107" s="39">
        <v>102.11</v>
      </c>
      <c r="H107" s="5"/>
    </row>
    <row r="108" spans="1:8" x14ac:dyDescent="0.25">
      <c r="A108" s="25" t="s">
        <v>67</v>
      </c>
      <c r="B108" s="25" t="s">
        <v>68</v>
      </c>
      <c r="D108" s="47" t="s">
        <v>359</v>
      </c>
      <c r="E108" s="41" t="s">
        <v>245</v>
      </c>
      <c r="F108" s="24">
        <f t="shared" si="1"/>
        <v>3857.5</v>
      </c>
      <c r="G108" s="39">
        <v>617.20000000000005</v>
      </c>
      <c r="H108" s="5"/>
    </row>
    <row r="109" spans="1:8" x14ac:dyDescent="0.25">
      <c r="A109" s="25" t="s">
        <v>67</v>
      </c>
      <c r="B109" s="25" t="s">
        <v>68</v>
      </c>
      <c r="D109" s="5" t="s">
        <v>33</v>
      </c>
      <c r="E109" s="41" t="s">
        <v>346</v>
      </c>
      <c r="F109" s="24">
        <f t="shared" si="1"/>
        <v>16982.1875</v>
      </c>
      <c r="G109" s="39">
        <v>2717.15</v>
      </c>
      <c r="H109" s="5"/>
    </row>
    <row r="110" spans="1:8" x14ac:dyDescent="0.25">
      <c r="A110" s="25" t="s">
        <v>67</v>
      </c>
      <c r="B110" s="25" t="s">
        <v>68</v>
      </c>
      <c r="D110" s="5" t="s">
        <v>48</v>
      </c>
      <c r="E110" s="41" t="s">
        <v>49</v>
      </c>
      <c r="F110" s="24">
        <f t="shared" si="1"/>
        <v>648110.3125</v>
      </c>
      <c r="G110" s="39">
        <v>103697.65</v>
      </c>
      <c r="H110" s="5"/>
    </row>
    <row r="111" spans="1:8" x14ac:dyDescent="0.25">
      <c r="A111" s="25" t="s">
        <v>67</v>
      </c>
      <c r="B111" s="25" t="s">
        <v>68</v>
      </c>
      <c r="D111" s="47" t="s">
        <v>360</v>
      </c>
      <c r="E111" s="41" t="s">
        <v>251</v>
      </c>
      <c r="F111" s="24">
        <f t="shared" si="1"/>
        <v>2885.75</v>
      </c>
      <c r="G111" s="39">
        <v>461.72</v>
      </c>
      <c r="H111" s="5"/>
    </row>
    <row r="112" spans="1:8" x14ac:dyDescent="0.25">
      <c r="A112" s="25" t="s">
        <v>67</v>
      </c>
      <c r="B112" s="25" t="s">
        <v>68</v>
      </c>
      <c r="D112" s="36" t="s">
        <v>351</v>
      </c>
      <c r="E112" s="41" t="s">
        <v>352</v>
      </c>
      <c r="F112" s="24">
        <f t="shared" si="1"/>
        <v>100</v>
      </c>
      <c r="G112" s="39">
        <v>16</v>
      </c>
      <c r="H112" s="5"/>
    </row>
    <row r="113" spans="1:8" x14ac:dyDescent="0.25">
      <c r="A113" s="25" t="s">
        <v>67</v>
      </c>
      <c r="B113" s="25" t="s">
        <v>68</v>
      </c>
      <c r="D113" t="s">
        <v>55</v>
      </c>
      <c r="E113" s="41" t="s">
        <v>56</v>
      </c>
      <c r="F113" s="24">
        <f t="shared" si="1"/>
        <v>41698.8125</v>
      </c>
      <c r="G113" s="39">
        <v>6671.81</v>
      </c>
      <c r="H113" s="5"/>
    </row>
    <row r="114" spans="1:8" x14ac:dyDescent="0.25">
      <c r="A114" s="25" t="s">
        <v>67</v>
      </c>
      <c r="B114" s="25" t="s">
        <v>68</v>
      </c>
      <c r="D114" s="5" t="s">
        <v>57</v>
      </c>
      <c r="E114" s="41" t="s">
        <v>58</v>
      </c>
      <c r="F114" s="24">
        <f t="shared" si="1"/>
        <v>5215.4375</v>
      </c>
      <c r="G114" s="39">
        <v>834.47</v>
      </c>
      <c r="H114" s="5"/>
    </row>
    <row r="115" spans="1:8" x14ac:dyDescent="0.25">
      <c r="A115" s="25" t="s">
        <v>67</v>
      </c>
      <c r="B115" s="25" t="s">
        <v>68</v>
      </c>
      <c r="D115" s="5"/>
      <c r="F115" s="24">
        <f t="shared" si="1"/>
        <v>0</v>
      </c>
      <c r="G115" s="16"/>
      <c r="H115" s="5"/>
    </row>
    <row r="116" spans="1:8" x14ac:dyDescent="0.25">
      <c r="A116" s="25" t="s">
        <v>67</v>
      </c>
      <c r="B116" s="25" t="s">
        <v>68</v>
      </c>
      <c r="E116" s="14"/>
      <c r="F116" s="24">
        <f t="shared" si="1"/>
        <v>0</v>
      </c>
      <c r="G116" s="16"/>
      <c r="H116" s="5"/>
    </row>
    <row r="117" spans="1:8" x14ac:dyDescent="0.25">
      <c r="A117" s="25" t="s">
        <v>67</v>
      </c>
      <c r="B117" s="25" t="s">
        <v>68</v>
      </c>
      <c r="D117" s="17"/>
      <c r="E117" s="14"/>
      <c r="F117" s="24">
        <f t="shared" si="1"/>
        <v>0</v>
      </c>
      <c r="G117" s="16"/>
      <c r="H117" s="5"/>
    </row>
    <row r="118" spans="1:8" x14ac:dyDescent="0.25">
      <c r="A118" s="25" t="s">
        <v>67</v>
      </c>
      <c r="B118" s="25" t="s">
        <v>68</v>
      </c>
      <c r="D118" s="17"/>
      <c r="F118" s="24">
        <f t="shared" si="1"/>
        <v>0</v>
      </c>
      <c r="H118" s="5"/>
    </row>
    <row r="119" spans="1:8" x14ac:dyDescent="0.25">
      <c r="A119" s="25" t="s">
        <v>67</v>
      </c>
      <c r="B119" s="25" t="s">
        <v>68</v>
      </c>
      <c r="D119" s="17"/>
      <c r="E119" s="14"/>
      <c r="F119" s="24">
        <f t="shared" si="1"/>
        <v>0</v>
      </c>
      <c r="G119" s="18"/>
      <c r="H119" s="5"/>
    </row>
    <row r="120" spans="1:8" x14ac:dyDescent="0.25">
      <c r="A120" s="25" t="s">
        <v>67</v>
      </c>
      <c r="B120" s="25" t="s">
        <v>68</v>
      </c>
      <c r="D120" s="5"/>
      <c r="E120" s="14"/>
      <c r="F120" s="24">
        <f t="shared" si="1"/>
        <v>0</v>
      </c>
      <c r="G120" s="18"/>
      <c r="H120" s="5"/>
    </row>
    <row r="121" spans="1:8" x14ac:dyDescent="0.25">
      <c r="A121" s="25" t="s">
        <v>67</v>
      </c>
      <c r="B121" s="25" t="s">
        <v>68</v>
      </c>
      <c r="F121" s="24">
        <f t="shared" si="1"/>
        <v>0</v>
      </c>
      <c r="G121" s="16"/>
      <c r="H121" s="5"/>
    </row>
    <row r="122" spans="1:8" x14ac:dyDescent="0.25">
      <c r="A122" s="25" t="s">
        <v>67</v>
      </c>
      <c r="B122" s="25" t="s">
        <v>68</v>
      </c>
      <c r="D122" s="5"/>
      <c r="F122" s="24">
        <f t="shared" si="1"/>
        <v>0</v>
      </c>
      <c r="H122" s="5"/>
    </row>
    <row r="123" spans="1:8" x14ac:dyDescent="0.25">
      <c r="A123" s="25" t="s">
        <v>67</v>
      </c>
      <c r="B123" s="25" t="s">
        <v>68</v>
      </c>
      <c r="D123" s="17"/>
      <c r="F123" s="24">
        <f t="shared" si="1"/>
        <v>0</v>
      </c>
      <c r="G123" s="16"/>
      <c r="H123" s="5"/>
    </row>
    <row r="124" spans="1:8" x14ac:dyDescent="0.25">
      <c r="A124" s="25" t="s">
        <v>67</v>
      </c>
      <c r="B124" s="25" t="s">
        <v>68</v>
      </c>
      <c r="F124" s="24">
        <f t="shared" si="1"/>
        <v>0</v>
      </c>
      <c r="G124" s="16"/>
      <c r="H124" s="5"/>
    </row>
    <row r="125" spans="1:8" x14ac:dyDescent="0.25">
      <c r="A125" s="25" t="s">
        <v>67</v>
      </c>
      <c r="B125" s="25" t="s">
        <v>68</v>
      </c>
      <c r="D125" s="5"/>
      <c r="F125" s="24">
        <f t="shared" si="1"/>
        <v>0</v>
      </c>
      <c r="H125" s="5"/>
    </row>
    <row r="126" spans="1:8" x14ac:dyDescent="0.25">
      <c r="A126" s="25" t="s">
        <v>67</v>
      </c>
      <c r="B126" s="25" t="s">
        <v>68</v>
      </c>
      <c r="F126" s="24">
        <f t="shared" si="1"/>
        <v>0</v>
      </c>
      <c r="G126" s="16"/>
      <c r="H126" s="5"/>
    </row>
    <row r="127" spans="1:8" x14ac:dyDescent="0.25">
      <c r="A127" s="25" t="s">
        <v>67</v>
      </c>
      <c r="B127" s="25" t="s">
        <v>68</v>
      </c>
      <c r="F127" s="24">
        <f t="shared" si="1"/>
        <v>0</v>
      </c>
      <c r="G127" s="16"/>
      <c r="H127" s="5"/>
    </row>
    <row r="128" spans="1:8" x14ac:dyDescent="0.25">
      <c r="A128" s="25" t="s">
        <v>67</v>
      </c>
      <c r="B128" s="25" t="s">
        <v>68</v>
      </c>
      <c r="F128" s="24">
        <f t="shared" si="1"/>
        <v>0</v>
      </c>
      <c r="H128" s="5"/>
    </row>
    <row r="129" spans="1:8" x14ac:dyDescent="0.25">
      <c r="A129" s="25" t="s">
        <v>67</v>
      </c>
      <c r="B129" s="25" t="s">
        <v>68</v>
      </c>
      <c r="F129" s="24">
        <f t="shared" si="1"/>
        <v>0</v>
      </c>
      <c r="G129" s="16"/>
      <c r="H129" s="5"/>
    </row>
    <row r="130" spans="1:8" x14ac:dyDescent="0.25">
      <c r="A130" s="25" t="s">
        <v>67</v>
      </c>
      <c r="B130" s="25" t="s">
        <v>68</v>
      </c>
      <c r="F130" s="24">
        <f t="shared" si="1"/>
        <v>0</v>
      </c>
      <c r="G130" s="16"/>
      <c r="H130" s="5"/>
    </row>
    <row r="131" spans="1:8" x14ac:dyDescent="0.25">
      <c r="A131" s="25" t="s">
        <v>67</v>
      </c>
      <c r="B131" s="25" t="s">
        <v>68</v>
      </c>
      <c r="F131" s="24">
        <f t="shared" si="1"/>
        <v>0</v>
      </c>
      <c r="G131" s="26"/>
      <c r="H131" s="5"/>
    </row>
    <row r="132" spans="1:8" ht="15.75" thickBot="1" x14ac:dyDescent="0.3">
      <c r="F132" s="27">
        <f>SUM(F95:F131)</f>
        <v>853671.8125</v>
      </c>
      <c r="G132" s="27">
        <f>SUM(G96:G131)</f>
        <v>136587.49</v>
      </c>
      <c r="H132" s="5"/>
    </row>
    <row r="133" spans="1:8" ht="15.75" thickTop="1" x14ac:dyDescent="0.25">
      <c r="E133" s="1" t="s">
        <v>66</v>
      </c>
      <c r="F133" s="8"/>
      <c r="G133" s="8">
        <v>143541.59</v>
      </c>
      <c r="H133" s="5"/>
    </row>
    <row r="134" spans="1:8" x14ac:dyDescent="0.25">
      <c r="F134" s="8"/>
      <c r="G134" s="8">
        <f>+G132-G133</f>
        <v>-6954.1000000000058</v>
      </c>
      <c r="H134" s="5"/>
    </row>
    <row r="135" spans="1:8" x14ac:dyDescent="0.25">
      <c r="H135" s="5"/>
    </row>
  </sheetData>
  <autoFilter ref="A7:N7">
    <sortState ref="A8:I78">
      <sortCondition ref="D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128" workbookViewId="0">
      <selection activeCell="F129" sqref="F129"/>
    </sheetView>
  </sheetViews>
  <sheetFormatPr baseColWidth="10" defaultColWidth="9.140625" defaultRowHeight="15" x14ac:dyDescent="0.25"/>
  <cols>
    <col min="1" max="1" width="7.42578125" bestFit="1" customWidth="1"/>
    <col min="2" max="2" width="10.7109375" bestFit="1" customWidth="1"/>
    <col min="3" max="3" width="12.85546875" bestFit="1" customWidth="1"/>
    <col min="4" max="4" width="15.85546875" bestFit="1" customWidth="1"/>
    <col min="5" max="5" width="37.5703125" bestFit="1" customWidth="1"/>
    <col min="6" max="6" width="12" bestFit="1" customWidth="1"/>
    <col min="7" max="7" width="10.140625" bestFit="1" customWidth="1"/>
    <col min="8" max="8" width="9.140625" bestFit="1" customWidth="1"/>
    <col min="9" max="9" width="8.85546875" bestFit="1" customWidth="1"/>
    <col min="11" max="11" width="19.140625" bestFit="1" customWidth="1"/>
    <col min="12" max="12" width="13" bestFit="1" customWidth="1"/>
  </cols>
  <sheetData>
    <row r="1" spans="1:12" ht="15.75" x14ac:dyDescent="0.3">
      <c r="A1" s="9" t="s">
        <v>1</v>
      </c>
      <c r="B1" s="9" t="s">
        <v>2</v>
      </c>
      <c r="C1" s="9" t="s">
        <v>3</v>
      </c>
      <c r="D1" t="s">
        <v>4</v>
      </c>
      <c r="E1" s="11" t="s">
        <v>5</v>
      </c>
      <c r="F1" s="12" t="s">
        <v>6</v>
      </c>
      <c r="G1" s="13" t="s">
        <v>7</v>
      </c>
      <c r="H1" s="5"/>
    </row>
    <row r="2" spans="1:12" x14ac:dyDescent="0.25">
      <c r="L2" s="16"/>
    </row>
    <row r="3" spans="1:12" x14ac:dyDescent="0.25">
      <c r="A3" t="s">
        <v>448</v>
      </c>
      <c r="B3" s="33">
        <v>42824</v>
      </c>
      <c r="C3" t="s">
        <v>449</v>
      </c>
      <c r="D3" t="s">
        <v>504</v>
      </c>
      <c r="E3" t="s">
        <v>503</v>
      </c>
      <c r="F3" s="24">
        <f t="shared" ref="F3:F66" si="0">+G3/0.16</f>
        <v>1696.125</v>
      </c>
      <c r="G3">
        <v>271.38</v>
      </c>
      <c r="I3" t="s">
        <v>8</v>
      </c>
    </row>
    <row r="4" spans="1:12" x14ac:dyDescent="0.25">
      <c r="A4" t="s">
        <v>400</v>
      </c>
      <c r="B4" s="33">
        <v>42808</v>
      </c>
      <c r="C4" t="s">
        <v>401</v>
      </c>
      <c r="D4" t="s">
        <v>217</v>
      </c>
      <c r="E4" t="s">
        <v>495</v>
      </c>
      <c r="F4" s="24">
        <f t="shared" si="0"/>
        <v>215.49999999999997</v>
      </c>
      <c r="G4">
        <v>34.479999999999997</v>
      </c>
      <c r="I4" t="s">
        <v>8</v>
      </c>
    </row>
    <row r="5" spans="1:12" x14ac:dyDescent="0.25">
      <c r="A5" t="s">
        <v>400</v>
      </c>
      <c r="B5" s="33">
        <v>42808</v>
      </c>
      <c r="C5" t="s">
        <v>401</v>
      </c>
      <c r="D5" t="s">
        <v>217</v>
      </c>
      <c r="E5" t="s">
        <v>495</v>
      </c>
      <c r="F5" s="24">
        <f t="shared" si="0"/>
        <v>301.75</v>
      </c>
      <c r="G5">
        <v>48.28</v>
      </c>
      <c r="I5" t="s">
        <v>8</v>
      </c>
    </row>
    <row r="6" spans="1:12" x14ac:dyDescent="0.25">
      <c r="A6" t="s">
        <v>400</v>
      </c>
      <c r="B6" s="33">
        <v>42808</v>
      </c>
      <c r="C6" t="s">
        <v>401</v>
      </c>
      <c r="D6" t="s">
        <v>217</v>
      </c>
      <c r="E6" t="s">
        <v>495</v>
      </c>
      <c r="F6" s="24">
        <f t="shared" si="0"/>
        <v>301.75</v>
      </c>
      <c r="G6">
        <v>48.28</v>
      </c>
      <c r="I6" t="s">
        <v>8</v>
      </c>
    </row>
    <row r="7" spans="1:12" x14ac:dyDescent="0.25">
      <c r="A7" t="s">
        <v>442</v>
      </c>
      <c r="B7" s="33">
        <v>42822</v>
      </c>
      <c r="C7" t="s">
        <v>443</v>
      </c>
      <c r="D7" t="s">
        <v>217</v>
      </c>
      <c r="E7" t="s">
        <v>495</v>
      </c>
      <c r="F7" s="24">
        <f t="shared" si="0"/>
        <v>301.75</v>
      </c>
      <c r="G7">
        <v>48.28</v>
      </c>
      <c r="I7" t="s">
        <v>8</v>
      </c>
    </row>
    <row r="8" spans="1:12" x14ac:dyDescent="0.25">
      <c r="A8" t="s">
        <v>442</v>
      </c>
      <c r="B8" s="33">
        <v>42822</v>
      </c>
      <c r="C8" t="s">
        <v>443</v>
      </c>
      <c r="D8" t="s">
        <v>217</v>
      </c>
      <c r="E8" t="s">
        <v>495</v>
      </c>
      <c r="F8" s="24">
        <f t="shared" si="0"/>
        <v>775.875</v>
      </c>
      <c r="G8">
        <v>124.14</v>
      </c>
      <c r="I8" t="s">
        <v>8</v>
      </c>
    </row>
    <row r="9" spans="1:12" x14ac:dyDescent="0.25">
      <c r="A9" t="s">
        <v>442</v>
      </c>
      <c r="B9" s="33">
        <v>42822</v>
      </c>
      <c r="C9" t="s">
        <v>443</v>
      </c>
      <c r="D9" t="s">
        <v>217</v>
      </c>
      <c r="E9" t="s">
        <v>495</v>
      </c>
      <c r="F9" s="24">
        <f t="shared" si="0"/>
        <v>1206.875</v>
      </c>
      <c r="G9">
        <v>193.1</v>
      </c>
      <c r="I9" t="s">
        <v>8</v>
      </c>
    </row>
    <row r="10" spans="1:12" x14ac:dyDescent="0.25">
      <c r="A10" t="s">
        <v>481</v>
      </c>
      <c r="B10" s="33">
        <v>42825</v>
      </c>
      <c r="C10" t="s">
        <v>482</v>
      </c>
      <c r="D10" t="s">
        <v>217</v>
      </c>
      <c r="E10" t="s">
        <v>483</v>
      </c>
      <c r="F10" s="24">
        <f t="shared" si="0"/>
        <v>2500</v>
      </c>
      <c r="G10">
        <v>400</v>
      </c>
      <c r="I10" t="s">
        <v>8</v>
      </c>
    </row>
    <row r="11" spans="1:12" x14ac:dyDescent="0.25">
      <c r="A11" t="s">
        <v>187</v>
      </c>
      <c r="B11" s="33">
        <v>42825</v>
      </c>
      <c r="C11" t="s">
        <v>9</v>
      </c>
      <c r="D11" t="s">
        <v>10</v>
      </c>
      <c r="E11" s="41" t="s">
        <v>347</v>
      </c>
      <c r="F11" s="24">
        <f t="shared" si="0"/>
        <v>10618.0625</v>
      </c>
      <c r="G11" s="16">
        <v>1698.89</v>
      </c>
      <c r="I11" t="s">
        <v>8</v>
      </c>
    </row>
    <row r="12" spans="1:12" x14ac:dyDescent="0.25">
      <c r="A12" t="s">
        <v>485</v>
      </c>
      <c r="B12" s="33">
        <v>42825</v>
      </c>
      <c r="C12" t="s">
        <v>9</v>
      </c>
      <c r="D12" t="s">
        <v>11</v>
      </c>
      <c r="E12" t="s">
        <v>235</v>
      </c>
      <c r="F12" s="24">
        <f t="shared" si="0"/>
        <v>350</v>
      </c>
      <c r="G12">
        <v>56</v>
      </c>
      <c r="I12" t="s">
        <v>8</v>
      </c>
    </row>
    <row r="13" spans="1:12" x14ac:dyDescent="0.25">
      <c r="A13" t="s">
        <v>484</v>
      </c>
      <c r="B13" s="33">
        <v>42825</v>
      </c>
      <c r="C13" t="s">
        <v>9</v>
      </c>
      <c r="D13" t="s">
        <v>233</v>
      </c>
      <c r="E13" t="s">
        <v>236</v>
      </c>
      <c r="F13" s="24">
        <f t="shared" si="0"/>
        <v>15</v>
      </c>
      <c r="G13">
        <v>2.4</v>
      </c>
      <c r="I13" t="s">
        <v>8</v>
      </c>
    </row>
    <row r="14" spans="1:12" x14ac:dyDescent="0.25">
      <c r="A14" t="s">
        <v>476</v>
      </c>
      <c r="B14" s="33">
        <v>42825</v>
      </c>
      <c r="C14" t="s">
        <v>477</v>
      </c>
      <c r="D14" s="47" t="s">
        <v>506</v>
      </c>
      <c r="E14" t="s">
        <v>478</v>
      </c>
      <c r="F14" s="24">
        <f t="shared" si="0"/>
        <v>100000</v>
      </c>
      <c r="G14" s="16">
        <v>16000</v>
      </c>
      <c r="I14" t="s">
        <v>8</v>
      </c>
    </row>
    <row r="15" spans="1:12" x14ac:dyDescent="0.25">
      <c r="A15" t="s">
        <v>61</v>
      </c>
      <c r="B15" s="33">
        <v>42795</v>
      </c>
      <c r="C15" t="s">
        <v>366</v>
      </c>
      <c r="D15" t="s">
        <v>15</v>
      </c>
      <c r="E15" t="s">
        <v>16</v>
      </c>
      <c r="F15" s="24">
        <f t="shared" si="0"/>
        <v>23000</v>
      </c>
      <c r="G15" s="16">
        <v>3680</v>
      </c>
      <c r="I15" t="s">
        <v>8</v>
      </c>
    </row>
    <row r="16" spans="1:12" x14ac:dyDescent="0.25">
      <c r="A16" t="s">
        <v>322</v>
      </c>
      <c r="B16" s="33">
        <v>42817</v>
      </c>
      <c r="C16" t="s">
        <v>436</v>
      </c>
      <c r="D16" t="s">
        <v>15</v>
      </c>
      <c r="E16" t="s">
        <v>16</v>
      </c>
      <c r="F16" s="24">
        <f t="shared" si="0"/>
        <v>8000</v>
      </c>
      <c r="G16" s="16">
        <v>1280</v>
      </c>
      <c r="I16" t="s">
        <v>8</v>
      </c>
    </row>
    <row r="17" spans="1:9" x14ac:dyDescent="0.25">
      <c r="A17" t="s">
        <v>230</v>
      </c>
      <c r="B17" s="33">
        <v>42817</v>
      </c>
      <c r="C17" t="s">
        <v>430</v>
      </c>
      <c r="D17" t="s">
        <v>356</v>
      </c>
      <c r="E17" t="s">
        <v>248</v>
      </c>
      <c r="F17" s="24">
        <f t="shared" si="0"/>
        <v>3250.5625</v>
      </c>
      <c r="G17">
        <v>520.09</v>
      </c>
      <c r="I17" t="s">
        <v>8</v>
      </c>
    </row>
    <row r="18" spans="1:9" x14ac:dyDescent="0.25">
      <c r="A18" t="s">
        <v>398</v>
      </c>
      <c r="B18" s="33">
        <v>42808</v>
      </c>
      <c r="C18" t="s">
        <v>399</v>
      </c>
      <c r="D18" t="s">
        <v>494</v>
      </c>
      <c r="E18" t="s">
        <v>493</v>
      </c>
      <c r="F18" s="24">
        <f t="shared" si="0"/>
        <v>719.8125</v>
      </c>
      <c r="G18">
        <v>115.17</v>
      </c>
      <c r="I18" t="s">
        <v>8</v>
      </c>
    </row>
    <row r="19" spans="1:9" x14ac:dyDescent="0.25">
      <c r="A19" t="s">
        <v>442</v>
      </c>
      <c r="B19" s="33">
        <v>42822</v>
      </c>
      <c r="C19" t="s">
        <v>443</v>
      </c>
      <c r="D19" t="s">
        <v>500</v>
      </c>
      <c r="E19" t="s">
        <v>501</v>
      </c>
      <c r="F19" s="24">
        <f t="shared" si="0"/>
        <v>103.4375</v>
      </c>
      <c r="G19">
        <v>16.55</v>
      </c>
      <c r="I19" t="s">
        <v>8</v>
      </c>
    </row>
    <row r="20" spans="1:9" x14ac:dyDescent="0.25">
      <c r="A20" t="s">
        <v>454</v>
      </c>
      <c r="B20" s="33">
        <v>42824</v>
      </c>
      <c r="C20" t="s">
        <v>455</v>
      </c>
      <c r="D20" t="s">
        <v>491</v>
      </c>
      <c r="E20" t="s">
        <v>456</v>
      </c>
      <c r="F20" s="24">
        <f t="shared" si="0"/>
        <v>15150</v>
      </c>
      <c r="G20" s="16">
        <v>2424</v>
      </c>
      <c r="I20" t="s">
        <v>8</v>
      </c>
    </row>
    <row r="21" spans="1:9" x14ac:dyDescent="0.25">
      <c r="A21" t="s">
        <v>400</v>
      </c>
      <c r="B21" s="33">
        <v>42808</v>
      </c>
      <c r="C21" t="s">
        <v>401</v>
      </c>
      <c r="D21" t="s">
        <v>498</v>
      </c>
      <c r="E21" t="s">
        <v>497</v>
      </c>
      <c r="F21" s="24">
        <f t="shared" si="0"/>
        <v>300</v>
      </c>
      <c r="G21">
        <v>48</v>
      </c>
      <c r="I21" t="s">
        <v>8</v>
      </c>
    </row>
    <row r="22" spans="1:9" x14ac:dyDescent="0.25">
      <c r="A22" t="s">
        <v>83</v>
      </c>
      <c r="B22" s="33">
        <v>42797</v>
      </c>
      <c r="C22" t="s">
        <v>372</v>
      </c>
      <c r="D22" t="s">
        <v>24</v>
      </c>
      <c r="E22" t="s">
        <v>25</v>
      </c>
      <c r="F22" s="24">
        <f t="shared" si="0"/>
        <v>13386.5625</v>
      </c>
      <c r="G22" s="16">
        <v>2141.85</v>
      </c>
      <c r="I22" t="s">
        <v>8</v>
      </c>
    </row>
    <row r="23" spans="1:9" x14ac:dyDescent="0.25">
      <c r="A23" t="s">
        <v>59</v>
      </c>
      <c r="B23" s="33">
        <v>42803</v>
      </c>
      <c r="C23" t="s">
        <v>386</v>
      </c>
      <c r="D23" t="s">
        <v>24</v>
      </c>
      <c r="E23" t="s">
        <v>25</v>
      </c>
      <c r="F23" s="24">
        <f t="shared" si="0"/>
        <v>660</v>
      </c>
      <c r="G23">
        <v>105.6</v>
      </c>
      <c r="I23" t="s">
        <v>8</v>
      </c>
    </row>
    <row r="24" spans="1:9" x14ac:dyDescent="0.25">
      <c r="A24" t="s">
        <v>109</v>
      </c>
      <c r="B24" s="33">
        <v>42804</v>
      </c>
      <c r="C24" t="s">
        <v>387</v>
      </c>
      <c r="D24" t="s">
        <v>24</v>
      </c>
      <c r="E24" t="s">
        <v>25</v>
      </c>
      <c r="F24" s="24">
        <f t="shared" si="0"/>
        <v>10242.625</v>
      </c>
      <c r="G24" s="16">
        <v>1638.82</v>
      </c>
      <c r="I24" t="s">
        <v>8</v>
      </c>
    </row>
    <row r="25" spans="1:9" x14ac:dyDescent="0.25">
      <c r="A25" t="s">
        <v>402</v>
      </c>
      <c r="B25" s="33">
        <v>42808</v>
      </c>
      <c r="C25" t="s">
        <v>403</v>
      </c>
      <c r="D25" t="s">
        <v>24</v>
      </c>
      <c r="E25" t="s">
        <v>25</v>
      </c>
      <c r="F25" s="24">
        <f t="shared" si="0"/>
        <v>33124</v>
      </c>
      <c r="G25" s="16">
        <v>5299.84</v>
      </c>
      <c r="I25" t="s">
        <v>8</v>
      </c>
    </row>
    <row r="26" spans="1:9" x14ac:dyDescent="0.25">
      <c r="A26" t="s">
        <v>404</v>
      </c>
      <c r="B26" s="33">
        <v>42808</v>
      </c>
      <c r="C26" t="s">
        <v>405</v>
      </c>
      <c r="D26" t="s">
        <v>24</v>
      </c>
      <c r="E26" t="s">
        <v>25</v>
      </c>
      <c r="F26" s="24">
        <f t="shared" si="0"/>
        <v>660</v>
      </c>
      <c r="G26">
        <v>105.6</v>
      </c>
      <c r="I26" t="s">
        <v>8</v>
      </c>
    </row>
    <row r="27" spans="1:9" x14ac:dyDescent="0.25">
      <c r="A27" t="s">
        <v>286</v>
      </c>
      <c r="B27" s="33">
        <v>42811</v>
      </c>
      <c r="C27" t="s">
        <v>413</v>
      </c>
      <c r="D27" t="s">
        <v>24</v>
      </c>
      <c r="E27" t="s">
        <v>25</v>
      </c>
      <c r="F27" s="24">
        <f t="shared" si="0"/>
        <v>15044.4375</v>
      </c>
      <c r="G27" s="16">
        <v>2407.11</v>
      </c>
      <c r="I27" t="s">
        <v>8</v>
      </c>
    </row>
    <row r="28" spans="1:9" x14ac:dyDescent="0.25">
      <c r="A28" t="s">
        <v>288</v>
      </c>
      <c r="B28" s="33">
        <v>42811</v>
      </c>
      <c r="C28" t="s">
        <v>414</v>
      </c>
      <c r="D28" t="s">
        <v>24</v>
      </c>
      <c r="E28" t="s">
        <v>25</v>
      </c>
      <c r="F28" s="24">
        <f t="shared" si="0"/>
        <v>3128.3124999999995</v>
      </c>
      <c r="G28">
        <v>500.53</v>
      </c>
      <c r="I28" t="s">
        <v>8</v>
      </c>
    </row>
    <row r="29" spans="1:9" x14ac:dyDescent="0.25">
      <c r="A29" t="s">
        <v>304</v>
      </c>
      <c r="B29" s="33">
        <v>42816</v>
      </c>
      <c r="C29" t="s">
        <v>422</v>
      </c>
      <c r="D29" t="s">
        <v>24</v>
      </c>
      <c r="E29" t="s">
        <v>25</v>
      </c>
      <c r="F29" s="24">
        <f t="shared" si="0"/>
        <v>9023.0625</v>
      </c>
      <c r="G29" s="16">
        <v>1443.69</v>
      </c>
      <c r="I29" t="s">
        <v>8</v>
      </c>
    </row>
    <row r="30" spans="1:9" x14ac:dyDescent="0.25">
      <c r="A30" t="s">
        <v>179</v>
      </c>
      <c r="B30" s="33">
        <v>42816</v>
      </c>
      <c r="C30" t="s">
        <v>423</v>
      </c>
      <c r="D30" t="s">
        <v>24</v>
      </c>
      <c r="E30" t="s">
        <v>25</v>
      </c>
      <c r="F30" s="24">
        <f t="shared" si="0"/>
        <v>14888.4375</v>
      </c>
      <c r="G30" s="16">
        <v>2382.15</v>
      </c>
      <c r="I30" t="s">
        <v>8</v>
      </c>
    </row>
    <row r="31" spans="1:9" x14ac:dyDescent="0.25">
      <c r="A31" t="s">
        <v>326</v>
      </c>
      <c r="B31" s="33">
        <v>42818</v>
      </c>
      <c r="C31" t="s">
        <v>440</v>
      </c>
      <c r="D31" t="s">
        <v>24</v>
      </c>
      <c r="E31" t="s">
        <v>25</v>
      </c>
      <c r="F31" s="24">
        <f t="shared" si="0"/>
        <v>20906.75</v>
      </c>
      <c r="G31" s="16">
        <v>3345.08</v>
      </c>
      <c r="I31" t="s">
        <v>8</v>
      </c>
    </row>
    <row r="32" spans="1:9" x14ac:dyDescent="0.25">
      <c r="A32" t="s">
        <v>450</v>
      </c>
      <c r="B32" s="33">
        <v>42824</v>
      </c>
      <c r="C32" t="s">
        <v>451</v>
      </c>
      <c r="D32" t="s">
        <v>24</v>
      </c>
      <c r="E32" t="s">
        <v>25</v>
      </c>
      <c r="F32" s="24">
        <f t="shared" si="0"/>
        <v>33124</v>
      </c>
      <c r="G32" s="16">
        <v>5299.84</v>
      </c>
      <c r="I32" t="s">
        <v>8</v>
      </c>
    </row>
    <row r="33" spans="1:9" x14ac:dyDescent="0.25">
      <c r="A33" t="s">
        <v>452</v>
      </c>
      <c r="B33" s="33">
        <v>42824</v>
      </c>
      <c r="C33" t="s">
        <v>453</v>
      </c>
      <c r="D33" t="s">
        <v>24</v>
      </c>
      <c r="E33" t="s">
        <v>25</v>
      </c>
      <c r="F33" s="24">
        <f t="shared" si="0"/>
        <v>770</v>
      </c>
      <c r="G33">
        <v>123.2</v>
      </c>
      <c r="I33" t="s">
        <v>8</v>
      </c>
    </row>
    <row r="34" spans="1:9" x14ac:dyDescent="0.25">
      <c r="A34" t="s">
        <v>474</v>
      </c>
      <c r="B34" s="33">
        <v>42825</v>
      </c>
      <c r="C34" t="s">
        <v>475</v>
      </c>
      <c r="D34" t="s">
        <v>24</v>
      </c>
      <c r="E34" t="s">
        <v>25</v>
      </c>
      <c r="F34" s="24">
        <f t="shared" si="0"/>
        <v>11533.9375</v>
      </c>
      <c r="G34" s="16">
        <v>1845.43</v>
      </c>
      <c r="I34" t="s">
        <v>8</v>
      </c>
    </row>
    <row r="35" spans="1:9" x14ac:dyDescent="0.25">
      <c r="A35" t="s">
        <v>479</v>
      </c>
      <c r="B35" s="33">
        <v>42825</v>
      </c>
      <c r="C35" t="s">
        <v>480</v>
      </c>
      <c r="D35" t="s">
        <v>490</v>
      </c>
      <c r="E35" t="s">
        <v>489</v>
      </c>
      <c r="F35" s="24">
        <f t="shared" si="0"/>
        <v>1500</v>
      </c>
      <c r="G35">
        <v>240</v>
      </c>
      <c r="I35" t="s">
        <v>8</v>
      </c>
    </row>
    <row r="36" spans="1:9" x14ac:dyDescent="0.25">
      <c r="A36" t="s">
        <v>379</v>
      </c>
      <c r="B36" s="33">
        <v>42802</v>
      </c>
      <c r="C36" t="s">
        <v>380</v>
      </c>
      <c r="D36" t="s">
        <v>358</v>
      </c>
      <c r="E36" t="s">
        <v>253</v>
      </c>
      <c r="F36" s="24">
        <f t="shared" si="0"/>
        <v>3000</v>
      </c>
      <c r="G36">
        <v>480</v>
      </c>
      <c r="I36" t="s">
        <v>8</v>
      </c>
    </row>
    <row r="37" spans="1:9" x14ac:dyDescent="0.25">
      <c r="A37" t="s">
        <v>20</v>
      </c>
      <c r="B37" s="33">
        <v>42802</v>
      </c>
      <c r="C37" t="s">
        <v>382</v>
      </c>
      <c r="D37" t="s">
        <v>29</v>
      </c>
      <c r="E37" t="s">
        <v>30</v>
      </c>
      <c r="F37" s="24">
        <f t="shared" si="0"/>
        <v>690</v>
      </c>
      <c r="G37">
        <v>110.4</v>
      </c>
      <c r="I37" t="s">
        <v>8</v>
      </c>
    </row>
    <row r="38" spans="1:9" x14ac:dyDescent="0.25">
      <c r="A38" t="s">
        <v>228</v>
      </c>
      <c r="B38" s="33">
        <v>42817</v>
      </c>
      <c r="C38" t="s">
        <v>432</v>
      </c>
      <c r="D38" t="s">
        <v>29</v>
      </c>
      <c r="E38" t="s">
        <v>30</v>
      </c>
      <c r="F38" s="24">
        <f t="shared" si="0"/>
        <v>1200</v>
      </c>
      <c r="G38">
        <v>192</v>
      </c>
      <c r="I38" t="s">
        <v>8</v>
      </c>
    </row>
    <row r="39" spans="1:9" x14ac:dyDescent="0.25">
      <c r="A39" t="s">
        <v>400</v>
      </c>
      <c r="B39" s="33">
        <v>42808</v>
      </c>
      <c r="C39" t="s">
        <v>401</v>
      </c>
      <c r="D39" t="s">
        <v>350</v>
      </c>
      <c r="E39" t="s">
        <v>496</v>
      </c>
      <c r="F39" s="24">
        <f t="shared" si="0"/>
        <v>1019.3125</v>
      </c>
      <c r="G39">
        <v>163.09</v>
      </c>
      <c r="I39" t="s">
        <v>8</v>
      </c>
    </row>
    <row r="40" spans="1:9" x14ac:dyDescent="0.25">
      <c r="A40" t="s">
        <v>442</v>
      </c>
      <c r="B40" s="33">
        <v>42822</v>
      </c>
      <c r="C40" t="s">
        <v>443</v>
      </c>
      <c r="D40" t="s">
        <v>350</v>
      </c>
      <c r="E40" t="s">
        <v>499</v>
      </c>
      <c r="F40" s="24">
        <f t="shared" si="0"/>
        <v>1031.5625</v>
      </c>
      <c r="G40">
        <v>165.05</v>
      </c>
      <c r="I40" t="s">
        <v>8</v>
      </c>
    </row>
    <row r="41" spans="1:9" x14ac:dyDescent="0.25">
      <c r="A41" t="s">
        <v>282</v>
      </c>
      <c r="B41" s="33">
        <v>42810</v>
      </c>
      <c r="C41" t="s">
        <v>410</v>
      </c>
      <c r="D41" t="s">
        <v>350</v>
      </c>
      <c r="E41" s="41" t="s">
        <v>269</v>
      </c>
      <c r="F41" s="24">
        <f t="shared" si="0"/>
        <v>1260.25</v>
      </c>
      <c r="G41">
        <v>201.64</v>
      </c>
      <c r="I41" t="s">
        <v>8</v>
      </c>
    </row>
    <row r="42" spans="1:9" x14ac:dyDescent="0.25">
      <c r="A42" t="s">
        <v>433</v>
      </c>
      <c r="B42" s="33">
        <v>42817</v>
      </c>
      <c r="C42" t="s">
        <v>434</v>
      </c>
      <c r="D42" s="47" t="s">
        <v>505</v>
      </c>
      <c r="E42" t="s">
        <v>435</v>
      </c>
      <c r="F42" s="24">
        <f t="shared" si="0"/>
        <v>1323.5</v>
      </c>
      <c r="G42">
        <v>211.76</v>
      </c>
      <c r="I42" t="s">
        <v>8</v>
      </c>
    </row>
    <row r="43" spans="1:9" x14ac:dyDescent="0.25">
      <c r="A43" t="s">
        <v>463</v>
      </c>
      <c r="B43" s="33">
        <v>42825</v>
      </c>
      <c r="C43">
        <v>1</v>
      </c>
      <c r="D43" t="s">
        <v>33</v>
      </c>
      <c r="E43" t="s">
        <v>38</v>
      </c>
      <c r="F43" s="24">
        <f t="shared" si="0"/>
        <v>708</v>
      </c>
      <c r="G43">
        <v>113.28</v>
      </c>
    </row>
    <row r="44" spans="1:9" x14ac:dyDescent="0.25">
      <c r="A44" t="s">
        <v>439</v>
      </c>
      <c r="B44" s="33">
        <v>42818</v>
      </c>
      <c r="C44" t="s">
        <v>9</v>
      </c>
      <c r="D44" t="s">
        <v>33</v>
      </c>
      <c r="E44" t="s">
        <v>219</v>
      </c>
      <c r="F44" s="24">
        <f t="shared" si="0"/>
        <v>228.375</v>
      </c>
      <c r="G44">
        <v>36.54</v>
      </c>
      <c r="I44" t="s">
        <v>8</v>
      </c>
    </row>
    <row r="45" spans="1:9" x14ac:dyDescent="0.25">
      <c r="A45" t="s">
        <v>461</v>
      </c>
      <c r="B45" s="33">
        <v>42825</v>
      </c>
      <c r="C45" t="s">
        <v>462</v>
      </c>
      <c r="D45" t="s">
        <v>33</v>
      </c>
      <c r="E45" t="s">
        <v>38</v>
      </c>
      <c r="F45" s="24">
        <f t="shared" si="0"/>
        <v>67.4375</v>
      </c>
      <c r="G45">
        <v>10.79</v>
      </c>
    </row>
    <row r="46" spans="1:9" x14ac:dyDescent="0.25">
      <c r="A46" t="s">
        <v>459</v>
      </c>
      <c r="B46" s="33">
        <v>42825</v>
      </c>
      <c r="C46" t="s">
        <v>460</v>
      </c>
      <c r="D46" t="s">
        <v>33</v>
      </c>
      <c r="E46" t="s">
        <v>38</v>
      </c>
      <c r="F46" s="24">
        <f t="shared" si="0"/>
        <v>689.1875</v>
      </c>
      <c r="G46">
        <v>110.27</v>
      </c>
    </row>
    <row r="47" spans="1:9" x14ac:dyDescent="0.25">
      <c r="A47" t="s">
        <v>464</v>
      </c>
      <c r="B47" s="33">
        <v>42825</v>
      </c>
      <c r="C47" t="s">
        <v>465</v>
      </c>
      <c r="D47" t="s">
        <v>33</v>
      </c>
      <c r="E47" t="s">
        <v>38</v>
      </c>
      <c r="F47" s="24">
        <f t="shared" si="0"/>
        <v>2155.1875</v>
      </c>
      <c r="G47">
        <v>344.83</v>
      </c>
    </row>
    <row r="48" spans="1:9" x14ac:dyDescent="0.25">
      <c r="A48" t="s">
        <v>34</v>
      </c>
      <c r="B48" s="33">
        <v>42796</v>
      </c>
      <c r="C48" t="s">
        <v>369</v>
      </c>
      <c r="D48" t="s">
        <v>33</v>
      </c>
      <c r="E48" t="s">
        <v>38</v>
      </c>
      <c r="F48" s="24">
        <f t="shared" si="0"/>
        <v>310.125</v>
      </c>
      <c r="G48">
        <v>49.62</v>
      </c>
      <c r="I48" t="s">
        <v>8</v>
      </c>
    </row>
    <row r="49" spans="1:10" x14ac:dyDescent="0.25">
      <c r="A49" t="s">
        <v>239</v>
      </c>
      <c r="B49" s="33">
        <v>42796</v>
      </c>
      <c r="C49" t="s">
        <v>368</v>
      </c>
      <c r="D49" t="s">
        <v>33</v>
      </c>
      <c r="E49" t="s">
        <v>38</v>
      </c>
      <c r="F49" s="24">
        <f t="shared" si="0"/>
        <v>607.75</v>
      </c>
      <c r="G49">
        <v>97.24</v>
      </c>
      <c r="I49" t="s">
        <v>8</v>
      </c>
    </row>
    <row r="50" spans="1:10" x14ac:dyDescent="0.25">
      <c r="A50" t="s">
        <v>370</v>
      </c>
      <c r="B50" s="33">
        <v>42797</v>
      </c>
      <c r="C50" t="s">
        <v>371</v>
      </c>
      <c r="D50" t="s">
        <v>33</v>
      </c>
      <c r="E50" t="s">
        <v>38</v>
      </c>
      <c r="F50" s="24">
        <f t="shared" si="0"/>
        <v>935.3125</v>
      </c>
      <c r="G50">
        <v>149.65</v>
      </c>
      <c r="I50" t="s">
        <v>8</v>
      </c>
    </row>
    <row r="51" spans="1:10" x14ac:dyDescent="0.25">
      <c r="A51" t="s">
        <v>375</v>
      </c>
      <c r="B51" s="33">
        <v>42800</v>
      </c>
      <c r="C51" t="s">
        <v>376</v>
      </c>
      <c r="D51" t="s">
        <v>33</v>
      </c>
      <c r="E51" t="s">
        <v>38</v>
      </c>
      <c r="F51" s="24">
        <f t="shared" si="0"/>
        <v>315.125</v>
      </c>
      <c r="G51">
        <v>50.42</v>
      </c>
    </row>
    <row r="52" spans="1:10" x14ac:dyDescent="0.25">
      <c r="A52" t="s">
        <v>373</v>
      </c>
      <c r="B52" s="33">
        <v>42800</v>
      </c>
      <c r="C52" t="s">
        <v>374</v>
      </c>
      <c r="D52" t="s">
        <v>33</v>
      </c>
      <c r="E52" t="s">
        <v>38</v>
      </c>
      <c r="F52" s="24">
        <f t="shared" si="0"/>
        <v>1108</v>
      </c>
      <c r="G52">
        <v>177.28</v>
      </c>
    </row>
    <row r="53" spans="1:10" x14ac:dyDescent="0.25">
      <c r="A53" t="s">
        <v>377</v>
      </c>
      <c r="B53" s="33">
        <v>42801</v>
      </c>
      <c r="C53" t="s">
        <v>378</v>
      </c>
      <c r="D53" t="s">
        <v>33</v>
      </c>
      <c r="E53" t="s">
        <v>38</v>
      </c>
      <c r="F53" s="24">
        <f t="shared" si="0"/>
        <v>742.25</v>
      </c>
      <c r="G53">
        <v>118.76</v>
      </c>
    </row>
    <row r="54" spans="1:10" x14ac:dyDescent="0.25">
      <c r="A54" t="s">
        <v>389</v>
      </c>
      <c r="B54" s="33">
        <v>42805</v>
      </c>
      <c r="C54" t="s">
        <v>390</v>
      </c>
      <c r="D54" t="s">
        <v>33</v>
      </c>
      <c r="E54" t="s">
        <v>38</v>
      </c>
      <c r="F54" s="24">
        <f t="shared" si="0"/>
        <v>315.125</v>
      </c>
      <c r="G54">
        <v>50.42</v>
      </c>
      <c r="I54" t="s">
        <v>8</v>
      </c>
    </row>
    <row r="55" spans="1:10" x14ac:dyDescent="0.25">
      <c r="A55" t="s">
        <v>114</v>
      </c>
      <c r="B55" s="33">
        <v>42807</v>
      </c>
      <c r="C55" t="s">
        <v>391</v>
      </c>
      <c r="D55" t="s">
        <v>33</v>
      </c>
      <c r="E55" t="s">
        <v>38</v>
      </c>
      <c r="F55" s="24">
        <f t="shared" si="0"/>
        <v>724.125</v>
      </c>
      <c r="G55">
        <v>115.86</v>
      </c>
      <c r="I55" t="s">
        <v>8</v>
      </c>
    </row>
    <row r="56" spans="1:10" x14ac:dyDescent="0.25">
      <c r="A56" t="s">
        <v>396</v>
      </c>
      <c r="B56" s="33">
        <v>42808</v>
      </c>
      <c r="C56" t="s">
        <v>397</v>
      </c>
      <c r="D56" t="s">
        <v>33</v>
      </c>
      <c r="E56" t="s">
        <v>38</v>
      </c>
      <c r="F56" s="24">
        <f t="shared" si="0"/>
        <v>315.125</v>
      </c>
      <c r="G56">
        <v>50.42</v>
      </c>
      <c r="I56" t="s">
        <v>8</v>
      </c>
    </row>
    <row r="57" spans="1:10" x14ac:dyDescent="0.25">
      <c r="A57" t="s">
        <v>406</v>
      </c>
      <c r="B57" s="33">
        <v>42809</v>
      </c>
      <c r="C57" t="s">
        <v>407</v>
      </c>
      <c r="D57" t="s">
        <v>33</v>
      </c>
      <c r="E57" t="s">
        <v>38</v>
      </c>
      <c r="F57" s="24">
        <f t="shared" si="0"/>
        <v>715.5</v>
      </c>
      <c r="G57">
        <v>114.48</v>
      </c>
      <c r="I57" t="s">
        <v>8</v>
      </c>
    </row>
    <row r="58" spans="1:10" x14ac:dyDescent="0.25">
      <c r="A58" t="s">
        <v>408</v>
      </c>
      <c r="B58" s="33">
        <v>42810</v>
      </c>
      <c r="C58" t="s">
        <v>409</v>
      </c>
      <c r="D58" t="s">
        <v>33</v>
      </c>
      <c r="E58" t="s">
        <v>38</v>
      </c>
      <c r="F58" s="24">
        <f t="shared" si="0"/>
        <v>427.125</v>
      </c>
      <c r="G58">
        <v>68.34</v>
      </c>
      <c r="I58" t="s">
        <v>8</v>
      </c>
    </row>
    <row r="59" spans="1:10" x14ac:dyDescent="0.25">
      <c r="A59" t="s">
        <v>317</v>
      </c>
      <c r="B59" s="33">
        <v>42811</v>
      </c>
      <c r="C59" t="s">
        <v>411</v>
      </c>
      <c r="D59" t="s">
        <v>33</v>
      </c>
      <c r="E59" t="s">
        <v>38</v>
      </c>
      <c r="F59" s="24">
        <f t="shared" si="0"/>
        <v>315.125</v>
      </c>
      <c r="G59">
        <v>50.42</v>
      </c>
      <c r="I59" t="s">
        <v>8</v>
      </c>
    </row>
    <row r="60" spans="1:10" x14ac:dyDescent="0.25">
      <c r="A60" t="s">
        <v>320</v>
      </c>
      <c r="B60" s="33">
        <v>42811</v>
      </c>
      <c r="C60" t="s">
        <v>412</v>
      </c>
      <c r="D60" t="s">
        <v>33</v>
      </c>
      <c r="E60" t="s">
        <v>38</v>
      </c>
      <c r="F60" s="24">
        <f t="shared" si="0"/>
        <v>1133.9375</v>
      </c>
      <c r="G60">
        <v>181.43</v>
      </c>
      <c r="I60" t="s">
        <v>8</v>
      </c>
      <c r="J60" t="s">
        <v>488</v>
      </c>
    </row>
    <row r="61" spans="1:10" x14ac:dyDescent="0.25">
      <c r="A61" t="s">
        <v>416</v>
      </c>
      <c r="B61" s="33">
        <v>42812</v>
      </c>
      <c r="C61" t="s">
        <v>417</v>
      </c>
      <c r="D61" t="s">
        <v>33</v>
      </c>
      <c r="E61" t="s">
        <v>38</v>
      </c>
      <c r="F61" s="24">
        <f t="shared" si="0"/>
        <v>305.125</v>
      </c>
      <c r="G61">
        <v>48.82</v>
      </c>
      <c r="I61" t="s">
        <v>8</v>
      </c>
    </row>
    <row r="62" spans="1:10" x14ac:dyDescent="0.25">
      <c r="A62" t="s">
        <v>418</v>
      </c>
      <c r="B62" s="33">
        <v>42815</v>
      </c>
      <c r="C62" t="s">
        <v>419</v>
      </c>
      <c r="D62" t="s">
        <v>33</v>
      </c>
      <c r="E62" t="s">
        <v>38</v>
      </c>
      <c r="F62" s="24">
        <f t="shared" si="0"/>
        <v>315.125</v>
      </c>
      <c r="G62">
        <v>50.42</v>
      </c>
      <c r="I62" t="s">
        <v>8</v>
      </c>
    </row>
    <row r="63" spans="1:10" x14ac:dyDescent="0.25">
      <c r="A63" t="s">
        <v>420</v>
      </c>
      <c r="B63" s="33">
        <v>42815</v>
      </c>
      <c r="C63" t="s">
        <v>421</v>
      </c>
      <c r="D63" t="s">
        <v>33</v>
      </c>
      <c r="E63" t="s">
        <v>38</v>
      </c>
      <c r="F63" s="24">
        <f t="shared" si="0"/>
        <v>315.125</v>
      </c>
      <c r="G63">
        <v>50.42</v>
      </c>
      <c r="I63" t="s">
        <v>8</v>
      </c>
    </row>
    <row r="64" spans="1:10" x14ac:dyDescent="0.25">
      <c r="A64" t="s">
        <v>425</v>
      </c>
      <c r="B64" s="33">
        <v>42817</v>
      </c>
      <c r="C64" t="s">
        <v>426</v>
      </c>
      <c r="D64" t="s">
        <v>33</v>
      </c>
      <c r="E64" t="s">
        <v>38</v>
      </c>
      <c r="F64" s="24">
        <f t="shared" si="0"/>
        <v>997.12499999999989</v>
      </c>
      <c r="G64">
        <v>159.54</v>
      </c>
      <c r="I64" t="s">
        <v>8</v>
      </c>
    </row>
    <row r="65" spans="1:9" x14ac:dyDescent="0.25">
      <c r="A65" t="s">
        <v>427</v>
      </c>
      <c r="B65" s="33">
        <v>42817</v>
      </c>
      <c r="C65" t="s">
        <v>428</v>
      </c>
      <c r="D65" t="s">
        <v>33</v>
      </c>
      <c r="E65" t="s">
        <v>38</v>
      </c>
      <c r="F65" s="24">
        <f t="shared" si="0"/>
        <v>315.125</v>
      </c>
      <c r="G65">
        <v>50.42</v>
      </c>
      <c r="I65" t="s">
        <v>8</v>
      </c>
    </row>
    <row r="66" spans="1:9" x14ac:dyDescent="0.25">
      <c r="A66" t="s">
        <v>429</v>
      </c>
      <c r="B66" s="33">
        <v>42817</v>
      </c>
      <c r="C66" t="s">
        <v>428</v>
      </c>
      <c r="D66" t="s">
        <v>33</v>
      </c>
      <c r="E66" t="s">
        <v>38</v>
      </c>
      <c r="F66" s="24">
        <f t="shared" si="0"/>
        <v>315.125</v>
      </c>
      <c r="G66">
        <v>50.42</v>
      </c>
      <c r="I66" t="s">
        <v>8</v>
      </c>
    </row>
    <row r="67" spans="1:9" x14ac:dyDescent="0.25">
      <c r="A67" t="s">
        <v>437</v>
      </c>
      <c r="B67" s="33">
        <v>42818</v>
      </c>
      <c r="C67" t="s">
        <v>438</v>
      </c>
      <c r="D67" t="s">
        <v>33</v>
      </c>
      <c r="E67" t="s">
        <v>38</v>
      </c>
      <c r="F67" s="24">
        <f t="shared" ref="F67:F89" si="1">+G67/0.16</f>
        <v>315.125</v>
      </c>
      <c r="G67">
        <v>50.42</v>
      </c>
      <c r="I67" t="s">
        <v>8</v>
      </c>
    </row>
    <row r="68" spans="1:9" x14ac:dyDescent="0.25">
      <c r="A68" t="s">
        <v>167</v>
      </c>
      <c r="B68" s="33">
        <v>42819</v>
      </c>
      <c r="C68" t="s">
        <v>441</v>
      </c>
      <c r="D68" t="s">
        <v>33</v>
      </c>
      <c r="E68" t="s">
        <v>38</v>
      </c>
      <c r="F68" s="24">
        <f t="shared" si="1"/>
        <v>310.0625</v>
      </c>
      <c r="G68">
        <v>49.61</v>
      </c>
      <c r="I68" t="s">
        <v>8</v>
      </c>
    </row>
    <row r="69" spans="1:9" x14ac:dyDescent="0.25">
      <c r="A69" t="s">
        <v>446</v>
      </c>
      <c r="B69" s="33">
        <v>42824</v>
      </c>
      <c r="C69" t="s">
        <v>447</v>
      </c>
      <c r="D69" t="s">
        <v>33</v>
      </c>
      <c r="E69" t="s">
        <v>38</v>
      </c>
      <c r="F69" s="24">
        <f t="shared" si="1"/>
        <v>315.125</v>
      </c>
      <c r="G69">
        <v>50.42</v>
      </c>
    </row>
    <row r="70" spans="1:9" x14ac:dyDescent="0.25">
      <c r="A70" t="s">
        <v>457</v>
      </c>
      <c r="B70" s="33">
        <v>42825</v>
      </c>
      <c r="C70" t="s">
        <v>458</v>
      </c>
      <c r="D70" t="s">
        <v>33</v>
      </c>
      <c r="E70" t="s">
        <v>38</v>
      </c>
      <c r="F70" s="24">
        <f t="shared" si="1"/>
        <v>630.1875</v>
      </c>
      <c r="G70">
        <v>100.83</v>
      </c>
    </row>
    <row r="71" spans="1:9" x14ac:dyDescent="0.25">
      <c r="A71" t="s">
        <v>192</v>
      </c>
      <c r="B71" s="33">
        <v>42825</v>
      </c>
      <c r="C71" t="s">
        <v>467</v>
      </c>
      <c r="D71" t="s">
        <v>33</v>
      </c>
      <c r="E71" t="s">
        <v>219</v>
      </c>
      <c r="F71" s="24">
        <f t="shared" si="1"/>
        <v>3017.25</v>
      </c>
      <c r="G71">
        <v>482.76</v>
      </c>
    </row>
    <row r="72" spans="1:9" x14ac:dyDescent="0.25">
      <c r="A72" t="s">
        <v>468</v>
      </c>
      <c r="B72" s="33">
        <v>42825</v>
      </c>
      <c r="C72" t="s">
        <v>469</v>
      </c>
      <c r="D72" t="s">
        <v>33</v>
      </c>
      <c r="E72" t="s">
        <v>38</v>
      </c>
      <c r="F72" s="24">
        <f t="shared" si="1"/>
        <v>108</v>
      </c>
      <c r="G72">
        <v>17.28</v>
      </c>
    </row>
    <row r="73" spans="1:9" x14ac:dyDescent="0.25">
      <c r="A73" t="s">
        <v>470</v>
      </c>
      <c r="B73" s="33">
        <v>42825</v>
      </c>
      <c r="C73" t="s">
        <v>471</v>
      </c>
      <c r="D73" t="s">
        <v>33</v>
      </c>
      <c r="E73" t="s">
        <v>219</v>
      </c>
      <c r="F73" s="24">
        <f t="shared" si="1"/>
        <v>108</v>
      </c>
      <c r="G73">
        <v>17.28</v>
      </c>
    </row>
    <row r="74" spans="1:9" x14ac:dyDescent="0.25">
      <c r="A74" t="s">
        <v>472</v>
      </c>
      <c r="B74" s="33">
        <v>42825</v>
      </c>
      <c r="C74" t="s">
        <v>473</v>
      </c>
      <c r="D74" t="s">
        <v>33</v>
      </c>
      <c r="E74" t="s">
        <v>38</v>
      </c>
      <c r="F74" s="24">
        <f t="shared" si="1"/>
        <v>108</v>
      </c>
      <c r="G74">
        <v>17.28</v>
      </c>
    </row>
    <row r="75" spans="1:9" x14ac:dyDescent="0.25">
      <c r="A75" t="s">
        <v>384</v>
      </c>
      <c r="B75" s="33">
        <v>42803</v>
      </c>
      <c r="C75" t="s">
        <v>385</v>
      </c>
      <c r="D75" t="s">
        <v>33</v>
      </c>
      <c r="E75" t="s">
        <v>502</v>
      </c>
      <c r="F75" s="24">
        <f t="shared" si="1"/>
        <v>430.81250000000006</v>
      </c>
      <c r="G75">
        <v>68.930000000000007</v>
      </c>
    </row>
    <row r="76" spans="1:9" x14ac:dyDescent="0.25">
      <c r="A76" t="s">
        <v>466</v>
      </c>
      <c r="B76" s="33">
        <v>42825</v>
      </c>
      <c r="D76" t="s">
        <v>33</v>
      </c>
      <c r="E76" t="s">
        <v>38</v>
      </c>
      <c r="F76" s="24">
        <f t="shared" si="1"/>
        <v>720</v>
      </c>
      <c r="G76">
        <v>115.2</v>
      </c>
    </row>
    <row r="77" spans="1:9" x14ac:dyDescent="0.25">
      <c r="A77" t="s">
        <v>128</v>
      </c>
      <c r="B77" s="33">
        <v>42808</v>
      </c>
      <c r="C77" t="s">
        <v>392</v>
      </c>
      <c r="D77" t="s">
        <v>48</v>
      </c>
      <c r="E77" t="s">
        <v>49</v>
      </c>
      <c r="F77" s="24">
        <f t="shared" si="1"/>
        <v>563486</v>
      </c>
      <c r="G77" s="16">
        <v>90157.759999999995</v>
      </c>
      <c r="I77" t="s">
        <v>8</v>
      </c>
    </row>
    <row r="78" spans="1:9" x14ac:dyDescent="0.25">
      <c r="A78" t="s">
        <v>249</v>
      </c>
      <c r="B78" s="33">
        <v>42797</v>
      </c>
      <c r="C78" t="s">
        <v>95</v>
      </c>
      <c r="D78" t="s">
        <v>48</v>
      </c>
      <c r="E78" t="s">
        <v>49</v>
      </c>
      <c r="F78" s="24">
        <f t="shared" si="1"/>
        <v>1296.3125</v>
      </c>
      <c r="G78">
        <v>207.41</v>
      </c>
      <c r="I78" t="s">
        <v>8</v>
      </c>
    </row>
    <row r="79" spans="1:9" x14ac:dyDescent="0.25">
      <c r="A79" t="s">
        <v>87</v>
      </c>
      <c r="B79" s="33">
        <v>42797</v>
      </c>
      <c r="C79" t="s">
        <v>95</v>
      </c>
      <c r="D79" t="s">
        <v>48</v>
      </c>
      <c r="E79" t="s">
        <v>49</v>
      </c>
      <c r="F79" s="24">
        <f t="shared" si="1"/>
        <v>3000</v>
      </c>
      <c r="G79">
        <v>480</v>
      </c>
      <c r="I79" t="s">
        <v>8</v>
      </c>
    </row>
    <row r="80" spans="1:9" x14ac:dyDescent="0.25">
      <c r="A80" t="s">
        <v>52</v>
      </c>
      <c r="B80" s="33">
        <v>42801</v>
      </c>
      <c r="C80" t="s">
        <v>95</v>
      </c>
      <c r="D80" t="s">
        <v>48</v>
      </c>
      <c r="E80" t="s">
        <v>49</v>
      </c>
      <c r="F80" s="24">
        <f t="shared" si="1"/>
        <v>14121.562499999998</v>
      </c>
      <c r="G80" s="16">
        <v>2259.4499999999998</v>
      </c>
      <c r="I80" t="s">
        <v>8</v>
      </c>
    </row>
    <row r="81" spans="1:9" x14ac:dyDescent="0.25">
      <c r="A81" t="s">
        <v>26</v>
      </c>
      <c r="B81" s="33">
        <v>42804</v>
      </c>
      <c r="C81" t="s">
        <v>95</v>
      </c>
      <c r="D81" t="s">
        <v>48</v>
      </c>
      <c r="E81" t="s">
        <v>49</v>
      </c>
      <c r="F81" s="24">
        <f t="shared" si="1"/>
        <v>8287.75</v>
      </c>
      <c r="G81" s="16">
        <v>1326.04</v>
      </c>
      <c r="I81" t="s">
        <v>8</v>
      </c>
    </row>
    <row r="82" spans="1:9" x14ac:dyDescent="0.25">
      <c r="A82" t="s">
        <v>28</v>
      </c>
      <c r="B82" s="33">
        <v>42811</v>
      </c>
      <c r="C82" t="s">
        <v>95</v>
      </c>
      <c r="D82" t="s">
        <v>48</v>
      </c>
      <c r="E82" t="s">
        <v>49</v>
      </c>
      <c r="F82" s="24">
        <f t="shared" si="1"/>
        <v>6111.5625</v>
      </c>
      <c r="G82">
        <v>977.85</v>
      </c>
      <c r="I82" t="s">
        <v>8</v>
      </c>
    </row>
    <row r="83" spans="1:9" x14ac:dyDescent="0.25">
      <c r="A83" t="s">
        <v>328</v>
      </c>
      <c r="B83" s="33">
        <v>42818</v>
      </c>
      <c r="C83" t="s">
        <v>95</v>
      </c>
      <c r="D83" t="s">
        <v>48</v>
      </c>
      <c r="E83" t="s">
        <v>49</v>
      </c>
      <c r="F83" s="24">
        <f t="shared" si="1"/>
        <v>12233.75</v>
      </c>
      <c r="G83" s="16">
        <v>1957.4</v>
      </c>
      <c r="I83" t="s">
        <v>8</v>
      </c>
    </row>
    <row r="84" spans="1:9" x14ac:dyDescent="0.25">
      <c r="A84" t="s">
        <v>345</v>
      </c>
      <c r="B84" s="33">
        <v>42825</v>
      </c>
      <c r="C84" t="s">
        <v>95</v>
      </c>
      <c r="D84" t="s">
        <v>48</v>
      </c>
      <c r="E84" t="s">
        <v>49</v>
      </c>
      <c r="F84" s="24">
        <f t="shared" si="1"/>
        <v>10395.5</v>
      </c>
      <c r="G84" s="16">
        <v>1663.28</v>
      </c>
      <c r="I84" t="s">
        <v>8</v>
      </c>
    </row>
    <row r="85" spans="1:9" x14ac:dyDescent="0.25">
      <c r="A85" t="s">
        <v>17</v>
      </c>
      <c r="B85" s="33">
        <v>42802</v>
      </c>
      <c r="C85" t="s">
        <v>381</v>
      </c>
      <c r="D85" t="s">
        <v>360</v>
      </c>
      <c r="E85" t="s">
        <v>251</v>
      </c>
      <c r="F85" s="24">
        <f t="shared" si="1"/>
        <v>5675.5625</v>
      </c>
      <c r="G85">
        <v>908.09</v>
      </c>
      <c r="I85" t="s">
        <v>8</v>
      </c>
    </row>
    <row r="86" spans="1:9" x14ac:dyDescent="0.25">
      <c r="A86" t="s">
        <v>226</v>
      </c>
      <c r="B86" s="33">
        <v>42817</v>
      </c>
      <c r="C86" t="s">
        <v>431</v>
      </c>
      <c r="D86" s="47" t="s">
        <v>360</v>
      </c>
      <c r="E86" t="s">
        <v>251</v>
      </c>
      <c r="F86" s="24">
        <f t="shared" si="1"/>
        <v>2016.4375</v>
      </c>
      <c r="G86">
        <v>322.63</v>
      </c>
      <c r="I86" t="s">
        <v>8</v>
      </c>
    </row>
    <row r="87" spans="1:9" x14ac:dyDescent="0.25">
      <c r="A87" t="s">
        <v>444</v>
      </c>
      <c r="B87" s="33">
        <v>42823</v>
      </c>
      <c r="C87" t="s">
        <v>445</v>
      </c>
      <c r="D87" t="s">
        <v>360</v>
      </c>
      <c r="E87" t="s">
        <v>251</v>
      </c>
      <c r="F87" s="24">
        <f t="shared" si="1"/>
        <v>5750</v>
      </c>
      <c r="G87">
        <v>920</v>
      </c>
      <c r="I87" t="s">
        <v>8</v>
      </c>
    </row>
    <row r="88" spans="1:9" x14ac:dyDescent="0.25">
      <c r="A88" t="s">
        <v>294</v>
      </c>
      <c r="B88" s="33">
        <v>42811</v>
      </c>
      <c r="C88" t="s">
        <v>415</v>
      </c>
      <c r="D88" t="s">
        <v>351</v>
      </c>
      <c r="E88" t="s">
        <v>352</v>
      </c>
      <c r="F88" s="24">
        <f t="shared" si="1"/>
        <v>7235.1875000000009</v>
      </c>
      <c r="G88" s="16">
        <v>1157.6300000000001</v>
      </c>
      <c r="I88" t="s">
        <v>8</v>
      </c>
    </row>
    <row r="89" spans="1:9" x14ac:dyDescent="0.25">
      <c r="A89" t="s">
        <v>60</v>
      </c>
      <c r="B89" s="33">
        <v>42795</v>
      </c>
      <c r="C89" t="s">
        <v>367</v>
      </c>
      <c r="D89" t="s">
        <v>55</v>
      </c>
      <c r="E89" t="s">
        <v>56</v>
      </c>
      <c r="F89" s="24">
        <f t="shared" si="1"/>
        <v>40666.5625</v>
      </c>
      <c r="G89" s="16">
        <v>6506.65</v>
      </c>
      <c r="I89" t="s">
        <v>8</v>
      </c>
    </row>
    <row r="90" spans="1:9" x14ac:dyDescent="0.25">
      <c r="A90" t="s">
        <v>31</v>
      </c>
      <c r="B90" s="33">
        <v>42816</v>
      </c>
      <c r="C90" t="s">
        <v>424</v>
      </c>
      <c r="D90" t="s">
        <v>57</v>
      </c>
      <c r="E90" t="s">
        <v>58</v>
      </c>
      <c r="F90" s="24">
        <f>+G90/0.16</f>
        <v>5236.75</v>
      </c>
      <c r="G90">
        <v>837.88</v>
      </c>
      <c r="I90" t="s">
        <v>8</v>
      </c>
    </row>
    <row r="91" spans="1:9" x14ac:dyDescent="0.25">
      <c r="A91" s="19" t="s">
        <v>393</v>
      </c>
      <c r="B91" s="20">
        <v>42808</v>
      </c>
      <c r="C91" s="19" t="s">
        <v>341</v>
      </c>
      <c r="E91" s="19" t="s">
        <v>49</v>
      </c>
      <c r="F91" s="19"/>
      <c r="G91" s="19"/>
      <c r="H91" s="29">
        <v>38286.720000000001</v>
      </c>
    </row>
    <row r="92" spans="1:9" x14ac:dyDescent="0.25">
      <c r="A92" s="19" t="s">
        <v>394</v>
      </c>
      <c r="B92" s="20">
        <v>42808</v>
      </c>
      <c r="C92" s="19" t="s">
        <v>395</v>
      </c>
      <c r="E92" s="19" t="s">
        <v>49</v>
      </c>
      <c r="F92" s="19"/>
      <c r="G92" s="29">
        <v>38286.720000000001</v>
      </c>
      <c r="H92" s="19"/>
    </row>
    <row r="93" spans="1:9" x14ac:dyDescent="0.25">
      <c r="A93" s="19" t="s">
        <v>136</v>
      </c>
      <c r="B93" s="20">
        <v>42804</v>
      </c>
      <c r="C93" s="19" t="s">
        <v>268</v>
      </c>
      <c r="E93" s="19" t="s">
        <v>388</v>
      </c>
      <c r="F93" s="19"/>
      <c r="G93" s="19"/>
      <c r="H93" s="19">
        <v>141.47999999999999</v>
      </c>
      <c r="I93" t="s">
        <v>486</v>
      </c>
    </row>
    <row r="94" spans="1:9" x14ac:dyDescent="0.25">
      <c r="A94" s="19" t="s">
        <v>263</v>
      </c>
      <c r="B94" s="20">
        <v>42802</v>
      </c>
      <c r="C94" s="19" t="s">
        <v>383</v>
      </c>
      <c r="E94" s="19" t="s">
        <v>269</v>
      </c>
      <c r="F94" s="19"/>
      <c r="G94" s="19">
        <v>60.16</v>
      </c>
      <c r="H94" s="19"/>
    </row>
    <row r="95" spans="1:9" x14ac:dyDescent="0.25">
      <c r="A95" s="19" t="s">
        <v>27</v>
      </c>
      <c r="B95" s="20">
        <v>42804</v>
      </c>
      <c r="C95" s="19" t="s">
        <v>383</v>
      </c>
      <c r="E95" s="19" t="s">
        <v>388</v>
      </c>
      <c r="F95" s="19"/>
      <c r="G95" s="19"/>
      <c r="H95" s="19">
        <v>60.16</v>
      </c>
    </row>
    <row r="96" spans="1:9" x14ac:dyDescent="0.25">
      <c r="E96" t="s">
        <v>213</v>
      </c>
      <c r="G96" s="16"/>
      <c r="H96" s="16"/>
    </row>
    <row r="97" spans="1:8" x14ac:dyDescent="0.25">
      <c r="E97" t="s">
        <v>214</v>
      </c>
      <c r="G97">
        <f>+SUM(G3:G90)</f>
        <v>168363.88999999998</v>
      </c>
      <c r="H97" s="16"/>
    </row>
    <row r="106" spans="1:8" x14ac:dyDescent="0.25">
      <c r="A106" s="25" t="s">
        <v>67</v>
      </c>
      <c r="B106" s="25" t="s">
        <v>68</v>
      </c>
      <c r="D106" t="s">
        <v>504</v>
      </c>
      <c r="E106" t="s">
        <v>503</v>
      </c>
      <c r="F106" s="5">
        <f t="shared" ref="F106:F141" si="2">+G106/0.16</f>
        <v>1696.125</v>
      </c>
      <c r="G106">
        <v>271.38</v>
      </c>
      <c r="H106" s="5"/>
    </row>
    <row r="107" spans="1:8" x14ac:dyDescent="0.25">
      <c r="A107" s="25" t="s">
        <v>67</v>
      </c>
      <c r="B107" s="25" t="s">
        <v>68</v>
      </c>
      <c r="D107" t="s">
        <v>217</v>
      </c>
      <c r="E107" t="s">
        <v>483</v>
      </c>
      <c r="F107" s="24">
        <f t="shared" si="2"/>
        <v>5603.4999999999991</v>
      </c>
      <c r="G107" s="39">
        <v>896.56</v>
      </c>
      <c r="H107" s="5"/>
    </row>
    <row r="108" spans="1:8" x14ac:dyDescent="0.25">
      <c r="A108" s="25" t="s">
        <v>67</v>
      </c>
      <c r="B108" s="25" t="s">
        <v>68</v>
      </c>
      <c r="D108" t="s">
        <v>10</v>
      </c>
      <c r="E108" s="41" t="s">
        <v>347</v>
      </c>
      <c r="F108" s="24">
        <f t="shared" si="2"/>
        <v>10618.0625</v>
      </c>
      <c r="G108" s="16">
        <v>1698.89</v>
      </c>
      <c r="H108" s="5"/>
    </row>
    <row r="109" spans="1:8" x14ac:dyDescent="0.25">
      <c r="A109" s="25" t="s">
        <v>67</v>
      </c>
      <c r="B109" s="25" t="s">
        <v>68</v>
      </c>
      <c r="D109" t="s">
        <v>11</v>
      </c>
      <c r="E109" t="s">
        <v>235</v>
      </c>
      <c r="F109" s="24">
        <f t="shared" si="2"/>
        <v>350</v>
      </c>
      <c r="G109">
        <v>56</v>
      </c>
      <c r="H109" s="5"/>
    </row>
    <row r="110" spans="1:8" x14ac:dyDescent="0.25">
      <c r="A110" s="25" t="s">
        <v>67</v>
      </c>
      <c r="B110" s="25" t="s">
        <v>68</v>
      </c>
      <c r="D110" t="s">
        <v>233</v>
      </c>
      <c r="E110" t="s">
        <v>236</v>
      </c>
      <c r="F110" s="24">
        <f t="shared" si="2"/>
        <v>15</v>
      </c>
      <c r="G110">
        <v>2.4</v>
      </c>
      <c r="H110" s="5"/>
    </row>
    <row r="111" spans="1:8" x14ac:dyDescent="0.25">
      <c r="A111" s="25" t="s">
        <v>67</v>
      </c>
      <c r="B111" s="25" t="s">
        <v>68</v>
      </c>
      <c r="D111" s="47" t="s">
        <v>506</v>
      </c>
      <c r="E111" t="s">
        <v>478</v>
      </c>
      <c r="F111" s="24">
        <f t="shared" si="2"/>
        <v>100000</v>
      </c>
      <c r="G111" s="16">
        <v>16000</v>
      </c>
      <c r="H111" s="5"/>
    </row>
    <row r="112" spans="1:8" x14ac:dyDescent="0.25">
      <c r="A112" s="25" t="s">
        <v>67</v>
      </c>
      <c r="B112" s="25" t="s">
        <v>68</v>
      </c>
      <c r="D112" t="s">
        <v>15</v>
      </c>
      <c r="E112" t="s">
        <v>16</v>
      </c>
      <c r="F112" s="24">
        <f t="shared" si="2"/>
        <v>31000</v>
      </c>
      <c r="G112" s="16">
        <v>4960</v>
      </c>
      <c r="H112" s="5"/>
    </row>
    <row r="113" spans="1:8" x14ac:dyDescent="0.25">
      <c r="A113" s="25" t="s">
        <v>67</v>
      </c>
      <c r="B113" s="25" t="s">
        <v>68</v>
      </c>
      <c r="D113" t="s">
        <v>356</v>
      </c>
      <c r="E113" t="s">
        <v>248</v>
      </c>
      <c r="F113" s="24">
        <f t="shared" si="2"/>
        <v>3250.5625</v>
      </c>
      <c r="G113">
        <v>520.09</v>
      </c>
      <c r="H113" s="5"/>
    </row>
    <row r="114" spans="1:8" x14ac:dyDescent="0.25">
      <c r="A114" s="25" t="s">
        <v>67</v>
      </c>
      <c r="B114" s="25" t="s">
        <v>68</v>
      </c>
      <c r="D114" t="s">
        <v>494</v>
      </c>
      <c r="E114" t="s">
        <v>493</v>
      </c>
      <c r="F114" s="24">
        <f t="shared" si="2"/>
        <v>719.8125</v>
      </c>
      <c r="G114">
        <v>115.17</v>
      </c>
      <c r="H114" s="5"/>
    </row>
    <row r="115" spans="1:8" x14ac:dyDescent="0.25">
      <c r="A115" s="25" t="s">
        <v>67</v>
      </c>
      <c r="B115" s="25" t="s">
        <v>68</v>
      </c>
      <c r="D115" t="s">
        <v>500</v>
      </c>
      <c r="E115" t="s">
        <v>501</v>
      </c>
      <c r="F115" s="24">
        <f t="shared" si="2"/>
        <v>103.4375</v>
      </c>
      <c r="G115">
        <v>16.55</v>
      </c>
      <c r="H115" s="5"/>
    </row>
    <row r="116" spans="1:8" x14ac:dyDescent="0.25">
      <c r="A116" s="25" t="s">
        <v>67</v>
      </c>
      <c r="B116" s="25" t="s">
        <v>68</v>
      </c>
      <c r="D116" t="s">
        <v>491</v>
      </c>
      <c r="E116" t="s">
        <v>456</v>
      </c>
      <c r="F116" s="24">
        <f t="shared" si="2"/>
        <v>15150</v>
      </c>
      <c r="G116" s="16">
        <v>2424</v>
      </c>
      <c r="H116" s="5"/>
    </row>
    <row r="117" spans="1:8" x14ac:dyDescent="0.25">
      <c r="A117" s="25" t="s">
        <v>67</v>
      </c>
      <c r="B117" s="25" t="s">
        <v>68</v>
      </c>
      <c r="D117" t="s">
        <v>498</v>
      </c>
      <c r="E117" t="s">
        <v>497</v>
      </c>
      <c r="F117" s="24">
        <f t="shared" si="2"/>
        <v>300</v>
      </c>
      <c r="G117">
        <v>48</v>
      </c>
      <c r="H117" s="5"/>
    </row>
    <row r="118" spans="1:8" x14ac:dyDescent="0.25">
      <c r="A118" s="25" t="s">
        <v>67</v>
      </c>
      <c r="B118" s="25" t="s">
        <v>68</v>
      </c>
      <c r="D118" t="s">
        <v>24</v>
      </c>
      <c r="E118" t="s">
        <v>25</v>
      </c>
      <c r="F118" s="24">
        <f t="shared" si="2"/>
        <v>166492.125</v>
      </c>
      <c r="G118" s="39">
        <v>26638.74</v>
      </c>
      <c r="H118" s="5"/>
    </row>
    <row r="119" spans="1:8" x14ac:dyDescent="0.25">
      <c r="A119" s="25" t="s">
        <v>67</v>
      </c>
      <c r="B119" s="25" t="s">
        <v>68</v>
      </c>
      <c r="D119" t="s">
        <v>490</v>
      </c>
      <c r="E119" t="s">
        <v>489</v>
      </c>
      <c r="F119" s="24">
        <f t="shared" si="2"/>
        <v>1500</v>
      </c>
      <c r="G119">
        <v>240</v>
      </c>
      <c r="H119" s="5"/>
    </row>
    <row r="120" spans="1:8" x14ac:dyDescent="0.25">
      <c r="A120" s="25" t="s">
        <v>67</v>
      </c>
      <c r="B120" s="25" t="s">
        <v>68</v>
      </c>
      <c r="D120" t="s">
        <v>358</v>
      </c>
      <c r="E120" t="s">
        <v>253</v>
      </c>
      <c r="F120" s="24">
        <f t="shared" si="2"/>
        <v>3000</v>
      </c>
      <c r="G120">
        <v>480</v>
      </c>
      <c r="H120" s="5"/>
    </row>
    <row r="121" spans="1:8" x14ac:dyDescent="0.25">
      <c r="A121" s="25" t="s">
        <v>67</v>
      </c>
      <c r="B121" s="25" t="s">
        <v>68</v>
      </c>
      <c r="D121" t="s">
        <v>29</v>
      </c>
      <c r="E121" t="s">
        <v>30</v>
      </c>
      <c r="F121" s="24">
        <f t="shared" si="2"/>
        <v>1889.9999999999998</v>
      </c>
      <c r="G121" s="39">
        <v>302.39999999999998</v>
      </c>
      <c r="H121" s="5"/>
    </row>
    <row r="122" spans="1:8" x14ac:dyDescent="0.25">
      <c r="A122" s="25" t="s">
        <v>67</v>
      </c>
      <c r="B122" s="25" t="s">
        <v>68</v>
      </c>
      <c r="D122" t="s">
        <v>350</v>
      </c>
      <c r="E122" s="41" t="s">
        <v>269</v>
      </c>
      <c r="F122" s="24">
        <f t="shared" si="2"/>
        <v>3311.1249999999995</v>
      </c>
      <c r="G122" s="39">
        <v>529.78</v>
      </c>
      <c r="H122" s="5"/>
    </row>
    <row r="123" spans="1:8" x14ac:dyDescent="0.25">
      <c r="A123" s="25" t="s">
        <v>67</v>
      </c>
      <c r="B123" s="25" t="s">
        <v>68</v>
      </c>
      <c r="D123" s="47" t="s">
        <v>505</v>
      </c>
      <c r="E123" t="s">
        <v>435</v>
      </c>
      <c r="F123" s="24">
        <f t="shared" si="2"/>
        <v>1323.5</v>
      </c>
      <c r="G123">
        <v>211.76</v>
      </c>
      <c r="H123" s="5"/>
    </row>
    <row r="124" spans="1:8" x14ac:dyDescent="0.25">
      <c r="A124" s="25" t="s">
        <v>67</v>
      </c>
      <c r="B124" s="25" t="s">
        <v>68</v>
      </c>
      <c r="D124" t="s">
        <v>33</v>
      </c>
      <c r="E124" t="s">
        <v>38</v>
      </c>
      <c r="F124" s="24">
        <f t="shared" si="2"/>
        <v>20438.125</v>
      </c>
      <c r="G124" s="39">
        <v>3270.1</v>
      </c>
      <c r="H124" s="5"/>
    </row>
    <row r="125" spans="1:8" x14ac:dyDescent="0.25">
      <c r="A125" s="25" t="s">
        <v>67</v>
      </c>
      <c r="B125" s="25" t="s">
        <v>68</v>
      </c>
      <c r="D125" t="s">
        <v>48</v>
      </c>
      <c r="E125" t="s">
        <v>49</v>
      </c>
      <c r="F125" s="24">
        <f t="shared" si="2"/>
        <v>618932.4375</v>
      </c>
      <c r="G125" s="16">
        <v>99029.19</v>
      </c>
      <c r="H125" s="5"/>
    </row>
    <row r="126" spans="1:8" x14ac:dyDescent="0.25">
      <c r="A126" s="25" t="s">
        <v>67</v>
      </c>
      <c r="B126" s="25" t="s">
        <v>68</v>
      </c>
      <c r="D126" t="s">
        <v>360</v>
      </c>
      <c r="E126" t="s">
        <v>251</v>
      </c>
      <c r="F126" s="24">
        <f t="shared" si="2"/>
        <v>13441.999999999998</v>
      </c>
      <c r="G126" s="16">
        <v>2150.7199999999998</v>
      </c>
      <c r="H126" s="5"/>
    </row>
    <row r="127" spans="1:8" x14ac:dyDescent="0.25">
      <c r="A127" s="25" t="s">
        <v>67</v>
      </c>
      <c r="B127" s="25" t="s">
        <v>68</v>
      </c>
      <c r="D127" t="s">
        <v>351</v>
      </c>
      <c r="E127" t="s">
        <v>352</v>
      </c>
      <c r="F127" s="24">
        <f t="shared" si="2"/>
        <v>7235.1875000000009</v>
      </c>
      <c r="G127" s="16">
        <v>1157.6300000000001</v>
      </c>
      <c r="H127" s="5"/>
    </row>
    <row r="128" spans="1:8" x14ac:dyDescent="0.25">
      <c r="A128" s="25" t="s">
        <v>67</v>
      </c>
      <c r="B128" s="25" t="s">
        <v>68</v>
      </c>
      <c r="D128" t="s">
        <v>55</v>
      </c>
      <c r="E128" t="s">
        <v>56</v>
      </c>
      <c r="F128" s="24">
        <f t="shared" si="2"/>
        <v>40666.5625</v>
      </c>
      <c r="G128" s="16">
        <v>6506.65</v>
      </c>
      <c r="H128" s="5"/>
    </row>
    <row r="129" spans="1:8" x14ac:dyDescent="0.25">
      <c r="A129" s="25" t="s">
        <v>67</v>
      </c>
      <c r="B129" s="25" t="s">
        <v>68</v>
      </c>
      <c r="D129" t="s">
        <v>57</v>
      </c>
      <c r="E129" t="s">
        <v>58</v>
      </c>
      <c r="F129" s="24">
        <f t="shared" si="2"/>
        <v>5236.75</v>
      </c>
      <c r="G129">
        <v>837.88</v>
      </c>
      <c r="H129" s="5"/>
    </row>
    <row r="130" spans="1:8" x14ac:dyDescent="0.25">
      <c r="A130" s="25" t="s">
        <v>67</v>
      </c>
      <c r="B130" s="25" t="s">
        <v>68</v>
      </c>
      <c r="D130" s="5"/>
      <c r="E130" s="14"/>
      <c r="F130" s="24">
        <f t="shared" si="2"/>
        <v>0</v>
      </c>
      <c r="G130" s="18"/>
      <c r="H130" s="5"/>
    </row>
    <row r="131" spans="1:8" x14ac:dyDescent="0.25">
      <c r="A131" s="25" t="s">
        <v>67</v>
      </c>
      <c r="B131" s="25" t="s">
        <v>68</v>
      </c>
      <c r="F131" s="24">
        <f t="shared" si="2"/>
        <v>0</v>
      </c>
      <c r="G131" s="16"/>
      <c r="H131" s="5"/>
    </row>
    <row r="132" spans="1:8" x14ac:dyDescent="0.25">
      <c r="A132" s="25" t="s">
        <v>67</v>
      </c>
      <c r="B132" s="25" t="s">
        <v>68</v>
      </c>
      <c r="D132" s="5"/>
      <c r="F132" s="24">
        <f t="shared" si="2"/>
        <v>0</v>
      </c>
      <c r="H132" s="5"/>
    </row>
    <row r="133" spans="1:8" x14ac:dyDescent="0.25">
      <c r="A133" s="25" t="s">
        <v>67</v>
      </c>
      <c r="B133" s="25" t="s">
        <v>68</v>
      </c>
      <c r="D133" s="17"/>
      <c r="F133" s="24">
        <f t="shared" si="2"/>
        <v>0</v>
      </c>
      <c r="G133" s="16"/>
      <c r="H133" s="5"/>
    </row>
    <row r="134" spans="1:8" x14ac:dyDescent="0.25">
      <c r="A134" s="25" t="s">
        <v>67</v>
      </c>
      <c r="B134" s="25" t="s">
        <v>68</v>
      </c>
      <c r="F134" s="24">
        <f t="shared" si="2"/>
        <v>0</v>
      </c>
      <c r="G134" s="16"/>
      <c r="H134" s="5"/>
    </row>
    <row r="135" spans="1:8" x14ac:dyDescent="0.25">
      <c r="A135" s="25" t="s">
        <v>67</v>
      </c>
      <c r="B135" s="25" t="s">
        <v>68</v>
      </c>
      <c r="D135" s="5"/>
      <c r="F135" s="24">
        <f t="shared" si="2"/>
        <v>0</v>
      </c>
      <c r="H135" s="5"/>
    </row>
    <row r="136" spans="1:8" x14ac:dyDescent="0.25">
      <c r="A136" s="25" t="s">
        <v>67</v>
      </c>
      <c r="B136" s="25" t="s">
        <v>68</v>
      </c>
      <c r="F136" s="24">
        <f t="shared" si="2"/>
        <v>0</v>
      </c>
      <c r="G136" s="16"/>
      <c r="H136" s="5"/>
    </row>
    <row r="137" spans="1:8" x14ac:dyDescent="0.25">
      <c r="A137" s="25" t="s">
        <v>67</v>
      </c>
      <c r="B137" s="25" t="s">
        <v>68</v>
      </c>
      <c r="F137" s="24">
        <f t="shared" si="2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F138" s="24">
        <f t="shared" si="2"/>
        <v>0</v>
      </c>
      <c r="H138" s="5"/>
    </row>
    <row r="139" spans="1:8" x14ac:dyDescent="0.25">
      <c r="A139" s="25" t="s">
        <v>67</v>
      </c>
      <c r="B139" s="25" t="s">
        <v>68</v>
      </c>
      <c r="F139" s="24">
        <f t="shared" si="2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F140" s="24">
        <f t="shared" si="2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F141" s="24">
        <f t="shared" si="2"/>
        <v>0</v>
      </c>
      <c r="G141" s="26"/>
      <c r="H141" s="5"/>
    </row>
    <row r="142" spans="1:8" ht="15.75" thickBot="1" x14ac:dyDescent="0.3">
      <c r="F142" s="27">
        <f>SUM(F105:F141)</f>
        <v>1052274.3125</v>
      </c>
      <c r="G142" s="27">
        <f>SUM(G106:G141)</f>
        <v>168363.89</v>
      </c>
      <c r="H142" s="5"/>
    </row>
    <row r="143" spans="1:8" ht="15.75" thickTop="1" x14ac:dyDescent="0.25">
      <c r="E143" s="1" t="s">
        <v>66</v>
      </c>
      <c r="F143" s="8"/>
      <c r="G143" s="8">
        <v>168222.11</v>
      </c>
      <c r="H143" s="5"/>
    </row>
    <row r="144" spans="1:8" x14ac:dyDescent="0.25">
      <c r="F144" s="8"/>
      <c r="G144" s="8">
        <f>+G142-G143</f>
        <v>141.78000000002794</v>
      </c>
      <c r="H144" s="5"/>
    </row>
  </sheetData>
  <autoFilter ref="A2:L2">
    <sortState ref="A3:L97">
      <sortCondition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2017-04-20T22:12:00Z</dcterms:modified>
</cp:coreProperties>
</file>