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1025" activeTab="1"/>
  </bookViews>
  <sheets>
    <sheet name="ENERO" sheetId="1" r:id="rId1"/>
    <sheet name="FEBRERO" sheetId="4" r:id="rId2"/>
    <sheet name="Hoja3" sheetId="3" r:id="rId3"/>
  </sheets>
  <definedNames>
    <definedName name="_xlnm._FilterDatabase" localSheetId="0" hidden="1">ENERO!$A$7:$T$7</definedName>
    <definedName name="_xlnm._FilterDatabase" localSheetId="1" hidden="1">FEBRERO!$A$7:$N$7</definedName>
  </definedNames>
  <calcPr calcId="152511"/>
</workbook>
</file>

<file path=xl/calcChain.xml><?xml version="1.0" encoding="utf-8"?>
<calcChain xmlns="http://schemas.openxmlformats.org/spreadsheetml/2006/main">
  <c r="H81" i="4" l="1"/>
  <c r="G81" i="4"/>
  <c r="I81" i="4" l="1"/>
  <c r="F9" i="1"/>
  <c r="F96" i="4"/>
  <c r="G132" i="4"/>
  <c r="G134" i="4" s="1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G90" i="4"/>
  <c r="G92" i="4" s="1"/>
  <c r="F132" i="4" l="1"/>
  <c r="G104" i="1"/>
  <c r="F8" i="1"/>
  <c r="F90" i="1"/>
  <c r="F12" i="1"/>
  <c r="F11" i="1"/>
  <c r="F13" i="1"/>
  <c r="F30" i="1"/>
  <c r="F31" i="1"/>
  <c r="F32" i="1"/>
  <c r="F33" i="1"/>
  <c r="F89" i="1"/>
  <c r="F14" i="1"/>
  <c r="F27" i="1"/>
  <c r="F18" i="1"/>
  <c r="F19" i="1"/>
  <c r="F17" i="1"/>
  <c r="F15" i="1"/>
  <c r="F20" i="1"/>
  <c r="F21" i="1"/>
  <c r="F22" i="1"/>
  <c r="F23" i="1"/>
  <c r="F88" i="1"/>
  <c r="F16" i="1"/>
  <c r="F24" i="1"/>
  <c r="F25" i="1"/>
  <c r="F26" i="1"/>
  <c r="F85" i="1"/>
  <c r="F86" i="1"/>
  <c r="F87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84" i="1" l="1"/>
  <c r="F82" i="1"/>
  <c r="F83" i="1"/>
  <c r="F81" i="1"/>
  <c r="F80" i="1"/>
  <c r="F10" i="1"/>
  <c r="F78" i="1"/>
  <c r="F28" i="1"/>
  <c r="F79" i="1"/>
  <c r="F29" i="1"/>
  <c r="F77" i="1"/>
  <c r="G155" i="1"/>
  <c r="G157" i="1" s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G113" i="1"/>
  <c r="G115" i="1" s="1"/>
  <c r="F104" i="1" l="1"/>
  <c r="F155" i="1"/>
</calcChain>
</file>

<file path=xl/sharedStrings.xml><?xml version="1.0" encoding="utf-8"?>
<sst xmlns="http://schemas.openxmlformats.org/spreadsheetml/2006/main" count="1016" uniqueCount="366">
  <si>
    <t xml:space="preserve">RALLY CHAMPION S.A. DE C.V.                                                                                      </t>
  </si>
  <si>
    <t>POLIZA</t>
  </si>
  <si>
    <t>FECHA</t>
  </si>
  <si>
    <t>REFERENCIA</t>
  </si>
  <si>
    <t>RFC</t>
  </si>
  <si>
    <t>NOMBRE</t>
  </si>
  <si>
    <t xml:space="preserve">SUBTOTAL </t>
  </si>
  <si>
    <t>IVA</t>
  </si>
  <si>
    <t>OK</t>
  </si>
  <si>
    <t>COMISIONES</t>
  </si>
  <si>
    <t>BBA830831LJ2</t>
  </si>
  <si>
    <t>BNM840515VB1</t>
  </si>
  <si>
    <t>E     10</t>
  </si>
  <si>
    <t>COFM5202204Y6</t>
  </si>
  <si>
    <t>COYOTZI FERNANDEZ MARIANO</t>
  </si>
  <si>
    <t>DON110503C57</t>
  </si>
  <si>
    <t>DIEZ OCHENTA Y NUEVE, S.A. DE C.V.</t>
  </si>
  <si>
    <t>E     12</t>
  </si>
  <si>
    <t>FBE930202QFA</t>
  </si>
  <si>
    <t>FINANCIERA BEPENSA SA DE CV SOFOM E</t>
  </si>
  <si>
    <t>E     13</t>
  </si>
  <si>
    <t>E     15</t>
  </si>
  <si>
    <t>E     24</t>
  </si>
  <si>
    <t>E      7</t>
  </si>
  <si>
    <t>IFL130502TN8</t>
  </si>
  <si>
    <t>INGENIERIA FISCAL LABORAL SC</t>
  </si>
  <si>
    <t>E     17</t>
  </si>
  <si>
    <t>E     21</t>
  </si>
  <si>
    <t>E     30</t>
  </si>
  <si>
    <t>NAMA8308146P5</t>
  </si>
  <si>
    <t>NAJERA MARTINEZ ALEJANDRO GABRIEL</t>
  </si>
  <si>
    <t>E     40</t>
  </si>
  <si>
    <t>D    226</t>
  </si>
  <si>
    <t>QMO710112RH2</t>
  </si>
  <si>
    <t>D     15</t>
  </si>
  <si>
    <t>D     16</t>
  </si>
  <si>
    <t>D     26</t>
  </si>
  <si>
    <t>D     71</t>
  </si>
  <si>
    <t>QUERETARO MOTORS SA</t>
  </si>
  <si>
    <t>D    115</t>
  </si>
  <si>
    <t>D    105</t>
  </si>
  <si>
    <t>D    138</t>
  </si>
  <si>
    <t>D    215</t>
  </si>
  <si>
    <t>D    229</t>
  </si>
  <si>
    <t>D    232</t>
  </si>
  <si>
    <t>D    233</t>
  </si>
  <si>
    <t>D    234</t>
  </si>
  <si>
    <t>D    237</t>
  </si>
  <si>
    <t>SAM160224EB2</t>
  </si>
  <si>
    <t>SGM AUTOMOTRIZ DE MEXICO SA DE CV</t>
  </si>
  <si>
    <t>SGM AUTOMOTRIZ DE MEXICO</t>
  </si>
  <si>
    <t>E     23</t>
  </si>
  <si>
    <t>E      9</t>
  </si>
  <si>
    <t>SOM101125UEA</t>
  </si>
  <si>
    <t>SEARS OPERADORA MEXICO SA DE CV</t>
  </si>
  <si>
    <t>TFS011012M18</t>
  </si>
  <si>
    <t>TOYOTA FINANCIAL SERVICES MEXICO SA</t>
  </si>
  <si>
    <t>TME840315KT6</t>
  </si>
  <si>
    <t>TELEFONOS DE MEXICO S.A.B. DE C.V.</t>
  </si>
  <si>
    <t>E     16</t>
  </si>
  <si>
    <t>E      2</t>
  </si>
  <si>
    <t>E      1</t>
  </si>
  <si>
    <t>DHL EXPRESS MEXICO SA DE CV</t>
  </si>
  <si>
    <t>D    121</t>
  </si>
  <si>
    <t>BAJA: QUERETARO MOTORS SA</t>
  </si>
  <si>
    <t>SUMAS</t>
  </si>
  <si>
    <t>AUXILIAR</t>
  </si>
  <si>
    <t>04</t>
  </si>
  <si>
    <t>85</t>
  </si>
  <si>
    <t>Saldo Inicial</t>
  </si>
  <si>
    <t>T-404515</t>
  </si>
  <si>
    <t>D      4</t>
  </si>
  <si>
    <t>WR00005121</t>
  </si>
  <si>
    <t>D     14</t>
  </si>
  <si>
    <t>WR00005127</t>
  </si>
  <si>
    <t>D     21</t>
  </si>
  <si>
    <t>0001-SBU17</t>
  </si>
  <si>
    <t>WR00005131</t>
  </si>
  <si>
    <t>D     27</t>
  </si>
  <si>
    <t>D     28</t>
  </si>
  <si>
    <t>D     35</t>
  </si>
  <si>
    <t>WR00005133</t>
  </si>
  <si>
    <t>T-404516</t>
  </si>
  <si>
    <t>E      3</t>
  </si>
  <si>
    <t>T-404517</t>
  </si>
  <si>
    <t>D     45</t>
  </si>
  <si>
    <t>WR00005143</t>
  </si>
  <si>
    <t>E      5</t>
  </si>
  <si>
    <t>T-404518</t>
  </si>
  <si>
    <t>E      6</t>
  </si>
  <si>
    <t>T-404519</t>
  </si>
  <si>
    <t>D     54</t>
  </si>
  <si>
    <t>WR00005150</t>
  </si>
  <si>
    <t>CH-2994</t>
  </si>
  <si>
    <t>GARCIA OLIVOS MARIA TERESA</t>
  </si>
  <si>
    <t>TRANSFEREN</t>
  </si>
  <si>
    <t>D     59</t>
  </si>
  <si>
    <t>WR00005154</t>
  </si>
  <si>
    <t>WR00005170</t>
  </si>
  <si>
    <t>D     73</t>
  </si>
  <si>
    <t>WR00005175</t>
  </si>
  <si>
    <t>BAJA: GARCIA OLIVOS MARIA TERESA</t>
  </si>
  <si>
    <t>T-404520</t>
  </si>
  <si>
    <t>T-404521</t>
  </si>
  <si>
    <t>D     83</t>
  </si>
  <si>
    <t>WR00005185</t>
  </si>
  <si>
    <t>CH-2995</t>
  </si>
  <si>
    <t>CH-2996</t>
  </si>
  <si>
    <t>T-404522</t>
  </si>
  <si>
    <t>E     18</t>
  </si>
  <si>
    <t>T-404523</t>
  </si>
  <si>
    <t>D    104</t>
  </si>
  <si>
    <t>0002-SBU17</t>
  </si>
  <si>
    <t>WR00005120</t>
  </si>
  <si>
    <t>D    107</t>
  </si>
  <si>
    <t>WR00005199</t>
  </si>
  <si>
    <t>D    113</t>
  </si>
  <si>
    <t>WS00023890</t>
  </si>
  <si>
    <t>D    114</t>
  </si>
  <si>
    <t>D    117</t>
  </si>
  <si>
    <t>0066-SBN16</t>
  </si>
  <si>
    <t>D    118</t>
  </si>
  <si>
    <t>0067-SBN16</t>
  </si>
  <si>
    <t>D    119</t>
  </si>
  <si>
    <t>0001-SBN17</t>
  </si>
  <si>
    <t>D    120</t>
  </si>
  <si>
    <t>0002-SBN17</t>
  </si>
  <si>
    <t>0068-SBN16</t>
  </si>
  <si>
    <t>D    123</t>
  </si>
  <si>
    <t>WR00005208</t>
  </si>
  <si>
    <t>D    133</t>
  </si>
  <si>
    <t>WR00005211</t>
  </si>
  <si>
    <t>D    139</t>
  </si>
  <si>
    <t>D    140</t>
  </si>
  <si>
    <t>D    141</t>
  </si>
  <si>
    <t>D    152</t>
  </si>
  <si>
    <t>E     20</t>
  </si>
  <si>
    <t>T-404524</t>
  </si>
  <si>
    <t>T-404525</t>
  </si>
  <si>
    <t>E     22</t>
  </si>
  <si>
    <t>T-404526</t>
  </si>
  <si>
    <t>T-404527</t>
  </si>
  <si>
    <t>D    167</t>
  </si>
  <si>
    <t>WS00024076</t>
  </si>
  <si>
    <t>D    170</t>
  </si>
  <si>
    <t>WS00024060</t>
  </si>
  <si>
    <t>D    308</t>
  </si>
  <si>
    <t>WS 24116</t>
  </si>
  <si>
    <t>D    181</t>
  </si>
  <si>
    <t>WR00005229</t>
  </si>
  <si>
    <t>T-404528</t>
  </si>
  <si>
    <t>D    190</t>
  </si>
  <si>
    <t>WS 24072</t>
  </si>
  <si>
    <t>D    191</t>
  </si>
  <si>
    <t>WS 24070</t>
  </si>
  <si>
    <t>D    192</t>
  </si>
  <si>
    <t>WS 24092</t>
  </si>
  <si>
    <t>D    193</t>
  </si>
  <si>
    <t>WS 24069</t>
  </si>
  <si>
    <t>QUERETARO MOTORS</t>
  </si>
  <si>
    <t>D    194</t>
  </si>
  <si>
    <t>WR00005243</t>
  </si>
  <si>
    <t>E     34</t>
  </si>
  <si>
    <t>TRANEFEREN</t>
  </si>
  <si>
    <t>D    203</t>
  </si>
  <si>
    <t>WR00005248</t>
  </si>
  <si>
    <t>WR00005253</t>
  </si>
  <si>
    <t>D    218</t>
  </si>
  <si>
    <t>WS00024243</t>
  </si>
  <si>
    <t>E     36</t>
  </si>
  <si>
    <t>CH-2999</t>
  </si>
  <si>
    <t>D    223</t>
  </si>
  <si>
    <t>WR00005257</t>
  </si>
  <si>
    <t>WS00024244</t>
  </si>
  <si>
    <t>WR00005260</t>
  </si>
  <si>
    <t>WS00024099</t>
  </si>
  <si>
    <t>WS 24172</t>
  </si>
  <si>
    <t>WS 24245</t>
  </si>
  <si>
    <t>0003-SBU17</t>
  </si>
  <si>
    <t>E     39</t>
  </si>
  <si>
    <t>T-404529</t>
  </si>
  <si>
    <t>D    252</t>
  </si>
  <si>
    <t>WR00005283</t>
  </si>
  <si>
    <t>D    261</t>
  </si>
  <si>
    <t>WR00005290</t>
  </si>
  <si>
    <t>D    266</t>
  </si>
  <si>
    <t>0069-SBN16</t>
  </si>
  <si>
    <t>D    272</t>
  </si>
  <si>
    <t>WS00024337</t>
  </si>
  <si>
    <t>D    309</t>
  </si>
  <si>
    <t>WS00024340</t>
  </si>
  <si>
    <t>T-404530</t>
  </si>
  <si>
    <t>D    278</t>
  </si>
  <si>
    <t>WR00005278</t>
  </si>
  <si>
    <t>D    287</t>
  </si>
  <si>
    <t>WR00005299</t>
  </si>
  <si>
    <t>D    288</t>
  </si>
  <si>
    <t>WS 24308</t>
  </si>
  <si>
    <t>QUERETARO MOTORS SA DE CV</t>
  </si>
  <si>
    <t>D    289</t>
  </si>
  <si>
    <t>WS 24338</t>
  </si>
  <si>
    <t>D    290</t>
  </si>
  <si>
    <t>WS 24307</t>
  </si>
  <si>
    <t>D    295</t>
  </si>
  <si>
    <t>0003-SBN17</t>
  </si>
  <si>
    <t>D    296</t>
  </si>
  <si>
    <t>0070-SBN16</t>
  </si>
  <si>
    <t>D    299</t>
  </si>
  <si>
    <t>NWD0001830</t>
  </si>
  <si>
    <t>D    300</t>
  </si>
  <si>
    <t>NWD0001849</t>
  </si>
  <si>
    <t>D    301</t>
  </si>
  <si>
    <t>NWD0001863</t>
  </si>
  <si>
    <t>Sumas</t>
  </si>
  <si>
    <t>Saldo  Final</t>
  </si>
  <si>
    <t>Auxiliar del 01/01/17 al 31/01/2017</t>
  </si>
  <si>
    <t>ROSA ISELA AZUARA GUERRERO</t>
  </si>
  <si>
    <t>AUGR680204872</t>
  </si>
  <si>
    <t>DEM8801152E9</t>
  </si>
  <si>
    <t xml:space="preserve">QUERETARO MOTORS SA </t>
  </si>
  <si>
    <t>QUERETARO MOTORS, S.A.</t>
  </si>
  <si>
    <t>JORGE BARCENAS MEJIA</t>
  </si>
  <si>
    <t>BAMJ530515GZ7</t>
  </si>
  <si>
    <t>D    161</t>
  </si>
  <si>
    <t>WR00005225</t>
  </si>
  <si>
    <t>COMPRA A PROVEEDOR</t>
  </si>
  <si>
    <t>E     42</t>
  </si>
  <si>
    <t>COM BANAMX</t>
  </si>
  <si>
    <t>E     43</t>
  </si>
  <si>
    <t>COM SANTAN</t>
  </si>
  <si>
    <t>E     41</t>
  </si>
  <si>
    <t>COM BBVA</t>
  </si>
  <si>
    <t>P</t>
  </si>
  <si>
    <t>BSM970519DU8</t>
  </si>
  <si>
    <t xml:space="preserve">BBVA BANCOMER SA DE CV </t>
  </si>
  <si>
    <t xml:space="preserve">BANCO NACIONAL DE MEXICO SA </t>
  </si>
  <si>
    <t xml:space="preserve">BANCO SANTANDER </t>
  </si>
  <si>
    <t>D      1</t>
  </si>
  <si>
    <t>WR00005307</t>
  </si>
  <si>
    <t>D     12</t>
  </si>
  <si>
    <t>WR00005314</t>
  </si>
  <si>
    <t>D    164</t>
  </si>
  <si>
    <t>D     22</t>
  </si>
  <si>
    <t>WR00005330</t>
  </si>
  <si>
    <t>CH-3000</t>
  </si>
  <si>
    <t>QUALITAS COMPAÑIA DE SEGUROS S.A. D</t>
  </si>
  <si>
    <t>T-404531</t>
  </si>
  <si>
    <t>T-404532</t>
  </si>
  <si>
    <t>ESPINOZA MOLERO HUMBERTO JOSE</t>
  </si>
  <si>
    <t>E      4</t>
  </si>
  <si>
    <t>T-404533</t>
  </si>
  <si>
    <t>SERVICIO AUDITORIO SA DE CV</t>
  </si>
  <si>
    <t>T-404535</t>
  </si>
  <si>
    <t>MHMG ABOGADOS, S.C.</t>
  </si>
  <si>
    <t>E      8</t>
  </si>
  <si>
    <t>T-404536</t>
  </si>
  <si>
    <t>D     33</t>
  </si>
  <si>
    <t>WR00005338</t>
  </si>
  <si>
    <t>CH-3001</t>
  </si>
  <si>
    <t>D     47</t>
  </si>
  <si>
    <t>WR00005348</t>
  </si>
  <si>
    <t>D     48</t>
  </si>
  <si>
    <t>WR00005350</t>
  </si>
  <si>
    <t>E     14</t>
  </si>
  <si>
    <t>T-404272</t>
  </si>
  <si>
    <t>T-404537</t>
  </si>
  <si>
    <t>T-404538</t>
  </si>
  <si>
    <t>T-404539</t>
  </si>
  <si>
    <t>T-404273</t>
  </si>
  <si>
    <t>EDITH ARACELI PEREZ LOPEZ</t>
  </si>
  <si>
    <t>E     19</t>
  </si>
  <si>
    <t>T-404540</t>
  </si>
  <si>
    <t>CAMPUZANO RODRIGUEZ VICTOR IVAN</t>
  </si>
  <si>
    <t>BAJA: QUALITAS COMPAÑIA DE SEGUROS</t>
  </si>
  <si>
    <t>CH-3004</t>
  </si>
  <si>
    <t>T-404541</t>
  </si>
  <si>
    <t>D     60</t>
  </si>
  <si>
    <t>WR00005364</t>
  </si>
  <si>
    <t>D     74</t>
  </si>
  <si>
    <t>0071-SBN16</t>
  </si>
  <si>
    <t>D     85</t>
  </si>
  <si>
    <t>WR00005368</t>
  </si>
  <si>
    <t>E     29</t>
  </si>
  <si>
    <t>T-404544</t>
  </si>
  <si>
    <t>CERDA CRUZ AIDA</t>
  </si>
  <si>
    <t>CH-3006</t>
  </si>
  <si>
    <t>E     31</t>
  </si>
  <si>
    <t>T-404545</t>
  </si>
  <si>
    <t>E     32</t>
  </si>
  <si>
    <t>T-404546</t>
  </si>
  <si>
    <t>D     99</t>
  </si>
  <si>
    <t>WR00005381</t>
  </si>
  <si>
    <t>D    112</t>
  </si>
  <si>
    <t>WR00005391</t>
  </si>
  <si>
    <t>E     33</t>
  </si>
  <si>
    <t>T-404547</t>
  </si>
  <si>
    <t>T-404548</t>
  </si>
  <si>
    <t>E     35</t>
  </si>
  <si>
    <t>T-404549</t>
  </si>
  <si>
    <t>D    129</t>
  </si>
  <si>
    <t>D    137</t>
  </si>
  <si>
    <t>0072-SBN16</t>
  </si>
  <si>
    <t>D    145</t>
  </si>
  <si>
    <t>WR00005411</t>
  </si>
  <si>
    <t>E     38</t>
  </si>
  <si>
    <t>CH-3002</t>
  </si>
  <si>
    <t>MAPFRE TEPEYAC, S.A.</t>
  </si>
  <si>
    <t>CH-3003</t>
  </si>
  <si>
    <t>D    158</t>
  </si>
  <si>
    <t>D    159</t>
  </si>
  <si>
    <t>D    160</t>
  </si>
  <si>
    <t>0073-SBN16</t>
  </si>
  <si>
    <t>T-404550</t>
  </si>
  <si>
    <t>T-404551</t>
  </si>
  <si>
    <t>CASTRO CASTRO WENDY</t>
  </si>
  <si>
    <t>D    163</t>
  </si>
  <si>
    <t>WR00005418</t>
  </si>
  <si>
    <t>D    165</t>
  </si>
  <si>
    <t>WR00005425</t>
  </si>
  <si>
    <t>0074-SBN16</t>
  </si>
  <si>
    <t>D    168</t>
  </si>
  <si>
    <t>WR00005428</t>
  </si>
  <si>
    <t>E     45</t>
  </si>
  <si>
    <t>T-404552</t>
  </si>
  <si>
    <t>E     46</t>
  </si>
  <si>
    <t>WR00005453</t>
  </si>
  <si>
    <t>E     47</t>
  </si>
  <si>
    <t>T-404553</t>
  </si>
  <si>
    <t>E     48</t>
  </si>
  <si>
    <t>T-404554</t>
  </si>
  <si>
    <t>D    201</t>
  </si>
  <si>
    <t>WS00025250</t>
  </si>
  <si>
    <t>WR00005462</t>
  </si>
  <si>
    <t>D    211</t>
  </si>
  <si>
    <t>NWD0001928</t>
  </si>
  <si>
    <t>D    212</t>
  </si>
  <si>
    <t>NWD0001942</t>
  </si>
  <si>
    <t>D    213</t>
  </si>
  <si>
    <t>NWD0001917</t>
  </si>
  <si>
    <t>D    214</t>
  </si>
  <si>
    <t>0075-SBN16</t>
  </si>
  <si>
    <t>0076-SBN16</t>
  </si>
  <si>
    <t>D    225</t>
  </si>
  <si>
    <t>XS 1501</t>
  </si>
  <si>
    <t>E     59</t>
  </si>
  <si>
    <t>E     60</t>
  </si>
  <si>
    <t>QUERETARO MOTORS S.A.</t>
  </si>
  <si>
    <t xml:space="preserve">BBVA BANCOMER SA </t>
  </si>
  <si>
    <t>MAL RFC</t>
  </si>
  <si>
    <t>FEB</t>
  </si>
  <si>
    <t>PELE611203GB5</t>
  </si>
  <si>
    <t>SLA8912211U6</t>
  </si>
  <si>
    <t>SERVISISTEMAS LLANTEROS SA DE CV</t>
  </si>
  <si>
    <t>SE CANCELA EN MARZO</t>
  </si>
  <si>
    <t>CARV940823G84</t>
  </si>
  <si>
    <t>CECA771001BPA</t>
  </si>
  <si>
    <t>EIMH570702M4A</t>
  </si>
  <si>
    <t>MTE440316E54</t>
  </si>
  <si>
    <t>MAB070816NS7</t>
  </si>
  <si>
    <t>QCS931209G49</t>
  </si>
  <si>
    <t>SAU960320HC4</t>
  </si>
  <si>
    <t xml:space="preserve">MANDADO A NO DEDUCIBLE </t>
  </si>
  <si>
    <t>NO DEDUCIBLE</t>
  </si>
  <si>
    <t>CACW7704205W7</t>
  </si>
  <si>
    <t>REFACTURADO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</si>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</sst>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Book Antiqua"/>
      <family val="1"/>
    </font>
    <font>
      <sz val="10"/>
      <color theme="1"/>
      <name val="Arial"/>
      <family val="2"/>
    </font>
    <font>
      <sz val="10"/>
      <name val="Book Antiqua"/>
      <family val="1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3" fontId="3" fillId="0" borderId="0" xfId="1" applyFont="1"/>
    <xf numFmtId="4" fontId="3" fillId="0" borderId="0" xfId="1" applyNumberFormat="1" applyFont="1"/>
    <xf numFmtId="4" fontId="1" fillId="0" borderId="0" xfId="1" applyNumberFormat="1" applyAlignment="1">
      <alignment horizontal="center"/>
    </xf>
    <xf numFmtId="0" fontId="0" fillId="0" borderId="0" xfId="0" applyFill="1"/>
    <xf numFmtId="4" fontId="4" fillId="2" borderId="0" xfId="1" applyNumberFormat="1" applyFont="1" applyFill="1" applyAlignment="1">
      <alignment horizontal="center"/>
    </xf>
    <xf numFmtId="4" fontId="4" fillId="3" borderId="0" xfId="1" applyNumberFormat="1" applyFont="1" applyFill="1"/>
    <xf numFmtId="4" fontId="1" fillId="0" borderId="0" xfId="1" applyNumberFormat="1"/>
    <xf numFmtId="0" fontId="5" fillId="0" borderId="0" xfId="0" applyFont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" fontId="7" fillId="0" borderId="1" xfId="1" applyNumberFormat="1" applyFont="1" applyFill="1" applyBorder="1" applyAlignment="1" applyProtection="1">
      <alignment horizontal="center"/>
    </xf>
    <xf numFmtId="4" fontId="7" fillId="0" borderId="1" xfId="1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8" fillId="0" borderId="0" xfId="0" applyFont="1"/>
    <xf numFmtId="4" fontId="0" fillId="0" borderId="0" xfId="0" applyNumberFormat="1"/>
    <xf numFmtId="0" fontId="4" fillId="0" borderId="0" xfId="0" applyFont="1" applyFill="1"/>
    <xf numFmtId="4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0" fontId="4" fillId="4" borderId="0" xfId="0" applyFont="1" applyFill="1"/>
    <xf numFmtId="4" fontId="2" fillId="0" borderId="0" xfId="1" applyNumberFormat="1" applyFont="1"/>
    <xf numFmtId="14" fontId="0" fillId="0" borderId="0" xfId="0" applyNumberFormat="1" applyFill="1"/>
    <xf numFmtId="4" fontId="3" fillId="0" borderId="0" xfId="1" applyNumberFormat="1" applyFont="1" applyFill="1" applyBorder="1" applyAlignment="1">
      <alignment horizontal="right"/>
    </xf>
    <xf numFmtId="49" fontId="4" fillId="0" borderId="0" xfId="0" applyNumberFormat="1" applyFont="1" applyFill="1"/>
    <xf numFmtId="0" fontId="0" fillId="0" borderId="0" xfId="0" applyBorder="1"/>
    <xf numFmtId="4" fontId="2" fillId="0" borderId="2" xfId="1" applyNumberFormat="1" applyFont="1" applyBorder="1"/>
    <xf numFmtId="4" fontId="2" fillId="0" borderId="0" xfId="0" applyNumberFormat="1" applyFont="1" applyFill="1"/>
    <xf numFmtId="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4" fillId="5" borderId="0" xfId="0" applyFont="1" applyFill="1"/>
    <xf numFmtId="14" fontId="0" fillId="0" borderId="0" xfId="0" applyNumberFormat="1"/>
    <xf numFmtId="0" fontId="6" fillId="0" borderId="0" xfId="1" applyNumberFormat="1" applyFont="1" applyFill="1" applyBorder="1" applyAlignment="1" applyProtection="1">
      <alignment horizontal="center" vertical="center"/>
    </xf>
    <xf numFmtId="14" fontId="4" fillId="0" borderId="0" xfId="0" applyNumberFormat="1" applyFont="1"/>
    <xf numFmtId="0" fontId="4" fillId="0" borderId="0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14" fontId="4" fillId="4" borderId="0" xfId="0" applyNumberFormat="1" applyFont="1" applyFill="1"/>
    <xf numFmtId="0" fontId="4" fillId="4" borderId="0" xfId="1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left" vertical="center"/>
    </xf>
    <xf numFmtId="4" fontId="4" fillId="4" borderId="0" xfId="1" applyNumberFormat="1" applyFont="1" applyFill="1" applyBorder="1" applyAlignment="1" applyProtection="1">
      <alignment horizontal="center"/>
    </xf>
    <xf numFmtId="4" fontId="4" fillId="4" borderId="0" xfId="1" applyNumberFormat="1" applyFont="1" applyFill="1" applyBorder="1" applyAlignment="1" applyProtection="1">
      <alignment horizontal="center" vertical="center"/>
    </xf>
    <xf numFmtId="0" fontId="10" fillId="0" borderId="0" xfId="0" applyFont="1" applyProtection="1">
      <protection locked="0"/>
    </xf>
    <xf numFmtId="0" fontId="4" fillId="6" borderId="0" xfId="0" applyFont="1" applyFill="1"/>
    <xf numFmtId="14" fontId="4" fillId="6" borderId="0" xfId="0" applyNumberFormat="1" applyFont="1" applyFill="1"/>
    <xf numFmtId="0" fontId="4" fillId="6" borderId="0" xfId="1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left" vertical="center"/>
    </xf>
    <xf numFmtId="0" fontId="0" fillId="6" borderId="0" xfId="0" applyFill="1"/>
    <xf numFmtId="4" fontId="4" fillId="6" borderId="0" xfId="1" applyNumberFormat="1" applyFont="1" applyFill="1" applyBorder="1" applyAlignment="1" applyProtection="1">
      <alignment horizontal="center"/>
    </xf>
    <xf numFmtId="4" fontId="4" fillId="6" borderId="0" xfId="1" applyNumberFormat="1" applyFont="1" applyFill="1" applyBorder="1" applyAlignment="1" applyProtection="1">
      <alignment horizontal="center" vertical="center"/>
    </xf>
    <xf numFmtId="14" fontId="0" fillId="6" borderId="0" xfId="0" applyNumberFormat="1" applyFill="1"/>
    <xf numFmtId="4" fontId="0" fillId="6" borderId="0" xfId="0" applyNumberFormat="1" applyFill="1"/>
    <xf numFmtId="14" fontId="4" fillId="0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opLeftCell="A88" workbookViewId="0">
      <selection activeCell="K22" sqref="K22"/>
    </sheetView>
  </sheetViews>
  <sheetFormatPr baseColWidth="10" defaultRowHeight="15" x14ac:dyDescent="0.25"/>
  <cols>
    <col min="3" max="3" width="13.85546875" bestFit="1" customWidth="1"/>
    <col min="4" max="4" width="15.5703125" bestFit="1" customWidth="1"/>
    <col min="5" max="5" width="41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14" x14ac:dyDescent="0.25">
      <c r="A1" s="1" t="s">
        <v>0</v>
      </c>
      <c r="D1" s="2"/>
      <c r="E1" s="2"/>
      <c r="F1" s="3"/>
      <c r="G1" s="4"/>
      <c r="H1" s="5"/>
    </row>
    <row r="2" spans="1:14" x14ac:dyDescent="0.25">
      <c r="A2" s="1" t="s">
        <v>215</v>
      </c>
      <c r="D2" s="2"/>
      <c r="E2" s="2"/>
      <c r="F2" s="3"/>
      <c r="G2" s="6"/>
      <c r="H2" s="5"/>
    </row>
    <row r="3" spans="1:14" x14ac:dyDescent="0.25">
      <c r="A3" s="1"/>
      <c r="D3" s="2"/>
      <c r="E3" s="2"/>
      <c r="F3" s="3"/>
      <c r="G3" s="7"/>
      <c r="H3" s="5"/>
    </row>
    <row r="4" spans="1:14" x14ac:dyDescent="0.25">
      <c r="F4" s="8"/>
      <c r="G4" s="8"/>
      <c r="H4" s="5"/>
    </row>
    <row r="5" spans="1:14" x14ac:dyDescent="0.25">
      <c r="F5" s="8"/>
      <c r="G5" s="8"/>
      <c r="H5" s="5"/>
    </row>
    <row r="6" spans="1:14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14" s="5" customFormat="1" x14ac:dyDescent="0.25">
      <c r="B7" s="23"/>
      <c r="E7" s="17" t="s">
        <v>69</v>
      </c>
    </row>
    <row r="8" spans="1:14" s="5" customFormat="1" x14ac:dyDescent="0.25">
      <c r="A8" s="52" t="s">
        <v>21</v>
      </c>
      <c r="B8" s="55">
        <v>42747</v>
      </c>
      <c r="C8" s="52" t="s">
        <v>106</v>
      </c>
      <c r="D8" s="52" t="s">
        <v>217</v>
      </c>
      <c r="E8" s="48" t="s">
        <v>216</v>
      </c>
      <c r="F8" s="52">
        <f t="shared" ref="F8:F39" si="0">+G8/0.16</f>
        <v>301.75</v>
      </c>
      <c r="G8" s="52">
        <v>48.28</v>
      </c>
      <c r="H8" s="56"/>
      <c r="I8" s="5" t="s">
        <v>349</v>
      </c>
    </row>
    <row r="9" spans="1:14" s="5" customFormat="1" x14ac:dyDescent="0.25">
      <c r="A9" s="30" t="s">
        <v>169</v>
      </c>
      <c r="B9" s="31">
        <v>42760</v>
      </c>
      <c r="C9" s="30" t="s">
        <v>170</v>
      </c>
      <c r="D9" s="30" t="s">
        <v>217</v>
      </c>
      <c r="E9" s="32" t="s">
        <v>216</v>
      </c>
      <c r="F9" s="30">
        <f t="shared" si="0"/>
        <v>387.9375</v>
      </c>
      <c r="G9" s="30">
        <v>62.07</v>
      </c>
      <c r="H9" s="30"/>
      <c r="I9" s="5" t="s">
        <v>361</v>
      </c>
    </row>
    <row r="10" spans="1:14" s="5" customFormat="1" x14ac:dyDescent="0.25">
      <c r="A10" s="5" t="s">
        <v>75</v>
      </c>
      <c r="B10" s="23">
        <v>42739</v>
      </c>
      <c r="C10" s="5" t="s">
        <v>76</v>
      </c>
      <c r="D10" s="5" t="s">
        <v>222</v>
      </c>
      <c r="E10" s="5" t="s">
        <v>221</v>
      </c>
      <c r="F10" s="5">
        <f t="shared" si="0"/>
        <v>155172.4375</v>
      </c>
      <c r="G10" s="18">
        <v>24827.59</v>
      </c>
      <c r="I10" s="5" t="s">
        <v>8</v>
      </c>
    </row>
    <row r="11" spans="1:14" s="5" customFormat="1" x14ac:dyDescent="0.25">
      <c r="A11" t="s">
        <v>230</v>
      </c>
      <c r="B11" s="33">
        <v>42766</v>
      </c>
      <c r="C11" t="s">
        <v>231</v>
      </c>
      <c r="D11" s="5" t="s">
        <v>10</v>
      </c>
      <c r="E11" t="s">
        <v>234</v>
      </c>
      <c r="F11" s="5">
        <f t="shared" si="0"/>
        <v>2653.375</v>
      </c>
      <c r="G11">
        <v>424.54</v>
      </c>
      <c r="H11"/>
      <c r="I11" s="5" t="s">
        <v>8</v>
      </c>
      <c r="J11"/>
      <c r="K11"/>
      <c r="L11"/>
      <c r="M11"/>
      <c r="N11"/>
    </row>
    <row r="12" spans="1:14" s="5" customFormat="1" x14ac:dyDescent="0.25">
      <c r="A12" t="s">
        <v>226</v>
      </c>
      <c r="B12" s="33">
        <v>42766</v>
      </c>
      <c r="C12" t="s">
        <v>227</v>
      </c>
      <c r="D12" s="5" t="s">
        <v>11</v>
      </c>
      <c r="E12" t="s">
        <v>235</v>
      </c>
      <c r="F12" s="5">
        <f t="shared" si="0"/>
        <v>8293.125</v>
      </c>
      <c r="G12" s="16">
        <v>1326.9</v>
      </c>
      <c r="I12" s="5" t="s">
        <v>8</v>
      </c>
      <c r="J12"/>
      <c r="K12"/>
      <c r="L12"/>
      <c r="M12"/>
      <c r="N12"/>
    </row>
    <row r="13" spans="1:14" s="5" customFormat="1" x14ac:dyDescent="0.25">
      <c r="A13" t="s">
        <v>228</v>
      </c>
      <c r="B13" s="33">
        <v>42766</v>
      </c>
      <c r="C13" t="s">
        <v>229</v>
      </c>
      <c r="D13" s="5" t="s">
        <v>233</v>
      </c>
      <c r="E13" t="s">
        <v>236</v>
      </c>
      <c r="F13" s="5">
        <f t="shared" si="0"/>
        <v>15</v>
      </c>
      <c r="G13">
        <v>2.4</v>
      </c>
      <c r="I13" s="5" t="s">
        <v>8</v>
      </c>
      <c r="J13"/>
      <c r="K13"/>
      <c r="L13"/>
      <c r="M13"/>
      <c r="N13"/>
    </row>
    <row r="14" spans="1:14" s="5" customFormat="1" x14ac:dyDescent="0.25">
      <c r="A14" s="5" t="s">
        <v>60</v>
      </c>
      <c r="B14" s="23">
        <v>42739</v>
      </c>
      <c r="C14" s="5" t="s">
        <v>82</v>
      </c>
      <c r="D14" s="5" t="s">
        <v>13</v>
      </c>
      <c r="E14" s="17" t="s">
        <v>14</v>
      </c>
      <c r="F14" s="5">
        <f t="shared" si="0"/>
        <v>574</v>
      </c>
      <c r="G14" s="5">
        <v>91.84</v>
      </c>
      <c r="I14" s="5" t="s">
        <v>8</v>
      </c>
    </row>
    <row r="15" spans="1:14" s="5" customFormat="1" x14ac:dyDescent="0.25">
      <c r="A15" s="5" t="s">
        <v>20</v>
      </c>
      <c r="B15" s="23">
        <v>42746</v>
      </c>
      <c r="C15" s="5" t="s">
        <v>103</v>
      </c>
      <c r="D15" s="5" t="s">
        <v>218</v>
      </c>
      <c r="E15" s="17" t="s">
        <v>62</v>
      </c>
      <c r="F15" s="5">
        <f t="shared" si="0"/>
        <v>2411.875</v>
      </c>
      <c r="G15" s="5">
        <v>385.9</v>
      </c>
      <c r="I15" s="5" t="s">
        <v>8</v>
      </c>
    </row>
    <row r="16" spans="1:14" s="5" customFormat="1" x14ac:dyDescent="0.25">
      <c r="A16" s="5" t="s">
        <v>51</v>
      </c>
      <c r="B16" s="23">
        <v>42753</v>
      </c>
      <c r="C16" s="5" t="s">
        <v>141</v>
      </c>
      <c r="D16" s="17" t="s">
        <v>15</v>
      </c>
      <c r="E16" s="17" t="s">
        <v>16</v>
      </c>
      <c r="F16" s="5">
        <f t="shared" si="0"/>
        <v>26000</v>
      </c>
      <c r="G16" s="18">
        <v>4160</v>
      </c>
      <c r="I16" s="5" t="s">
        <v>8</v>
      </c>
    </row>
    <row r="17" spans="1:9" s="5" customFormat="1" x14ac:dyDescent="0.25">
      <c r="A17" s="5" t="s">
        <v>17</v>
      </c>
      <c r="B17" s="23">
        <v>42746</v>
      </c>
      <c r="C17" s="5" t="s">
        <v>102</v>
      </c>
      <c r="D17" t="s">
        <v>18</v>
      </c>
      <c r="E17" s="17" t="s">
        <v>19</v>
      </c>
      <c r="F17" s="5">
        <f t="shared" si="0"/>
        <v>1780.75</v>
      </c>
      <c r="G17" s="5">
        <v>284.92</v>
      </c>
      <c r="I17" s="5" t="s">
        <v>8</v>
      </c>
    </row>
    <row r="18" spans="1:9" s="5" customFormat="1" x14ac:dyDescent="0.25">
      <c r="A18" s="5" t="s">
        <v>87</v>
      </c>
      <c r="B18" s="23">
        <v>42741</v>
      </c>
      <c r="C18" s="5" t="s">
        <v>88</v>
      </c>
      <c r="D18" s="5" t="s">
        <v>24</v>
      </c>
      <c r="E18" s="5" t="s">
        <v>25</v>
      </c>
      <c r="F18" s="5">
        <f t="shared" si="0"/>
        <v>4223.625</v>
      </c>
      <c r="G18" s="5">
        <v>675.78</v>
      </c>
      <c r="H18" s="18"/>
      <c r="I18" s="5" t="s">
        <v>8</v>
      </c>
    </row>
    <row r="19" spans="1:9" s="5" customFormat="1" x14ac:dyDescent="0.25">
      <c r="A19" s="5" t="s">
        <v>89</v>
      </c>
      <c r="B19" s="23">
        <v>42741</v>
      </c>
      <c r="C19" s="5" t="s">
        <v>90</v>
      </c>
      <c r="D19" s="5" t="s">
        <v>24</v>
      </c>
      <c r="E19" s="17" t="s">
        <v>25</v>
      </c>
      <c r="F19" s="5">
        <f t="shared" si="0"/>
        <v>16650.5</v>
      </c>
      <c r="G19" s="18">
        <v>2664.08</v>
      </c>
      <c r="I19" s="5" t="s">
        <v>8</v>
      </c>
    </row>
    <row r="20" spans="1:9" s="5" customFormat="1" x14ac:dyDescent="0.25">
      <c r="A20" s="5" t="s">
        <v>26</v>
      </c>
      <c r="B20" s="23">
        <v>42748</v>
      </c>
      <c r="C20" s="5" t="s">
        <v>108</v>
      </c>
      <c r="D20" s="5" t="s">
        <v>24</v>
      </c>
      <c r="E20" s="17" t="s">
        <v>25</v>
      </c>
      <c r="F20" s="5">
        <f t="shared" si="0"/>
        <v>17065.75</v>
      </c>
      <c r="G20" s="18">
        <v>2730.52</v>
      </c>
      <c r="I20" s="5" t="s">
        <v>8</v>
      </c>
    </row>
    <row r="21" spans="1:9" s="5" customFormat="1" x14ac:dyDescent="0.25">
      <c r="A21" s="5" t="s">
        <v>109</v>
      </c>
      <c r="B21" s="23">
        <v>42748</v>
      </c>
      <c r="C21" s="5" t="s">
        <v>110</v>
      </c>
      <c r="D21" s="5" t="s">
        <v>24</v>
      </c>
      <c r="E21" s="17" t="s">
        <v>25</v>
      </c>
      <c r="F21" s="5">
        <f t="shared" si="0"/>
        <v>11542.8125</v>
      </c>
      <c r="G21" s="18">
        <v>1846.85</v>
      </c>
      <c r="I21" s="5" t="s">
        <v>8</v>
      </c>
    </row>
    <row r="22" spans="1:9" s="5" customFormat="1" x14ac:dyDescent="0.25">
      <c r="A22" s="5" t="s">
        <v>136</v>
      </c>
      <c r="B22" s="23">
        <v>42752</v>
      </c>
      <c r="C22" s="5" t="s">
        <v>137</v>
      </c>
      <c r="D22" s="5" t="s">
        <v>24</v>
      </c>
      <c r="E22" s="5" t="s">
        <v>25</v>
      </c>
      <c r="F22" s="5">
        <f t="shared" si="0"/>
        <v>4573.75</v>
      </c>
      <c r="G22" s="5">
        <v>731.8</v>
      </c>
      <c r="I22" s="5" t="s">
        <v>8</v>
      </c>
    </row>
    <row r="23" spans="1:9" s="5" customFormat="1" x14ac:dyDescent="0.25">
      <c r="A23" s="5" t="s">
        <v>27</v>
      </c>
      <c r="B23" s="23">
        <v>42752</v>
      </c>
      <c r="C23" s="5" t="s">
        <v>138</v>
      </c>
      <c r="D23" s="5" t="s">
        <v>24</v>
      </c>
      <c r="E23" s="17" t="s">
        <v>25</v>
      </c>
      <c r="F23" s="5">
        <f t="shared" si="0"/>
        <v>3501.6875</v>
      </c>
      <c r="G23" s="5">
        <v>560.27</v>
      </c>
      <c r="I23" s="5" t="s">
        <v>8</v>
      </c>
    </row>
    <row r="24" spans="1:9" s="5" customFormat="1" x14ac:dyDescent="0.25">
      <c r="A24" s="5" t="s">
        <v>22</v>
      </c>
      <c r="B24" s="23">
        <v>42755</v>
      </c>
      <c r="C24" s="5" t="s">
        <v>150</v>
      </c>
      <c r="D24" s="5" t="s">
        <v>24</v>
      </c>
      <c r="E24" s="17" t="s">
        <v>25</v>
      </c>
      <c r="F24" s="5">
        <f t="shared" si="0"/>
        <v>9004</v>
      </c>
      <c r="G24" s="18">
        <v>1440.64</v>
      </c>
      <c r="I24" s="5" t="s">
        <v>8</v>
      </c>
    </row>
    <row r="25" spans="1:9" s="5" customFormat="1" x14ac:dyDescent="0.25">
      <c r="A25" s="5" t="s">
        <v>179</v>
      </c>
      <c r="B25" s="23">
        <v>42762</v>
      </c>
      <c r="C25" s="5" t="s">
        <v>180</v>
      </c>
      <c r="D25" s="5" t="s">
        <v>24</v>
      </c>
      <c r="E25" s="17" t="s">
        <v>25</v>
      </c>
      <c r="F25" s="5">
        <f t="shared" si="0"/>
        <v>15824.0625</v>
      </c>
      <c r="G25" s="18">
        <v>2531.85</v>
      </c>
      <c r="H25" s="18"/>
      <c r="I25" s="5" t="s">
        <v>8</v>
      </c>
    </row>
    <row r="26" spans="1:9" s="5" customFormat="1" x14ac:dyDescent="0.25">
      <c r="A26" s="5" t="s">
        <v>31</v>
      </c>
      <c r="B26" s="23">
        <v>42765</v>
      </c>
      <c r="C26" s="5" t="s">
        <v>191</v>
      </c>
      <c r="D26" s="17" t="s">
        <v>24</v>
      </c>
      <c r="E26" s="17" t="s">
        <v>25</v>
      </c>
      <c r="F26" s="5">
        <f t="shared" si="0"/>
        <v>17246.4375</v>
      </c>
      <c r="G26" s="18">
        <v>2759.43</v>
      </c>
      <c r="H26" s="18"/>
      <c r="I26" s="5" t="s">
        <v>8</v>
      </c>
    </row>
    <row r="27" spans="1:9" s="5" customFormat="1" x14ac:dyDescent="0.25">
      <c r="A27" s="5" t="s">
        <v>83</v>
      </c>
      <c r="B27" s="23">
        <v>42739</v>
      </c>
      <c r="C27" s="5" t="s">
        <v>84</v>
      </c>
      <c r="D27" t="s">
        <v>29</v>
      </c>
      <c r="E27" s="5" t="s">
        <v>30</v>
      </c>
      <c r="F27" s="5">
        <f t="shared" si="0"/>
        <v>1200</v>
      </c>
      <c r="G27" s="5">
        <v>192</v>
      </c>
      <c r="I27" s="5" t="s">
        <v>8</v>
      </c>
    </row>
    <row r="28" spans="1:9" s="5" customFormat="1" x14ac:dyDescent="0.25">
      <c r="A28" s="5" t="s">
        <v>111</v>
      </c>
      <c r="B28" s="23">
        <v>42749</v>
      </c>
      <c r="C28" s="5" t="s">
        <v>112</v>
      </c>
      <c r="D28" s="5" t="s">
        <v>33</v>
      </c>
      <c r="E28" s="17" t="s">
        <v>220</v>
      </c>
      <c r="F28" s="5">
        <f t="shared" si="0"/>
        <v>221173.25</v>
      </c>
      <c r="G28" s="18">
        <v>35387.72</v>
      </c>
      <c r="I28" s="5" t="s">
        <v>8</v>
      </c>
    </row>
    <row r="29" spans="1:9" s="5" customFormat="1" x14ac:dyDescent="0.25">
      <c r="A29" s="5" t="s">
        <v>47</v>
      </c>
      <c r="B29" s="23">
        <v>42761</v>
      </c>
      <c r="C29" s="5" t="s">
        <v>178</v>
      </c>
      <c r="D29" s="5" t="s">
        <v>33</v>
      </c>
      <c r="E29" s="5" t="s">
        <v>38</v>
      </c>
      <c r="F29" s="5">
        <f t="shared" si="0"/>
        <v>116379.31249999999</v>
      </c>
      <c r="G29" s="18">
        <v>18620.689999999999</v>
      </c>
      <c r="H29" s="18"/>
      <c r="I29" s="5" t="s">
        <v>8</v>
      </c>
    </row>
    <row r="30" spans="1:9" s="5" customFormat="1" x14ac:dyDescent="0.25">
      <c r="A30" s="5" t="s">
        <v>135</v>
      </c>
      <c r="B30" s="23">
        <v>42752</v>
      </c>
      <c r="C30" s="5" t="s">
        <v>9</v>
      </c>
      <c r="D30" s="5" t="s">
        <v>33</v>
      </c>
      <c r="E30" s="5" t="s">
        <v>219</v>
      </c>
      <c r="F30" s="5">
        <f t="shared" si="0"/>
        <v>1941.9374999999998</v>
      </c>
      <c r="G30" s="5">
        <v>310.70999999999998</v>
      </c>
      <c r="I30" s="5" t="s">
        <v>232</v>
      </c>
    </row>
    <row r="31" spans="1:9" s="5" customFormat="1" x14ac:dyDescent="0.25">
      <c r="A31" s="5" t="s">
        <v>207</v>
      </c>
      <c r="B31" s="23">
        <v>42766</v>
      </c>
      <c r="C31" s="5" t="s">
        <v>208</v>
      </c>
      <c r="D31" s="5" t="s">
        <v>33</v>
      </c>
      <c r="E31" s="5" t="s">
        <v>38</v>
      </c>
      <c r="F31" s="5">
        <f t="shared" si="0"/>
        <v>1818.4999999999998</v>
      </c>
      <c r="G31" s="5">
        <v>290.95999999999998</v>
      </c>
      <c r="H31" s="18"/>
      <c r="I31" s="5" t="s">
        <v>232</v>
      </c>
    </row>
    <row r="32" spans="1:9" s="5" customFormat="1" x14ac:dyDescent="0.25">
      <c r="A32" s="5" t="s">
        <v>209</v>
      </c>
      <c r="B32" s="23">
        <v>42766</v>
      </c>
      <c r="C32" s="5" t="s">
        <v>210</v>
      </c>
      <c r="D32" s="5" t="s">
        <v>33</v>
      </c>
      <c r="E32" s="17" t="s">
        <v>38</v>
      </c>
      <c r="F32" s="5">
        <f t="shared" si="0"/>
        <v>67.4375</v>
      </c>
      <c r="G32" s="5">
        <v>10.79</v>
      </c>
      <c r="H32" s="28"/>
      <c r="I32" s="5" t="s">
        <v>232</v>
      </c>
    </row>
    <row r="33" spans="1:9" s="5" customFormat="1" x14ac:dyDescent="0.25">
      <c r="A33" s="5" t="s">
        <v>211</v>
      </c>
      <c r="B33" s="23">
        <v>42766</v>
      </c>
      <c r="C33" s="5" t="s">
        <v>212</v>
      </c>
      <c r="D33" s="5" t="s">
        <v>33</v>
      </c>
      <c r="E33" s="5" t="s">
        <v>38</v>
      </c>
      <c r="F33" s="5">
        <f t="shared" si="0"/>
        <v>689.1875</v>
      </c>
      <c r="G33" s="5">
        <v>110.27</v>
      </c>
      <c r="H33" s="18"/>
      <c r="I33" s="5" t="s">
        <v>232</v>
      </c>
    </row>
    <row r="34" spans="1:9" s="5" customFormat="1" x14ac:dyDescent="0.25">
      <c r="A34" s="5" t="s">
        <v>40</v>
      </c>
      <c r="B34" s="23">
        <v>42749</v>
      </c>
      <c r="C34" s="5" t="s">
        <v>113</v>
      </c>
      <c r="D34" s="5" t="s">
        <v>33</v>
      </c>
      <c r="E34" s="5" t="s">
        <v>38</v>
      </c>
      <c r="F34" s="5">
        <f t="shared" si="0"/>
        <v>312.625</v>
      </c>
      <c r="G34" s="5">
        <v>50.02</v>
      </c>
      <c r="I34" s="5" t="s">
        <v>8</v>
      </c>
    </row>
    <row r="35" spans="1:9" s="5" customFormat="1" x14ac:dyDescent="0.25">
      <c r="A35" s="5" t="s">
        <v>71</v>
      </c>
      <c r="B35" s="23">
        <v>42738</v>
      </c>
      <c r="C35" s="5" t="s">
        <v>72</v>
      </c>
      <c r="D35" s="5" t="s">
        <v>33</v>
      </c>
      <c r="E35" s="5" t="s">
        <v>38</v>
      </c>
      <c r="F35" s="5">
        <f t="shared" si="0"/>
        <v>625.3125</v>
      </c>
      <c r="G35" s="5">
        <v>100.05</v>
      </c>
      <c r="I35" s="5" t="s">
        <v>8</v>
      </c>
    </row>
    <row r="36" spans="1:9" s="5" customFormat="1" x14ac:dyDescent="0.25">
      <c r="A36" s="5" t="s">
        <v>35</v>
      </c>
      <c r="B36" s="23">
        <v>42738</v>
      </c>
      <c r="C36" s="5" t="s">
        <v>74</v>
      </c>
      <c r="D36" s="5" t="s">
        <v>33</v>
      </c>
      <c r="E36" s="17" t="s">
        <v>38</v>
      </c>
      <c r="F36" s="5">
        <f t="shared" si="0"/>
        <v>954.0625</v>
      </c>
      <c r="G36" s="5">
        <v>152.65</v>
      </c>
      <c r="I36" s="5" t="s">
        <v>8</v>
      </c>
    </row>
    <row r="37" spans="1:9" s="5" customFormat="1" x14ac:dyDescent="0.25">
      <c r="A37" s="5" t="s">
        <v>79</v>
      </c>
      <c r="B37" s="23">
        <v>42739</v>
      </c>
      <c r="C37" s="5" t="s">
        <v>77</v>
      </c>
      <c r="D37" s="5" t="s">
        <v>33</v>
      </c>
      <c r="E37" s="5" t="s">
        <v>38</v>
      </c>
      <c r="F37" s="5">
        <f t="shared" si="0"/>
        <v>621.75</v>
      </c>
      <c r="G37" s="5">
        <v>99.48</v>
      </c>
      <c r="H37" s="18"/>
      <c r="I37" s="5" t="s">
        <v>8</v>
      </c>
    </row>
    <row r="38" spans="1:9" s="5" customFormat="1" x14ac:dyDescent="0.25">
      <c r="A38" s="5" t="s">
        <v>80</v>
      </c>
      <c r="B38" s="23">
        <v>42739</v>
      </c>
      <c r="C38" s="5" t="s">
        <v>81</v>
      </c>
      <c r="D38" s="5" t="s">
        <v>33</v>
      </c>
      <c r="E38" s="5" t="s">
        <v>38</v>
      </c>
      <c r="F38" s="5">
        <f t="shared" si="0"/>
        <v>312.625</v>
      </c>
      <c r="G38" s="5">
        <v>50.02</v>
      </c>
      <c r="I38" s="5" t="s">
        <v>8</v>
      </c>
    </row>
    <row r="39" spans="1:9" s="5" customFormat="1" x14ac:dyDescent="0.25">
      <c r="A39" s="5" t="s">
        <v>85</v>
      </c>
      <c r="B39" s="23">
        <v>42741</v>
      </c>
      <c r="C39" s="5" t="s">
        <v>86</v>
      </c>
      <c r="D39" s="5" t="s">
        <v>33</v>
      </c>
      <c r="E39" s="5" t="s">
        <v>38</v>
      </c>
      <c r="F39" s="5">
        <f t="shared" si="0"/>
        <v>312.625</v>
      </c>
      <c r="G39" s="5">
        <v>50.02</v>
      </c>
      <c r="H39" s="18"/>
      <c r="I39" s="5" t="s">
        <v>8</v>
      </c>
    </row>
    <row r="40" spans="1:9" s="5" customFormat="1" x14ac:dyDescent="0.25">
      <c r="A40" s="5" t="s">
        <v>91</v>
      </c>
      <c r="B40" s="23">
        <v>42742</v>
      </c>
      <c r="C40" s="5" t="s">
        <v>92</v>
      </c>
      <c r="D40" s="5" t="s">
        <v>33</v>
      </c>
      <c r="E40" s="17" t="s">
        <v>38</v>
      </c>
      <c r="F40" s="5">
        <f t="shared" ref="F40:F71" si="1">+G40/0.16</f>
        <v>907.12499999999989</v>
      </c>
      <c r="G40" s="5">
        <v>145.13999999999999</v>
      </c>
      <c r="I40" s="5" t="s">
        <v>8</v>
      </c>
    </row>
    <row r="41" spans="1:9" s="5" customFormat="1" x14ac:dyDescent="0.25">
      <c r="A41" s="5" t="s">
        <v>96</v>
      </c>
      <c r="B41" s="23">
        <v>42745</v>
      </c>
      <c r="C41" s="5" t="s">
        <v>97</v>
      </c>
      <c r="D41" s="5" t="s">
        <v>33</v>
      </c>
      <c r="E41" s="17" t="s">
        <v>38</v>
      </c>
      <c r="F41" s="5">
        <f t="shared" si="1"/>
        <v>312.625</v>
      </c>
      <c r="G41" s="5">
        <v>50.02</v>
      </c>
      <c r="I41" s="5" t="s">
        <v>8</v>
      </c>
    </row>
    <row r="42" spans="1:9" s="5" customFormat="1" x14ac:dyDescent="0.25">
      <c r="A42" s="5" t="s">
        <v>37</v>
      </c>
      <c r="B42" s="23">
        <v>42746</v>
      </c>
      <c r="C42" s="5" t="s">
        <v>98</v>
      </c>
      <c r="D42" s="5" t="s">
        <v>33</v>
      </c>
      <c r="E42" s="17" t="s">
        <v>38</v>
      </c>
      <c r="F42" s="5">
        <f t="shared" si="1"/>
        <v>616.75</v>
      </c>
      <c r="G42" s="5">
        <v>98.68</v>
      </c>
      <c r="H42" s="18"/>
      <c r="I42" s="5" t="s">
        <v>8</v>
      </c>
    </row>
    <row r="43" spans="1:9" s="5" customFormat="1" x14ac:dyDescent="0.25">
      <c r="A43" s="5" t="s">
        <v>99</v>
      </c>
      <c r="B43" s="23">
        <v>42746</v>
      </c>
      <c r="C43" s="5" t="s">
        <v>100</v>
      </c>
      <c r="D43" s="5" t="s">
        <v>33</v>
      </c>
      <c r="E43" s="17" t="s">
        <v>38</v>
      </c>
      <c r="F43" s="5">
        <f t="shared" si="1"/>
        <v>304.125</v>
      </c>
      <c r="G43" s="5">
        <v>48.66</v>
      </c>
      <c r="I43" s="5" t="s">
        <v>8</v>
      </c>
    </row>
    <row r="44" spans="1:9" s="5" customFormat="1" x14ac:dyDescent="0.25">
      <c r="A44" s="5" t="s">
        <v>104</v>
      </c>
      <c r="B44" s="23">
        <v>42747</v>
      </c>
      <c r="C44" s="5" t="s">
        <v>105</v>
      </c>
      <c r="D44" s="5" t="s">
        <v>33</v>
      </c>
      <c r="E44" s="17" t="s">
        <v>38</v>
      </c>
      <c r="F44" s="5">
        <f t="shared" si="1"/>
        <v>329.125</v>
      </c>
      <c r="G44" s="5">
        <v>52.66</v>
      </c>
      <c r="I44" s="5" t="s">
        <v>8</v>
      </c>
    </row>
    <row r="45" spans="1:9" s="5" customFormat="1" x14ac:dyDescent="0.25">
      <c r="A45" s="5" t="s">
        <v>114</v>
      </c>
      <c r="B45" s="23">
        <v>42749</v>
      </c>
      <c r="C45" s="5" t="s">
        <v>115</v>
      </c>
      <c r="D45" s="5" t="s">
        <v>33</v>
      </c>
      <c r="E45" s="5" t="s">
        <v>38</v>
      </c>
      <c r="F45" s="5">
        <f t="shared" si="1"/>
        <v>922.31249999999989</v>
      </c>
      <c r="G45" s="5">
        <v>147.57</v>
      </c>
      <c r="I45" s="5" t="s">
        <v>8</v>
      </c>
    </row>
    <row r="46" spans="1:9" s="5" customFormat="1" x14ac:dyDescent="0.25">
      <c r="A46" s="5" t="s">
        <v>128</v>
      </c>
      <c r="B46" s="23">
        <v>42751</v>
      </c>
      <c r="C46" s="5" t="s">
        <v>129</v>
      </c>
      <c r="D46" s="5" t="s">
        <v>33</v>
      </c>
      <c r="E46" s="5" t="s">
        <v>38</v>
      </c>
      <c r="F46" s="5">
        <f t="shared" si="1"/>
        <v>630.1875</v>
      </c>
      <c r="G46" s="5">
        <v>100.83</v>
      </c>
      <c r="I46" s="5" t="s">
        <v>8</v>
      </c>
    </row>
    <row r="47" spans="1:9" s="5" customFormat="1" x14ac:dyDescent="0.25">
      <c r="A47" s="5" t="s">
        <v>130</v>
      </c>
      <c r="B47" s="23">
        <v>42752</v>
      </c>
      <c r="C47" s="5" t="s">
        <v>131</v>
      </c>
      <c r="D47" s="5" t="s">
        <v>33</v>
      </c>
      <c r="E47" s="5" t="s">
        <v>38</v>
      </c>
      <c r="F47" s="5">
        <f t="shared" si="1"/>
        <v>305.125</v>
      </c>
      <c r="G47" s="5">
        <v>48.82</v>
      </c>
      <c r="I47" s="5" t="s">
        <v>8</v>
      </c>
    </row>
    <row r="48" spans="1:9" s="5" customFormat="1" x14ac:dyDescent="0.25">
      <c r="A48" t="s">
        <v>223</v>
      </c>
      <c r="B48" s="33">
        <v>42754</v>
      </c>
      <c r="C48" t="s">
        <v>224</v>
      </c>
      <c r="D48" s="5" t="s">
        <v>33</v>
      </c>
      <c r="E48" t="s">
        <v>225</v>
      </c>
      <c r="F48" s="5">
        <f t="shared" si="1"/>
        <v>306</v>
      </c>
      <c r="G48" s="16">
        <v>48.96</v>
      </c>
      <c r="I48" s="5" t="s">
        <v>8</v>
      </c>
    </row>
    <row r="49" spans="1:9" s="5" customFormat="1" x14ac:dyDescent="0.25">
      <c r="A49" s="5" t="s">
        <v>148</v>
      </c>
      <c r="B49" s="23">
        <v>42755</v>
      </c>
      <c r="C49" s="5" t="s">
        <v>149</v>
      </c>
      <c r="D49" s="5" t="s">
        <v>33</v>
      </c>
      <c r="E49" s="17" t="s">
        <v>38</v>
      </c>
      <c r="F49" s="5">
        <f t="shared" si="1"/>
        <v>305.125</v>
      </c>
      <c r="G49" s="5">
        <v>48.82</v>
      </c>
      <c r="I49" s="5" t="s">
        <v>349</v>
      </c>
    </row>
    <row r="50" spans="1:9" s="5" customFormat="1" x14ac:dyDescent="0.25">
      <c r="A50" s="5" t="s">
        <v>160</v>
      </c>
      <c r="B50" s="23">
        <v>42758</v>
      </c>
      <c r="C50" s="5" t="s">
        <v>161</v>
      </c>
      <c r="D50" s="5" t="s">
        <v>33</v>
      </c>
      <c r="E50" s="17" t="s">
        <v>38</v>
      </c>
      <c r="F50" s="5">
        <f t="shared" si="1"/>
        <v>305.125</v>
      </c>
      <c r="G50" s="5">
        <v>48.82</v>
      </c>
      <c r="I50" s="5" t="s">
        <v>349</v>
      </c>
    </row>
    <row r="51" spans="1:9" s="5" customFormat="1" x14ac:dyDescent="0.25">
      <c r="A51" s="5" t="s">
        <v>164</v>
      </c>
      <c r="B51" s="23">
        <v>42759</v>
      </c>
      <c r="C51" s="5" t="s">
        <v>165</v>
      </c>
      <c r="D51" s="5" t="s">
        <v>33</v>
      </c>
      <c r="E51" s="17" t="s">
        <v>38</v>
      </c>
      <c r="F51" s="5">
        <f t="shared" si="1"/>
        <v>927.125</v>
      </c>
      <c r="G51" s="5">
        <v>148.34</v>
      </c>
      <c r="I51" s="5" t="s">
        <v>349</v>
      </c>
    </row>
    <row r="52" spans="1:9" s="5" customFormat="1" x14ac:dyDescent="0.25">
      <c r="A52" s="5" t="s">
        <v>42</v>
      </c>
      <c r="B52" s="23">
        <v>42760</v>
      </c>
      <c r="C52" s="5" t="s">
        <v>166</v>
      </c>
      <c r="D52" s="5" t="s">
        <v>33</v>
      </c>
      <c r="E52" s="17" t="s">
        <v>38</v>
      </c>
      <c r="F52" s="5">
        <f t="shared" si="1"/>
        <v>315.125</v>
      </c>
      <c r="G52" s="5">
        <v>50.42</v>
      </c>
      <c r="I52" s="5" t="s">
        <v>349</v>
      </c>
    </row>
    <row r="53" spans="1:9" s="5" customFormat="1" x14ac:dyDescent="0.25">
      <c r="A53" s="5" t="s">
        <v>171</v>
      </c>
      <c r="B53" s="23">
        <v>42761</v>
      </c>
      <c r="C53" s="5" t="s">
        <v>172</v>
      </c>
      <c r="D53" s="5" t="s">
        <v>33</v>
      </c>
      <c r="E53" s="17" t="s">
        <v>38</v>
      </c>
      <c r="F53" s="5">
        <f t="shared" si="1"/>
        <v>315.125</v>
      </c>
      <c r="G53" s="5">
        <v>50.42</v>
      </c>
      <c r="I53" s="5" t="s">
        <v>349</v>
      </c>
    </row>
    <row r="54" spans="1:9" s="5" customFormat="1" x14ac:dyDescent="0.25">
      <c r="A54" s="5" t="s">
        <v>43</v>
      </c>
      <c r="B54" s="23">
        <v>42761</v>
      </c>
      <c r="C54" s="5" t="s">
        <v>174</v>
      </c>
      <c r="D54" s="5" t="s">
        <v>33</v>
      </c>
      <c r="E54" s="17" t="s">
        <v>38</v>
      </c>
      <c r="F54" s="5">
        <f t="shared" si="1"/>
        <v>305.125</v>
      </c>
      <c r="G54" s="5">
        <v>48.82</v>
      </c>
      <c r="I54" s="5" t="s">
        <v>349</v>
      </c>
    </row>
    <row r="55" spans="1:9" s="5" customFormat="1" x14ac:dyDescent="0.25">
      <c r="A55" s="5" t="s">
        <v>192</v>
      </c>
      <c r="B55" s="23">
        <v>42766</v>
      </c>
      <c r="C55" s="5" t="s">
        <v>193</v>
      </c>
      <c r="D55" s="5" t="s">
        <v>33</v>
      </c>
      <c r="E55" s="17" t="s">
        <v>38</v>
      </c>
      <c r="F55" s="5">
        <f t="shared" si="1"/>
        <v>1212.1875</v>
      </c>
      <c r="G55" s="5">
        <v>193.95</v>
      </c>
      <c r="I55" s="5" t="s">
        <v>232</v>
      </c>
    </row>
    <row r="56" spans="1:9" s="5" customFormat="1" x14ac:dyDescent="0.25">
      <c r="A56" s="5" t="s">
        <v>181</v>
      </c>
      <c r="B56" s="23">
        <v>42763</v>
      </c>
      <c r="C56" s="5" t="s">
        <v>182</v>
      </c>
      <c r="D56" s="5" t="s">
        <v>33</v>
      </c>
      <c r="E56" s="5" t="s">
        <v>38</v>
      </c>
      <c r="F56" s="5">
        <f t="shared" si="1"/>
        <v>621.125</v>
      </c>
      <c r="G56" s="5">
        <v>99.38</v>
      </c>
      <c r="I56" s="5" t="s">
        <v>349</v>
      </c>
    </row>
    <row r="57" spans="1:9" s="5" customFormat="1" x14ac:dyDescent="0.25">
      <c r="A57" s="5" t="s">
        <v>183</v>
      </c>
      <c r="B57" s="23">
        <v>42765</v>
      </c>
      <c r="C57" s="5" t="s">
        <v>184</v>
      </c>
      <c r="D57" s="5" t="s">
        <v>33</v>
      </c>
      <c r="E57" s="17" t="s">
        <v>38</v>
      </c>
      <c r="F57" s="5">
        <f t="shared" si="1"/>
        <v>315.125</v>
      </c>
      <c r="G57" s="5">
        <v>50.42</v>
      </c>
      <c r="I57" s="5" t="s">
        <v>232</v>
      </c>
    </row>
    <row r="58" spans="1:9" s="5" customFormat="1" x14ac:dyDescent="0.25">
      <c r="A58" s="5" t="s">
        <v>194</v>
      </c>
      <c r="B58" s="23">
        <v>42766</v>
      </c>
      <c r="C58" s="5" t="s">
        <v>195</v>
      </c>
      <c r="D58" s="5" t="s">
        <v>33</v>
      </c>
      <c r="E58" s="5" t="s">
        <v>38</v>
      </c>
      <c r="F58" s="5">
        <f t="shared" si="1"/>
        <v>315.125</v>
      </c>
      <c r="G58" s="5">
        <v>50.42</v>
      </c>
      <c r="H58" s="18"/>
      <c r="I58" s="5" t="s">
        <v>232</v>
      </c>
    </row>
    <row r="59" spans="1:9" s="5" customFormat="1" x14ac:dyDescent="0.25">
      <c r="A59" s="5" t="s">
        <v>157</v>
      </c>
      <c r="B59" s="23">
        <v>42758</v>
      </c>
      <c r="C59" s="5" t="s">
        <v>158</v>
      </c>
      <c r="D59" s="5" t="s">
        <v>33</v>
      </c>
      <c r="E59" s="17" t="s">
        <v>159</v>
      </c>
      <c r="F59" s="5">
        <f t="shared" si="1"/>
        <v>348</v>
      </c>
      <c r="G59" s="5">
        <v>55.68</v>
      </c>
      <c r="I59" s="5" t="s">
        <v>232</v>
      </c>
    </row>
    <row r="60" spans="1:9" s="5" customFormat="1" x14ac:dyDescent="0.25">
      <c r="A60" s="5" t="s">
        <v>153</v>
      </c>
      <c r="B60" s="23">
        <v>42758</v>
      </c>
      <c r="C60" s="5" t="s">
        <v>154</v>
      </c>
      <c r="D60" s="5" t="s">
        <v>33</v>
      </c>
      <c r="E60" s="17" t="s">
        <v>38</v>
      </c>
      <c r="F60" s="5">
        <f t="shared" si="1"/>
        <v>200</v>
      </c>
      <c r="G60" s="5">
        <v>32</v>
      </c>
      <c r="I60" s="5" t="s">
        <v>8</v>
      </c>
    </row>
    <row r="61" spans="1:9" s="5" customFormat="1" x14ac:dyDescent="0.25">
      <c r="A61" s="5" t="s">
        <v>151</v>
      </c>
      <c r="B61" s="23">
        <v>42758</v>
      </c>
      <c r="C61" s="5" t="s">
        <v>152</v>
      </c>
      <c r="D61" s="5" t="s">
        <v>33</v>
      </c>
      <c r="E61" s="17" t="s">
        <v>38</v>
      </c>
      <c r="F61" s="5">
        <f t="shared" si="1"/>
        <v>540</v>
      </c>
      <c r="G61" s="5">
        <v>86.4</v>
      </c>
      <c r="I61" s="18" t="s">
        <v>8</v>
      </c>
    </row>
    <row r="62" spans="1:9" s="5" customFormat="1" x14ac:dyDescent="0.25">
      <c r="A62" s="5" t="s">
        <v>155</v>
      </c>
      <c r="B62" s="23">
        <v>42758</v>
      </c>
      <c r="C62" s="5" t="s">
        <v>156</v>
      </c>
      <c r="D62" s="5" t="s">
        <v>33</v>
      </c>
      <c r="E62" s="17" t="s">
        <v>38</v>
      </c>
      <c r="F62" s="5">
        <f t="shared" si="1"/>
        <v>240</v>
      </c>
      <c r="G62" s="5">
        <v>38.4</v>
      </c>
      <c r="I62" s="5" t="s">
        <v>8</v>
      </c>
    </row>
    <row r="63" spans="1:9" s="5" customFormat="1" x14ac:dyDescent="0.25">
      <c r="A63" s="5" t="s">
        <v>146</v>
      </c>
      <c r="B63" s="23">
        <v>42754</v>
      </c>
      <c r="C63" s="5" t="s">
        <v>147</v>
      </c>
      <c r="D63" s="5" t="s">
        <v>33</v>
      </c>
      <c r="E63" s="17" t="s">
        <v>38</v>
      </c>
      <c r="F63" s="5">
        <f t="shared" si="1"/>
        <v>288</v>
      </c>
      <c r="G63" s="5">
        <v>46.08</v>
      </c>
      <c r="I63" s="5" t="s">
        <v>232</v>
      </c>
    </row>
    <row r="64" spans="1:9" s="5" customFormat="1" x14ac:dyDescent="0.25">
      <c r="A64" s="5" t="s">
        <v>45</v>
      </c>
      <c r="B64" s="23">
        <v>42761</v>
      </c>
      <c r="C64" s="5" t="s">
        <v>176</v>
      </c>
      <c r="D64" s="5" t="s">
        <v>33</v>
      </c>
      <c r="E64" s="5" t="s">
        <v>38</v>
      </c>
      <c r="F64" s="5">
        <f t="shared" si="1"/>
        <v>600</v>
      </c>
      <c r="G64" s="5">
        <v>96</v>
      </c>
      <c r="H64" s="18"/>
      <c r="I64" s="5" t="s">
        <v>349</v>
      </c>
    </row>
    <row r="65" spans="1:9" s="5" customFormat="1" x14ac:dyDescent="0.25">
      <c r="A65" s="5" t="s">
        <v>46</v>
      </c>
      <c r="B65" s="23">
        <v>42761</v>
      </c>
      <c r="C65" s="5" t="s">
        <v>177</v>
      </c>
      <c r="D65" s="5" t="s">
        <v>33</v>
      </c>
      <c r="E65" s="5" t="s">
        <v>38</v>
      </c>
      <c r="F65" s="5">
        <f t="shared" si="1"/>
        <v>400</v>
      </c>
      <c r="G65" s="5">
        <v>64</v>
      </c>
      <c r="H65" s="18"/>
      <c r="I65" s="5" t="s">
        <v>232</v>
      </c>
    </row>
    <row r="66" spans="1:9" s="5" customFormat="1" x14ac:dyDescent="0.25">
      <c r="A66" s="5" t="s">
        <v>201</v>
      </c>
      <c r="B66" s="23">
        <v>42766</v>
      </c>
      <c r="C66" s="5" t="s">
        <v>202</v>
      </c>
      <c r="D66" s="5" t="s">
        <v>33</v>
      </c>
      <c r="E66" s="5" t="s">
        <v>38</v>
      </c>
      <c r="F66" s="5">
        <f t="shared" si="1"/>
        <v>120</v>
      </c>
      <c r="G66" s="5">
        <v>19.2</v>
      </c>
      <c r="H66" s="18"/>
      <c r="I66" s="5" t="s">
        <v>232</v>
      </c>
    </row>
    <row r="67" spans="1:9" s="5" customFormat="1" x14ac:dyDescent="0.25">
      <c r="A67" s="5" t="s">
        <v>196</v>
      </c>
      <c r="B67" s="23">
        <v>42766</v>
      </c>
      <c r="C67" s="5" t="s">
        <v>197</v>
      </c>
      <c r="D67" s="5" t="s">
        <v>33</v>
      </c>
      <c r="E67" s="17" t="s">
        <v>198</v>
      </c>
      <c r="F67" s="5">
        <f t="shared" si="1"/>
        <v>180</v>
      </c>
      <c r="G67" s="5">
        <v>28.8</v>
      </c>
      <c r="I67" s="5" t="s">
        <v>232</v>
      </c>
    </row>
    <row r="68" spans="1:9" s="5" customFormat="1" x14ac:dyDescent="0.25">
      <c r="A68" s="5" t="s">
        <v>199</v>
      </c>
      <c r="B68" s="23">
        <v>42766</v>
      </c>
      <c r="C68" s="5" t="s">
        <v>200</v>
      </c>
      <c r="D68" s="5" t="s">
        <v>33</v>
      </c>
      <c r="E68" s="17" t="s">
        <v>198</v>
      </c>
      <c r="F68" s="5">
        <f t="shared" si="1"/>
        <v>390</v>
      </c>
      <c r="G68" s="5">
        <v>62.4</v>
      </c>
      <c r="I68" s="5" t="s">
        <v>232</v>
      </c>
    </row>
    <row r="69" spans="1:9" s="5" customFormat="1" x14ac:dyDescent="0.25">
      <c r="A69" s="5" t="s">
        <v>39</v>
      </c>
      <c r="B69" s="23">
        <v>42749</v>
      </c>
      <c r="C69" s="5" t="s">
        <v>117</v>
      </c>
      <c r="D69" s="5" t="s">
        <v>33</v>
      </c>
      <c r="E69" s="5" t="s">
        <v>38</v>
      </c>
      <c r="F69" s="5">
        <f t="shared" si="1"/>
        <v>8620.6875</v>
      </c>
      <c r="G69" s="18">
        <v>1379.31</v>
      </c>
      <c r="I69" s="5" t="s">
        <v>8</v>
      </c>
    </row>
    <row r="70" spans="1:9" s="5" customFormat="1" x14ac:dyDescent="0.25">
      <c r="A70" s="5" t="s">
        <v>144</v>
      </c>
      <c r="B70" s="23">
        <v>42754</v>
      </c>
      <c r="C70" s="5" t="s">
        <v>145</v>
      </c>
      <c r="D70" s="5" t="s">
        <v>33</v>
      </c>
      <c r="E70" s="17" t="s">
        <v>38</v>
      </c>
      <c r="F70" s="5">
        <f t="shared" si="1"/>
        <v>1293.125</v>
      </c>
      <c r="G70" s="5">
        <v>206.9</v>
      </c>
      <c r="I70" s="5" t="s">
        <v>8</v>
      </c>
    </row>
    <row r="71" spans="1:9" s="5" customFormat="1" x14ac:dyDescent="0.25">
      <c r="A71" s="5" t="s">
        <v>142</v>
      </c>
      <c r="B71" s="23">
        <v>42754</v>
      </c>
      <c r="C71" s="5" t="s">
        <v>143</v>
      </c>
      <c r="D71" s="5" t="s">
        <v>33</v>
      </c>
      <c r="E71" s="17" t="s">
        <v>38</v>
      </c>
      <c r="F71" s="5">
        <f t="shared" si="1"/>
        <v>3448.25</v>
      </c>
      <c r="G71" s="5">
        <v>551.72</v>
      </c>
      <c r="I71" s="5" t="s">
        <v>8</v>
      </c>
    </row>
    <row r="72" spans="1:9" s="5" customFormat="1" x14ac:dyDescent="0.25">
      <c r="A72" s="5" t="s">
        <v>44</v>
      </c>
      <c r="B72" s="23">
        <v>42761</v>
      </c>
      <c r="C72" s="5" t="s">
        <v>175</v>
      </c>
      <c r="D72" s="5" t="s">
        <v>33</v>
      </c>
      <c r="E72" s="17" t="s">
        <v>38</v>
      </c>
      <c r="F72" s="5">
        <f t="shared" ref="F72:F90" si="2">+G72/0.16</f>
        <v>3017.25</v>
      </c>
      <c r="G72" s="5">
        <v>482.76</v>
      </c>
      <c r="I72" s="5" t="s">
        <v>349</v>
      </c>
    </row>
    <row r="73" spans="1:9" s="5" customFormat="1" x14ac:dyDescent="0.25">
      <c r="A73" s="5" t="s">
        <v>167</v>
      </c>
      <c r="B73" s="23">
        <v>42760</v>
      </c>
      <c r="C73" s="5" t="s">
        <v>168</v>
      </c>
      <c r="D73" s="5" t="s">
        <v>33</v>
      </c>
      <c r="E73" s="17" t="s">
        <v>38</v>
      </c>
      <c r="F73" s="5">
        <f t="shared" si="2"/>
        <v>907.75</v>
      </c>
      <c r="G73" s="5">
        <v>145.24</v>
      </c>
      <c r="I73" s="5" t="s">
        <v>349</v>
      </c>
    </row>
    <row r="74" spans="1:9" s="5" customFormat="1" x14ac:dyDescent="0.25">
      <c r="A74" s="5" t="s">
        <v>32</v>
      </c>
      <c r="B74" s="23">
        <v>42761</v>
      </c>
      <c r="C74" s="5" t="s">
        <v>173</v>
      </c>
      <c r="D74" s="5" t="s">
        <v>33</v>
      </c>
      <c r="E74" s="17" t="s">
        <v>38</v>
      </c>
      <c r="F74" s="5">
        <f t="shared" si="2"/>
        <v>1074</v>
      </c>
      <c r="G74" s="5">
        <v>171.84</v>
      </c>
      <c r="I74" s="5" t="s">
        <v>349</v>
      </c>
    </row>
    <row r="75" spans="1:9" s="5" customFormat="1" x14ac:dyDescent="0.25">
      <c r="A75" s="5" t="s">
        <v>187</v>
      </c>
      <c r="B75" s="23">
        <v>42765</v>
      </c>
      <c r="C75" s="5" t="s">
        <v>188</v>
      </c>
      <c r="D75" s="5" t="s">
        <v>33</v>
      </c>
      <c r="E75" s="5" t="s">
        <v>38</v>
      </c>
      <c r="F75" s="5">
        <f t="shared" si="2"/>
        <v>1724.1875</v>
      </c>
      <c r="G75" s="5">
        <v>275.87</v>
      </c>
      <c r="I75" s="5" t="s">
        <v>232</v>
      </c>
    </row>
    <row r="76" spans="1:9" s="5" customFormat="1" x14ac:dyDescent="0.25">
      <c r="A76" s="5" t="s">
        <v>189</v>
      </c>
      <c r="B76" s="23">
        <v>42765</v>
      </c>
      <c r="C76" s="5" t="s">
        <v>190</v>
      </c>
      <c r="D76" s="5" t="s">
        <v>33</v>
      </c>
      <c r="E76" s="17" t="s">
        <v>38</v>
      </c>
      <c r="F76" s="5">
        <f t="shared" si="2"/>
        <v>240</v>
      </c>
      <c r="G76" s="5">
        <v>38.4</v>
      </c>
      <c r="H76" s="18"/>
      <c r="I76" s="5" t="s">
        <v>232</v>
      </c>
    </row>
    <row r="77" spans="1:9" s="5" customFormat="1" x14ac:dyDescent="0.25">
      <c r="A77" s="5" t="s">
        <v>123</v>
      </c>
      <c r="B77" s="23">
        <v>42751</v>
      </c>
      <c r="C77" s="5" t="s">
        <v>124</v>
      </c>
      <c r="D77" s="5" t="s">
        <v>48</v>
      </c>
      <c r="E77" s="5" t="s">
        <v>49</v>
      </c>
      <c r="F77" s="5">
        <f t="shared" si="2"/>
        <v>434702.25</v>
      </c>
      <c r="G77" s="18">
        <v>69552.36</v>
      </c>
      <c r="I77" s="5" t="s">
        <v>8</v>
      </c>
    </row>
    <row r="78" spans="1:9" s="5" customFormat="1" x14ac:dyDescent="0.25">
      <c r="A78" s="5" t="s">
        <v>125</v>
      </c>
      <c r="B78" s="23">
        <v>42751</v>
      </c>
      <c r="C78" s="5" t="s">
        <v>126</v>
      </c>
      <c r="D78" s="5" t="s">
        <v>48</v>
      </c>
      <c r="E78" s="5" t="s">
        <v>49</v>
      </c>
      <c r="F78" s="5">
        <f t="shared" si="2"/>
        <v>310459.25</v>
      </c>
      <c r="G78" s="18">
        <v>49673.48</v>
      </c>
      <c r="I78" s="5" t="s">
        <v>8</v>
      </c>
    </row>
    <row r="79" spans="1:9" s="5" customFormat="1" x14ac:dyDescent="0.25">
      <c r="A79" s="5" t="s">
        <v>203</v>
      </c>
      <c r="B79" s="23">
        <v>42766</v>
      </c>
      <c r="C79" s="5" t="s">
        <v>204</v>
      </c>
      <c r="D79" s="5" t="s">
        <v>48</v>
      </c>
      <c r="E79" s="5" t="s">
        <v>49</v>
      </c>
      <c r="F79" s="5">
        <f t="shared" si="2"/>
        <v>440964</v>
      </c>
      <c r="G79" s="18">
        <v>70554.240000000005</v>
      </c>
      <c r="I79" s="5" t="s">
        <v>8</v>
      </c>
    </row>
    <row r="80" spans="1:9" s="5" customFormat="1" x14ac:dyDescent="0.25">
      <c r="A80" s="5" t="s">
        <v>132</v>
      </c>
      <c r="B80" s="23">
        <v>42752</v>
      </c>
      <c r="C80" s="5" t="s">
        <v>120</v>
      </c>
      <c r="D80" s="5" t="s">
        <v>48</v>
      </c>
      <c r="E80" s="17" t="s">
        <v>49</v>
      </c>
      <c r="F80" s="5">
        <f t="shared" si="2"/>
        <v>349634</v>
      </c>
      <c r="G80" s="18">
        <v>55941.440000000002</v>
      </c>
      <c r="I80" s="5" t="s">
        <v>8</v>
      </c>
    </row>
    <row r="81" spans="1:9" s="5" customFormat="1" x14ac:dyDescent="0.25">
      <c r="A81" s="5" t="s">
        <v>134</v>
      </c>
      <c r="B81" s="23">
        <v>42752</v>
      </c>
      <c r="C81" s="5" t="s">
        <v>122</v>
      </c>
      <c r="D81" s="5" t="s">
        <v>48</v>
      </c>
      <c r="E81" s="5" t="s">
        <v>49</v>
      </c>
      <c r="F81" s="5">
        <f t="shared" si="2"/>
        <v>349634</v>
      </c>
      <c r="G81" s="18">
        <v>55941.440000000002</v>
      </c>
      <c r="I81" s="5" t="s">
        <v>8</v>
      </c>
    </row>
    <row r="82" spans="1:9" s="5" customFormat="1" x14ac:dyDescent="0.25">
      <c r="A82" s="5" t="s">
        <v>63</v>
      </c>
      <c r="B82" s="23">
        <v>42751</v>
      </c>
      <c r="C82" s="5" t="s">
        <v>127</v>
      </c>
      <c r="D82" s="5" t="s">
        <v>48</v>
      </c>
      <c r="E82" s="5" t="s">
        <v>49</v>
      </c>
      <c r="F82" s="5">
        <f t="shared" si="2"/>
        <v>316722</v>
      </c>
      <c r="G82" s="18">
        <v>50675.519999999997</v>
      </c>
      <c r="I82" s="5" t="s">
        <v>8</v>
      </c>
    </row>
    <row r="83" spans="1:9" s="5" customFormat="1" x14ac:dyDescent="0.25">
      <c r="A83" s="5" t="s">
        <v>185</v>
      </c>
      <c r="B83" s="23">
        <v>42765</v>
      </c>
      <c r="C83" s="5" t="s">
        <v>186</v>
      </c>
      <c r="D83" s="5" t="s">
        <v>48</v>
      </c>
      <c r="E83" s="17" t="s">
        <v>49</v>
      </c>
      <c r="F83" s="5">
        <f t="shared" si="2"/>
        <v>267219</v>
      </c>
      <c r="G83" s="18">
        <v>42755.040000000001</v>
      </c>
      <c r="H83" s="18"/>
      <c r="I83" s="5" t="s">
        <v>8</v>
      </c>
    </row>
    <row r="84" spans="1:9" s="5" customFormat="1" x14ac:dyDescent="0.25">
      <c r="A84" s="5" t="s">
        <v>205</v>
      </c>
      <c r="B84" s="23">
        <v>42766</v>
      </c>
      <c r="C84" s="5" t="s">
        <v>206</v>
      </c>
      <c r="D84" s="5" t="s">
        <v>48</v>
      </c>
      <c r="E84" s="5" t="s">
        <v>49</v>
      </c>
      <c r="F84" s="5">
        <f t="shared" si="2"/>
        <v>276701</v>
      </c>
      <c r="G84" s="18">
        <v>44272.160000000003</v>
      </c>
      <c r="I84" s="5" t="s">
        <v>8</v>
      </c>
    </row>
    <row r="85" spans="1:9" s="5" customFormat="1" x14ac:dyDescent="0.25">
      <c r="A85" s="5" t="s">
        <v>162</v>
      </c>
      <c r="B85" s="23">
        <v>42758</v>
      </c>
      <c r="C85" s="5" t="s">
        <v>163</v>
      </c>
      <c r="D85" s="5" t="s">
        <v>48</v>
      </c>
      <c r="E85" s="17" t="s">
        <v>49</v>
      </c>
      <c r="F85" s="5">
        <f t="shared" si="2"/>
        <v>15280</v>
      </c>
      <c r="G85" s="18">
        <v>2444.8000000000002</v>
      </c>
      <c r="I85" s="5" t="s">
        <v>8</v>
      </c>
    </row>
    <row r="86" spans="1:9" s="5" customFormat="1" x14ac:dyDescent="0.25">
      <c r="A86" s="5" t="s">
        <v>52</v>
      </c>
      <c r="B86" s="23">
        <v>42744</v>
      </c>
      <c r="C86" s="5" t="s">
        <v>95</v>
      </c>
      <c r="D86" s="5" t="s">
        <v>48</v>
      </c>
      <c r="E86" s="17" t="s">
        <v>49</v>
      </c>
      <c r="F86" s="5">
        <f t="shared" si="2"/>
        <v>34990.3125</v>
      </c>
      <c r="G86" s="18">
        <v>5598.45</v>
      </c>
      <c r="H86" s="18"/>
      <c r="I86" s="5" t="s">
        <v>8</v>
      </c>
    </row>
    <row r="87" spans="1:9" s="5" customFormat="1" x14ac:dyDescent="0.25">
      <c r="A87" s="5" t="s">
        <v>28</v>
      </c>
      <c r="B87" s="23">
        <v>42753</v>
      </c>
      <c r="C87" s="5" t="s">
        <v>95</v>
      </c>
      <c r="D87" s="5" t="s">
        <v>48</v>
      </c>
      <c r="E87" s="17" t="s">
        <v>49</v>
      </c>
      <c r="F87" s="5">
        <f t="shared" si="2"/>
        <v>7103.9375000000009</v>
      </c>
      <c r="G87" s="18">
        <v>1136.6300000000001</v>
      </c>
      <c r="I87" s="5" t="s">
        <v>8</v>
      </c>
    </row>
    <row r="88" spans="1:9" s="5" customFormat="1" x14ac:dyDescent="0.25">
      <c r="A88" s="5" t="s">
        <v>139</v>
      </c>
      <c r="B88" s="23">
        <v>42752</v>
      </c>
      <c r="C88" s="5" t="s">
        <v>140</v>
      </c>
      <c r="D88" s="5" t="s">
        <v>53</v>
      </c>
      <c r="E88" s="17" t="s">
        <v>54</v>
      </c>
      <c r="F88" s="5">
        <f t="shared" si="2"/>
        <v>1325.4375</v>
      </c>
      <c r="G88" s="5">
        <v>212.07</v>
      </c>
      <c r="I88" s="5" t="s">
        <v>8</v>
      </c>
    </row>
    <row r="89" spans="1:9" s="5" customFormat="1" x14ac:dyDescent="0.25">
      <c r="A89" s="5" t="s">
        <v>61</v>
      </c>
      <c r="B89" s="23">
        <v>42737</v>
      </c>
      <c r="C89" s="5" t="s">
        <v>70</v>
      </c>
      <c r="D89" t="s">
        <v>55</v>
      </c>
      <c r="E89" s="5" t="s">
        <v>56</v>
      </c>
      <c r="F89" s="5">
        <f t="shared" si="2"/>
        <v>37002.5</v>
      </c>
      <c r="G89" s="18">
        <v>5920.4</v>
      </c>
      <c r="I89" s="5" t="s">
        <v>8</v>
      </c>
    </row>
    <row r="90" spans="1:9" s="5" customFormat="1" x14ac:dyDescent="0.25">
      <c r="A90" s="5" t="s">
        <v>59</v>
      </c>
      <c r="B90" s="23">
        <v>42747</v>
      </c>
      <c r="C90" s="5" t="s">
        <v>107</v>
      </c>
      <c r="D90" s="5" t="s">
        <v>57</v>
      </c>
      <c r="E90" s="17" t="s">
        <v>58</v>
      </c>
      <c r="F90" s="5">
        <f t="shared" si="2"/>
        <v>5210.125</v>
      </c>
      <c r="G90" s="5">
        <v>833.62</v>
      </c>
      <c r="I90" s="5" t="s">
        <v>8</v>
      </c>
    </row>
    <row r="91" spans="1:9" s="5" customFormat="1" x14ac:dyDescent="0.25">
      <c r="A91" s="19" t="s">
        <v>119</v>
      </c>
      <c r="B91" s="20">
        <v>42751</v>
      </c>
      <c r="C91" s="19" t="s">
        <v>120</v>
      </c>
      <c r="D91" s="19"/>
      <c r="E91" s="19" t="s">
        <v>49</v>
      </c>
      <c r="G91" s="29">
        <v>55941.440000000002</v>
      </c>
      <c r="H91" s="19"/>
    </row>
    <row r="92" spans="1:9" s="5" customFormat="1" x14ac:dyDescent="0.25">
      <c r="A92" s="19" t="s">
        <v>41</v>
      </c>
      <c r="B92" s="20">
        <v>42752</v>
      </c>
      <c r="C92" s="19" t="s">
        <v>120</v>
      </c>
      <c r="D92" s="19"/>
      <c r="E92" s="19" t="s">
        <v>49</v>
      </c>
      <c r="G92" s="19"/>
      <c r="H92" s="29">
        <v>55941.440000000002</v>
      </c>
    </row>
    <row r="93" spans="1:9" s="5" customFormat="1" x14ac:dyDescent="0.25">
      <c r="A93" s="19" t="s">
        <v>121</v>
      </c>
      <c r="B93" s="20">
        <v>42751</v>
      </c>
      <c r="C93" s="19" t="s">
        <v>122</v>
      </c>
      <c r="D93" s="19"/>
      <c r="E93" s="19" t="s">
        <v>50</v>
      </c>
      <c r="G93" s="29">
        <v>55941.440000000002</v>
      </c>
      <c r="H93" s="19"/>
    </row>
    <row r="94" spans="1:9" s="5" customFormat="1" x14ac:dyDescent="0.25">
      <c r="A94" s="19" t="s">
        <v>133</v>
      </c>
      <c r="B94" s="20">
        <v>42752</v>
      </c>
      <c r="C94" s="19" t="s">
        <v>122</v>
      </c>
      <c r="D94" s="19"/>
      <c r="E94" s="19" t="s">
        <v>50</v>
      </c>
      <c r="G94" s="19"/>
      <c r="H94" s="29">
        <v>55941.440000000002</v>
      </c>
    </row>
    <row r="95" spans="1:9" s="5" customFormat="1" x14ac:dyDescent="0.25">
      <c r="A95" s="19" t="s">
        <v>23</v>
      </c>
      <c r="B95" s="20">
        <v>42744</v>
      </c>
      <c r="C95" s="19" t="s">
        <v>93</v>
      </c>
      <c r="D95" s="19"/>
      <c r="E95" s="21" t="s">
        <v>94</v>
      </c>
      <c r="G95" s="19">
        <v>48.28</v>
      </c>
      <c r="H95" s="19"/>
    </row>
    <row r="96" spans="1:9" s="5" customFormat="1" x14ac:dyDescent="0.25">
      <c r="A96" s="19" t="s">
        <v>12</v>
      </c>
      <c r="B96" s="20">
        <v>42746</v>
      </c>
      <c r="C96" s="19" t="s">
        <v>93</v>
      </c>
      <c r="D96" s="19"/>
      <c r="E96" s="19" t="s">
        <v>101</v>
      </c>
      <c r="G96" s="19"/>
      <c r="H96" s="19">
        <v>48.28</v>
      </c>
    </row>
    <row r="97" spans="1:14" s="5" customFormat="1" x14ac:dyDescent="0.25">
      <c r="A97" s="19" t="s">
        <v>73</v>
      </c>
      <c r="B97" s="20">
        <v>42738</v>
      </c>
      <c r="C97" s="19" t="s">
        <v>74</v>
      </c>
      <c r="D97" s="19"/>
      <c r="E97" s="19" t="s">
        <v>38</v>
      </c>
      <c r="G97" s="19">
        <v>152.65</v>
      </c>
      <c r="H97" s="19"/>
    </row>
    <row r="98" spans="1:14" s="5" customFormat="1" x14ac:dyDescent="0.25">
      <c r="A98" s="19" t="s">
        <v>34</v>
      </c>
      <c r="B98" s="20">
        <v>42738</v>
      </c>
      <c r="C98" s="19" t="s">
        <v>74</v>
      </c>
      <c r="D98" s="19"/>
      <c r="E98" s="19" t="s">
        <v>64</v>
      </c>
      <c r="G98" s="19"/>
      <c r="H98" s="19">
        <v>152.65</v>
      </c>
    </row>
    <row r="99" spans="1:14" s="5" customFormat="1" x14ac:dyDescent="0.25">
      <c r="A99" s="19" t="s">
        <v>36</v>
      </c>
      <c r="B99" s="20">
        <v>42739</v>
      </c>
      <c r="C99" s="19" t="s">
        <v>77</v>
      </c>
      <c r="D99" s="19"/>
      <c r="E99" s="19" t="s">
        <v>38</v>
      </c>
      <c r="G99" s="19">
        <v>48.66</v>
      </c>
      <c r="H99" s="29"/>
    </row>
    <row r="100" spans="1:14" x14ac:dyDescent="0.25">
      <c r="A100" s="19" t="s">
        <v>78</v>
      </c>
      <c r="B100" s="20">
        <v>42739</v>
      </c>
      <c r="C100" s="19" t="s">
        <v>77</v>
      </c>
      <c r="D100" s="19"/>
      <c r="E100" s="19" t="s">
        <v>64</v>
      </c>
      <c r="F100" s="5"/>
      <c r="G100" s="19"/>
      <c r="H100" s="29">
        <v>48.66</v>
      </c>
      <c r="I100" s="5"/>
      <c r="J100" s="5"/>
      <c r="K100" s="5"/>
      <c r="L100" s="5"/>
      <c r="M100" s="5"/>
      <c r="N100" s="5"/>
    </row>
    <row r="101" spans="1:14" x14ac:dyDescent="0.25">
      <c r="A101" s="19" t="s">
        <v>116</v>
      </c>
      <c r="B101" s="20">
        <v>42749</v>
      </c>
      <c r="C101" s="19" t="s">
        <v>117</v>
      </c>
      <c r="D101" s="19"/>
      <c r="E101" s="19" t="s">
        <v>38</v>
      </c>
      <c r="F101" s="5"/>
      <c r="G101" s="29">
        <v>1379.31</v>
      </c>
      <c r="H101" s="19"/>
      <c r="I101" s="5"/>
      <c r="J101" s="5"/>
      <c r="K101" s="5"/>
      <c r="L101" s="5"/>
      <c r="M101" s="5"/>
      <c r="N101" s="5"/>
    </row>
    <row r="102" spans="1:14" x14ac:dyDescent="0.25">
      <c r="A102" s="19" t="s">
        <v>118</v>
      </c>
      <c r="B102" s="20">
        <v>42749</v>
      </c>
      <c r="C102" s="19" t="s">
        <v>117</v>
      </c>
      <c r="D102" s="19"/>
      <c r="E102" s="19" t="s">
        <v>64</v>
      </c>
      <c r="F102" s="5"/>
      <c r="G102" s="19"/>
      <c r="H102" s="29">
        <v>1379.31</v>
      </c>
      <c r="I102" s="5"/>
      <c r="J102" s="5"/>
      <c r="K102" s="5"/>
      <c r="L102" s="5"/>
      <c r="M102" s="5"/>
      <c r="N102" s="5"/>
    </row>
    <row r="103" spans="1:14" s="5" customFormat="1" x14ac:dyDescent="0.25">
      <c r="B103" s="23"/>
    </row>
    <row r="104" spans="1:14" s="5" customFormat="1" x14ac:dyDescent="0.25">
      <c r="B104" s="23"/>
      <c r="E104" s="5" t="s">
        <v>213</v>
      </c>
      <c r="F104" s="18">
        <f>SUM(F8:F103)</f>
        <v>3523780.25</v>
      </c>
      <c r="G104" s="18">
        <f>SUM(G8:G103)</f>
        <v>677316.62000000011</v>
      </c>
      <c r="H104" s="18">
        <v>113511.78</v>
      </c>
    </row>
    <row r="105" spans="1:14" s="5" customFormat="1" x14ac:dyDescent="0.25">
      <c r="B105" s="23"/>
      <c r="E105" s="5" t="s">
        <v>214</v>
      </c>
    </row>
    <row r="106" spans="1:14" s="5" customFormat="1" x14ac:dyDescent="0.25">
      <c r="B106" s="23"/>
    </row>
    <row r="107" spans="1:14" s="5" customFormat="1" x14ac:dyDescent="0.25">
      <c r="B107" s="23"/>
    </row>
    <row r="108" spans="1:14" s="5" customFormat="1" x14ac:dyDescent="0.25">
      <c r="B108" s="23"/>
    </row>
    <row r="109" spans="1:14" s="5" customFormat="1" x14ac:dyDescent="0.25">
      <c r="B109" s="23"/>
      <c r="E109" s="17"/>
    </row>
    <row r="113" spans="1:8" x14ac:dyDescent="0.25">
      <c r="F113" s="1" t="s">
        <v>65</v>
      </c>
      <c r="G113" s="22">
        <f>SUM(H7:H96)</f>
        <v>111931.16</v>
      </c>
      <c r="H113" s="5"/>
    </row>
    <row r="114" spans="1:8" x14ac:dyDescent="0.25">
      <c r="A114" s="5"/>
      <c r="B114" s="23"/>
      <c r="C114" s="5"/>
      <c r="F114" s="1" t="s">
        <v>66</v>
      </c>
      <c r="G114" s="8">
        <v>143541.59</v>
      </c>
      <c r="H114" s="5"/>
    </row>
    <row r="115" spans="1:8" s="5" customFormat="1" x14ac:dyDescent="0.25">
      <c r="A115"/>
      <c r="B115"/>
      <c r="C115"/>
      <c r="D115" s="18"/>
      <c r="F115" s="24"/>
      <c r="G115" s="18">
        <f>+G113-G114</f>
        <v>-31610.429999999993</v>
      </c>
    </row>
    <row r="119" spans="1:8" x14ac:dyDescent="0.25">
      <c r="A119" s="25" t="s">
        <v>67</v>
      </c>
      <c r="B119" s="25" t="s">
        <v>68</v>
      </c>
      <c r="D119" s="5" t="s">
        <v>222</v>
      </c>
      <c r="E119" s="14"/>
      <c r="F119" s="24">
        <f t="shared" ref="F119:F154" si="3">+G119/0.16</f>
        <v>155172.4375</v>
      </c>
      <c r="G119" s="18">
        <v>24827.59</v>
      </c>
      <c r="H119" s="5"/>
    </row>
    <row r="120" spans="1:8" x14ac:dyDescent="0.25">
      <c r="A120" s="25" t="s">
        <v>67</v>
      </c>
      <c r="B120" s="25" t="s">
        <v>68</v>
      </c>
      <c r="D120" s="5" t="s">
        <v>10</v>
      </c>
      <c r="F120" s="24">
        <f t="shared" si="3"/>
        <v>2653.375</v>
      </c>
      <c r="G120">
        <v>424.54</v>
      </c>
      <c r="H120" s="5"/>
    </row>
    <row r="121" spans="1:8" x14ac:dyDescent="0.25">
      <c r="A121" s="25" t="s">
        <v>67</v>
      </c>
      <c r="B121" s="25" t="s">
        <v>68</v>
      </c>
      <c r="D121" s="5" t="s">
        <v>11</v>
      </c>
      <c r="E121" s="14"/>
      <c r="F121" s="24">
        <f t="shared" si="3"/>
        <v>8293.125</v>
      </c>
      <c r="G121" s="16">
        <v>1326.9</v>
      </c>
      <c r="H121" s="5"/>
    </row>
    <row r="122" spans="1:8" x14ac:dyDescent="0.25">
      <c r="A122" s="25" t="s">
        <v>67</v>
      </c>
      <c r="B122" s="25" t="s">
        <v>68</v>
      </c>
      <c r="D122" s="5" t="s">
        <v>233</v>
      </c>
      <c r="F122" s="24">
        <f t="shared" si="3"/>
        <v>15</v>
      </c>
      <c r="G122">
        <v>2.4</v>
      </c>
      <c r="H122" s="5"/>
    </row>
    <row r="123" spans="1:8" x14ac:dyDescent="0.25">
      <c r="A123" s="25" t="s">
        <v>67</v>
      </c>
      <c r="B123" s="25" t="s">
        <v>68</v>
      </c>
      <c r="D123" s="5" t="s">
        <v>13</v>
      </c>
      <c r="F123" s="24">
        <f t="shared" si="3"/>
        <v>574</v>
      </c>
      <c r="G123" s="5">
        <v>91.84</v>
      </c>
      <c r="H123" s="5"/>
    </row>
    <row r="124" spans="1:8" x14ac:dyDescent="0.25">
      <c r="A124" s="25" t="s">
        <v>67</v>
      </c>
      <c r="B124" s="25" t="s">
        <v>68</v>
      </c>
      <c r="D124" s="5" t="s">
        <v>218</v>
      </c>
      <c r="E124" s="14"/>
      <c r="F124" s="24">
        <f t="shared" si="3"/>
        <v>2411.875</v>
      </c>
      <c r="G124" s="5">
        <v>385.9</v>
      </c>
      <c r="H124" s="5"/>
    </row>
    <row r="125" spans="1:8" x14ac:dyDescent="0.25">
      <c r="A125" s="25" t="s">
        <v>67</v>
      </c>
      <c r="B125" s="25" t="s">
        <v>68</v>
      </c>
      <c r="D125" s="17" t="s">
        <v>15</v>
      </c>
      <c r="E125" s="14"/>
      <c r="F125" s="24">
        <f t="shared" si="3"/>
        <v>26000</v>
      </c>
      <c r="G125" s="18">
        <v>4160</v>
      </c>
      <c r="H125" s="5"/>
    </row>
    <row r="126" spans="1:8" x14ac:dyDescent="0.25">
      <c r="A126" s="25" t="s">
        <v>67</v>
      </c>
      <c r="B126" s="25" t="s">
        <v>68</v>
      </c>
      <c r="D126" t="s">
        <v>18</v>
      </c>
      <c r="F126" s="24">
        <f t="shared" si="3"/>
        <v>1780.75</v>
      </c>
      <c r="G126" s="5">
        <v>284.92</v>
      </c>
      <c r="H126" s="5"/>
    </row>
    <row r="127" spans="1:8" x14ac:dyDescent="0.25">
      <c r="A127" s="25" t="s">
        <v>67</v>
      </c>
      <c r="B127" s="25" t="s">
        <v>68</v>
      </c>
      <c r="D127" s="5" t="s">
        <v>24</v>
      </c>
      <c r="E127" s="14"/>
      <c r="F127" s="24">
        <f t="shared" si="3"/>
        <v>99632.625</v>
      </c>
      <c r="G127" s="5">
        <v>15941.22</v>
      </c>
      <c r="H127" s="5"/>
    </row>
    <row r="128" spans="1:8" x14ac:dyDescent="0.25">
      <c r="A128" s="25" t="s">
        <v>67</v>
      </c>
      <c r="B128" s="25" t="s">
        <v>68</v>
      </c>
      <c r="D128" t="s">
        <v>29</v>
      </c>
      <c r="F128" s="24">
        <f t="shared" si="3"/>
        <v>1200</v>
      </c>
      <c r="G128" s="5">
        <v>192</v>
      </c>
      <c r="H128" s="5"/>
    </row>
    <row r="129" spans="1:8" x14ac:dyDescent="0.25">
      <c r="A129" s="25" t="s">
        <v>67</v>
      </c>
      <c r="B129" s="25" t="s">
        <v>68</v>
      </c>
      <c r="D129" s="5" t="s">
        <v>33</v>
      </c>
      <c r="F129" s="24">
        <f t="shared" si="3"/>
        <v>378409.5625</v>
      </c>
      <c r="G129" s="16">
        <v>60545.53</v>
      </c>
      <c r="H129" s="5"/>
    </row>
    <row r="130" spans="1:8" x14ac:dyDescent="0.25">
      <c r="A130" s="25" t="s">
        <v>67</v>
      </c>
      <c r="B130" s="25" t="s">
        <v>68</v>
      </c>
      <c r="D130" s="5" t="s">
        <v>48</v>
      </c>
      <c r="E130" s="14"/>
      <c r="F130" s="24">
        <f t="shared" si="3"/>
        <v>2803409.5625</v>
      </c>
      <c r="G130" s="15">
        <v>448545.53</v>
      </c>
      <c r="H130" s="5"/>
    </row>
    <row r="131" spans="1:8" x14ac:dyDescent="0.25">
      <c r="A131" s="25" t="s">
        <v>67</v>
      </c>
      <c r="B131" s="25" t="s">
        <v>68</v>
      </c>
      <c r="D131" s="5" t="s">
        <v>53</v>
      </c>
      <c r="E131" s="14"/>
      <c r="F131" s="24">
        <f t="shared" si="3"/>
        <v>1325.4375</v>
      </c>
      <c r="G131" s="5">
        <v>212.07</v>
      </c>
      <c r="H131" s="5"/>
    </row>
    <row r="132" spans="1:8" x14ac:dyDescent="0.25">
      <c r="A132" s="25" t="s">
        <v>67</v>
      </c>
      <c r="B132" s="25" t="s">
        <v>68</v>
      </c>
      <c r="D132" t="s">
        <v>55</v>
      </c>
      <c r="E132" s="14"/>
      <c r="F132" s="24">
        <f t="shared" si="3"/>
        <v>37002.5</v>
      </c>
      <c r="G132" s="18">
        <v>5920.4</v>
      </c>
      <c r="H132" s="5"/>
    </row>
    <row r="133" spans="1:8" x14ac:dyDescent="0.25">
      <c r="A133" s="25" t="s">
        <v>67</v>
      </c>
      <c r="B133" s="25" t="s">
        <v>68</v>
      </c>
      <c r="D133" s="5" t="s">
        <v>57</v>
      </c>
      <c r="F133" s="24">
        <f t="shared" si="3"/>
        <v>5210.125</v>
      </c>
      <c r="G133" s="5">
        <v>833.62</v>
      </c>
      <c r="H133" s="5"/>
    </row>
    <row r="134" spans="1:8" x14ac:dyDescent="0.25">
      <c r="A134" s="25" t="s">
        <v>67</v>
      </c>
      <c r="B134" s="25" t="s">
        <v>68</v>
      </c>
      <c r="E134" s="14"/>
      <c r="F134" s="24">
        <f t="shared" si="3"/>
        <v>0</v>
      </c>
      <c r="H134" s="5"/>
    </row>
    <row r="135" spans="1:8" x14ac:dyDescent="0.25">
      <c r="A135" s="25" t="s">
        <v>67</v>
      </c>
      <c r="B135" s="25" t="s">
        <v>68</v>
      </c>
      <c r="E135" s="14"/>
      <c r="F135" s="24">
        <f t="shared" si="3"/>
        <v>0</v>
      </c>
      <c r="H135" s="5"/>
    </row>
    <row r="136" spans="1:8" x14ac:dyDescent="0.25">
      <c r="A136" s="25" t="s">
        <v>67</v>
      </c>
      <c r="B136" s="25" t="s">
        <v>68</v>
      </c>
      <c r="D136" s="5"/>
      <c r="E136" s="14"/>
      <c r="F136" s="24">
        <f t="shared" si="3"/>
        <v>0</v>
      </c>
      <c r="H136" s="5"/>
    </row>
    <row r="137" spans="1:8" x14ac:dyDescent="0.25">
      <c r="A137" s="25" t="s">
        <v>67</v>
      </c>
      <c r="B137" s="25" t="s">
        <v>68</v>
      </c>
      <c r="D137" s="17"/>
      <c r="F137" s="24">
        <f t="shared" si="3"/>
        <v>0</v>
      </c>
      <c r="G137" s="16"/>
      <c r="H137" s="5"/>
    </row>
    <row r="138" spans="1:8" x14ac:dyDescent="0.25">
      <c r="A138" s="25" t="s">
        <v>67</v>
      </c>
      <c r="B138" s="25" t="s">
        <v>68</v>
      </c>
      <c r="D138" s="5"/>
      <c r="F138" s="24">
        <f t="shared" si="3"/>
        <v>0</v>
      </c>
      <c r="G138" s="16"/>
      <c r="H138" s="5"/>
    </row>
    <row r="139" spans="1:8" x14ac:dyDescent="0.25">
      <c r="A139" s="25" t="s">
        <v>67</v>
      </c>
      <c r="B139" s="25" t="s">
        <v>68</v>
      </c>
      <c r="E139" s="14"/>
      <c r="F139" s="24">
        <f t="shared" si="3"/>
        <v>0</v>
      </c>
      <c r="G139" s="16"/>
      <c r="H139" s="5"/>
    </row>
    <row r="140" spans="1:8" x14ac:dyDescent="0.25">
      <c r="A140" s="25" t="s">
        <v>67</v>
      </c>
      <c r="B140" s="25" t="s">
        <v>68</v>
      </c>
      <c r="D140" s="17"/>
      <c r="E140" s="14"/>
      <c r="F140" s="24">
        <f t="shared" si="3"/>
        <v>0</v>
      </c>
      <c r="G140" s="16"/>
      <c r="H140" s="5"/>
    </row>
    <row r="141" spans="1:8" x14ac:dyDescent="0.25">
      <c r="A141" s="25" t="s">
        <v>67</v>
      </c>
      <c r="B141" s="25" t="s">
        <v>68</v>
      </c>
      <c r="D141" s="17"/>
      <c r="F141" s="24">
        <f t="shared" si="3"/>
        <v>0</v>
      </c>
      <c r="H141" s="5"/>
    </row>
    <row r="142" spans="1:8" x14ac:dyDescent="0.25">
      <c r="A142" s="25" t="s">
        <v>67</v>
      </c>
      <c r="B142" s="25" t="s">
        <v>68</v>
      </c>
      <c r="D142" s="17"/>
      <c r="E142" s="14"/>
      <c r="F142" s="24">
        <f t="shared" si="3"/>
        <v>0</v>
      </c>
      <c r="G142" s="18"/>
      <c r="H142" s="5"/>
    </row>
    <row r="143" spans="1:8" x14ac:dyDescent="0.25">
      <c r="A143" s="25" t="s">
        <v>67</v>
      </c>
      <c r="B143" s="25" t="s">
        <v>68</v>
      </c>
      <c r="D143" s="5"/>
      <c r="E143" s="14"/>
      <c r="F143" s="24">
        <f t="shared" si="3"/>
        <v>0</v>
      </c>
      <c r="G143" s="18"/>
      <c r="H143" s="5"/>
    </row>
    <row r="144" spans="1:8" x14ac:dyDescent="0.25">
      <c r="A144" s="25" t="s">
        <v>67</v>
      </c>
      <c r="B144" s="25" t="s">
        <v>68</v>
      </c>
      <c r="F144" s="24">
        <f t="shared" si="3"/>
        <v>0</v>
      </c>
      <c r="G144" s="16"/>
      <c r="H144" s="5"/>
    </row>
    <row r="145" spans="1:8" x14ac:dyDescent="0.25">
      <c r="A145" s="25" t="s">
        <v>67</v>
      </c>
      <c r="B145" s="25" t="s">
        <v>68</v>
      </c>
      <c r="D145" s="5"/>
      <c r="F145" s="24">
        <f t="shared" si="3"/>
        <v>0</v>
      </c>
      <c r="H145" s="5"/>
    </row>
    <row r="146" spans="1:8" x14ac:dyDescent="0.25">
      <c r="A146" s="25" t="s">
        <v>67</v>
      </c>
      <c r="B146" s="25" t="s">
        <v>68</v>
      </c>
      <c r="D146" s="17"/>
      <c r="F146" s="24">
        <f t="shared" si="3"/>
        <v>0</v>
      </c>
      <c r="G146" s="16"/>
      <c r="H146" s="5"/>
    </row>
    <row r="147" spans="1:8" x14ac:dyDescent="0.25">
      <c r="A147" s="25" t="s">
        <v>67</v>
      </c>
      <c r="B147" s="25" t="s">
        <v>68</v>
      </c>
      <c r="F147" s="24">
        <f t="shared" si="3"/>
        <v>0</v>
      </c>
      <c r="G147" s="16"/>
      <c r="H147" s="5"/>
    </row>
    <row r="148" spans="1:8" x14ac:dyDescent="0.25">
      <c r="A148" s="25" t="s">
        <v>67</v>
      </c>
      <c r="B148" s="25" t="s">
        <v>68</v>
      </c>
      <c r="D148" s="5"/>
      <c r="F148" s="24">
        <f t="shared" si="3"/>
        <v>0</v>
      </c>
      <c r="H148" s="5"/>
    </row>
    <row r="149" spans="1:8" x14ac:dyDescent="0.25">
      <c r="A149" s="25" t="s">
        <v>67</v>
      </c>
      <c r="B149" s="25" t="s">
        <v>68</v>
      </c>
      <c r="F149" s="24">
        <f t="shared" si="3"/>
        <v>0</v>
      </c>
      <c r="G149" s="16"/>
      <c r="H149" s="5"/>
    </row>
    <row r="150" spans="1:8" x14ac:dyDescent="0.25">
      <c r="A150" s="25" t="s">
        <v>67</v>
      </c>
      <c r="B150" s="25" t="s">
        <v>68</v>
      </c>
      <c r="F150" s="24">
        <f t="shared" si="3"/>
        <v>0</v>
      </c>
      <c r="G150" s="16"/>
      <c r="H150" s="5"/>
    </row>
    <row r="151" spans="1:8" x14ac:dyDescent="0.25">
      <c r="A151" s="25" t="s">
        <v>67</v>
      </c>
      <c r="B151" s="25" t="s">
        <v>68</v>
      </c>
      <c r="F151" s="24">
        <f t="shared" si="3"/>
        <v>0</v>
      </c>
      <c r="H151" s="5"/>
    </row>
    <row r="152" spans="1:8" x14ac:dyDescent="0.25">
      <c r="A152" s="25" t="s">
        <v>67</v>
      </c>
      <c r="B152" s="25" t="s">
        <v>68</v>
      </c>
      <c r="F152" s="24">
        <f t="shared" si="3"/>
        <v>0</v>
      </c>
      <c r="G152" s="16"/>
      <c r="H152" s="5"/>
    </row>
    <row r="153" spans="1:8" x14ac:dyDescent="0.25">
      <c r="A153" s="25" t="s">
        <v>67</v>
      </c>
      <c r="B153" s="25" t="s">
        <v>68</v>
      </c>
      <c r="F153" s="24">
        <f t="shared" si="3"/>
        <v>0</v>
      </c>
      <c r="G153" s="16"/>
      <c r="H153" s="5"/>
    </row>
    <row r="154" spans="1:8" x14ac:dyDescent="0.25">
      <c r="A154" s="25" t="s">
        <v>67</v>
      </c>
      <c r="B154" s="25" t="s">
        <v>68</v>
      </c>
      <c r="F154" s="24">
        <f t="shared" si="3"/>
        <v>0</v>
      </c>
      <c r="G154" s="26"/>
      <c r="H154" s="5"/>
    </row>
    <row r="155" spans="1:8" ht="15.75" thickBot="1" x14ac:dyDescent="0.3">
      <c r="F155" s="27">
        <f>SUM(F118:F154)</f>
        <v>3523090.375</v>
      </c>
      <c r="G155" s="27">
        <f>SUM(G119:G154)</f>
        <v>563694.46</v>
      </c>
      <c r="H155" s="5"/>
    </row>
    <row r="156" spans="1:8" ht="15.75" thickTop="1" x14ac:dyDescent="0.25">
      <c r="E156" s="1" t="s">
        <v>66</v>
      </c>
      <c r="F156" s="8"/>
      <c r="G156" s="8">
        <v>143541.59</v>
      </c>
      <c r="H156" s="5"/>
    </row>
    <row r="157" spans="1:8" x14ac:dyDescent="0.25">
      <c r="F157" s="8"/>
      <c r="G157" s="8">
        <f>+G155-G156</f>
        <v>420152.87</v>
      </c>
      <c r="H157" s="5"/>
    </row>
    <row r="158" spans="1:8" x14ac:dyDescent="0.25">
      <c r="H158" s="5"/>
    </row>
  </sheetData>
  <autoFilter ref="A7:T7">
    <sortState ref="A8:N102">
      <sortCondition ref="D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abSelected="1" workbookViewId="0">
      <selection activeCell="G134" sqref="A1:G134"/>
    </sheetView>
  </sheetViews>
  <sheetFormatPr baseColWidth="10" defaultRowHeight="15" x14ac:dyDescent="0.25"/>
  <cols>
    <col min="3" max="3" width="13.85546875" bestFit="1" customWidth="1"/>
    <col min="4" max="4" width="15.5703125" bestFit="1" customWidth="1"/>
    <col min="5" max="5" width="41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10" x14ac:dyDescent="0.25">
      <c r="A1" s="1" t="s">
        <v>0</v>
      </c>
      <c r="D1" s="2"/>
      <c r="E1" s="2"/>
      <c r="F1" s="3"/>
      <c r="G1" s="4"/>
      <c r="H1" s="5"/>
    </row>
    <row r="2" spans="1:10" x14ac:dyDescent="0.25">
      <c r="A2" s="1" t="s">
        <v>215</v>
      </c>
      <c r="D2" s="2"/>
      <c r="E2" s="2"/>
      <c r="F2" s="3"/>
      <c r="G2" s="6"/>
      <c r="H2" s="5"/>
    </row>
    <row r="3" spans="1:10" x14ac:dyDescent="0.25">
      <c r="A3" s="1"/>
      <c r="D3" s="2"/>
      <c r="E3" s="2"/>
      <c r="F3" s="3"/>
      <c r="G3" s="7"/>
      <c r="H3" s="5"/>
    </row>
    <row r="4" spans="1:10" x14ac:dyDescent="0.25">
      <c r="F4" s="8"/>
      <c r="G4" s="8"/>
      <c r="H4" s="5"/>
    </row>
    <row r="5" spans="1:10" x14ac:dyDescent="0.25">
      <c r="F5" s="8"/>
      <c r="G5" s="8"/>
      <c r="H5" s="5"/>
    </row>
    <row r="6" spans="1:10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10" x14ac:dyDescent="0.25">
      <c r="A7" s="14"/>
      <c r="B7" s="14"/>
      <c r="C7" s="14"/>
      <c r="D7" s="36"/>
      <c r="E7" s="41" t="s">
        <v>69</v>
      </c>
      <c r="F7" s="37"/>
      <c r="G7" s="38"/>
      <c r="H7" s="18"/>
    </row>
    <row r="8" spans="1:10" x14ac:dyDescent="0.25">
      <c r="A8" s="14" t="s">
        <v>345</v>
      </c>
      <c r="B8" s="35">
        <v>42794</v>
      </c>
      <c r="C8" s="14" t="s">
        <v>9</v>
      </c>
      <c r="D8" s="5" t="s">
        <v>10</v>
      </c>
      <c r="E8" s="41" t="s">
        <v>347</v>
      </c>
      <c r="G8" s="45">
        <v>145.72</v>
      </c>
      <c r="H8" s="40"/>
      <c r="I8" t="s">
        <v>8</v>
      </c>
    </row>
    <row r="9" spans="1:10" x14ac:dyDescent="0.25">
      <c r="A9" s="17" t="s">
        <v>230</v>
      </c>
      <c r="B9" s="57">
        <v>42788</v>
      </c>
      <c r="C9" s="17" t="s">
        <v>313</v>
      </c>
      <c r="D9" s="36" t="s">
        <v>363</v>
      </c>
      <c r="E9" s="41" t="s">
        <v>314</v>
      </c>
      <c r="F9" s="5"/>
      <c r="G9" s="45">
        <v>204.8</v>
      </c>
      <c r="H9" s="40"/>
      <c r="I9" t="s">
        <v>348</v>
      </c>
      <c r="J9" t="s">
        <v>364</v>
      </c>
    </row>
    <row r="10" spans="1:10" x14ac:dyDescent="0.25">
      <c r="A10" s="14" t="s">
        <v>270</v>
      </c>
      <c r="B10" s="35">
        <v>42775</v>
      </c>
      <c r="C10" s="14" t="s">
        <v>271</v>
      </c>
      <c r="D10" s="47" t="s">
        <v>354</v>
      </c>
      <c r="E10" s="41" t="s">
        <v>272</v>
      </c>
      <c r="G10" s="45">
        <v>2000</v>
      </c>
      <c r="H10" s="40"/>
      <c r="I10" t="s">
        <v>8</v>
      </c>
    </row>
    <row r="11" spans="1:10" x14ac:dyDescent="0.25">
      <c r="A11" s="14" t="s">
        <v>282</v>
      </c>
      <c r="B11" s="35">
        <v>42779</v>
      </c>
      <c r="C11" s="14" t="s">
        <v>283</v>
      </c>
      <c r="D11" s="47" t="s">
        <v>355</v>
      </c>
      <c r="E11" s="41" t="s">
        <v>284</v>
      </c>
      <c r="G11" s="45">
        <v>43.2</v>
      </c>
      <c r="H11" s="40"/>
      <c r="I11" t="s">
        <v>8</v>
      </c>
    </row>
    <row r="12" spans="1:10" x14ac:dyDescent="0.25">
      <c r="A12" s="14" t="s">
        <v>59</v>
      </c>
      <c r="B12" s="35">
        <v>42775</v>
      </c>
      <c r="C12" s="14" t="s">
        <v>266</v>
      </c>
      <c r="D12" s="5" t="s">
        <v>218</v>
      </c>
      <c r="E12" s="41" t="s">
        <v>62</v>
      </c>
      <c r="G12" s="45">
        <v>87.97</v>
      </c>
      <c r="H12" s="40"/>
      <c r="I12" t="s">
        <v>8</v>
      </c>
    </row>
    <row r="13" spans="1:10" x14ac:dyDescent="0.25">
      <c r="A13" s="14" t="s">
        <v>294</v>
      </c>
      <c r="B13" s="35">
        <v>42782</v>
      </c>
      <c r="C13" s="14" t="s">
        <v>295</v>
      </c>
      <c r="D13" s="5" t="s">
        <v>218</v>
      </c>
      <c r="E13" s="41" t="s">
        <v>62</v>
      </c>
      <c r="G13" s="45">
        <v>57.77</v>
      </c>
      <c r="H13" s="40"/>
      <c r="I13" t="s">
        <v>8</v>
      </c>
    </row>
    <row r="14" spans="1:10" x14ac:dyDescent="0.25">
      <c r="A14" s="14" t="s">
        <v>83</v>
      </c>
      <c r="B14" s="35">
        <v>42769</v>
      </c>
      <c r="C14" s="14" t="s">
        <v>247</v>
      </c>
      <c r="D14" s="47" t="s">
        <v>356</v>
      </c>
      <c r="E14" s="41" t="s">
        <v>248</v>
      </c>
      <c r="G14" s="45">
        <v>405.66</v>
      </c>
      <c r="H14" s="40"/>
      <c r="I14" t="s">
        <v>8</v>
      </c>
    </row>
    <row r="15" spans="1:10" x14ac:dyDescent="0.25">
      <c r="A15" s="14" t="s">
        <v>60</v>
      </c>
      <c r="B15" s="35">
        <v>42769</v>
      </c>
      <c r="C15" s="14" t="s">
        <v>246</v>
      </c>
      <c r="D15" s="5" t="s">
        <v>24</v>
      </c>
      <c r="E15" s="41" t="s">
        <v>25</v>
      </c>
      <c r="G15" s="45">
        <v>1867.24</v>
      </c>
      <c r="H15" s="40"/>
      <c r="I15" t="s">
        <v>8</v>
      </c>
    </row>
    <row r="16" spans="1:10" x14ac:dyDescent="0.25">
      <c r="A16" s="14" t="s">
        <v>22</v>
      </c>
      <c r="B16" s="35">
        <v>42776</v>
      </c>
      <c r="C16" s="14" t="s">
        <v>275</v>
      </c>
      <c r="D16" s="5" t="s">
        <v>24</v>
      </c>
      <c r="E16" s="41" t="s">
        <v>25</v>
      </c>
      <c r="G16" s="45">
        <v>2018.08</v>
      </c>
      <c r="H16" s="40"/>
      <c r="I16" t="s">
        <v>8</v>
      </c>
    </row>
    <row r="17" spans="1:9" x14ac:dyDescent="0.25">
      <c r="A17" s="14" t="s">
        <v>286</v>
      </c>
      <c r="B17" s="35">
        <v>42780</v>
      </c>
      <c r="C17" s="14" t="s">
        <v>287</v>
      </c>
      <c r="D17" s="5" t="s">
        <v>24</v>
      </c>
      <c r="E17" s="41" t="s">
        <v>25</v>
      </c>
      <c r="G17" s="45">
        <v>105.6</v>
      </c>
      <c r="H17" s="40"/>
      <c r="I17" t="s">
        <v>8</v>
      </c>
    </row>
    <row r="18" spans="1:9" x14ac:dyDescent="0.25">
      <c r="A18" s="14" t="s">
        <v>288</v>
      </c>
      <c r="B18" s="35">
        <v>42780</v>
      </c>
      <c r="C18" s="14" t="s">
        <v>289</v>
      </c>
      <c r="D18" s="5" t="s">
        <v>24</v>
      </c>
      <c r="E18" s="41" t="s">
        <v>25</v>
      </c>
      <c r="G18" s="45">
        <v>5124.63</v>
      </c>
      <c r="H18" s="40"/>
      <c r="I18" t="s">
        <v>8</v>
      </c>
    </row>
    <row r="19" spans="1:9" x14ac:dyDescent="0.25">
      <c r="A19" s="14" t="s">
        <v>162</v>
      </c>
      <c r="B19" s="35">
        <v>42783</v>
      </c>
      <c r="C19" s="14" t="s">
        <v>296</v>
      </c>
      <c r="D19" s="5" t="s">
        <v>24</v>
      </c>
      <c r="E19" s="41" t="s">
        <v>25</v>
      </c>
      <c r="G19" s="45">
        <v>951.5</v>
      </c>
      <c r="H19" s="40"/>
      <c r="I19" t="s">
        <v>8</v>
      </c>
    </row>
    <row r="20" spans="1:9" x14ac:dyDescent="0.25">
      <c r="A20" s="14" t="s">
        <v>169</v>
      </c>
      <c r="B20" s="35">
        <v>42783</v>
      </c>
      <c r="C20" s="14" t="s">
        <v>298</v>
      </c>
      <c r="D20" s="5" t="s">
        <v>24</v>
      </c>
      <c r="E20" s="41" t="s">
        <v>25</v>
      </c>
      <c r="G20" s="45">
        <v>1247.32</v>
      </c>
      <c r="H20" s="40"/>
      <c r="I20" t="s">
        <v>8</v>
      </c>
    </row>
    <row r="21" spans="1:9" x14ac:dyDescent="0.25">
      <c r="A21" s="14" t="s">
        <v>322</v>
      </c>
      <c r="B21" s="35">
        <v>42790</v>
      </c>
      <c r="C21" s="14" t="s">
        <v>323</v>
      </c>
      <c r="D21" s="5" t="s">
        <v>24</v>
      </c>
      <c r="E21" s="41" t="s">
        <v>25</v>
      </c>
      <c r="G21" s="45">
        <v>803.96</v>
      </c>
      <c r="H21" s="40"/>
      <c r="I21" t="s">
        <v>8</v>
      </c>
    </row>
    <row r="22" spans="1:9" x14ac:dyDescent="0.25">
      <c r="A22" s="14" t="s">
        <v>326</v>
      </c>
      <c r="B22" s="35">
        <v>42793</v>
      </c>
      <c r="C22" s="14" t="s">
        <v>327</v>
      </c>
      <c r="D22" s="5" t="s">
        <v>24</v>
      </c>
      <c r="E22" s="41" t="s">
        <v>25</v>
      </c>
      <c r="G22" s="45">
        <v>5124.63</v>
      </c>
      <c r="H22" s="40"/>
      <c r="I22" t="s">
        <v>8</v>
      </c>
    </row>
    <row r="23" spans="1:9" x14ac:dyDescent="0.25">
      <c r="A23" s="14" t="s">
        <v>328</v>
      </c>
      <c r="B23" s="35">
        <v>42793</v>
      </c>
      <c r="C23" s="14" t="s">
        <v>329</v>
      </c>
      <c r="D23" s="5" t="s">
        <v>24</v>
      </c>
      <c r="E23" s="41" t="s">
        <v>25</v>
      </c>
      <c r="G23" s="45">
        <v>104.36</v>
      </c>
      <c r="H23" s="40"/>
      <c r="I23" t="s">
        <v>8</v>
      </c>
    </row>
    <row r="24" spans="1:9" x14ac:dyDescent="0.25">
      <c r="A24" s="14" t="s">
        <v>89</v>
      </c>
      <c r="B24" s="35">
        <v>42769</v>
      </c>
      <c r="C24" s="14" t="s">
        <v>252</v>
      </c>
      <c r="D24" s="47" t="s">
        <v>358</v>
      </c>
      <c r="E24" s="41" t="s">
        <v>253</v>
      </c>
      <c r="G24" s="45">
        <v>480</v>
      </c>
      <c r="H24" s="40"/>
      <c r="I24" t="s">
        <v>8</v>
      </c>
    </row>
    <row r="25" spans="1:9" x14ac:dyDescent="0.25">
      <c r="A25" s="14" t="s">
        <v>304</v>
      </c>
      <c r="B25" s="35">
        <v>42787</v>
      </c>
      <c r="C25" s="14" t="s">
        <v>305</v>
      </c>
      <c r="D25" s="47" t="s">
        <v>357</v>
      </c>
      <c r="E25" s="41" t="s">
        <v>306</v>
      </c>
      <c r="G25" s="45">
        <v>264.66000000000003</v>
      </c>
      <c r="H25" s="40"/>
      <c r="I25" t="s">
        <v>8</v>
      </c>
    </row>
    <row r="26" spans="1:9" x14ac:dyDescent="0.25">
      <c r="A26" s="14" t="s">
        <v>263</v>
      </c>
      <c r="B26" s="35">
        <v>42775</v>
      </c>
      <c r="C26" s="14" t="s">
        <v>264</v>
      </c>
      <c r="D26" t="s">
        <v>29</v>
      </c>
      <c r="E26" s="41" t="s">
        <v>30</v>
      </c>
      <c r="G26" s="45">
        <v>192</v>
      </c>
      <c r="H26" s="40"/>
      <c r="I26" t="s">
        <v>8</v>
      </c>
    </row>
    <row r="27" spans="1:9" x14ac:dyDescent="0.25">
      <c r="A27" s="14" t="s">
        <v>21</v>
      </c>
      <c r="B27" s="35">
        <v>42775</v>
      </c>
      <c r="C27" s="14" t="s">
        <v>265</v>
      </c>
      <c r="D27" t="s">
        <v>29</v>
      </c>
      <c r="E27" s="41" t="s">
        <v>30</v>
      </c>
      <c r="G27" s="45">
        <v>192</v>
      </c>
      <c r="H27" s="40"/>
      <c r="I27" t="s">
        <v>8</v>
      </c>
    </row>
    <row r="28" spans="1:9" x14ac:dyDescent="0.25">
      <c r="A28" s="14" t="s">
        <v>12</v>
      </c>
      <c r="B28" s="35">
        <v>42773</v>
      </c>
      <c r="C28" s="14" t="s">
        <v>258</v>
      </c>
      <c r="D28" s="36" t="s">
        <v>350</v>
      </c>
      <c r="E28" s="41" t="s">
        <v>269</v>
      </c>
      <c r="G28" s="45">
        <v>102.11</v>
      </c>
      <c r="H28" s="40"/>
      <c r="I28" t="s">
        <v>8</v>
      </c>
    </row>
    <row r="29" spans="1:9" x14ac:dyDescent="0.25">
      <c r="A29" s="14" t="s">
        <v>179</v>
      </c>
      <c r="B29" s="35">
        <v>42787</v>
      </c>
      <c r="C29" s="14" t="s">
        <v>307</v>
      </c>
      <c r="D29" s="47" t="s">
        <v>359</v>
      </c>
      <c r="E29" s="41" t="s">
        <v>245</v>
      </c>
      <c r="G29" s="45">
        <v>617.20000000000005</v>
      </c>
      <c r="H29" s="40"/>
      <c r="I29" t="s">
        <v>8</v>
      </c>
    </row>
    <row r="30" spans="1:9" x14ac:dyDescent="0.25">
      <c r="A30" s="14" t="s">
        <v>320</v>
      </c>
      <c r="B30" s="35">
        <v>42790</v>
      </c>
      <c r="C30" s="14" t="s">
        <v>321</v>
      </c>
      <c r="D30" s="5" t="s">
        <v>33</v>
      </c>
      <c r="E30" s="41" t="s">
        <v>346</v>
      </c>
      <c r="G30" s="45">
        <v>177.26</v>
      </c>
      <c r="H30" s="40"/>
      <c r="I30" t="s">
        <v>232</v>
      </c>
    </row>
    <row r="31" spans="1:9" x14ac:dyDescent="0.25">
      <c r="A31" s="14" t="s">
        <v>299</v>
      </c>
      <c r="B31" s="35">
        <v>42784</v>
      </c>
      <c r="C31" s="14">
        <v>5407</v>
      </c>
      <c r="D31" s="5" t="s">
        <v>33</v>
      </c>
      <c r="E31" s="41" t="s">
        <v>38</v>
      </c>
      <c r="G31" s="45">
        <v>48.82</v>
      </c>
      <c r="H31" s="40"/>
      <c r="I31" t="s">
        <v>232</v>
      </c>
    </row>
    <row r="32" spans="1:9" x14ac:dyDescent="0.25">
      <c r="A32" s="14" t="s">
        <v>241</v>
      </c>
      <c r="B32" s="35">
        <v>42768</v>
      </c>
      <c r="C32" s="14" t="s">
        <v>9</v>
      </c>
      <c r="D32" s="5" t="s">
        <v>33</v>
      </c>
      <c r="E32" s="41" t="s">
        <v>38</v>
      </c>
      <c r="G32" s="45">
        <v>780</v>
      </c>
      <c r="H32" s="40"/>
      <c r="I32" t="s">
        <v>232</v>
      </c>
    </row>
    <row r="33" spans="1:9" x14ac:dyDescent="0.25">
      <c r="A33" s="14" t="s">
        <v>337</v>
      </c>
      <c r="B33" s="35">
        <v>42794</v>
      </c>
      <c r="C33" s="14" t="s">
        <v>338</v>
      </c>
      <c r="D33" s="5" t="s">
        <v>33</v>
      </c>
      <c r="E33" s="41" t="s">
        <v>38</v>
      </c>
      <c r="G33" s="45">
        <v>290.97000000000003</v>
      </c>
      <c r="H33" s="40"/>
      <c r="I33" t="s">
        <v>232</v>
      </c>
    </row>
    <row r="34" spans="1:9" x14ac:dyDescent="0.25">
      <c r="A34" s="14" t="s">
        <v>333</v>
      </c>
      <c r="B34" s="35">
        <v>42794</v>
      </c>
      <c r="C34" s="14" t="s">
        <v>334</v>
      </c>
      <c r="D34" s="5" t="s">
        <v>33</v>
      </c>
      <c r="E34" s="41" t="s">
        <v>38</v>
      </c>
      <c r="G34" s="45">
        <v>110.27</v>
      </c>
      <c r="H34" s="40"/>
      <c r="I34" t="s">
        <v>232</v>
      </c>
    </row>
    <row r="35" spans="1:9" x14ac:dyDescent="0.25">
      <c r="A35" s="14" t="s">
        <v>335</v>
      </c>
      <c r="B35" s="35">
        <v>42794</v>
      </c>
      <c r="C35" s="14" t="s">
        <v>336</v>
      </c>
      <c r="D35" s="5" t="s">
        <v>33</v>
      </c>
      <c r="E35" s="41" t="s">
        <v>38</v>
      </c>
      <c r="G35" s="45">
        <v>10.79</v>
      </c>
      <c r="H35" s="40"/>
      <c r="I35" t="s">
        <v>232</v>
      </c>
    </row>
    <row r="36" spans="1:9" x14ac:dyDescent="0.25">
      <c r="A36" s="14" t="s">
        <v>237</v>
      </c>
      <c r="B36" s="35">
        <v>42767</v>
      </c>
      <c r="C36" s="14" t="s">
        <v>238</v>
      </c>
      <c r="D36" s="5" t="s">
        <v>33</v>
      </c>
      <c r="E36" s="41" t="s">
        <v>38</v>
      </c>
      <c r="G36" s="45">
        <v>50.42</v>
      </c>
      <c r="H36" s="40"/>
      <c r="I36" t="s">
        <v>232</v>
      </c>
    </row>
    <row r="37" spans="1:9" x14ac:dyDescent="0.25">
      <c r="A37" s="14" t="s">
        <v>239</v>
      </c>
      <c r="B37" s="35">
        <v>42768</v>
      </c>
      <c r="C37" s="14" t="s">
        <v>240</v>
      </c>
      <c r="D37" s="5" t="s">
        <v>33</v>
      </c>
      <c r="E37" s="41" t="s">
        <v>38</v>
      </c>
      <c r="G37" s="45">
        <v>50.42</v>
      </c>
      <c r="H37" s="40"/>
      <c r="I37" t="s">
        <v>232</v>
      </c>
    </row>
    <row r="38" spans="1:9" x14ac:dyDescent="0.25">
      <c r="A38" s="14" t="s">
        <v>242</v>
      </c>
      <c r="B38" s="35">
        <v>42769</v>
      </c>
      <c r="C38" s="14" t="s">
        <v>243</v>
      </c>
      <c r="D38" s="5" t="s">
        <v>33</v>
      </c>
      <c r="E38" s="41" t="s">
        <v>38</v>
      </c>
      <c r="G38" s="45">
        <v>48.82</v>
      </c>
      <c r="H38" s="40"/>
      <c r="I38" t="s">
        <v>232</v>
      </c>
    </row>
    <row r="39" spans="1:9" x14ac:dyDescent="0.25">
      <c r="A39" s="14" t="s">
        <v>256</v>
      </c>
      <c r="B39" s="35">
        <v>42773</v>
      </c>
      <c r="C39" s="14" t="s">
        <v>257</v>
      </c>
      <c r="D39" s="5" t="s">
        <v>33</v>
      </c>
      <c r="E39" s="41" t="s">
        <v>38</v>
      </c>
      <c r="G39" s="45">
        <v>50.42</v>
      </c>
      <c r="H39" s="40"/>
      <c r="I39" t="s">
        <v>232</v>
      </c>
    </row>
    <row r="40" spans="1:9" x14ac:dyDescent="0.25">
      <c r="A40" s="14" t="s">
        <v>259</v>
      </c>
      <c r="B40" s="35">
        <v>42775</v>
      </c>
      <c r="C40" s="14" t="s">
        <v>260</v>
      </c>
      <c r="D40" s="5" t="s">
        <v>33</v>
      </c>
      <c r="E40" s="41" t="s">
        <v>38</v>
      </c>
      <c r="G40" s="45">
        <v>48.82</v>
      </c>
      <c r="H40" s="40"/>
      <c r="I40" t="s">
        <v>232</v>
      </c>
    </row>
    <row r="41" spans="1:9" x14ac:dyDescent="0.25">
      <c r="A41" s="14" t="s">
        <v>261</v>
      </c>
      <c r="B41" s="35">
        <v>42775</v>
      </c>
      <c r="C41" s="14" t="s">
        <v>262</v>
      </c>
      <c r="D41" s="5" t="s">
        <v>33</v>
      </c>
      <c r="E41" s="41" t="s">
        <v>38</v>
      </c>
      <c r="G41" s="45">
        <v>50.42</v>
      </c>
      <c r="H41" s="40"/>
      <c r="I41" t="s">
        <v>232</v>
      </c>
    </row>
    <row r="42" spans="1:9" x14ac:dyDescent="0.25">
      <c r="A42" s="14" t="s">
        <v>276</v>
      </c>
      <c r="B42" s="35">
        <v>42777</v>
      </c>
      <c r="C42" s="14" t="s">
        <v>277</v>
      </c>
      <c r="D42" s="5" t="s">
        <v>33</v>
      </c>
      <c r="E42" s="41" t="s">
        <v>38</v>
      </c>
      <c r="G42" s="45">
        <v>50.42</v>
      </c>
      <c r="H42" s="40"/>
      <c r="I42" t="s">
        <v>232</v>
      </c>
    </row>
    <row r="43" spans="1:9" x14ac:dyDescent="0.25">
      <c r="A43" s="14" t="s">
        <v>280</v>
      </c>
      <c r="B43" s="35">
        <v>42779</v>
      </c>
      <c r="C43" s="14" t="s">
        <v>281</v>
      </c>
      <c r="D43" s="5" t="s">
        <v>33</v>
      </c>
      <c r="E43" s="41" t="s">
        <v>38</v>
      </c>
      <c r="G43" s="45">
        <v>50.42</v>
      </c>
      <c r="H43" s="40"/>
      <c r="I43" t="s">
        <v>232</v>
      </c>
    </row>
    <row r="44" spans="1:9" x14ac:dyDescent="0.25">
      <c r="A44" s="14" t="s">
        <v>290</v>
      </c>
      <c r="B44" s="35">
        <v>42781</v>
      </c>
      <c r="C44" s="14" t="s">
        <v>291</v>
      </c>
      <c r="D44" s="5" t="s">
        <v>33</v>
      </c>
      <c r="E44" s="41" t="s">
        <v>38</v>
      </c>
      <c r="G44" s="45">
        <v>48.82</v>
      </c>
      <c r="H44" s="40"/>
      <c r="I44" t="s">
        <v>232</v>
      </c>
    </row>
    <row r="45" spans="1:9" x14ac:dyDescent="0.25">
      <c r="A45" s="14" t="s">
        <v>292</v>
      </c>
      <c r="B45" s="35">
        <v>42782</v>
      </c>
      <c r="C45" s="14" t="s">
        <v>293</v>
      </c>
      <c r="D45" s="5" t="s">
        <v>33</v>
      </c>
      <c r="E45" s="41" t="s">
        <v>38</v>
      </c>
      <c r="G45" s="45">
        <v>49.76</v>
      </c>
      <c r="H45" s="40"/>
      <c r="I45" t="s">
        <v>232</v>
      </c>
    </row>
    <row r="46" spans="1:9" x14ac:dyDescent="0.25">
      <c r="A46" s="14" t="s">
        <v>302</v>
      </c>
      <c r="B46" s="35">
        <v>42787</v>
      </c>
      <c r="C46" s="14" t="s">
        <v>303</v>
      </c>
      <c r="D46" s="5" t="s">
        <v>33</v>
      </c>
      <c r="E46" s="41" t="s">
        <v>38</v>
      </c>
      <c r="G46" s="45">
        <v>50.46</v>
      </c>
      <c r="H46" s="40"/>
      <c r="I46" t="s">
        <v>232</v>
      </c>
    </row>
    <row r="47" spans="1:9" x14ac:dyDescent="0.25">
      <c r="A47" s="14" t="s">
        <v>315</v>
      </c>
      <c r="B47" s="35">
        <v>42789</v>
      </c>
      <c r="C47" s="14" t="s">
        <v>316</v>
      </c>
      <c r="D47" s="5" t="s">
        <v>33</v>
      </c>
      <c r="E47" s="41" t="s">
        <v>38</v>
      </c>
      <c r="G47" s="45">
        <v>193.95</v>
      </c>
      <c r="H47" s="40"/>
      <c r="I47" t="s">
        <v>232</v>
      </c>
    </row>
    <row r="48" spans="1:9" x14ac:dyDescent="0.25">
      <c r="A48" s="14" t="s">
        <v>317</v>
      </c>
      <c r="B48" s="35">
        <v>42789</v>
      </c>
      <c r="C48" s="14" t="s">
        <v>318</v>
      </c>
      <c r="D48" s="5" t="s">
        <v>33</v>
      </c>
      <c r="E48" s="41" t="s">
        <v>38</v>
      </c>
      <c r="G48" s="45">
        <v>49.76</v>
      </c>
      <c r="H48" s="40"/>
      <c r="I48" t="s">
        <v>232</v>
      </c>
    </row>
    <row r="49" spans="1:9" x14ac:dyDescent="0.25">
      <c r="A49" s="14" t="s">
        <v>155</v>
      </c>
      <c r="B49" s="35">
        <v>42793</v>
      </c>
      <c r="C49" s="14" t="s">
        <v>325</v>
      </c>
      <c r="D49" s="5" t="s">
        <v>33</v>
      </c>
      <c r="E49" s="41" t="s">
        <v>38</v>
      </c>
      <c r="G49" s="45">
        <v>52.82</v>
      </c>
      <c r="H49" s="40"/>
      <c r="I49" t="s">
        <v>232</v>
      </c>
    </row>
    <row r="50" spans="1:9" x14ac:dyDescent="0.25">
      <c r="A50" s="14" t="s">
        <v>164</v>
      </c>
      <c r="B50" s="35">
        <v>42794</v>
      </c>
      <c r="C50" s="14" t="s">
        <v>332</v>
      </c>
      <c r="D50" s="5" t="s">
        <v>33</v>
      </c>
      <c r="E50" s="41" t="s">
        <v>38</v>
      </c>
      <c r="G50" s="45">
        <v>50.42</v>
      </c>
      <c r="H50" s="40"/>
      <c r="I50" t="s">
        <v>232</v>
      </c>
    </row>
    <row r="51" spans="1:9" x14ac:dyDescent="0.25">
      <c r="A51" s="14" t="s">
        <v>330</v>
      </c>
      <c r="B51" s="35">
        <v>42794</v>
      </c>
      <c r="C51" s="14" t="s">
        <v>331</v>
      </c>
      <c r="D51" s="5" t="s">
        <v>33</v>
      </c>
      <c r="E51" s="41" t="s">
        <v>38</v>
      </c>
      <c r="G51" s="45">
        <v>441.29</v>
      </c>
      <c r="H51" s="40"/>
      <c r="I51" t="s">
        <v>232</v>
      </c>
    </row>
    <row r="52" spans="1:9" x14ac:dyDescent="0.25">
      <c r="A52" s="14" t="s">
        <v>342</v>
      </c>
      <c r="B52" s="35">
        <v>42794</v>
      </c>
      <c r="C52" s="14" t="s">
        <v>343</v>
      </c>
      <c r="D52" s="5" t="s">
        <v>33</v>
      </c>
      <c r="E52" s="41" t="s">
        <v>38</v>
      </c>
      <c r="G52" s="39"/>
      <c r="H52" s="46">
        <v>38.4</v>
      </c>
      <c r="I52" t="s">
        <v>232</v>
      </c>
    </row>
    <row r="53" spans="1:9" x14ac:dyDescent="0.25">
      <c r="A53" s="14" t="s">
        <v>308</v>
      </c>
      <c r="B53" s="35">
        <v>42788</v>
      </c>
      <c r="C53" s="14" t="s">
        <v>186</v>
      </c>
      <c r="D53" s="5" t="s">
        <v>48</v>
      </c>
      <c r="E53" s="41" t="s">
        <v>49</v>
      </c>
      <c r="G53" s="39"/>
      <c r="H53" s="46">
        <v>42755.040000000001</v>
      </c>
      <c r="I53" t="s">
        <v>8</v>
      </c>
    </row>
    <row r="54" spans="1:9" x14ac:dyDescent="0.25">
      <c r="A54" s="14" t="s">
        <v>142</v>
      </c>
      <c r="B54" s="35">
        <v>42789</v>
      </c>
      <c r="C54" s="14" t="s">
        <v>319</v>
      </c>
      <c r="D54" s="5" t="s">
        <v>48</v>
      </c>
      <c r="E54" s="41" t="s">
        <v>49</v>
      </c>
      <c r="G54" s="45">
        <v>50675.519999999997</v>
      </c>
      <c r="H54" s="40"/>
      <c r="I54" t="s">
        <v>8</v>
      </c>
    </row>
    <row r="55" spans="1:9" x14ac:dyDescent="0.25">
      <c r="A55" s="14" t="s">
        <v>339</v>
      </c>
      <c r="B55" s="35">
        <v>42794</v>
      </c>
      <c r="C55" s="14" t="s">
        <v>340</v>
      </c>
      <c r="D55" s="5" t="s">
        <v>48</v>
      </c>
      <c r="E55" s="41" t="s">
        <v>49</v>
      </c>
      <c r="G55" s="45">
        <v>44272.160000000003</v>
      </c>
      <c r="H55" s="40"/>
      <c r="I55" t="s">
        <v>8</v>
      </c>
    </row>
    <row r="56" spans="1:9" x14ac:dyDescent="0.25">
      <c r="A56" s="14" t="s">
        <v>42</v>
      </c>
      <c r="B56" s="35">
        <v>42794</v>
      </c>
      <c r="C56" s="14" t="s">
        <v>341</v>
      </c>
      <c r="D56" s="5" t="s">
        <v>48</v>
      </c>
      <c r="E56" s="41" t="s">
        <v>49</v>
      </c>
      <c r="G56" s="45">
        <v>38286.720000000001</v>
      </c>
      <c r="H56" s="40"/>
      <c r="I56" t="s">
        <v>8</v>
      </c>
    </row>
    <row r="57" spans="1:9" x14ac:dyDescent="0.25">
      <c r="A57" s="14" t="s">
        <v>324</v>
      </c>
      <c r="B57" s="35">
        <v>42790</v>
      </c>
      <c r="C57" s="14" t="s">
        <v>163</v>
      </c>
      <c r="D57" s="5" t="s">
        <v>48</v>
      </c>
      <c r="E57" s="41" t="s">
        <v>49</v>
      </c>
      <c r="G57" s="45">
        <v>2854.44</v>
      </c>
      <c r="H57" s="40"/>
      <c r="I57" t="s">
        <v>8</v>
      </c>
    </row>
    <row r="58" spans="1:9" x14ac:dyDescent="0.25">
      <c r="A58" s="14" t="s">
        <v>23</v>
      </c>
      <c r="B58" s="35">
        <v>42769</v>
      </c>
      <c r="C58" s="14" t="s">
        <v>95</v>
      </c>
      <c r="D58" s="5" t="s">
        <v>48</v>
      </c>
      <c r="E58" s="41" t="s">
        <v>49</v>
      </c>
      <c r="G58" s="45">
        <v>1374.32</v>
      </c>
      <c r="H58" s="40"/>
      <c r="I58" t="s">
        <v>8</v>
      </c>
    </row>
    <row r="59" spans="1:9" x14ac:dyDescent="0.25">
      <c r="A59" s="14" t="s">
        <v>139</v>
      </c>
      <c r="B59" s="35">
        <v>42776</v>
      </c>
      <c r="C59" s="14" t="s">
        <v>95</v>
      </c>
      <c r="D59" s="5" t="s">
        <v>48</v>
      </c>
      <c r="E59" s="41" t="s">
        <v>49</v>
      </c>
      <c r="G59" s="45">
        <v>2971.94</v>
      </c>
      <c r="H59" s="40"/>
      <c r="I59" t="s">
        <v>8</v>
      </c>
    </row>
    <row r="60" spans="1:9" x14ac:dyDescent="0.25">
      <c r="A60" s="14" t="s">
        <v>51</v>
      </c>
      <c r="B60" s="35">
        <v>42776</v>
      </c>
      <c r="C60" s="14" t="s">
        <v>95</v>
      </c>
      <c r="D60" s="5" t="s">
        <v>48</v>
      </c>
      <c r="E60" s="41" t="s">
        <v>49</v>
      </c>
      <c r="G60" s="45">
        <v>2141.89</v>
      </c>
      <c r="H60" s="40"/>
      <c r="I60" t="s">
        <v>8</v>
      </c>
    </row>
    <row r="61" spans="1:9" x14ac:dyDescent="0.25">
      <c r="A61" s="14" t="s">
        <v>297</v>
      </c>
      <c r="B61" s="35">
        <v>42783</v>
      </c>
      <c r="C61" s="14" t="s">
        <v>95</v>
      </c>
      <c r="D61" s="5" t="s">
        <v>48</v>
      </c>
      <c r="E61" s="41" t="s">
        <v>49</v>
      </c>
      <c r="G61" s="45">
        <v>226.64</v>
      </c>
      <c r="H61" s="40"/>
      <c r="I61" t="s">
        <v>8</v>
      </c>
    </row>
    <row r="62" spans="1:9" x14ac:dyDescent="0.25">
      <c r="A62" s="14" t="s">
        <v>344</v>
      </c>
      <c r="B62" s="35">
        <v>42794</v>
      </c>
      <c r="C62" s="14" t="s">
        <v>95</v>
      </c>
      <c r="D62" s="5" t="s">
        <v>48</v>
      </c>
      <c r="E62" s="41" t="s">
        <v>49</v>
      </c>
      <c r="G62" s="45">
        <v>3649.06</v>
      </c>
      <c r="H62" s="40"/>
      <c r="I62" t="s">
        <v>8</v>
      </c>
    </row>
    <row r="63" spans="1:9" x14ac:dyDescent="0.25">
      <c r="A63" s="14" t="s">
        <v>249</v>
      </c>
      <c r="B63" s="35">
        <v>42769</v>
      </c>
      <c r="C63" s="14" t="s">
        <v>250</v>
      </c>
      <c r="D63" s="47" t="s">
        <v>360</v>
      </c>
      <c r="E63" s="41" t="s">
        <v>251</v>
      </c>
      <c r="G63" s="45">
        <v>103.24</v>
      </c>
      <c r="H63" s="40"/>
      <c r="I63" t="s">
        <v>8</v>
      </c>
    </row>
    <row r="64" spans="1:9" x14ac:dyDescent="0.25">
      <c r="A64" s="14" t="s">
        <v>26</v>
      </c>
      <c r="B64" s="35">
        <v>42775</v>
      </c>
      <c r="C64" s="14" t="s">
        <v>267</v>
      </c>
      <c r="D64" s="47" t="s">
        <v>360</v>
      </c>
      <c r="E64" s="41" t="s">
        <v>251</v>
      </c>
      <c r="G64" s="45">
        <v>286.77999999999997</v>
      </c>
      <c r="H64" s="40"/>
      <c r="I64" t="s">
        <v>8</v>
      </c>
    </row>
    <row r="65" spans="1:9" x14ac:dyDescent="0.25">
      <c r="A65" s="14" t="s">
        <v>31</v>
      </c>
      <c r="B65" s="35">
        <v>42788</v>
      </c>
      <c r="C65" s="14" t="s">
        <v>312</v>
      </c>
      <c r="D65" s="47" t="s">
        <v>360</v>
      </c>
      <c r="E65" s="41" t="s">
        <v>251</v>
      </c>
      <c r="G65" s="45">
        <v>71.7</v>
      </c>
      <c r="H65" s="40"/>
      <c r="I65" t="s">
        <v>8</v>
      </c>
    </row>
    <row r="66" spans="1:9" x14ac:dyDescent="0.25">
      <c r="A66" s="14" t="s">
        <v>12</v>
      </c>
      <c r="B66" s="35">
        <v>42773</v>
      </c>
      <c r="C66" s="14" t="s">
        <v>258</v>
      </c>
      <c r="D66" s="36" t="s">
        <v>351</v>
      </c>
      <c r="E66" s="41" t="s">
        <v>352</v>
      </c>
      <c r="G66" s="45">
        <v>16</v>
      </c>
      <c r="H66" s="40"/>
      <c r="I66" t="s">
        <v>8</v>
      </c>
    </row>
    <row r="67" spans="1:9" x14ac:dyDescent="0.25">
      <c r="A67" s="14" t="s">
        <v>254</v>
      </c>
      <c r="B67" s="35">
        <v>42769</v>
      </c>
      <c r="C67" s="14" t="s">
        <v>255</v>
      </c>
      <c r="D67" t="s">
        <v>55</v>
      </c>
      <c r="E67" s="41" t="s">
        <v>56</v>
      </c>
      <c r="G67" s="45">
        <v>6671.81</v>
      </c>
      <c r="H67" s="40"/>
      <c r="I67" t="s">
        <v>8</v>
      </c>
    </row>
    <row r="68" spans="1:9" x14ac:dyDescent="0.25">
      <c r="A68" s="14" t="s">
        <v>28</v>
      </c>
      <c r="B68" s="35">
        <v>42780</v>
      </c>
      <c r="C68" s="14" t="s">
        <v>285</v>
      </c>
      <c r="D68" s="5" t="s">
        <v>57</v>
      </c>
      <c r="E68" s="41" t="s">
        <v>58</v>
      </c>
      <c r="G68" s="45">
        <v>834.47</v>
      </c>
      <c r="H68" s="40"/>
      <c r="I68" t="s">
        <v>8</v>
      </c>
    </row>
    <row r="69" spans="1:9" x14ac:dyDescent="0.25">
      <c r="A69" s="48" t="s">
        <v>27</v>
      </c>
      <c r="B69" s="49">
        <v>42776</v>
      </c>
      <c r="C69" s="48" t="s">
        <v>274</v>
      </c>
      <c r="D69" s="50"/>
      <c r="E69" s="51" t="s">
        <v>216</v>
      </c>
      <c r="F69" s="52"/>
      <c r="G69" s="53">
        <v>216</v>
      </c>
      <c r="H69" s="54"/>
      <c r="I69" t="s">
        <v>362</v>
      </c>
    </row>
    <row r="70" spans="1:9" x14ac:dyDescent="0.25">
      <c r="A70" s="21" t="s">
        <v>136</v>
      </c>
      <c r="B70" s="42">
        <v>42776</v>
      </c>
      <c r="C70" s="21" t="s">
        <v>244</v>
      </c>
      <c r="D70" s="43"/>
      <c r="E70" s="44" t="s">
        <v>273</v>
      </c>
      <c r="F70" s="19"/>
      <c r="G70" s="45"/>
      <c r="H70" s="46">
        <v>1083.57</v>
      </c>
    </row>
    <row r="71" spans="1:9" x14ac:dyDescent="0.25">
      <c r="A71" s="21" t="s">
        <v>109</v>
      </c>
      <c r="B71" s="42">
        <v>42775</v>
      </c>
      <c r="C71" s="21" t="s">
        <v>268</v>
      </c>
      <c r="D71" s="43"/>
      <c r="E71" s="44" t="s">
        <v>269</v>
      </c>
      <c r="F71" s="19"/>
      <c r="G71" s="45">
        <v>141.47999999999999</v>
      </c>
      <c r="H71" s="46"/>
      <c r="I71" t="s">
        <v>353</v>
      </c>
    </row>
    <row r="72" spans="1:9" x14ac:dyDescent="0.25">
      <c r="A72" s="21" t="s">
        <v>61</v>
      </c>
      <c r="B72" s="42">
        <v>42769</v>
      </c>
      <c r="C72" s="21" t="s">
        <v>244</v>
      </c>
      <c r="D72" s="43"/>
      <c r="E72" s="44" t="s">
        <v>245</v>
      </c>
      <c r="F72" s="19"/>
      <c r="G72" s="45">
        <v>1083.57</v>
      </c>
      <c r="H72" s="40"/>
    </row>
    <row r="73" spans="1:9" x14ac:dyDescent="0.25">
      <c r="A73" s="21" t="s">
        <v>310</v>
      </c>
      <c r="B73" s="42">
        <v>42788</v>
      </c>
      <c r="C73" s="21" t="s">
        <v>120</v>
      </c>
      <c r="D73" s="43"/>
      <c r="E73" s="44" t="s">
        <v>49</v>
      </c>
      <c r="F73" s="19"/>
      <c r="G73" s="45"/>
      <c r="H73" s="46">
        <v>55941.440000000002</v>
      </c>
    </row>
    <row r="74" spans="1:9" x14ac:dyDescent="0.25">
      <c r="A74" s="21" t="s">
        <v>37</v>
      </c>
      <c r="B74" s="42">
        <v>42779</v>
      </c>
      <c r="C74" s="21" t="s">
        <v>122</v>
      </c>
      <c r="D74" s="43"/>
      <c r="E74" s="44" t="s">
        <v>49</v>
      </c>
      <c r="F74" s="19"/>
      <c r="G74" s="45"/>
      <c r="H74" s="46">
        <v>55941.440000000002</v>
      </c>
    </row>
    <row r="75" spans="1:9" x14ac:dyDescent="0.25">
      <c r="A75" s="21" t="s">
        <v>309</v>
      </c>
      <c r="B75" s="42">
        <v>42788</v>
      </c>
      <c r="C75" s="21" t="s">
        <v>206</v>
      </c>
      <c r="D75" s="43"/>
      <c r="E75" s="44" t="s">
        <v>49</v>
      </c>
      <c r="F75" s="19"/>
      <c r="G75" s="45"/>
      <c r="H75" s="46">
        <v>44272.160000000003</v>
      </c>
    </row>
    <row r="76" spans="1:9" x14ac:dyDescent="0.25">
      <c r="A76" s="21" t="s">
        <v>278</v>
      </c>
      <c r="B76" s="42">
        <v>42779</v>
      </c>
      <c r="C76" s="21" t="s">
        <v>279</v>
      </c>
      <c r="D76" s="43"/>
      <c r="E76" s="44" t="s">
        <v>49</v>
      </c>
      <c r="F76" s="19"/>
      <c r="G76" s="45">
        <v>55941.440000000002</v>
      </c>
      <c r="H76" s="46"/>
    </row>
    <row r="77" spans="1:9" x14ac:dyDescent="0.25">
      <c r="A77" s="21" t="s">
        <v>300</v>
      </c>
      <c r="B77" s="42">
        <v>42786</v>
      </c>
      <c r="C77" s="21" t="s">
        <v>301</v>
      </c>
      <c r="D77" s="43"/>
      <c r="E77" s="44" t="s">
        <v>49</v>
      </c>
      <c r="F77" s="19"/>
      <c r="G77" s="45">
        <v>44272.160000000003</v>
      </c>
      <c r="H77" s="46"/>
    </row>
    <row r="78" spans="1:9" x14ac:dyDescent="0.25">
      <c r="A78" s="21" t="s">
        <v>223</v>
      </c>
      <c r="B78" s="42">
        <v>42788</v>
      </c>
      <c r="C78" s="21" t="s">
        <v>311</v>
      </c>
      <c r="D78" s="43"/>
      <c r="E78" s="44" t="s">
        <v>49</v>
      </c>
      <c r="F78" s="19"/>
      <c r="G78" s="45">
        <v>55941.440000000002</v>
      </c>
      <c r="H78" s="46"/>
    </row>
    <row r="79" spans="1:9" x14ac:dyDescent="0.25">
      <c r="A79" s="14"/>
      <c r="B79" s="14"/>
      <c r="C79" s="14"/>
      <c r="D79" s="36"/>
    </row>
    <row r="80" spans="1:9" x14ac:dyDescent="0.25">
      <c r="A80" s="14"/>
      <c r="B80" s="14"/>
      <c r="C80" s="14"/>
      <c r="D80" s="36"/>
    </row>
    <row r="81" spans="1:9" x14ac:dyDescent="0.25">
      <c r="A81" s="14"/>
      <c r="B81" s="14"/>
      <c r="C81" s="14"/>
      <c r="D81" s="36"/>
      <c r="E81" s="41" t="s">
        <v>213</v>
      </c>
      <c r="G81" s="39">
        <f>SUM(G8:G68)</f>
        <v>179332.65000000002</v>
      </c>
      <c r="H81" s="40">
        <f>SUM(H8:H68)</f>
        <v>42793.440000000002</v>
      </c>
      <c r="I81" s="16">
        <f>+G81-H81</f>
        <v>136539.21000000002</v>
      </c>
    </row>
    <row r="82" spans="1:9" x14ac:dyDescent="0.25">
      <c r="A82" s="9"/>
      <c r="B82" s="9"/>
      <c r="C82" s="9"/>
      <c r="D82" s="34"/>
      <c r="E82" s="41" t="s">
        <v>214</v>
      </c>
      <c r="F82" s="37"/>
      <c r="G82" s="38"/>
      <c r="H82" s="18"/>
    </row>
    <row r="83" spans="1:9" s="5" customFormat="1" x14ac:dyDescent="0.25">
      <c r="B83" s="23"/>
      <c r="E83" s="41"/>
      <c r="F83" s="37"/>
      <c r="G83" s="38"/>
    </row>
    <row r="84" spans="1:9" s="5" customFormat="1" x14ac:dyDescent="0.25">
      <c r="B84" s="23"/>
    </row>
    <row r="85" spans="1:9" s="5" customFormat="1" x14ac:dyDescent="0.25">
      <c r="B85" s="23"/>
    </row>
    <row r="86" spans="1:9" s="5" customFormat="1" x14ac:dyDescent="0.25">
      <c r="B86" s="23"/>
      <c r="E86" s="17"/>
    </row>
    <row r="90" spans="1:9" x14ac:dyDescent="0.25">
      <c r="F90" s="1" t="s">
        <v>65</v>
      </c>
      <c r="G90" s="22" t="e">
        <f>SUM(#REF!)</f>
        <v>#REF!</v>
      </c>
      <c r="H90" s="5"/>
    </row>
    <row r="91" spans="1:9" x14ac:dyDescent="0.25">
      <c r="A91" s="5"/>
      <c r="B91" s="23"/>
      <c r="C91" s="5"/>
      <c r="F91" s="1" t="s">
        <v>66</v>
      </c>
      <c r="G91" s="8"/>
      <c r="H91" s="5"/>
    </row>
    <row r="92" spans="1:9" s="5" customFormat="1" x14ac:dyDescent="0.25">
      <c r="A92"/>
      <c r="B92"/>
      <c r="C92"/>
      <c r="D92" s="18"/>
      <c r="F92" s="24"/>
      <c r="G92" s="18" t="e">
        <f>+G90-G91</f>
        <v>#REF!</v>
      </c>
    </row>
    <row r="96" spans="1:9" x14ac:dyDescent="0.25">
      <c r="A96" s="25" t="s">
        <v>67</v>
      </c>
      <c r="B96" s="25" t="s">
        <v>68</v>
      </c>
      <c r="D96" s="5" t="s">
        <v>217</v>
      </c>
      <c r="E96" s="17" t="s">
        <v>216</v>
      </c>
      <c r="F96" s="5">
        <f t="shared" ref="F96" si="0">+G96/0.16</f>
        <v>301.75</v>
      </c>
      <c r="G96" s="5">
        <v>48.28</v>
      </c>
      <c r="H96" s="5"/>
      <c r="I96" t="s">
        <v>365</v>
      </c>
    </row>
    <row r="97" spans="1:8" x14ac:dyDescent="0.25">
      <c r="A97" s="25" t="s">
        <v>67</v>
      </c>
      <c r="B97" s="25" t="s">
        <v>68</v>
      </c>
      <c r="D97" s="5" t="s">
        <v>10</v>
      </c>
      <c r="E97" s="41" t="s">
        <v>347</v>
      </c>
      <c r="F97" s="24">
        <f t="shared" ref="F97:F131" si="1">+G97/0.16</f>
        <v>910.75</v>
      </c>
      <c r="G97" s="39">
        <v>145.72</v>
      </c>
      <c r="H97" s="5"/>
    </row>
    <row r="98" spans="1:8" x14ac:dyDescent="0.25">
      <c r="A98" s="25" t="s">
        <v>67</v>
      </c>
      <c r="B98" s="25" t="s">
        <v>68</v>
      </c>
      <c r="D98" s="36" t="s">
        <v>363</v>
      </c>
      <c r="E98" s="41" t="s">
        <v>314</v>
      </c>
      <c r="F98" s="24">
        <f t="shared" si="1"/>
        <v>1280</v>
      </c>
      <c r="G98" s="39">
        <v>204.8</v>
      </c>
      <c r="H98" s="5"/>
    </row>
    <row r="99" spans="1:8" x14ac:dyDescent="0.25">
      <c r="A99" s="25" t="s">
        <v>67</v>
      </c>
      <c r="B99" s="25" t="s">
        <v>68</v>
      </c>
      <c r="D99" s="47" t="s">
        <v>354</v>
      </c>
      <c r="E99" s="41" t="s">
        <v>272</v>
      </c>
      <c r="F99" s="24">
        <f t="shared" si="1"/>
        <v>12500</v>
      </c>
      <c r="G99" s="39">
        <v>2000</v>
      </c>
      <c r="H99" s="5"/>
    </row>
    <row r="100" spans="1:8" x14ac:dyDescent="0.25">
      <c r="A100" s="25" t="s">
        <v>67</v>
      </c>
      <c r="B100" s="25" t="s">
        <v>68</v>
      </c>
      <c r="D100" s="47" t="s">
        <v>355</v>
      </c>
      <c r="E100" s="41" t="s">
        <v>284</v>
      </c>
      <c r="F100" s="24">
        <f t="shared" si="1"/>
        <v>270</v>
      </c>
      <c r="G100" s="39">
        <v>43.2</v>
      </c>
      <c r="H100" s="5"/>
    </row>
    <row r="101" spans="1:8" x14ac:dyDescent="0.25">
      <c r="A101" s="25" t="s">
        <v>67</v>
      </c>
      <c r="B101" s="25" t="s">
        <v>68</v>
      </c>
      <c r="D101" s="5" t="s">
        <v>218</v>
      </c>
      <c r="E101" s="41" t="s">
        <v>62</v>
      </c>
      <c r="F101" s="24">
        <f t="shared" si="1"/>
        <v>910.875</v>
      </c>
      <c r="G101" s="39">
        <v>145.74</v>
      </c>
      <c r="H101" s="5"/>
    </row>
    <row r="102" spans="1:8" x14ac:dyDescent="0.25">
      <c r="A102" s="25" t="s">
        <v>67</v>
      </c>
      <c r="B102" s="25" t="s">
        <v>68</v>
      </c>
      <c r="D102" s="47" t="s">
        <v>356</v>
      </c>
      <c r="E102" s="41" t="s">
        <v>248</v>
      </c>
      <c r="F102" s="24">
        <f t="shared" si="1"/>
        <v>2535.375</v>
      </c>
      <c r="G102" s="39">
        <v>405.66</v>
      </c>
      <c r="H102" s="5"/>
    </row>
    <row r="103" spans="1:8" x14ac:dyDescent="0.25">
      <c r="A103" s="25" t="s">
        <v>67</v>
      </c>
      <c r="B103" s="25" t="s">
        <v>68</v>
      </c>
      <c r="D103" s="5" t="s">
        <v>24</v>
      </c>
      <c r="E103" s="41" t="s">
        <v>25</v>
      </c>
      <c r="F103" s="24">
        <f t="shared" si="1"/>
        <v>108420.75</v>
      </c>
      <c r="G103" s="39">
        <v>17347.32</v>
      </c>
      <c r="H103" s="5"/>
    </row>
    <row r="104" spans="1:8" x14ac:dyDescent="0.25">
      <c r="A104" s="25" t="s">
        <v>67</v>
      </c>
      <c r="B104" s="25" t="s">
        <v>68</v>
      </c>
      <c r="D104" s="47" t="s">
        <v>358</v>
      </c>
      <c r="E104" s="41" t="s">
        <v>253</v>
      </c>
      <c r="F104" s="24">
        <f t="shared" si="1"/>
        <v>3000</v>
      </c>
      <c r="G104" s="39">
        <v>480</v>
      </c>
      <c r="H104" s="5"/>
    </row>
    <row r="105" spans="1:8" x14ac:dyDescent="0.25">
      <c r="A105" s="25" t="s">
        <v>67</v>
      </c>
      <c r="B105" s="25" t="s">
        <v>68</v>
      </c>
      <c r="D105" s="47" t="s">
        <v>357</v>
      </c>
      <c r="E105" s="41" t="s">
        <v>306</v>
      </c>
      <c r="F105" s="24">
        <f t="shared" si="1"/>
        <v>1654.1250000000002</v>
      </c>
      <c r="G105" s="39">
        <v>264.66000000000003</v>
      </c>
      <c r="H105" s="5"/>
    </row>
    <row r="106" spans="1:8" x14ac:dyDescent="0.25">
      <c r="A106" s="25" t="s">
        <v>67</v>
      </c>
      <c r="B106" s="25" t="s">
        <v>68</v>
      </c>
      <c r="D106" t="s">
        <v>29</v>
      </c>
      <c r="E106" s="41" t="s">
        <v>30</v>
      </c>
      <c r="F106" s="24">
        <f t="shared" si="1"/>
        <v>2400</v>
      </c>
      <c r="G106" s="39">
        <v>384</v>
      </c>
      <c r="H106" s="5"/>
    </row>
    <row r="107" spans="1:8" x14ac:dyDescent="0.25">
      <c r="A107" s="25" t="s">
        <v>67</v>
      </c>
      <c r="B107" s="25" t="s">
        <v>68</v>
      </c>
      <c r="D107" s="36" t="s">
        <v>350</v>
      </c>
      <c r="E107" s="41" t="s">
        <v>269</v>
      </c>
      <c r="F107" s="24">
        <f t="shared" si="1"/>
        <v>638.1875</v>
      </c>
      <c r="G107" s="39">
        <v>102.11</v>
      </c>
      <c r="H107" s="5"/>
    </row>
    <row r="108" spans="1:8" x14ac:dyDescent="0.25">
      <c r="A108" s="25" t="s">
        <v>67</v>
      </c>
      <c r="B108" s="25" t="s">
        <v>68</v>
      </c>
      <c r="D108" s="47" t="s">
        <v>359</v>
      </c>
      <c r="E108" s="41" t="s">
        <v>245</v>
      </c>
      <c r="F108" s="24">
        <f t="shared" si="1"/>
        <v>3857.5</v>
      </c>
      <c r="G108" s="39">
        <v>617.20000000000005</v>
      </c>
      <c r="H108" s="5"/>
    </row>
    <row r="109" spans="1:8" x14ac:dyDescent="0.25">
      <c r="A109" s="25" t="s">
        <v>67</v>
      </c>
      <c r="B109" s="25" t="s">
        <v>68</v>
      </c>
      <c r="D109" s="5" t="s">
        <v>33</v>
      </c>
      <c r="E109" s="41" t="s">
        <v>346</v>
      </c>
      <c r="F109" s="24">
        <f t="shared" si="1"/>
        <v>16982.1875</v>
      </c>
      <c r="G109" s="39">
        <v>2717.15</v>
      </c>
      <c r="H109" s="5"/>
    </row>
    <row r="110" spans="1:8" x14ac:dyDescent="0.25">
      <c r="A110" s="25" t="s">
        <v>67</v>
      </c>
      <c r="B110" s="25" t="s">
        <v>68</v>
      </c>
      <c r="D110" s="5" t="s">
        <v>48</v>
      </c>
      <c r="E110" s="41" t="s">
        <v>49</v>
      </c>
      <c r="F110" s="24">
        <f t="shared" si="1"/>
        <v>648110.3125</v>
      </c>
      <c r="G110" s="39">
        <v>103697.65</v>
      </c>
      <c r="H110" s="5"/>
    </row>
    <row r="111" spans="1:8" x14ac:dyDescent="0.25">
      <c r="A111" s="25" t="s">
        <v>67</v>
      </c>
      <c r="B111" s="25" t="s">
        <v>68</v>
      </c>
      <c r="D111" s="47" t="s">
        <v>360</v>
      </c>
      <c r="E111" s="41" t="s">
        <v>251</v>
      </c>
      <c r="F111" s="24">
        <f t="shared" si="1"/>
        <v>2885.75</v>
      </c>
      <c r="G111" s="39">
        <v>461.72</v>
      </c>
      <c r="H111" s="5"/>
    </row>
    <row r="112" spans="1:8" x14ac:dyDescent="0.25">
      <c r="A112" s="25" t="s">
        <v>67</v>
      </c>
      <c r="B112" s="25" t="s">
        <v>68</v>
      </c>
      <c r="D112" s="36" t="s">
        <v>351</v>
      </c>
      <c r="E112" s="41" t="s">
        <v>352</v>
      </c>
      <c r="F112" s="24">
        <f t="shared" si="1"/>
        <v>100</v>
      </c>
      <c r="G112" s="39">
        <v>16</v>
      </c>
      <c r="H112" s="5"/>
    </row>
    <row r="113" spans="1:8" x14ac:dyDescent="0.25">
      <c r="A113" s="25" t="s">
        <v>67</v>
      </c>
      <c r="B113" s="25" t="s">
        <v>68</v>
      </c>
      <c r="D113" t="s">
        <v>55</v>
      </c>
      <c r="E113" s="41" t="s">
        <v>56</v>
      </c>
      <c r="F113" s="24">
        <f t="shared" si="1"/>
        <v>41698.8125</v>
      </c>
      <c r="G113" s="39">
        <v>6671.81</v>
      </c>
      <c r="H113" s="5"/>
    </row>
    <row r="114" spans="1:8" x14ac:dyDescent="0.25">
      <c r="A114" s="25" t="s">
        <v>67</v>
      </c>
      <c r="B114" s="25" t="s">
        <v>68</v>
      </c>
      <c r="D114" s="5" t="s">
        <v>57</v>
      </c>
      <c r="E114" s="41" t="s">
        <v>58</v>
      </c>
      <c r="F114" s="24">
        <f t="shared" si="1"/>
        <v>5215.4375</v>
      </c>
      <c r="G114" s="39">
        <v>834.47</v>
      </c>
      <c r="H114" s="5"/>
    </row>
    <row r="115" spans="1:8" x14ac:dyDescent="0.25">
      <c r="A115" s="25" t="s">
        <v>67</v>
      </c>
      <c r="B115" s="25" t="s">
        <v>68</v>
      </c>
      <c r="D115" s="5"/>
      <c r="F115" s="24">
        <f t="shared" si="1"/>
        <v>0</v>
      </c>
      <c r="G115" s="16"/>
      <c r="H115" s="5"/>
    </row>
    <row r="116" spans="1:8" x14ac:dyDescent="0.25">
      <c r="A116" s="25" t="s">
        <v>67</v>
      </c>
      <c r="B116" s="25" t="s">
        <v>68</v>
      </c>
      <c r="E116" s="14"/>
      <c r="F116" s="24">
        <f t="shared" si="1"/>
        <v>0</v>
      </c>
      <c r="G116" s="16"/>
      <c r="H116" s="5"/>
    </row>
    <row r="117" spans="1:8" x14ac:dyDescent="0.25">
      <c r="A117" s="25" t="s">
        <v>67</v>
      </c>
      <c r="B117" s="25" t="s">
        <v>68</v>
      </c>
      <c r="D117" s="17"/>
      <c r="E117" s="14"/>
      <c r="F117" s="24">
        <f t="shared" si="1"/>
        <v>0</v>
      </c>
      <c r="G117" s="16"/>
      <c r="H117" s="5"/>
    </row>
    <row r="118" spans="1:8" x14ac:dyDescent="0.25">
      <c r="A118" s="25" t="s">
        <v>67</v>
      </c>
      <c r="B118" s="25" t="s">
        <v>68</v>
      </c>
      <c r="D118" s="17"/>
      <c r="F118" s="24">
        <f t="shared" si="1"/>
        <v>0</v>
      </c>
      <c r="H118" s="5"/>
    </row>
    <row r="119" spans="1:8" x14ac:dyDescent="0.25">
      <c r="A119" s="25" t="s">
        <v>67</v>
      </c>
      <c r="B119" s="25" t="s">
        <v>68</v>
      </c>
      <c r="D119" s="17"/>
      <c r="E119" s="14"/>
      <c r="F119" s="24">
        <f t="shared" si="1"/>
        <v>0</v>
      </c>
      <c r="G119" s="18"/>
      <c r="H119" s="5"/>
    </row>
    <row r="120" spans="1:8" x14ac:dyDescent="0.25">
      <c r="A120" s="25" t="s">
        <v>67</v>
      </c>
      <c r="B120" s="25" t="s">
        <v>68</v>
      </c>
      <c r="D120" s="5"/>
      <c r="E120" s="14"/>
      <c r="F120" s="24">
        <f t="shared" si="1"/>
        <v>0</v>
      </c>
      <c r="G120" s="18"/>
      <c r="H120" s="5"/>
    </row>
    <row r="121" spans="1:8" x14ac:dyDescent="0.25">
      <c r="A121" s="25" t="s">
        <v>67</v>
      </c>
      <c r="B121" s="25" t="s">
        <v>68</v>
      </c>
      <c r="F121" s="24">
        <f t="shared" si="1"/>
        <v>0</v>
      </c>
      <c r="G121" s="16"/>
      <c r="H121" s="5"/>
    </row>
    <row r="122" spans="1:8" x14ac:dyDescent="0.25">
      <c r="A122" s="25" t="s">
        <v>67</v>
      </c>
      <c r="B122" s="25" t="s">
        <v>68</v>
      </c>
      <c r="D122" s="5"/>
      <c r="F122" s="24">
        <f t="shared" si="1"/>
        <v>0</v>
      </c>
      <c r="H122" s="5"/>
    </row>
    <row r="123" spans="1:8" x14ac:dyDescent="0.25">
      <c r="A123" s="25" t="s">
        <v>67</v>
      </c>
      <c r="B123" s="25" t="s">
        <v>68</v>
      </c>
      <c r="D123" s="17"/>
      <c r="F123" s="24">
        <f t="shared" si="1"/>
        <v>0</v>
      </c>
      <c r="G123" s="16"/>
      <c r="H123" s="5"/>
    </row>
    <row r="124" spans="1:8" x14ac:dyDescent="0.25">
      <c r="A124" s="25" t="s">
        <v>67</v>
      </c>
      <c r="B124" s="25" t="s">
        <v>68</v>
      </c>
      <c r="F124" s="24">
        <f t="shared" si="1"/>
        <v>0</v>
      </c>
      <c r="G124" s="16"/>
      <c r="H124" s="5"/>
    </row>
    <row r="125" spans="1:8" x14ac:dyDescent="0.25">
      <c r="A125" s="25" t="s">
        <v>67</v>
      </c>
      <c r="B125" s="25" t="s">
        <v>68</v>
      </c>
      <c r="D125" s="5"/>
      <c r="F125" s="24">
        <f t="shared" si="1"/>
        <v>0</v>
      </c>
      <c r="H125" s="5"/>
    </row>
    <row r="126" spans="1:8" x14ac:dyDescent="0.25">
      <c r="A126" s="25" t="s">
        <v>67</v>
      </c>
      <c r="B126" s="25" t="s">
        <v>68</v>
      </c>
      <c r="F126" s="24">
        <f t="shared" si="1"/>
        <v>0</v>
      </c>
      <c r="G126" s="16"/>
      <c r="H126" s="5"/>
    </row>
    <row r="127" spans="1:8" x14ac:dyDescent="0.25">
      <c r="A127" s="25" t="s">
        <v>67</v>
      </c>
      <c r="B127" s="25" t="s">
        <v>68</v>
      </c>
      <c r="F127" s="24">
        <f t="shared" si="1"/>
        <v>0</v>
      </c>
      <c r="G127" s="16"/>
      <c r="H127" s="5"/>
    </row>
    <row r="128" spans="1:8" x14ac:dyDescent="0.25">
      <c r="A128" s="25" t="s">
        <v>67</v>
      </c>
      <c r="B128" s="25" t="s">
        <v>68</v>
      </c>
      <c r="F128" s="24">
        <f t="shared" si="1"/>
        <v>0</v>
      </c>
      <c r="H128" s="5"/>
    </row>
    <row r="129" spans="1:8" x14ac:dyDescent="0.25">
      <c r="A129" s="25" t="s">
        <v>67</v>
      </c>
      <c r="B129" s="25" t="s">
        <v>68</v>
      </c>
      <c r="F129" s="24">
        <f t="shared" si="1"/>
        <v>0</v>
      </c>
      <c r="G129" s="16"/>
      <c r="H129" s="5"/>
    </row>
    <row r="130" spans="1:8" x14ac:dyDescent="0.25">
      <c r="A130" s="25" t="s">
        <v>67</v>
      </c>
      <c r="B130" s="25" t="s">
        <v>68</v>
      </c>
      <c r="F130" s="24">
        <f t="shared" si="1"/>
        <v>0</v>
      </c>
      <c r="G130" s="16"/>
      <c r="H130" s="5"/>
    </row>
    <row r="131" spans="1:8" x14ac:dyDescent="0.25">
      <c r="A131" s="25" t="s">
        <v>67</v>
      </c>
      <c r="B131" s="25" t="s">
        <v>68</v>
      </c>
      <c r="F131" s="24">
        <f t="shared" si="1"/>
        <v>0</v>
      </c>
      <c r="G131" s="26"/>
      <c r="H131" s="5"/>
    </row>
    <row r="132" spans="1:8" ht="15.75" thickBot="1" x14ac:dyDescent="0.3">
      <c r="F132" s="27">
        <f>SUM(F95:F131)</f>
        <v>853671.8125</v>
      </c>
      <c r="G132" s="27">
        <f>SUM(G96:G131)</f>
        <v>136587.49</v>
      </c>
      <c r="H132" s="5"/>
    </row>
    <row r="133" spans="1:8" ht="15.75" thickTop="1" x14ac:dyDescent="0.25">
      <c r="E133" s="1" t="s">
        <v>66</v>
      </c>
      <c r="F133" s="8"/>
      <c r="G133" s="8">
        <v>143541.59</v>
      </c>
      <c r="H133" s="5"/>
    </row>
    <row r="134" spans="1:8" x14ac:dyDescent="0.25">
      <c r="F134" s="8"/>
      <c r="G134" s="8">
        <f>+G132-G133</f>
        <v>-6954.1000000000058</v>
      </c>
      <c r="H134" s="5"/>
    </row>
    <row r="135" spans="1:8" x14ac:dyDescent="0.25">
      <c r="H135" s="5"/>
    </row>
  </sheetData>
  <autoFilter ref="A7:N7">
    <sortState ref="A8:I78">
      <sortCondition ref="D7"/>
    </sortState>
  </autoFilter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2017-05-11T17:44:34Z</dcterms:modified>
</cp:coreProperties>
</file>