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1025"/>
  </bookViews>
  <sheets>
    <sheet name="ENERO" sheetId="1" r:id="rId1"/>
    <sheet name="Hoja2" sheetId="2" r:id="rId2"/>
    <sheet name="Hoja3" sheetId="3" r:id="rId3"/>
  </sheets>
  <definedNames>
    <definedName name="_xlnm._FilterDatabase" localSheetId="0" hidden="1">ENERO!$A$7:$T$7</definedName>
    <definedName name="_xlnm._FilterDatabase" localSheetId="1" hidden="1">Hoja2!#REF!</definedName>
  </definedNames>
  <calcPr calcId="152511"/>
</workbook>
</file>

<file path=xl/calcChain.xml><?xml version="1.0" encoding="utf-8"?>
<calcChain xmlns="http://schemas.openxmlformats.org/spreadsheetml/2006/main">
  <c r="G104" i="1" l="1"/>
  <c r="G105" i="1" s="1"/>
  <c r="F8" i="1" l="1"/>
  <c r="F90" i="1"/>
  <c r="F9" i="1"/>
  <c r="F12" i="1"/>
  <c r="F11" i="1"/>
  <c r="F13" i="1"/>
  <c r="F30" i="1"/>
  <c r="F31" i="1"/>
  <c r="F32" i="1"/>
  <c r="F33" i="1"/>
  <c r="F89" i="1"/>
  <c r="F14" i="1"/>
  <c r="F27" i="1"/>
  <c r="F18" i="1"/>
  <c r="F19" i="1"/>
  <c r="F17" i="1"/>
  <c r="F15" i="1"/>
  <c r="F20" i="1"/>
  <c r="F21" i="1"/>
  <c r="F22" i="1"/>
  <c r="F23" i="1"/>
  <c r="F88" i="1"/>
  <c r="F16" i="1"/>
  <c r="F24" i="1"/>
  <c r="F25" i="1"/>
  <c r="F26" i="1"/>
  <c r="F85" i="1"/>
  <c r="F86" i="1"/>
  <c r="F87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4" i="1" l="1"/>
  <c r="F82" i="1"/>
  <c r="F83" i="1"/>
  <c r="F81" i="1"/>
  <c r="F80" i="1"/>
  <c r="F10" i="1"/>
  <c r="F78" i="1"/>
  <c r="F28" i="1"/>
  <c r="F79" i="1"/>
  <c r="F29" i="1"/>
  <c r="F77" i="1"/>
  <c r="G155" i="1"/>
  <c r="G157" i="1" s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G113" i="1"/>
  <c r="G115" i="1" s="1"/>
  <c r="F104" i="1" l="1"/>
  <c r="F155" i="1"/>
</calcChain>
</file>

<file path=xl/sharedStrings.xml><?xml version="1.0" encoding="utf-8"?>
<sst xmlns="http://schemas.openxmlformats.org/spreadsheetml/2006/main" count="553" uniqueCount="238">
  <si>
    <t xml:space="preserve">RALLY CHAMPION S.A. DE C.V.                                                                                      </t>
  </si>
  <si>
    <t>POLIZA</t>
  </si>
  <si>
    <t>FECHA</t>
  </si>
  <si>
    <t>REFERENCIA</t>
  </si>
  <si>
    <t>RFC</t>
  </si>
  <si>
    <t>NOMBRE</t>
  </si>
  <si>
    <t xml:space="preserve">SUBTOTAL </t>
  </si>
  <si>
    <t>IVA</t>
  </si>
  <si>
    <t>OK</t>
  </si>
  <si>
    <t>COMISIONES</t>
  </si>
  <si>
    <t>BBA830831LJ2</t>
  </si>
  <si>
    <t>BNM840515VB1</t>
  </si>
  <si>
    <t>E     10</t>
  </si>
  <si>
    <t>COFM5202204Y6</t>
  </si>
  <si>
    <t>COYOTZI FERNANDEZ MARIANO</t>
  </si>
  <si>
    <t>DON110503C57</t>
  </si>
  <si>
    <t>DIEZ OCHENTA Y NUEVE, S.A. DE C.V.</t>
  </si>
  <si>
    <t>E     12</t>
  </si>
  <si>
    <t>FBE930202QFA</t>
  </si>
  <si>
    <t>FINANCIERA BEPENSA SA DE CV SOFOM E</t>
  </si>
  <si>
    <t>E     13</t>
  </si>
  <si>
    <t>E     15</t>
  </si>
  <si>
    <t>E     24</t>
  </si>
  <si>
    <t>E      7</t>
  </si>
  <si>
    <t>IFL130502TN8</t>
  </si>
  <si>
    <t>INGENIERIA FISCAL LABORAL SC</t>
  </si>
  <si>
    <t>E     17</t>
  </si>
  <si>
    <t>E     21</t>
  </si>
  <si>
    <t>E     30</t>
  </si>
  <si>
    <t>NAMA8308146P5</t>
  </si>
  <si>
    <t>NAJERA MARTINEZ ALEJANDRO GABRIEL</t>
  </si>
  <si>
    <t>E     40</t>
  </si>
  <si>
    <t>D    226</t>
  </si>
  <si>
    <t>QMO710112RH2</t>
  </si>
  <si>
    <t>D     15</t>
  </si>
  <si>
    <t>D     16</t>
  </si>
  <si>
    <t>D     26</t>
  </si>
  <si>
    <t>D     71</t>
  </si>
  <si>
    <t>QUERETARO MOTORS SA</t>
  </si>
  <si>
    <t>D    115</t>
  </si>
  <si>
    <t>D    105</t>
  </si>
  <si>
    <t>D    138</t>
  </si>
  <si>
    <t>D    215</t>
  </si>
  <si>
    <t>D    229</t>
  </si>
  <si>
    <t>D    232</t>
  </si>
  <si>
    <t>D    233</t>
  </si>
  <si>
    <t>D    234</t>
  </si>
  <si>
    <t>D    237</t>
  </si>
  <si>
    <t>SAM160224EB2</t>
  </si>
  <si>
    <t>SGM AUTOMOTRIZ DE MEXICO SA DE CV</t>
  </si>
  <si>
    <t>SGM AUTOMOTRIZ DE MEXICO</t>
  </si>
  <si>
    <t>E     23</t>
  </si>
  <si>
    <t>E      9</t>
  </si>
  <si>
    <t>SOM101125UEA</t>
  </si>
  <si>
    <t>SEARS OPERADORA MEXICO SA DE CV</t>
  </si>
  <si>
    <t>TFS011012M18</t>
  </si>
  <si>
    <t>TOYOTA FINANCIAL SERVICES MEXICO SA</t>
  </si>
  <si>
    <t>TME840315KT6</t>
  </si>
  <si>
    <t>TELEFONOS DE MEXICO S.A.B. DE C.V.</t>
  </si>
  <si>
    <t>E     16</t>
  </si>
  <si>
    <t>E      2</t>
  </si>
  <si>
    <t>E      1</t>
  </si>
  <si>
    <t>DHL EXPRESS MEXICO SA DE CV</t>
  </si>
  <si>
    <t>D    121</t>
  </si>
  <si>
    <t>BAJA: QUERETARO MOTORS SA</t>
  </si>
  <si>
    <t>SUMAS</t>
  </si>
  <si>
    <t>AUXILIAR</t>
  </si>
  <si>
    <t>04</t>
  </si>
  <si>
    <t>85</t>
  </si>
  <si>
    <t>Saldo Inicial</t>
  </si>
  <si>
    <t>T-404515</t>
  </si>
  <si>
    <t>D      4</t>
  </si>
  <si>
    <t>WR00005121</t>
  </si>
  <si>
    <t>D     14</t>
  </si>
  <si>
    <t>WR00005127</t>
  </si>
  <si>
    <t>D     21</t>
  </si>
  <si>
    <t>0001-SBU17</t>
  </si>
  <si>
    <t>WR00005131</t>
  </si>
  <si>
    <t>D     27</t>
  </si>
  <si>
    <t>D     28</t>
  </si>
  <si>
    <t>D     35</t>
  </si>
  <si>
    <t>WR00005133</t>
  </si>
  <si>
    <t>T-404516</t>
  </si>
  <si>
    <t>E      3</t>
  </si>
  <si>
    <t>T-404517</t>
  </si>
  <si>
    <t>D     45</t>
  </si>
  <si>
    <t>WR00005143</t>
  </si>
  <si>
    <t>E      5</t>
  </si>
  <si>
    <t>T-404518</t>
  </si>
  <si>
    <t>E      6</t>
  </si>
  <si>
    <t>T-404519</t>
  </si>
  <si>
    <t>D     54</t>
  </si>
  <si>
    <t>WR00005150</t>
  </si>
  <si>
    <t>CH-2994</t>
  </si>
  <si>
    <t>GARCIA OLIVOS MARIA TERESA</t>
  </si>
  <si>
    <t>TRANSFEREN</t>
  </si>
  <si>
    <t>D     59</t>
  </si>
  <si>
    <t>WR00005154</t>
  </si>
  <si>
    <t>WR00005170</t>
  </si>
  <si>
    <t>D     73</t>
  </si>
  <si>
    <t>WR00005175</t>
  </si>
  <si>
    <t>BAJA: GARCIA OLIVOS MARIA TERESA</t>
  </si>
  <si>
    <t>T-404520</t>
  </si>
  <si>
    <t>T-404521</t>
  </si>
  <si>
    <t>D     83</t>
  </si>
  <si>
    <t>WR00005185</t>
  </si>
  <si>
    <t>CH-2995</t>
  </si>
  <si>
    <t>CH-2996</t>
  </si>
  <si>
    <t>T-404522</t>
  </si>
  <si>
    <t>E     18</t>
  </si>
  <si>
    <t>T-404523</t>
  </si>
  <si>
    <t>D    104</t>
  </si>
  <si>
    <t>0002-SBU17</t>
  </si>
  <si>
    <t>WR00005120</t>
  </si>
  <si>
    <t>D    107</t>
  </si>
  <si>
    <t>WR00005199</t>
  </si>
  <si>
    <t>D    113</t>
  </si>
  <si>
    <t>WS00023890</t>
  </si>
  <si>
    <t>D    114</t>
  </si>
  <si>
    <t>D    117</t>
  </si>
  <si>
    <t>0066-SBN16</t>
  </si>
  <si>
    <t>D    118</t>
  </si>
  <si>
    <t>0067-SBN16</t>
  </si>
  <si>
    <t>D    119</t>
  </si>
  <si>
    <t>0001-SBN17</t>
  </si>
  <si>
    <t>D    120</t>
  </si>
  <si>
    <t>0002-SBN17</t>
  </si>
  <si>
    <t>0068-SBN16</t>
  </si>
  <si>
    <t>D    123</t>
  </si>
  <si>
    <t>WR00005208</t>
  </si>
  <si>
    <t>D    133</t>
  </si>
  <si>
    <t>WR00005211</t>
  </si>
  <si>
    <t>D    139</t>
  </si>
  <si>
    <t>D    140</t>
  </si>
  <si>
    <t>D    141</t>
  </si>
  <si>
    <t>D    152</t>
  </si>
  <si>
    <t>E     20</t>
  </si>
  <si>
    <t>T-404524</t>
  </si>
  <si>
    <t>T-404525</t>
  </si>
  <si>
    <t>E     22</t>
  </si>
  <si>
    <t>T-404526</t>
  </si>
  <si>
    <t>T-404527</t>
  </si>
  <si>
    <t>D    167</t>
  </si>
  <si>
    <t>WS00024076</t>
  </si>
  <si>
    <t>D    170</t>
  </si>
  <si>
    <t>WS00024060</t>
  </si>
  <si>
    <t>D    308</t>
  </si>
  <si>
    <t>WS 24116</t>
  </si>
  <si>
    <t>D    181</t>
  </si>
  <si>
    <t>WR00005229</t>
  </si>
  <si>
    <t>T-404528</t>
  </si>
  <si>
    <t>D    190</t>
  </si>
  <si>
    <t>WS 24072</t>
  </si>
  <si>
    <t>D    191</t>
  </si>
  <si>
    <t>WS 24070</t>
  </si>
  <si>
    <t>D    192</t>
  </si>
  <si>
    <t>WS 24092</t>
  </si>
  <si>
    <t>D    193</t>
  </si>
  <si>
    <t>WS 24069</t>
  </si>
  <si>
    <t>QUERETARO MOTORS</t>
  </si>
  <si>
    <t>D    194</t>
  </si>
  <si>
    <t>WR00005243</t>
  </si>
  <si>
    <t>E     34</t>
  </si>
  <si>
    <t>TRANEFEREN</t>
  </si>
  <si>
    <t>D    203</t>
  </si>
  <si>
    <t>WR00005248</t>
  </si>
  <si>
    <t>WR00005253</t>
  </si>
  <si>
    <t>D    218</t>
  </si>
  <si>
    <t>WS00024243</t>
  </si>
  <si>
    <t>E     36</t>
  </si>
  <si>
    <t>CH-2999</t>
  </si>
  <si>
    <t>D    223</t>
  </si>
  <si>
    <t>WR00005257</t>
  </si>
  <si>
    <t>WS00024244</t>
  </si>
  <si>
    <t>WR00005260</t>
  </si>
  <si>
    <t>WS00024099</t>
  </si>
  <si>
    <t>WS 24172</t>
  </si>
  <si>
    <t>WS 24245</t>
  </si>
  <si>
    <t>0003-SBU17</t>
  </si>
  <si>
    <t>E     39</t>
  </si>
  <si>
    <t>T-404529</t>
  </si>
  <si>
    <t>D    252</t>
  </si>
  <si>
    <t>WR00005283</t>
  </si>
  <si>
    <t>D    261</t>
  </si>
  <si>
    <t>WR00005290</t>
  </si>
  <si>
    <t>D    266</t>
  </si>
  <si>
    <t>0069-SBN16</t>
  </si>
  <si>
    <t>D    272</t>
  </si>
  <si>
    <t>WS00024337</t>
  </si>
  <si>
    <t>D    309</t>
  </si>
  <si>
    <t>WS00024340</t>
  </si>
  <si>
    <t>T-404530</t>
  </si>
  <si>
    <t>D    278</t>
  </si>
  <si>
    <t>WR00005278</t>
  </si>
  <si>
    <t>D    287</t>
  </si>
  <si>
    <t>WR00005299</t>
  </si>
  <si>
    <t>D    288</t>
  </si>
  <si>
    <t>WS 24308</t>
  </si>
  <si>
    <t>QUERETARO MOTORS SA DE CV</t>
  </si>
  <si>
    <t>D    289</t>
  </si>
  <si>
    <t>WS 24338</t>
  </si>
  <si>
    <t>D    290</t>
  </si>
  <si>
    <t>WS 24307</t>
  </si>
  <si>
    <t>D    295</t>
  </si>
  <si>
    <t>0003-SBN17</t>
  </si>
  <si>
    <t>D    296</t>
  </si>
  <si>
    <t>0070-SBN16</t>
  </si>
  <si>
    <t>D    299</t>
  </si>
  <si>
    <t>NWD0001830</t>
  </si>
  <si>
    <t>D    300</t>
  </si>
  <si>
    <t>NWD0001849</t>
  </si>
  <si>
    <t>D    301</t>
  </si>
  <si>
    <t>NWD0001863</t>
  </si>
  <si>
    <t>Sumas</t>
  </si>
  <si>
    <t>Saldo  Final</t>
  </si>
  <si>
    <t>Auxiliar del 01/01/17 al 31/01/2017</t>
  </si>
  <si>
    <t>ROSA ISELA AZUARA GUERRERO</t>
  </si>
  <si>
    <t>AUGR680204872</t>
  </si>
  <si>
    <t>MANDAR A REFACTURACION O NO DEDUCIBLES (MAL RFC)</t>
  </si>
  <si>
    <t>DEM8801152E9</t>
  </si>
  <si>
    <t xml:space="preserve">QUERETARO MOTORS SA </t>
  </si>
  <si>
    <t>QUERETARO MOTORS, S.A.</t>
  </si>
  <si>
    <t>JORGE BARCENAS MEJIA</t>
  </si>
  <si>
    <t>BAMJ530515GZ7</t>
  </si>
  <si>
    <t>D    161</t>
  </si>
  <si>
    <t>WR00005225</t>
  </si>
  <si>
    <t>COMPRA A PROVEEDOR</t>
  </si>
  <si>
    <t>E     42</t>
  </si>
  <si>
    <t>COM BANAMX</t>
  </si>
  <si>
    <t>E     43</t>
  </si>
  <si>
    <t>COM SANTAN</t>
  </si>
  <si>
    <t>E     41</t>
  </si>
  <si>
    <t>COM BBVA</t>
  </si>
  <si>
    <t>P</t>
  </si>
  <si>
    <t>BSM970519DU8</t>
  </si>
  <si>
    <t xml:space="preserve">BBVA BANCOMER SA DE CV </t>
  </si>
  <si>
    <t xml:space="preserve">BANCO NACIONAL DE MEXICO SA </t>
  </si>
  <si>
    <t xml:space="preserve">BANCO SANTANDER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</si>
</sst>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Book Antiqua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3" fontId="3" fillId="0" borderId="0" xfId="1" applyFont="1"/>
    <xf numFmtId="4" fontId="3" fillId="0" borderId="0" xfId="1" applyNumberFormat="1" applyFont="1"/>
    <xf numFmtId="4" fontId="1" fillId="0" borderId="0" xfId="1" applyNumberFormat="1" applyAlignment="1">
      <alignment horizontal="center"/>
    </xf>
    <xf numFmtId="0" fontId="0" fillId="0" borderId="0" xfId="0" applyFill="1"/>
    <xf numFmtId="4" fontId="4" fillId="2" borderId="0" xfId="1" applyNumberFormat="1" applyFont="1" applyFill="1" applyAlignment="1">
      <alignment horizontal="center"/>
    </xf>
    <xf numFmtId="4" fontId="4" fillId="3" borderId="0" xfId="1" applyNumberFormat="1" applyFont="1" applyFill="1"/>
    <xf numFmtId="4" fontId="1" fillId="0" borderId="0" xfId="1" applyNumberFormat="1"/>
    <xf numFmtId="0" fontId="5" fillId="0" borderId="0" xfId="0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8" fillId="0" borderId="0" xfId="0" applyFont="1"/>
    <xf numFmtId="4" fontId="0" fillId="0" borderId="0" xfId="0" applyNumberFormat="1"/>
    <xf numFmtId="0" fontId="4" fillId="0" borderId="0" xfId="0" applyFont="1" applyFill="1"/>
    <xf numFmtId="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4" fillId="4" borderId="0" xfId="0" applyFont="1" applyFill="1"/>
    <xf numFmtId="4" fontId="2" fillId="0" borderId="0" xfId="1" applyNumberFormat="1" applyFont="1"/>
    <xf numFmtId="14" fontId="0" fillId="0" borderId="0" xfId="0" applyNumberFormat="1" applyFill="1"/>
    <xf numFmtId="4" fontId="3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/>
    <xf numFmtId="0" fontId="0" fillId="0" borderId="0" xfId="0" applyBorder="1"/>
    <xf numFmtId="4" fontId="2" fillId="0" borderId="2" xfId="1" applyNumberFormat="1" applyFont="1" applyBorder="1"/>
    <xf numFmtId="4" fontId="2" fillId="0" borderId="0" xfId="0" applyNumberFormat="1" applyFont="1" applyFill="1"/>
    <xf numFmtId="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4" fillId="5" borderId="0" xfId="0" applyFont="1" applyFill="1"/>
    <xf numFmtId="4" fontId="0" fillId="5" borderId="0" xfId="0" applyNumberFormat="1" applyFill="1"/>
    <xf numFmtId="1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abSelected="1" topLeftCell="A126" workbookViewId="0">
      <selection sqref="A1:H157"/>
    </sheetView>
  </sheetViews>
  <sheetFormatPr baseColWidth="10" defaultRowHeight="15" x14ac:dyDescent="0.25"/>
  <cols>
    <col min="3" max="3" width="13.85546875" bestFit="1" customWidth="1"/>
    <col min="4" max="4" width="15.5703125" bestFit="1" customWidth="1"/>
    <col min="5" max="5" width="41" bestFit="1" customWidth="1"/>
    <col min="258" max="258" width="13.85546875" bestFit="1" customWidth="1"/>
    <col min="259" max="259" width="15.5703125" bestFit="1" customWidth="1"/>
    <col min="260" max="260" width="41" bestFit="1" customWidth="1"/>
    <col min="514" max="514" width="13.85546875" bestFit="1" customWidth="1"/>
    <col min="515" max="515" width="15.5703125" bestFit="1" customWidth="1"/>
    <col min="516" max="516" width="41" bestFit="1" customWidth="1"/>
    <col min="770" max="770" width="13.85546875" bestFit="1" customWidth="1"/>
    <col min="771" max="771" width="15.5703125" bestFit="1" customWidth="1"/>
    <col min="772" max="772" width="41" bestFit="1" customWidth="1"/>
    <col min="1026" max="1026" width="13.85546875" bestFit="1" customWidth="1"/>
    <col min="1027" max="1027" width="15.5703125" bestFit="1" customWidth="1"/>
    <col min="1028" max="1028" width="41" bestFit="1" customWidth="1"/>
    <col min="1282" max="1282" width="13.85546875" bestFit="1" customWidth="1"/>
    <col min="1283" max="1283" width="15.5703125" bestFit="1" customWidth="1"/>
    <col min="1284" max="1284" width="41" bestFit="1" customWidth="1"/>
    <col min="1538" max="1538" width="13.85546875" bestFit="1" customWidth="1"/>
    <col min="1539" max="1539" width="15.5703125" bestFit="1" customWidth="1"/>
    <col min="1540" max="1540" width="41" bestFit="1" customWidth="1"/>
    <col min="1794" max="1794" width="13.85546875" bestFit="1" customWidth="1"/>
    <col min="1795" max="1795" width="15.5703125" bestFit="1" customWidth="1"/>
    <col min="1796" max="1796" width="41" bestFit="1" customWidth="1"/>
    <col min="2050" max="2050" width="13.85546875" bestFit="1" customWidth="1"/>
    <col min="2051" max="2051" width="15.5703125" bestFit="1" customWidth="1"/>
    <col min="2052" max="2052" width="41" bestFit="1" customWidth="1"/>
    <col min="2306" max="2306" width="13.85546875" bestFit="1" customWidth="1"/>
    <col min="2307" max="2307" width="15.5703125" bestFit="1" customWidth="1"/>
    <col min="2308" max="2308" width="41" bestFit="1" customWidth="1"/>
    <col min="2562" max="2562" width="13.85546875" bestFit="1" customWidth="1"/>
    <col min="2563" max="2563" width="15.5703125" bestFit="1" customWidth="1"/>
    <col min="2564" max="2564" width="41" bestFit="1" customWidth="1"/>
    <col min="2818" max="2818" width="13.85546875" bestFit="1" customWidth="1"/>
    <col min="2819" max="2819" width="15.5703125" bestFit="1" customWidth="1"/>
    <col min="2820" max="2820" width="41" bestFit="1" customWidth="1"/>
    <col min="3074" max="3074" width="13.85546875" bestFit="1" customWidth="1"/>
    <col min="3075" max="3075" width="15.5703125" bestFit="1" customWidth="1"/>
    <col min="3076" max="3076" width="41" bestFit="1" customWidth="1"/>
    <col min="3330" max="3330" width="13.85546875" bestFit="1" customWidth="1"/>
    <col min="3331" max="3331" width="15.5703125" bestFit="1" customWidth="1"/>
    <col min="3332" max="3332" width="41" bestFit="1" customWidth="1"/>
    <col min="3586" max="3586" width="13.85546875" bestFit="1" customWidth="1"/>
    <col min="3587" max="3587" width="15.5703125" bestFit="1" customWidth="1"/>
    <col min="3588" max="3588" width="41" bestFit="1" customWidth="1"/>
    <col min="3842" max="3842" width="13.85546875" bestFit="1" customWidth="1"/>
    <col min="3843" max="3843" width="15.5703125" bestFit="1" customWidth="1"/>
    <col min="3844" max="3844" width="41" bestFit="1" customWidth="1"/>
    <col min="4098" max="4098" width="13.85546875" bestFit="1" customWidth="1"/>
    <col min="4099" max="4099" width="15.5703125" bestFit="1" customWidth="1"/>
    <col min="4100" max="4100" width="41" bestFit="1" customWidth="1"/>
    <col min="4354" max="4354" width="13.85546875" bestFit="1" customWidth="1"/>
    <col min="4355" max="4355" width="15.5703125" bestFit="1" customWidth="1"/>
    <col min="4356" max="4356" width="41" bestFit="1" customWidth="1"/>
    <col min="4610" max="4610" width="13.85546875" bestFit="1" customWidth="1"/>
    <col min="4611" max="4611" width="15.5703125" bestFit="1" customWidth="1"/>
    <col min="4612" max="4612" width="41" bestFit="1" customWidth="1"/>
    <col min="4866" max="4866" width="13.85546875" bestFit="1" customWidth="1"/>
    <col min="4867" max="4867" width="15.5703125" bestFit="1" customWidth="1"/>
    <col min="4868" max="4868" width="41" bestFit="1" customWidth="1"/>
    <col min="5122" max="5122" width="13.85546875" bestFit="1" customWidth="1"/>
    <col min="5123" max="5123" width="15.5703125" bestFit="1" customWidth="1"/>
    <col min="5124" max="5124" width="41" bestFit="1" customWidth="1"/>
    <col min="5378" max="5378" width="13.85546875" bestFit="1" customWidth="1"/>
    <col min="5379" max="5379" width="15.5703125" bestFit="1" customWidth="1"/>
    <col min="5380" max="5380" width="41" bestFit="1" customWidth="1"/>
    <col min="5634" max="5634" width="13.85546875" bestFit="1" customWidth="1"/>
    <col min="5635" max="5635" width="15.5703125" bestFit="1" customWidth="1"/>
    <col min="5636" max="5636" width="41" bestFit="1" customWidth="1"/>
    <col min="5890" max="5890" width="13.85546875" bestFit="1" customWidth="1"/>
    <col min="5891" max="5891" width="15.5703125" bestFit="1" customWidth="1"/>
    <col min="5892" max="5892" width="41" bestFit="1" customWidth="1"/>
    <col min="6146" max="6146" width="13.85546875" bestFit="1" customWidth="1"/>
    <col min="6147" max="6147" width="15.5703125" bestFit="1" customWidth="1"/>
    <col min="6148" max="6148" width="41" bestFit="1" customWidth="1"/>
    <col min="6402" max="6402" width="13.85546875" bestFit="1" customWidth="1"/>
    <col min="6403" max="6403" width="15.5703125" bestFit="1" customWidth="1"/>
    <col min="6404" max="6404" width="41" bestFit="1" customWidth="1"/>
    <col min="6658" max="6658" width="13.85546875" bestFit="1" customWidth="1"/>
    <col min="6659" max="6659" width="15.5703125" bestFit="1" customWidth="1"/>
    <col min="6660" max="6660" width="41" bestFit="1" customWidth="1"/>
    <col min="6914" max="6914" width="13.85546875" bestFit="1" customWidth="1"/>
    <col min="6915" max="6915" width="15.5703125" bestFit="1" customWidth="1"/>
    <col min="6916" max="6916" width="41" bestFit="1" customWidth="1"/>
    <col min="7170" max="7170" width="13.85546875" bestFit="1" customWidth="1"/>
    <col min="7171" max="7171" width="15.5703125" bestFit="1" customWidth="1"/>
    <col min="7172" max="7172" width="41" bestFit="1" customWidth="1"/>
    <col min="7426" max="7426" width="13.85546875" bestFit="1" customWidth="1"/>
    <col min="7427" max="7427" width="15.5703125" bestFit="1" customWidth="1"/>
    <col min="7428" max="7428" width="41" bestFit="1" customWidth="1"/>
    <col min="7682" max="7682" width="13.85546875" bestFit="1" customWidth="1"/>
    <col min="7683" max="7683" width="15.5703125" bestFit="1" customWidth="1"/>
    <col min="7684" max="7684" width="41" bestFit="1" customWidth="1"/>
    <col min="7938" max="7938" width="13.85546875" bestFit="1" customWidth="1"/>
    <col min="7939" max="7939" width="15.5703125" bestFit="1" customWidth="1"/>
    <col min="7940" max="7940" width="41" bestFit="1" customWidth="1"/>
    <col min="8194" max="8194" width="13.85546875" bestFit="1" customWidth="1"/>
    <col min="8195" max="8195" width="15.5703125" bestFit="1" customWidth="1"/>
    <col min="8196" max="8196" width="41" bestFit="1" customWidth="1"/>
    <col min="8450" max="8450" width="13.85546875" bestFit="1" customWidth="1"/>
    <col min="8451" max="8451" width="15.5703125" bestFit="1" customWidth="1"/>
    <col min="8452" max="8452" width="41" bestFit="1" customWidth="1"/>
    <col min="8706" max="8706" width="13.85546875" bestFit="1" customWidth="1"/>
    <col min="8707" max="8707" width="15.5703125" bestFit="1" customWidth="1"/>
    <col min="8708" max="8708" width="41" bestFit="1" customWidth="1"/>
    <col min="8962" max="8962" width="13.85546875" bestFit="1" customWidth="1"/>
    <col min="8963" max="8963" width="15.5703125" bestFit="1" customWidth="1"/>
    <col min="8964" max="8964" width="41" bestFit="1" customWidth="1"/>
    <col min="9218" max="9218" width="13.85546875" bestFit="1" customWidth="1"/>
    <col min="9219" max="9219" width="15.5703125" bestFit="1" customWidth="1"/>
    <col min="9220" max="9220" width="41" bestFit="1" customWidth="1"/>
    <col min="9474" max="9474" width="13.85546875" bestFit="1" customWidth="1"/>
    <col min="9475" max="9475" width="15.5703125" bestFit="1" customWidth="1"/>
    <col min="9476" max="9476" width="41" bestFit="1" customWidth="1"/>
    <col min="9730" max="9730" width="13.85546875" bestFit="1" customWidth="1"/>
    <col min="9731" max="9731" width="15.5703125" bestFit="1" customWidth="1"/>
    <col min="9732" max="9732" width="41" bestFit="1" customWidth="1"/>
    <col min="9986" max="9986" width="13.85546875" bestFit="1" customWidth="1"/>
    <col min="9987" max="9987" width="15.5703125" bestFit="1" customWidth="1"/>
    <col min="9988" max="9988" width="41" bestFit="1" customWidth="1"/>
    <col min="10242" max="10242" width="13.85546875" bestFit="1" customWidth="1"/>
    <col min="10243" max="10243" width="15.5703125" bestFit="1" customWidth="1"/>
    <col min="10244" max="10244" width="41" bestFit="1" customWidth="1"/>
    <col min="10498" max="10498" width="13.85546875" bestFit="1" customWidth="1"/>
    <col min="10499" max="10499" width="15.5703125" bestFit="1" customWidth="1"/>
    <col min="10500" max="10500" width="41" bestFit="1" customWidth="1"/>
    <col min="10754" max="10754" width="13.85546875" bestFit="1" customWidth="1"/>
    <col min="10755" max="10755" width="15.5703125" bestFit="1" customWidth="1"/>
    <col min="10756" max="10756" width="41" bestFit="1" customWidth="1"/>
    <col min="11010" max="11010" width="13.85546875" bestFit="1" customWidth="1"/>
    <col min="11011" max="11011" width="15.5703125" bestFit="1" customWidth="1"/>
    <col min="11012" max="11012" width="41" bestFit="1" customWidth="1"/>
    <col min="11266" max="11266" width="13.85546875" bestFit="1" customWidth="1"/>
    <col min="11267" max="11267" width="15.5703125" bestFit="1" customWidth="1"/>
    <col min="11268" max="11268" width="41" bestFit="1" customWidth="1"/>
    <col min="11522" max="11522" width="13.85546875" bestFit="1" customWidth="1"/>
    <col min="11523" max="11523" width="15.5703125" bestFit="1" customWidth="1"/>
    <col min="11524" max="11524" width="41" bestFit="1" customWidth="1"/>
    <col min="11778" max="11778" width="13.85546875" bestFit="1" customWidth="1"/>
    <col min="11779" max="11779" width="15.5703125" bestFit="1" customWidth="1"/>
    <col min="11780" max="11780" width="41" bestFit="1" customWidth="1"/>
    <col min="12034" max="12034" width="13.85546875" bestFit="1" customWidth="1"/>
    <col min="12035" max="12035" width="15.5703125" bestFit="1" customWidth="1"/>
    <col min="12036" max="12036" width="41" bestFit="1" customWidth="1"/>
    <col min="12290" max="12290" width="13.85546875" bestFit="1" customWidth="1"/>
    <col min="12291" max="12291" width="15.5703125" bestFit="1" customWidth="1"/>
    <col min="12292" max="12292" width="41" bestFit="1" customWidth="1"/>
    <col min="12546" max="12546" width="13.85546875" bestFit="1" customWidth="1"/>
    <col min="12547" max="12547" width="15.5703125" bestFit="1" customWidth="1"/>
    <col min="12548" max="12548" width="41" bestFit="1" customWidth="1"/>
    <col min="12802" max="12802" width="13.85546875" bestFit="1" customWidth="1"/>
    <col min="12803" max="12803" width="15.5703125" bestFit="1" customWidth="1"/>
    <col min="12804" max="12804" width="41" bestFit="1" customWidth="1"/>
    <col min="13058" max="13058" width="13.85546875" bestFit="1" customWidth="1"/>
    <col min="13059" max="13059" width="15.5703125" bestFit="1" customWidth="1"/>
    <col min="13060" max="13060" width="41" bestFit="1" customWidth="1"/>
    <col min="13314" max="13314" width="13.85546875" bestFit="1" customWidth="1"/>
    <col min="13315" max="13315" width="15.5703125" bestFit="1" customWidth="1"/>
    <col min="13316" max="13316" width="41" bestFit="1" customWidth="1"/>
    <col min="13570" max="13570" width="13.85546875" bestFit="1" customWidth="1"/>
    <col min="13571" max="13571" width="15.5703125" bestFit="1" customWidth="1"/>
    <col min="13572" max="13572" width="41" bestFit="1" customWidth="1"/>
    <col min="13826" max="13826" width="13.85546875" bestFit="1" customWidth="1"/>
    <col min="13827" max="13827" width="15.5703125" bestFit="1" customWidth="1"/>
    <col min="13828" max="13828" width="41" bestFit="1" customWidth="1"/>
    <col min="14082" max="14082" width="13.85546875" bestFit="1" customWidth="1"/>
    <col min="14083" max="14083" width="15.5703125" bestFit="1" customWidth="1"/>
    <col min="14084" max="14084" width="41" bestFit="1" customWidth="1"/>
    <col min="14338" max="14338" width="13.85546875" bestFit="1" customWidth="1"/>
    <col min="14339" max="14339" width="15.5703125" bestFit="1" customWidth="1"/>
    <col min="14340" max="14340" width="41" bestFit="1" customWidth="1"/>
    <col min="14594" max="14594" width="13.85546875" bestFit="1" customWidth="1"/>
    <col min="14595" max="14595" width="15.5703125" bestFit="1" customWidth="1"/>
    <col min="14596" max="14596" width="41" bestFit="1" customWidth="1"/>
    <col min="14850" max="14850" width="13.85546875" bestFit="1" customWidth="1"/>
    <col min="14851" max="14851" width="15.5703125" bestFit="1" customWidth="1"/>
    <col min="14852" max="14852" width="41" bestFit="1" customWidth="1"/>
    <col min="15106" max="15106" width="13.85546875" bestFit="1" customWidth="1"/>
    <col min="15107" max="15107" width="15.5703125" bestFit="1" customWidth="1"/>
    <col min="15108" max="15108" width="41" bestFit="1" customWidth="1"/>
    <col min="15362" max="15362" width="13.85546875" bestFit="1" customWidth="1"/>
    <col min="15363" max="15363" width="15.5703125" bestFit="1" customWidth="1"/>
    <col min="15364" max="15364" width="41" bestFit="1" customWidth="1"/>
    <col min="15618" max="15618" width="13.85546875" bestFit="1" customWidth="1"/>
    <col min="15619" max="15619" width="15.5703125" bestFit="1" customWidth="1"/>
    <col min="15620" max="15620" width="41" bestFit="1" customWidth="1"/>
    <col min="15874" max="15874" width="13.85546875" bestFit="1" customWidth="1"/>
    <col min="15875" max="15875" width="15.5703125" bestFit="1" customWidth="1"/>
    <col min="15876" max="15876" width="41" bestFit="1" customWidth="1"/>
    <col min="16130" max="16130" width="13.85546875" bestFit="1" customWidth="1"/>
    <col min="16131" max="16131" width="15.5703125" bestFit="1" customWidth="1"/>
    <col min="16132" max="16132" width="41" bestFit="1" customWidth="1"/>
  </cols>
  <sheetData>
    <row r="1" spans="1:14" x14ac:dyDescent="0.25">
      <c r="A1" s="1" t="s">
        <v>0</v>
      </c>
      <c r="D1" s="2"/>
      <c r="E1" s="2"/>
      <c r="F1" s="3"/>
      <c r="G1" s="4"/>
      <c r="H1" s="5"/>
    </row>
    <row r="2" spans="1:14" x14ac:dyDescent="0.25">
      <c r="A2" s="1" t="s">
        <v>215</v>
      </c>
      <c r="D2" s="2"/>
      <c r="E2" s="2"/>
      <c r="F2" s="3"/>
      <c r="G2" s="6"/>
      <c r="H2" s="5"/>
    </row>
    <row r="3" spans="1:14" x14ac:dyDescent="0.25">
      <c r="A3" s="1"/>
      <c r="D3" s="2"/>
      <c r="E3" s="2"/>
      <c r="F3" s="3"/>
      <c r="G3" s="7"/>
      <c r="H3" s="5"/>
    </row>
    <row r="4" spans="1:14" x14ac:dyDescent="0.25">
      <c r="F4" s="8"/>
      <c r="G4" s="8"/>
      <c r="H4" s="5"/>
    </row>
    <row r="5" spans="1:14" x14ac:dyDescent="0.25">
      <c r="F5" s="8"/>
      <c r="G5" s="8"/>
      <c r="H5" s="5"/>
    </row>
    <row r="6" spans="1:14" ht="15.75" x14ac:dyDescent="0.3">
      <c r="A6" s="9" t="s">
        <v>1</v>
      </c>
      <c r="B6" s="9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 t="s">
        <v>7</v>
      </c>
      <c r="H6" s="5"/>
    </row>
    <row r="7" spans="1:14" s="5" customFormat="1" x14ac:dyDescent="0.25">
      <c r="B7" s="23"/>
      <c r="E7" s="17" t="s">
        <v>69</v>
      </c>
    </row>
    <row r="8" spans="1:14" s="5" customFormat="1" x14ac:dyDescent="0.25">
      <c r="A8" s="30" t="s">
        <v>21</v>
      </c>
      <c r="B8" s="31">
        <v>42747</v>
      </c>
      <c r="C8" s="30" t="s">
        <v>106</v>
      </c>
      <c r="D8" s="30" t="s">
        <v>217</v>
      </c>
      <c r="E8" s="32" t="s">
        <v>216</v>
      </c>
      <c r="F8" s="30">
        <f t="shared" ref="F8:F39" si="0">+G8/0.16</f>
        <v>301.75</v>
      </c>
      <c r="G8" s="30">
        <v>48.28</v>
      </c>
      <c r="H8" s="33"/>
      <c r="I8" s="5" t="s">
        <v>218</v>
      </c>
    </row>
    <row r="9" spans="1:14" s="5" customFormat="1" x14ac:dyDescent="0.25">
      <c r="A9" s="30" t="s">
        <v>169</v>
      </c>
      <c r="B9" s="31">
        <v>42760</v>
      </c>
      <c r="C9" s="30" t="s">
        <v>170</v>
      </c>
      <c r="D9" s="30" t="s">
        <v>217</v>
      </c>
      <c r="E9" s="32" t="s">
        <v>216</v>
      </c>
      <c r="F9" s="30">
        <f t="shared" si="0"/>
        <v>387.9375</v>
      </c>
      <c r="G9" s="30">
        <v>62.07</v>
      </c>
      <c r="H9" s="30"/>
      <c r="I9" s="5" t="s">
        <v>218</v>
      </c>
    </row>
    <row r="10" spans="1:14" s="5" customFormat="1" x14ac:dyDescent="0.25">
      <c r="A10" s="5" t="s">
        <v>75</v>
      </c>
      <c r="B10" s="23">
        <v>42739</v>
      </c>
      <c r="C10" s="5" t="s">
        <v>76</v>
      </c>
      <c r="D10" s="5" t="s">
        <v>223</v>
      </c>
      <c r="E10" s="5" t="s">
        <v>222</v>
      </c>
      <c r="F10" s="5">
        <f t="shared" si="0"/>
        <v>155172.4375</v>
      </c>
      <c r="G10" s="18">
        <v>24827.59</v>
      </c>
      <c r="I10" s="5" t="s">
        <v>8</v>
      </c>
    </row>
    <row r="11" spans="1:14" s="5" customFormat="1" x14ac:dyDescent="0.25">
      <c r="A11" t="s">
        <v>231</v>
      </c>
      <c r="B11" s="34">
        <v>42766</v>
      </c>
      <c r="C11" t="s">
        <v>232</v>
      </c>
      <c r="D11" s="5" t="s">
        <v>10</v>
      </c>
      <c r="E11" t="s">
        <v>235</v>
      </c>
      <c r="F11" s="5">
        <f t="shared" si="0"/>
        <v>2653.375</v>
      </c>
      <c r="G11">
        <v>424.54</v>
      </c>
      <c r="H11"/>
      <c r="I11" s="5" t="s">
        <v>8</v>
      </c>
      <c r="J11"/>
      <c r="K11"/>
      <c r="L11"/>
      <c r="M11"/>
      <c r="N11"/>
    </row>
    <row r="12" spans="1:14" s="5" customFormat="1" x14ac:dyDescent="0.25">
      <c r="A12" t="s">
        <v>227</v>
      </c>
      <c r="B12" s="34">
        <v>42766</v>
      </c>
      <c r="C12" t="s">
        <v>228</v>
      </c>
      <c r="D12" s="5" t="s">
        <v>11</v>
      </c>
      <c r="E12" t="s">
        <v>236</v>
      </c>
      <c r="F12" s="5">
        <f t="shared" si="0"/>
        <v>8293.125</v>
      </c>
      <c r="G12" s="16">
        <v>1326.9</v>
      </c>
      <c r="I12" s="5" t="s">
        <v>8</v>
      </c>
      <c r="J12"/>
      <c r="K12"/>
      <c r="L12"/>
      <c r="M12"/>
      <c r="N12"/>
    </row>
    <row r="13" spans="1:14" s="5" customFormat="1" x14ac:dyDescent="0.25">
      <c r="A13" t="s">
        <v>229</v>
      </c>
      <c r="B13" s="34">
        <v>42766</v>
      </c>
      <c r="C13" t="s">
        <v>230</v>
      </c>
      <c r="D13" s="5" t="s">
        <v>234</v>
      </c>
      <c r="E13" t="s">
        <v>237</v>
      </c>
      <c r="F13" s="5">
        <f t="shared" si="0"/>
        <v>15</v>
      </c>
      <c r="G13">
        <v>2.4</v>
      </c>
      <c r="I13" s="5" t="s">
        <v>8</v>
      </c>
      <c r="J13"/>
      <c r="K13"/>
      <c r="L13"/>
      <c r="M13"/>
      <c r="N13"/>
    </row>
    <row r="14" spans="1:14" s="5" customFormat="1" x14ac:dyDescent="0.25">
      <c r="A14" s="5" t="s">
        <v>60</v>
      </c>
      <c r="B14" s="23">
        <v>42739</v>
      </c>
      <c r="C14" s="5" t="s">
        <v>82</v>
      </c>
      <c r="D14" s="5" t="s">
        <v>13</v>
      </c>
      <c r="E14" s="17" t="s">
        <v>14</v>
      </c>
      <c r="F14" s="5">
        <f t="shared" si="0"/>
        <v>574</v>
      </c>
      <c r="G14" s="5">
        <v>91.84</v>
      </c>
      <c r="I14" s="5" t="s">
        <v>8</v>
      </c>
    </row>
    <row r="15" spans="1:14" s="5" customFormat="1" x14ac:dyDescent="0.25">
      <c r="A15" s="5" t="s">
        <v>20</v>
      </c>
      <c r="B15" s="23">
        <v>42746</v>
      </c>
      <c r="C15" s="5" t="s">
        <v>103</v>
      </c>
      <c r="D15" s="5" t="s">
        <v>219</v>
      </c>
      <c r="E15" s="17" t="s">
        <v>62</v>
      </c>
      <c r="F15" s="5">
        <f t="shared" si="0"/>
        <v>2411.875</v>
      </c>
      <c r="G15" s="5">
        <v>385.9</v>
      </c>
      <c r="I15" s="5" t="s">
        <v>8</v>
      </c>
    </row>
    <row r="16" spans="1:14" s="5" customFormat="1" x14ac:dyDescent="0.25">
      <c r="A16" s="5" t="s">
        <v>51</v>
      </c>
      <c r="B16" s="23">
        <v>42753</v>
      </c>
      <c r="C16" s="5" t="s">
        <v>141</v>
      </c>
      <c r="D16" s="17" t="s">
        <v>15</v>
      </c>
      <c r="E16" s="17" t="s">
        <v>16</v>
      </c>
      <c r="F16" s="5">
        <f t="shared" si="0"/>
        <v>26000</v>
      </c>
      <c r="G16" s="18">
        <v>4160</v>
      </c>
      <c r="I16" s="5" t="s">
        <v>8</v>
      </c>
    </row>
    <row r="17" spans="1:9" s="5" customFormat="1" x14ac:dyDescent="0.25">
      <c r="A17" s="5" t="s">
        <v>17</v>
      </c>
      <c r="B17" s="23">
        <v>42746</v>
      </c>
      <c r="C17" s="5" t="s">
        <v>102</v>
      </c>
      <c r="D17" t="s">
        <v>18</v>
      </c>
      <c r="E17" s="17" t="s">
        <v>19</v>
      </c>
      <c r="F17" s="5">
        <f t="shared" si="0"/>
        <v>1780.75</v>
      </c>
      <c r="G17" s="5">
        <v>284.92</v>
      </c>
      <c r="I17" s="5" t="s">
        <v>8</v>
      </c>
    </row>
    <row r="18" spans="1:9" s="5" customFormat="1" x14ac:dyDescent="0.25">
      <c r="A18" s="5" t="s">
        <v>87</v>
      </c>
      <c r="B18" s="23">
        <v>42741</v>
      </c>
      <c r="C18" s="5" t="s">
        <v>88</v>
      </c>
      <c r="D18" s="5" t="s">
        <v>24</v>
      </c>
      <c r="E18" s="5" t="s">
        <v>25</v>
      </c>
      <c r="F18" s="5">
        <f t="shared" si="0"/>
        <v>4223.625</v>
      </c>
      <c r="G18" s="5">
        <v>675.78</v>
      </c>
      <c r="H18" s="18"/>
      <c r="I18" s="5" t="s">
        <v>8</v>
      </c>
    </row>
    <row r="19" spans="1:9" s="5" customFormat="1" x14ac:dyDescent="0.25">
      <c r="A19" s="5" t="s">
        <v>89</v>
      </c>
      <c r="B19" s="23">
        <v>42741</v>
      </c>
      <c r="C19" s="5" t="s">
        <v>90</v>
      </c>
      <c r="D19" s="5" t="s">
        <v>24</v>
      </c>
      <c r="E19" s="17" t="s">
        <v>25</v>
      </c>
      <c r="F19" s="5">
        <f t="shared" si="0"/>
        <v>16650.5</v>
      </c>
      <c r="G19" s="18">
        <v>2664.08</v>
      </c>
      <c r="I19" s="5" t="s">
        <v>8</v>
      </c>
    </row>
    <row r="20" spans="1:9" s="5" customFormat="1" x14ac:dyDescent="0.25">
      <c r="A20" s="5" t="s">
        <v>26</v>
      </c>
      <c r="B20" s="23">
        <v>42748</v>
      </c>
      <c r="C20" s="5" t="s">
        <v>108</v>
      </c>
      <c r="D20" s="5" t="s">
        <v>24</v>
      </c>
      <c r="E20" s="17" t="s">
        <v>25</v>
      </c>
      <c r="F20" s="5">
        <f t="shared" si="0"/>
        <v>17065.75</v>
      </c>
      <c r="G20" s="18">
        <v>2730.52</v>
      </c>
      <c r="I20" s="5" t="s">
        <v>8</v>
      </c>
    </row>
    <row r="21" spans="1:9" s="5" customFormat="1" x14ac:dyDescent="0.25">
      <c r="A21" s="5" t="s">
        <v>109</v>
      </c>
      <c r="B21" s="23">
        <v>42748</v>
      </c>
      <c r="C21" s="5" t="s">
        <v>110</v>
      </c>
      <c r="D21" s="5" t="s">
        <v>24</v>
      </c>
      <c r="E21" s="17" t="s">
        <v>25</v>
      </c>
      <c r="F21" s="5">
        <f t="shared" si="0"/>
        <v>11542.8125</v>
      </c>
      <c r="G21" s="18">
        <v>1846.85</v>
      </c>
      <c r="I21" s="5" t="s">
        <v>8</v>
      </c>
    </row>
    <row r="22" spans="1:9" s="5" customFormat="1" x14ac:dyDescent="0.25">
      <c r="A22" s="5" t="s">
        <v>136</v>
      </c>
      <c r="B22" s="23">
        <v>42752</v>
      </c>
      <c r="C22" s="5" t="s">
        <v>137</v>
      </c>
      <c r="D22" s="5" t="s">
        <v>24</v>
      </c>
      <c r="E22" s="5" t="s">
        <v>25</v>
      </c>
      <c r="F22" s="5">
        <f t="shared" si="0"/>
        <v>4573.75</v>
      </c>
      <c r="G22" s="5">
        <v>731.8</v>
      </c>
      <c r="I22" s="5" t="s">
        <v>8</v>
      </c>
    </row>
    <row r="23" spans="1:9" s="5" customFormat="1" x14ac:dyDescent="0.25">
      <c r="A23" s="5" t="s">
        <v>27</v>
      </c>
      <c r="B23" s="23">
        <v>42752</v>
      </c>
      <c r="C23" s="5" t="s">
        <v>138</v>
      </c>
      <c r="D23" s="5" t="s">
        <v>24</v>
      </c>
      <c r="E23" s="17" t="s">
        <v>25</v>
      </c>
      <c r="F23" s="5">
        <f t="shared" si="0"/>
        <v>3501.6875</v>
      </c>
      <c r="G23" s="5">
        <v>560.27</v>
      </c>
      <c r="I23" s="5" t="s">
        <v>8</v>
      </c>
    </row>
    <row r="24" spans="1:9" s="5" customFormat="1" x14ac:dyDescent="0.25">
      <c r="A24" s="5" t="s">
        <v>22</v>
      </c>
      <c r="B24" s="23">
        <v>42755</v>
      </c>
      <c r="C24" s="5" t="s">
        <v>150</v>
      </c>
      <c r="D24" s="5" t="s">
        <v>24</v>
      </c>
      <c r="E24" s="17" t="s">
        <v>25</v>
      </c>
      <c r="F24" s="5">
        <f t="shared" si="0"/>
        <v>9004</v>
      </c>
      <c r="G24" s="18">
        <v>1440.64</v>
      </c>
      <c r="I24" s="5" t="s">
        <v>8</v>
      </c>
    </row>
    <row r="25" spans="1:9" s="5" customFormat="1" x14ac:dyDescent="0.25">
      <c r="A25" s="5" t="s">
        <v>179</v>
      </c>
      <c r="B25" s="23">
        <v>42762</v>
      </c>
      <c r="C25" s="5" t="s">
        <v>180</v>
      </c>
      <c r="D25" s="5" t="s">
        <v>24</v>
      </c>
      <c r="E25" s="17" t="s">
        <v>25</v>
      </c>
      <c r="F25" s="5">
        <f t="shared" si="0"/>
        <v>15824.0625</v>
      </c>
      <c r="G25" s="18">
        <v>2531.85</v>
      </c>
      <c r="H25" s="18"/>
      <c r="I25" s="5" t="s">
        <v>8</v>
      </c>
    </row>
    <row r="26" spans="1:9" s="5" customFormat="1" x14ac:dyDescent="0.25">
      <c r="A26" s="5" t="s">
        <v>31</v>
      </c>
      <c r="B26" s="23">
        <v>42765</v>
      </c>
      <c r="C26" s="5" t="s">
        <v>191</v>
      </c>
      <c r="D26" s="17" t="s">
        <v>24</v>
      </c>
      <c r="E26" s="17" t="s">
        <v>25</v>
      </c>
      <c r="F26" s="5">
        <f t="shared" si="0"/>
        <v>17246.4375</v>
      </c>
      <c r="G26" s="18">
        <v>2759.43</v>
      </c>
      <c r="H26" s="18"/>
      <c r="I26" s="5" t="s">
        <v>8</v>
      </c>
    </row>
    <row r="27" spans="1:9" s="5" customFormat="1" x14ac:dyDescent="0.25">
      <c r="A27" s="5" t="s">
        <v>83</v>
      </c>
      <c r="B27" s="23">
        <v>42739</v>
      </c>
      <c r="C27" s="5" t="s">
        <v>84</v>
      </c>
      <c r="D27" t="s">
        <v>29</v>
      </c>
      <c r="E27" s="5" t="s">
        <v>30</v>
      </c>
      <c r="F27" s="5">
        <f t="shared" si="0"/>
        <v>1200</v>
      </c>
      <c r="G27" s="5">
        <v>192</v>
      </c>
      <c r="I27" s="5" t="s">
        <v>8</v>
      </c>
    </row>
    <row r="28" spans="1:9" s="5" customFormat="1" x14ac:dyDescent="0.25">
      <c r="A28" s="5" t="s">
        <v>111</v>
      </c>
      <c r="B28" s="23">
        <v>42749</v>
      </c>
      <c r="C28" s="5" t="s">
        <v>112</v>
      </c>
      <c r="D28" s="5" t="s">
        <v>33</v>
      </c>
      <c r="E28" s="17" t="s">
        <v>221</v>
      </c>
      <c r="F28" s="5">
        <f t="shared" si="0"/>
        <v>221173.25</v>
      </c>
      <c r="G28" s="18">
        <v>35387.72</v>
      </c>
      <c r="I28" s="5" t="s">
        <v>8</v>
      </c>
    </row>
    <row r="29" spans="1:9" s="5" customFormat="1" x14ac:dyDescent="0.25">
      <c r="A29" s="5" t="s">
        <v>47</v>
      </c>
      <c r="B29" s="23">
        <v>42761</v>
      </c>
      <c r="C29" s="5" t="s">
        <v>178</v>
      </c>
      <c r="D29" s="5" t="s">
        <v>33</v>
      </c>
      <c r="E29" s="5" t="s">
        <v>38</v>
      </c>
      <c r="F29" s="5">
        <f t="shared" si="0"/>
        <v>116379.31249999999</v>
      </c>
      <c r="G29" s="18">
        <v>18620.689999999999</v>
      </c>
      <c r="H29" s="18"/>
      <c r="I29" s="5" t="s">
        <v>8</v>
      </c>
    </row>
    <row r="30" spans="1:9" s="5" customFormat="1" x14ac:dyDescent="0.25">
      <c r="A30" s="5" t="s">
        <v>135</v>
      </c>
      <c r="B30" s="23">
        <v>42752</v>
      </c>
      <c r="C30" s="5" t="s">
        <v>9</v>
      </c>
      <c r="D30" s="5" t="s">
        <v>33</v>
      </c>
      <c r="E30" s="5" t="s">
        <v>220</v>
      </c>
      <c r="F30" s="5">
        <f t="shared" si="0"/>
        <v>1941.9374999999998</v>
      </c>
      <c r="G30" s="5">
        <v>310.70999999999998</v>
      </c>
      <c r="I30" s="5" t="s">
        <v>233</v>
      </c>
    </row>
    <row r="31" spans="1:9" s="5" customFormat="1" x14ac:dyDescent="0.25">
      <c r="A31" s="5" t="s">
        <v>207</v>
      </c>
      <c r="B31" s="23">
        <v>42766</v>
      </c>
      <c r="C31" s="5" t="s">
        <v>208</v>
      </c>
      <c r="D31" s="5" t="s">
        <v>33</v>
      </c>
      <c r="E31" s="5" t="s">
        <v>38</v>
      </c>
      <c r="F31" s="5">
        <f t="shared" si="0"/>
        <v>1818.4999999999998</v>
      </c>
      <c r="G31" s="5">
        <v>290.95999999999998</v>
      </c>
      <c r="H31" s="18"/>
      <c r="I31" s="5" t="s">
        <v>233</v>
      </c>
    </row>
    <row r="32" spans="1:9" s="5" customFormat="1" x14ac:dyDescent="0.25">
      <c r="A32" s="5" t="s">
        <v>209</v>
      </c>
      <c r="B32" s="23">
        <v>42766</v>
      </c>
      <c r="C32" s="5" t="s">
        <v>210</v>
      </c>
      <c r="D32" s="5" t="s">
        <v>33</v>
      </c>
      <c r="E32" s="17" t="s">
        <v>38</v>
      </c>
      <c r="F32" s="5">
        <f t="shared" si="0"/>
        <v>67.4375</v>
      </c>
      <c r="G32" s="5">
        <v>10.79</v>
      </c>
      <c r="H32" s="28"/>
      <c r="I32" s="5" t="s">
        <v>233</v>
      </c>
    </row>
    <row r="33" spans="1:9" s="5" customFormat="1" x14ac:dyDescent="0.25">
      <c r="A33" s="5" t="s">
        <v>211</v>
      </c>
      <c r="B33" s="23">
        <v>42766</v>
      </c>
      <c r="C33" s="5" t="s">
        <v>212</v>
      </c>
      <c r="D33" s="5" t="s">
        <v>33</v>
      </c>
      <c r="E33" s="5" t="s">
        <v>38</v>
      </c>
      <c r="F33" s="5">
        <f t="shared" si="0"/>
        <v>689.1875</v>
      </c>
      <c r="G33" s="5">
        <v>110.27</v>
      </c>
      <c r="H33" s="18"/>
      <c r="I33" s="5" t="s">
        <v>233</v>
      </c>
    </row>
    <row r="34" spans="1:9" s="5" customFormat="1" x14ac:dyDescent="0.25">
      <c r="A34" s="5" t="s">
        <v>40</v>
      </c>
      <c r="B34" s="23">
        <v>42749</v>
      </c>
      <c r="C34" s="5" t="s">
        <v>113</v>
      </c>
      <c r="D34" s="5" t="s">
        <v>33</v>
      </c>
      <c r="E34" s="5" t="s">
        <v>38</v>
      </c>
      <c r="F34" s="5">
        <f t="shared" si="0"/>
        <v>312.625</v>
      </c>
      <c r="G34" s="5">
        <v>50.02</v>
      </c>
      <c r="I34" s="5" t="s">
        <v>8</v>
      </c>
    </row>
    <row r="35" spans="1:9" s="5" customFormat="1" x14ac:dyDescent="0.25">
      <c r="A35" s="5" t="s">
        <v>71</v>
      </c>
      <c r="B35" s="23">
        <v>42738</v>
      </c>
      <c r="C35" s="5" t="s">
        <v>72</v>
      </c>
      <c r="D35" s="5" t="s">
        <v>33</v>
      </c>
      <c r="E35" s="5" t="s">
        <v>38</v>
      </c>
      <c r="F35" s="5">
        <f t="shared" si="0"/>
        <v>625.3125</v>
      </c>
      <c r="G35" s="5">
        <v>100.05</v>
      </c>
      <c r="I35" s="5" t="s">
        <v>8</v>
      </c>
    </row>
    <row r="36" spans="1:9" s="5" customFormat="1" x14ac:dyDescent="0.25">
      <c r="A36" s="5" t="s">
        <v>35</v>
      </c>
      <c r="B36" s="23">
        <v>42738</v>
      </c>
      <c r="C36" s="5" t="s">
        <v>74</v>
      </c>
      <c r="D36" s="5" t="s">
        <v>33</v>
      </c>
      <c r="E36" s="17" t="s">
        <v>38</v>
      </c>
      <c r="F36" s="5">
        <f t="shared" si="0"/>
        <v>954.0625</v>
      </c>
      <c r="G36" s="5">
        <v>152.65</v>
      </c>
      <c r="I36" s="5" t="s">
        <v>8</v>
      </c>
    </row>
    <row r="37" spans="1:9" s="5" customFormat="1" x14ac:dyDescent="0.25">
      <c r="A37" s="5" t="s">
        <v>79</v>
      </c>
      <c r="B37" s="23">
        <v>42739</v>
      </c>
      <c r="C37" s="5" t="s">
        <v>77</v>
      </c>
      <c r="D37" s="5" t="s">
        <v>33</v>
      </c>
      <c r="E37" s="5" t="s">
        <v>38</v>
      </c>
      <c r="F37" s="5">
        <f t="shared" si="0"/>
        <v>621.75</v>
      </c>
      <c r="G37" s="5">
        <v>99.48</v>
      </c>
      <c r="H37" s="18"/>
      <c r="I37" s="5" t="s">
        <v>8</v>
      </c>
    </row>
    <row r="38" spans="1:9" s="5" customFormat="1" x14ac:dyDescent="0.25">
      <c r="A38" s="5" t="s">
        <v>80</v>
      </c>
      <c r="B38" s="23">
        <v>42739</v>
      </c>
      <c r="C38" s="5" t="s">
        <v>81</v>
      </c>
      <c r="D38" s="5" t="s">
        <v>33</v>
      </c>
      <c r="E38" s="5" t="s">
        <v>38</v>
      </c>
      <c r="F38" s="5">
        <f t="shared" si="0"/>
        <v>312.625</v>
      </c>
      <c r="G38" s="5">
        <v>50.02</v>
      </c>
      <c r="I38" s="5" t="s">
        <v>8</v>
      </c>
    </row>
    <row r="39" spans="1:9" s="5" customFormat="1" x14ac:dyDescent="0.25">
      <c r="A39" s="5" t="s">
        <v>85</v>
      </c>
      <c r="B39" s="23">
        <v>42741</v>
      </c>
      <c r="C39" s="5" t="s">
        <v>86</v>
      </c>
      <c r="D39" s="5" t="s">
        <v>33</v>
      </c>
      <c r="E39" s="5" t="s">
        <v>38</v>
      </c>
      <c r="F39" s="5">
        <f t="shared" si="0"/>
        <v>312.625</v>
      </c>
      <c r="G39" s="5">
        <v>50.02</v>
      </c>
      <c r="H39" s="18"/>
      <c r="I39" s="5" t="s">
        <v>8</v>
      </c>
    </row>
    <row r="40" spans="1:9" s="5" customFormat="1" x14ac:dyDescent="0.25">
      <c r="A40" s="5" t="s">
        <v>91</v>
      </c>
      <c r="B40" s="23">
        <v>42742</v>
      </c>
      <c r="C40" s="5" t="s">
        <v>92</v>
      </c>
      <c r="D40" s="5" t="s">
        <v>33</v>
      </c>
      <c r="E40" s="17" t="s">
        <v>38</v>
      </c>
      <c r="F40" s="5">
        <f t="shared" ref="F40:F71" si="1">+G40/0.16</f>
        <v>907.12499999999989</v>
      </c>
      <c r="G40" s="5">
        <v>145.13999999999999</v>
      </c>
      <c r="I40" s="5" t="s">
        <v>8</v>
      </c>
    </row>
    <row r="41" spans="1:9" s="5" customFormat="1" x14ac:dyDescent="0.25">
      <c r="A41" s="5" t="s">
        <v>96</v>
      </c>
      <c r="B41" s="23">
        <v>42745</v>
      </c>
      <c r="C41" s="5" t="s">
        <v>97</v>
      </c>
      <c r="D41" s="5" t="s">
        <v>33</v>
      </c>
      <c r="E41" s="17" t="s">
        <v>38</v>
      </c>
      <c r="F41" s="5">
        <f t="shared" si="1"/>
        <v>312.625</v>
      </c>
      <c r="G41" s="5">
        <v>50.02</v>
      </c>
      <c r="I41" s="5" t="s">
        <v>8</v>
      </c>
    </row>
    <row r="42" spans="1:9" s="5" customFormat="1" x14ac:dyDescent="0.25">
      <c r="A42" s="5" t="s">
        <v>37</v>
      </c>
      <c r="B42" s="23">
        <v>42746</v>
      </c>
      <c r="C42" s="5" t="s">
        <v>98</v>
      </c>
      <c r="D42" s="5" t="s">
        <v>33</v>
      </c>
      <c r="E42" s="17" t="s">
        <v>38</v>
      </c>
      <c r="F42" s="5">
        <f t="shared" si="1"/>
        <v>616.75</v>
      </c>
      <c r="G42" s="5">
        <v>98.68</v>
      </c>
      <c r="H42" s="18"/>
      <c r="I42" s="5" t="s">
        <v>8</v>
      </c>
    </row>
    <row r="43" spans="1:9" s="5" customFormat="1" x14ac:dyDescent="0.25">
      <c r="A43" s="5" t="s">
        <v>99</v>
      </c>
      <c r="B43" s="23">
        <v>42746</v>
      </c>
      <c r="C43" s="5" t="s">
        <v>100</v>
      </c>
      <c r="D43" s="5" t="s">
        <v>33</v>
      </c>
      <c r="E43" s="17" t="s">
        <v>38</v>
      </c>
      <c r="F43" s="5">
        <f t="shared" si="1"/>
        <v>304.125</v>
      </c>
      <c r="G43" s="5">
        <v>48.66</v>
      </c>
      <c r="I43" s="5" t="s">
        <v>8</v>
      </c>
    </row>
    <row r="44" spans="1:9" s="5" customFormat="1" x14ac:dyDescent="0.25">
      <c r="A44" s="5" t="s">
        <v>104</v>
      </c>
      <c r="B44" s="23">
        <v>42747</v>
      </c>
      <c r="C44" s="5" t="s">
        <v>105</v>
      </c>
      <c r="D44" s="5" t="s">
        <v>33</v>
      </c>
      <c r="E44" s="17" t="s">
        <v>38</v>
      </c>
      <c r="F44" s="5">
        <f t="shared" si="1"/>
        <v>329.125</v>
      </c>
      <c r="G44" s="5">
        <v>52.66</v>
      </c>
      <c r="I44" s="5" t="s">
        <v>8</v>
      </c>
    </row>
    <row r="45" spans="1:9" s="5" customFormat="1" x14ac:dyDescent="0.25">
      <c r="A45" s="5" t="s">
        <v>114</v>
      </c>
      <c r="B45" s="23">
        <v>42749</v>
      </c>
      <c r="C45" s="5" t="s">
        <v>115</v>
      </c>
      <c r="D45" s="5" t="s">
        <v>33</v>
      </c>
      <c r="E45" s="5" t="s">
        <v>38</v>
      </c>
      <c r="F45" s="5">
        <f t="shared" si="1"/>
        <v>922.31249999999989</v>
      </c>
      <c r="G45" s="5">
        <v>147.57</v>
      </c>
      <c r="I45" s="5" t="s">
        <v>8</v>
      </c>
    </row>
    <row r="46" spans="1:9" s="5" customFormat="1" x14ac:dyDescent="0.25">
      <c r="A46" s="5" t="s">
        <v>128</v>
      </c>
      <c r="B46" s="23">
        <v>42751</v>
      </c>
      <c r="C46" s="5" t="s">
        <v>129</v>
      </c>
      <c r="D46" s="5" t="s">
        <v>33</v>
      </c>
      <c r="E46" s="5" t="s">
        <v>38</v>
      </c>
      <c r="F46" s="5">
        <f t="shared" si="1"/>
        <v>630.1875</v>
      </c>
      <c r="G46" s="5">
        <v>100.83</v>
      </c>
      <c r="I46" s="5" t="s">
        <v>8</v>
      </c>
    </row>
    <row r="47" spans="1:9" s="5" customFormat="1" x14ac:dyDescent="0.25">
      <c r="A47" s="5" t="s">
        <v>130</v>
      </c>
      <c r="B47" s="23">
        <v>42752</v>
      </c>
      <c r="C47" s="5" t="s">
        <v>131</v>
      </c>
      <c r="D47" s="5" t="s">
        <v>33</v>
      </c>
      <c r="E47" s="5" t="s">
        <v>38</v>
      </c>
      <c r="F47" s="5">
        <f t="shared" si="1"/>
        <v>305.125</v>
      </c>
      <c r="G47" s="5">
        <v>48.82</v>
      </c>
      <c r="I47" s="5" t="s">
        <v>8</v>
      </c>
    </row>
    <row r="48" spans="1:9" s="5" customFormat="1" x14ac:dyDescent="0.25">
      <c r="A48" t="s">
        <v>224</v>
      </c>
      <c r="B48" s="34">
        <v>42754</v>
      </c>
      <c r="C48" t="s">
        <v>225</v>
      </c>
      <c r="D48" s="5" t="s">
        <v>33</v>
      </c>
      <c r="E48" t="s">
        <v>226</v>
      </c>
      <c r="F48" s="5">
        <f t="shared" si="1"/>
        <v>306</v>
      </c>
      <c r="G48" s="16">
        <v>48.96</v>
      </c>
      <c r="I48" s="5" t="s">
        <v>8</v>
      </c>
    </row>
    <row r="49" spans="1:9" s="5" customFormat="1" x14ac:dyDescent="0.25">
      <c r="A49" s="5" t="s">
        <v>148</v>
      </c>
      <c r="B49" s="23">
        <v>42755</v>
      </c>
      <c r="C49" s="5" t="s">
        <v>149</v>
      </c>
      <c r="D49" s="5" t="s">
        <v>33</v>
      </c>
      <c r="E49" s="17" t="s">
        <v>38</v>
      </c>
      <c r="F49" s="5">
        <f t="shared" si="1"/>
        <v>305.125</v>
      </c>
      <c r="G49" s="5">
        <v>48.82</v>
      </c>
      <c r="I49" s="5" t="s">
        <v>233</v>
      </c>
    </row>
    <row r="50" spans="1:9" s="5" customFormat="1" x14ac:dyDescent="0.25">
      <c r="A50" s="5" t="s">
        <v>160</v>
      </c>
      <c r="B50" s="23">
        <v>42758</v>
      </c>
      <c r="C50" s="5" t="s">
        <v>161</v>
      </c>
      <c r="D50" s="5" t="s">
        <v>33</v>
      </c>
      <c r="E50" s="17" t="s">
        <v>38</v>
      </c>
      <c r="F50" s="5">
        <f t="shared" si="1"/>
        <v>305.125</v>
      </c>
      <c r="G50" s="5">
        <v>48.82</v>
      </c>
      <c r="I50" s="5" t="s">
        <v>233</v>
      </c>
    </row>
    <row r="51" spans="1:9" s="5" customFormat="1" x14ac:dyDescent="0.25">
      <c r="A51" s="5" t="s">
        <v>164</v>
      </c>
      <c r="B51" s="23">
        <v>42759</v>
      </c>
      <c r="C51" s="5" t="s">
        <v>165</v>
      </c>
      <c r="D51" s="5" t="s">
        <v>33</v>
      </c>
      <c r="E51" s="17" t="s">
        <v>38</v>
      </c>
      <c r="F51" s="5">
        <f t="shared" si="1"/>
        <v>927.125</v>
      </c>
      <c r="G51" s="5">
        <v>148.34</v>
      </c>
      <c r="I51" s="5" t="s">
        <v>233</v>
      </c>
    </row>
    <row r="52" spans="1:9" s="5" customFormat="1" x14ac:dyDescent="0.25">
      <c r="A52" s="5" t="s">
        <v>42</v>
      </c>
      <c r="B52" s="23">
        <v>42760</v>
      </c>
      <c r="C52" s="5" t="s">
        <v>166</v>
      </c>
      <c r="D52" s="5" t="s">
        <v>33</v>
      </c>
      <c r="E52" s="17" t="s">
        <v>38</v>
      </c>
      <c r="F52" s="5">
        <f t="shared" si="1"/>
        <v>315.125</v>
      </c>
      <c r="G52" s="5">
        <v>50.42</v>
      </c>
      <c r="I52" s="5" t="s">
        <v>233</v>
      </c>
    </row>
    <row r="53" spans="1:9" s="5" customFormat="1" x14ac:dyDescent="0.25">
      <c r="A53" s="5" t="s">
        <v>171</v>
      </c>
      <c r="B53" s="23">
        <v>42761</v>
      </c>
      <c r="C53" s="5" t="s">
        <v>172</v>
      </c>
      <c r="D53" s="5" t="s">
        <v>33</v>
      </c>
      <c r="E53" s="17" t="s">
        <v>38</v>
      </c>
      <c r="F53" s="5">
        <f t="shared" si="1"/>
        <v>315.125</v>
      </c>
      <c r="G53" s="5">
        <v>50.42</v>
      </c>
      <c r="I53" s="5" t="s">
        <v>233</v>
      </c>
    </row>
    <row r="54" spans="1:9" s="5" customFormat="1" x14ac:dyDescent="0.25">
      <c r="A54" s="5" t="s">
        <v>43</v>
      </c>
      <c r="B54" s="23">
        <v>42761</v>
      </c>
      <c r="C54" s="5" t="s">
        <v>174</v>
      </c>
      <c r="D54" s="5" t="s">
        <v>33</v>
      </c>
      <c r="E54" s="17" t="s">
        <v>38</v>
      </c>
      <c r="F54" s="5">
        <f t="shared" si="1"/>
        <v>305.125</v>
      </c>
      <c r="G54" s="5">
        <v>48.82</v>
      </c>
      <c r="I54" s="5" t="s">
        <v>233</v>
      </c>
    </row>
    <row r="55" spans="1:9" s="5" customFormat="1" x14ac:dyDescent="0.25">
      <c r="A55" s="5" t="s">
        <v>192</v>
      </c>
      <c r="B55" s="23">
        <v>42766</v>
      </c>
      <c r="C55" s="5" t="s">
        <v>193</v>
      </c>
      <c r="D55" s="5" t="s">
        <v>33</v>
      </c>
      <c r="E55" s="17" t="s">
        <v>38</v>
      </c>
      <c r="F55" s="5">
        <f t="shared" si="1"/>
        <v>1212.1875</v>
      </c>
      <c r="G55" s="5">
        <v>193.95</v>
      </c>
      <c r="I55" s="5" t="s">
        <v>233</v>
      </c>
    </row>
    <row r="56" spans="1:9" s="5" customFormat="1" x14ac:dyDescent="0.25">
      <c r="A56" s="5" t="s">
        <v>181</v>
      </c>
      <c r="B56" s="23">
        <v>42763</v>
      </c>
      <c r="C56" s="5" t="s">
        <v>182</v>
      </c>
      <c r="D56" s="5" t="s">
        <v>33</v>
      </c>
      <c r="E56" s="5" t="s">
        <v>38</v>
      </c>
      <c r="F56" s="5">
        <f t="shared" si="1"/>
        <v>621.125</v>
      </c>
      <c r="G56" s="5">
        <v>99.38</v>
      </c>
      <c r="I56" s="5" t="s">
        <v>233</v>
      </c>
    </row>
    <row r="57" spans="1:9" s="5" customFormat="1" x14ac:dyDescent="0.25">
      <c r="A57" s="5" t="s">
        <v>183</v>
      </c>
      <c r="B57" s="23">
        <v>42765</v>
      </c>
      <c r="C57" s="5" t="s">
        <v>184</v>
      </c>
      <c r="D57" s="5" t="s">
        <v>33</v>
      </c>
      <c r="E57" s="17" t="s">
        <v>38</v>
      </c>
      <c r="F57" s="5">
        <f t="shared" si="1"/>
        <v>315.125</v>
      </c>
      <c r="G57" s="5">
        <v>50.42</v>
      </c>
      <c r="I57" s="5" t="s">
        <v>233</v>
      </c>
    </row>
    <row r="58" spans="1:9" s="5" customFormat="1" x14ac:dyDescent="0.25">
      <c r="A58" s="5" t="s">
        <v>194</v>
      </c>
      <c r="B58" s="23">
        <v>42766</v>
      </c>
      <c r="C58" s="5" t="s">
        <v>195</v>
      </c>
      <c r="D58" s="5" t="s">
        <v>33</v>
      </c>
      <c r="E58" s="5" t="s">
        <v>38</v>
      </c>
      <c r="F58" s="5">
        <f t="shared" si="1"/>
        <v>315.125</v>
      </c>
      <c r="G58" s="5">
        <v>50.42</v>
      </c>
      <c r="H58" s="18"/>
      <c r="I58" s="5" t="s">
        <v>233</v>
      </c>
    </row>
    <row r="59" spans="1:9" s="5" customFormat="1" x14ac:dyDescent="0.25">
      <c r="A59" s="5" t="s">
        <v>157</v>
      </c>
      <c r="B59" s="23">
        <v>42758</v>
      </c>
      <c r="C59" s="5" t="s">
        <v>158</v>
      </c>
      <c r="D59" s="5" t="s">
        <v>33</v>
      </c>
      <c r="E59" s="17" t="s">
        <v>159</v>
      </c>
      <c r="F59" s="5">
        <f t="shared" si="1"/>
        <v>348</v>
      </c>
      <c r="G59" s="5">
        <v>55.68</v>
      </c>
      <c r="I59" s="5" t="s">
        <v>233</v>
      </c>
    </row>
    <row r="60" spans="1:9" s="5" customFormat="1" x14ac:dyDescent="0.25">
      <c r="A60" s="5" t="s">
        <v>153</v>
      </c>
      <c r="B60" s="23">
        <v>42758</v>
      </c>
      <c r="C60" s="5" t="s">
        <v>154</v>
      </c>
      <c r="D60" s="5" t="s">
        <v>33</v>
      </c>
      <c r="E60" s="17" t="s">
        <v>38</v>
      </c>
      <c r="F60" s="5">
        <f t="shared" si="1"/>
        <v>200</v>
      </c>
      <c r="G60" s="5">
        <v>32</v>
      </c>
      <c r="I60" s="5" t="s">
        <v>8</v>
      </c>
    </row>
    <row r="61" spans="1:9" s="5" customFormat="1" x14ac:dyDescent="0.25">
      <c r="A61" s="5" t="s">
        <v>151</v>
      </c>
      <c r="B61" s="23">
        <v>42758</v>
      </c>
      <c r="C61" s="5" t="s">
        <v>152</v>
      </c>
      <c r="D61" s="5" t="s">
        <v>33</v>
      </c>
      <c r="E61" s="17" t="s">
        <v>38</v>
      </c>
      <c r="F61" s="5">
        <f t="shared" si="1"/>
        <v>540</v>
      </c>
      <c r="G61" s="5">
        <v>86.4</v>
      </c>
      <c r="I61" s="18" t="s">
        <v>8</v>
      </c>
    </row>
    <row r="62" spans="1:9" s="5" customFormat="1" x14ac:dyDescent="0.25">
      <c r="A62" s="5" t="s">
        <v>155</v>
      </c>
      <c r="B62" s="23">
        <v>42758</v>
      </c>
      <c r="C62" s="5" t="s">
        <v>156</v>
      </c>
      <c r="D62" s="5" t="s">
        <v>33</v>
      </c>
      <c r="E62" s="17" t="s">
        <v>38</v>
      </c>
      <c r="F62" s="5">
        <f t="shared" si="1"/>
        <v>240</v>
      </c>
      <c r="G62" s="5">
        <v>38.4</v>
      </c>
      <c r="I62" s="5" t="s">
        <v>8</v>
      </c>
    </row>
    <row r="63" spans="1:9" s="5" customFormat="1" x14ac:dyDescent="0.25">
      <c r="A63" s="5" t="s">
        <v>146</v>
      </c>
      <c r="B63" s="23">
        <v>42754</v>
      </c>
      <c r="C63" s="5" t="s">
        <v>147</v>
      </c>
      <c r="D63" s="5" t="s">
        <v>33</v>
      </c>
      <c r="E63" s="17" t="s">
        <v>38</v>
      </c>
      <c r="F63" s="5">
        <f t="shared" si="1"/>
        <v>288</v>
      </c>
      <c r="G63" s="5">
        <v>46.08</v>
      </c>
      <c r="I63" s="5" t="s">
        <v>233</v>
      </c>
    </row>
    <row r="64" spans="1:9" s="5" customFormat="1" x14ac:dyDescent="0.25">
      <c r="A64" s="5" t="s">
        <v>45</v>
      </c>
      <c r="B64" s="23">
        <v>42761</v>
      </c>
      <c r="C64" s="5" t="s">
        <v>176</v>
      </c>
      <c r="D64" s="5" t="s">
        <v>33</v>
      </c>
      <c r="E64" s="5" t="s">
        <v>38</v>
      </c>
      <c r="F64" s="5">
        <f t="shared" si="1"/>
        <v>600</v>
      </c>
      <c r="G64" s="5">
        <v>96</v>
      </c>
      <c r="H64" s="18"/>
      <c r="I64" s="5" t="s">
        <v>233</v>
      </c>
    </row>
    <row r="65" spans="1:9" s="5" customFormat="1" x14ac:dyDescent="0.25">
      <c r="A65" s="5" t="s">
        <v>46</v>
      </c>
      <c r="B65" s="23">
        <v>42761</v>
      </c>
      <c r="C65" s="5" t="s">
        <v>177</v>
      </c>
      <c r="D65" s="5" t="s">
        <v>33</v>
      </c>
      <c r="E65" s="5" t="s">
        <v>38</v>
      </c>
      <c r="F65" s="5">
        <f t="shared" si="1"/>
        <v>400</v>
      </c>
      <c r="G65" s="5">
        <v>64</v>
      </c>
      <c r="H65" s="18"/>
      <c r="I65" s="5" t="s">
        <v>233</v>
      </c>
    </row>
    <row r="66" spans="1:9" s="5" customFormat="1" x14ac:dyDescent="0.25">
      <c r="A66" s="5" t="s">
        <v>201</v>
      </c>
      <c r="B66" s="23">
        <v>42766</v>
      </c>
      <c r="C66" s="5" t="s">
        <v>202</v>
      </c>
      <c r="D66" s="5" t="s">
        <v>33</v>
      </c>
      <c r="E66" s="5" t="s">
        <v>38</v>
      </c>
      <c r="F66" s="5">
        <f t="shared" si="1"/>
        <v>120</v>
      </c>
      <c r="G66" s="5">
        <v>19.2</v>
      </c>
      <c r="H66" s="18"/>
      <c r="I66" s="5" t="s">
        <v>233</v>
      </c>
    </row>
    <row r="67" spans="1:9" s="5" customFormat="1" x14ac:dyDescent="0.25">
      <c r="A67" s="5" t="s">
        <v>196</v>
      </c>
      <c r="B67" s="23">
        <v>42766</v>
      </c>
      <c r="C67" s="5" t="s">
        <v>197</v>
      </c>
      <c r="D67" s="5" t="s">
        <v>33</v>
      </c>
      <c r="E67" s="17" t="s">
        <v>198</v>
      </c>
      <c r="F67" s="5">
        <f t="shared" si="1"/>
        <v>180</v>
      </c>
      <c r="G67" s="5">
        <v>28.8</v>
      </c>
      <c r="I67" s="5" t="s">
        <v>233</v>
      </c>
    </row>
    <row r="68" spans="1:9" s="5" customFormat="1" x14ac:dyDescent="0.25">
      <c r="A68" s="5" t="s">
        <v>199</v>
      </c>
      <c r="B68" s="23">
        <v>42766</v>
      </c>
      <c r="C68" s="5" t="s">
        <v>200</v>
      </c>
      <c r="D68" s="5" t="s">
        <v>33</v>
      </c>
      <c r="E68" s="17" t="s">
        <v>198</v>
      </c>
      <c r="F68" s="5">
        <f t="shared" si="1"/>
        <v>390</v>
      </c>
      <c r="G68" s="5">
        <v>62.4</v>
      </c>
      <c r="I68" s="5" t="s">
        <v>233</v>
      </c>
    </row>
    <row r="69" spans="1:9" s="5" customFormat="1" x14ac:dyDescent="0.25">
      <c r="A69" s="5" t="s">
        <v>39</v>
      </c>
      <c r="B69" s="23">
        <v>42749</v>
      </c>
      <c r="C69" s="5" t="s">
        <v>117</v>
      </c>
      <c r="D69" s="5" t="s">
        <v>33</v>
      </c>
      <c r="E69" s="5" t="s">
        <v>38</v>
      </c>
      <c r="F69" s="5">
        <f t="shared" si="1"/>
        <v>8620.6875</v>
      </c>
      <c r="G69" s="18">
        <v>1379.31</v>
      </c>
      <c r="I69" s="5" t="s">
        <v>8</v>
      </c>
    </row>
    <row r="70" spans="1:9" s="5" customFormat="1" x14ac:dyDescent="0.25">
      <c r="A70" s="5" t="s">
        <v>144</v>
      </c>
      <c r="B70" s="23">
        <v>42754</v>
      </c>
      <c r="C70" s="5" t="s">
        <v>145</v>
      </c>
      <c r="D70" s="5" t="s">
        <v>33</v>
      </c>
      <c r="E70" s="17" t="s">
        <v>38</v>
      </c>
      <c r="F70" s="5">
        <f t="shared" si="1"/>
        <v>1293.125</v>
      </c>
      <c r="G70" s="5">
        <v>206.9</v>
      </c>
      <c r="I70" s="5" t="s">
        <v>8</v>
      </c>
    </row>
    <row r="71" spans="1:9" s="5" customFormat="1" x14ac:dyDescent="0.25">
      <c r="A71" s="5" t="s">
        <v>142</v>
      </c>
      <c r="B71" s="23">
        <v>42754</v>
      </c>
      <c r="C71" s="5" t="s">
        <v>143</v>
      </c>
      <c r="D71" s="5" t="s">
        <v>33</v>
      </c>
      <c r="E71" s="17" t="s">
        <v>38</v>
      </c>
      <c r="F71" s="5">
        <f t="shared" si="1"/>
        <v>3448.25</v>
      </c>
      <c r="G71" s="5">
        <v>551.72</v>
      </c>
      <c r="I71" s="5" t="s">
        <v>8</v>
      </c>
    </row>
    <row r="72" spans="1:9" s="5" customFormat="1" x14ac:dyDescent="0.25">
      <c r="A72" s="5" t="s">
        <v>44</v>
      </c>
      <c r="B72" s="23">
        <v>42761</v>
      </c>
      <c r="C72" s="5" t="s">
        <v>175</v>
      </c>
      <c r="D72" s="5" t="s">
        <v>33</v>
      </c>
      <c r="E72" s="17" t="s">
        <v>38</v>
      </c>
      <c r="F72" s="5">
        <f t="shared" ref="F72:F90" si="2">+G72/0.16</f>
        <v>3017.25</v>
      </c>
      <c r="G72" s="5">
        <v>482.76</v>
      </c>
      <c r="I72" s="5" t="s">
        <v>233</v>
      </c>
    </row>
    <row r="73" spans="1:9" s="5" customFormat="1" x14ac:dyDescent="0.25">
      <c r="A73" s="5" t="s">
        <v>167</v>
      </c>
      <c r="B73" s="23">
        <v>42760</v>
      </c>
      <c r="C73" s="5" t="s">
        <v>168</v>
      </c>
      <c r="D73" s="5" t="s">
        <v>33</v>
      </c>
      <c r="E73" s="17" t="s">
        <v>38</v>
      </c>
      <c r="F73" s="5">
        <f t="shared" si="2"/>
        <v>907.75</v>
      </c>
      <c r="G73" s="5">
        <v>145.24</v>
      </c>
      <c r="I73" s="5" t="s">
        <v>233</v>
      </c>
    </row>
    <row r="74" spans="1:9" s="5" customFormat="1" x14ac:dyDescent="0.25">
      <c r="A74" s="5" t="s">
        <v>32</v>
      </c>
      <c r="B74" s="23">
        <v>42761</v>
      </c>
      <c r="C74" s="5" t="s">
        <v>173</v>
      </c>
      <c r="D74" s="5" t="s">
        <v>33</v>
      </c>
      <c r="E74" s="17" t="s">
        <v>38</v>
      </c>
      <c r="F74" s="5">
        <f t="shared" si="2"/>
        <v>1074</v>
      </c>
      <c r="G74" s="5">
        <v>171.84</v>
      </c>
      <c r="I74" s="5" t="s">
        <v>233</v>
      </c>
    </row>
    <row r="75" spans="1:9" s="5" customFormat="1" x14ac:dyDescent="0.25">
      <c r="A75" s="5" t="s">
        <v>187</v>
      </c>
      <c r="B75" s="23">
        <v>42765</v>
      </c>
      <c r="C75" s="5" t="s">
        <v>188</v>
      </c>
      <c r="D75" s="5" t="s">
        <v>33</v>
      </c>
      <c r="E75" s="5" t="s">
        <v>38</v>
      </c>
      <c r="F75" s="5">
        <f t="shared" si="2"/>
        <v>1724.1875</v>
      </c>
      <c r="G75" s="5">
        <v>275.87</v>
      </c>
      <c r="I75" s="5" t="s">
        <v>233</v>
      </c>
    </row>
    <row r="76" spans="1:9" s="5" customFormat="1" x14ac:dyDescent="0.25">
      <c r="A76" s="5" t="s">
        <v>189</v>
      </c>
      <c r="B76" s="23">
        <v>42765</v>
      </c>
      <c r="C76" s="5" t="s">
        <v>190</v>
      </c>
      <c r="D76" s="5" t="s">
        <v>33</v>
      </c>
      <c r="E76" s="17" t="s">
        <v>38</v>
      </c>
      <c r="F76" s="5">
        <f t="shared" si="2"/>
        <v>240</v>
      </c>
      <c r="G76" s="5">
        <v>38.4</v>
      </c>
      <c r="H76" s="18"/>
      <c r="I76" s="5" t="s">
        <v>233</v>
      </c>
    </row>
    <row r="77" spans="1:9" s="5" customFormat="1" x14ac:dyDescent="0.25">
      <c r="A77" s="5" t="s">
        <v>123</v>
      </c>
      <c r="B77" s="23">
        <v>42751</v>
      </c>
      <c r="C77" s="5" t="s">
        <v>124</v>
      </c>
      <c r="D77" s="5" t="s">
        <v>48</v>
      </c>
      <c r="E77" s="5" t="s">
        <v>49</v>
      </c>
      <c r="F77" s="5">
        <f t="shared" si="2"/>
        <v>434702.25</v>
      </c>
      <c r="G77" s="18">
        <v>69552.36</v>
      </c>
      <c r="I77" s="5" t="s">
        <v>8</v>
      </c>
    </row>
    <row r="78" spans="1:9" s="5" customFormat="1" x14ac:dyDescent="0.25">
      <c r="A78" s="5" t="s">
        <v>125</v>
      </c>
      <c r="B78" s="23">
        <v>42751</v>
      </c>
      <c r="C78" s="5" t="s">
        <v>126</v>
      </c>
      <c r="D78" s="5" t="s">
        <v>48</v>
      </c>
      <c r="E78" s="5" t="s">
        <v>49</v>
      </c>
      <c r="F78" s="5">
        <f t="shared" si="2"/>
        <v>310459.25</v>
      </c>
      <c r="G78" s="18">
        <v>49673.48</v>
      </c>
      <c r="I78" s="5" t="s">
        <v>8</v>
      </c>
    </row>
    <row r="79" spans="1:9" s="5" customFormat="1" x14ac:dyDescent="0.25">
      <c r="A79" s="5" t="s">
        <v>203</v>
      </c>
      <c r="B79" s="23">
        <v>42766</v>
      </c>
      <c r="C79" s="5" t="s">
        <v>204</v>
      </c>
      <c r="D79" s="5" t="s">
        <v>48</v>
      </c>
      <c r="E79" s="5" t="s">
        <v>49</v>
      </c>
      <c r="F79" s="5">
        <f t="shared" si="2"/>
        <v>440964</v>
      </c>
      <c r="G79" s="18">
        <v>70554.240000000005</v>
      </c>
      <c r="I79" s="5" t="s">
        <v>8</v>
      </c>
    </row>
    <row r="80" spans="1:9" s="5" customFormat="1" x14ac:dyDescent="0.25">
      <c r="A80" s="5" t="s">
        <v>132</v>
      </c>
      <c r="B80" s="23">
        <v>42752</v>
      </c>
      <c r="C80" s="5" t="s">
        <v>120</v>
      </c>
      <c r="D80" s="5" t="s">
        <v>48</v>
      </c>
      <c r="E80" s="17" t="s">
        <v>49</v>
      </c>
      <c r="F80" s="5">
        <f t="shared" si="2"/>
        <v>349634</v>
      </c>
      <c r="G80" s="18">
        <v>55941.440000000002</v>
      </c>
      <c r="I80" s="5" t="s">
        <v>8</v>
      </c>
    </row>
    <row r="81" spans="1:9" s="5" customFormat="1" x14ac:dyDescent="0.25">
      <c r="A81" s="5" t="s">
        <v>134</v>
      </c>
      <c r="B81" s="23">
        <v>42752</v>
      </c>
      <c r="C81" s="5" t="s">
        <v>122</v>
      </c>
      <c r="D81" s="5" t="s">
        <v>48</v>
      </c>
      <c r="E81" s="5" t="s">
        <v>49</v>
      </c>
      <c r="F81" s="5">
        <f t="shared" si="2"/>
        <v>349634</v>
      </c>
      <c r="G81" s="18">
        <v>55941.440000000002</v>
      </c>
      <c r="I81" s="5" t="s">
        <v>8</v>
      </c>
    </row>
    <row r="82" spans="1:9" s="5" customFormat="1" x14ac:dyDescent="0.25">
      <c r="A82" s="5" t="s">
        <v>63</v>
      </c>
      <c r="B82" s="23">
        <v>42751</v>
      </c>
      <c r="C82" s="5" t="s">
        <v>127</v>
      </c>
      <c r="D82" s="5" t="s">
        <v>48</v>
      </c>
      <c r="E82" s="5" t="s">
        <v>49</v>
      </c>
      <c r="F82" s="5">
        <f t="shared" si="2"/>
        <v>316722</v>
      </c>
      <c r="G82" s="18">
        <v>50675.519999999997</v>
      </c>
      <c r="I82" s="5" t="s">
        <v>8</v>
      </c>
    </row>
    <row r="83" spans="1:9" s="5" customFormat="1" x14ac:dyDescent="0.25">
      <c r="A83" s="5" t="s">
        <v>185</v>
      </c>
      <c r="B83" s="23">
        <v>42765</v>
      </c>
      <c r="C83" s="5" t="s">
        <v>186</v>
      </c>
      <c r="D83" s="5" t="s">
        <v>48</v>
      </c>
      <c r="E83" s="17" t="s">
        <v>49</v>
      </c>
      <c r="F83" s="5">
        <f t="shared" si="2"/>
        <v>267219</v>
      </c>
      <c r="G83" s="18">
        <v>42755.040000000001</v>
      </c>
      <c r="H83" s="18"/>
      <c r="I83" s="5" t="s">
        <v>8</v>
      </c>
    </row>
    <row r="84" spans="1:9" s="5" customFormat="1" x14ac:dyDescent="0.25">
      <c r="A84" s="5" t="s">
        <v>205</v>
      </c>
      <c r="B84" s="23">
        <v>42766</v>
      </c>
      <c r="C84" s="5" t="s">
        <v>206</v>
      </c>
      <c r="D84" s="5" t="s">
        <v>48</v>
      </c>
      <c r="E84" s="5" t="s">
        <v>49</v>
      </c>
      <c r="F84" s="5">
        <f t="shared" si="2"/>
        <v>276701</v>
      </c>
      <c r="G84" s="18">
        <v>44272.160000000003</v>
      </c>
      <c r="I84" s="5" t="s">
        <v>8</v>
      </c>
    </row>
    <row r="85" spans="1:9" s="5" customFormat="1" x14ac:dyDescent="0.25">
      <c r="A85" s="5" t="s">
        <v>162</v>
      </c>
      <c r="B85" s="23">
        <v>42758</v>
      </c>
      <c r="C85" s="5" t="s">
        <v>163</v>
      </c>
      <c r="D85" s="5" t="s">
        <v>48</v>
      </c>
      <c r="E85" s="17" t="s">
        <v>49</v>
      </c>
      <c r="F85" s="5">
        <f t="shared" si="2"/>
        <v>15280</v>
      </c>
      <c r="G85" s="18">
        <v>2444.8000000000002</v>
      </c>
      <c r="I85" s="5" t="s">
        <v>8</v>
      </c>
    </row>
    <row r="86" spans="1:9" s="5" customFormat="1" x14ac:dyDescent="0.25">
      <c r="A86" s="5" t="s">
        <v>52</v>
      </c>
      <c r="B86" s="23">
        <v>42744</v>
      </c>
      <c r="C86" s="5" t="s">
        <v>95</v>
      </c>
      <c r="D86" s="5" t="s">
        <v>48</v>
      </c>
      <c r="E86" s="17" t="s">
        <v>49</v>
      </c>
      <c r="F86" s="5">
        <f t="shared" si="2"/>
        <v>34990.3125</v>
      </c>
      <c r="G86" s="18">
        <v>5598.45</v>
      </c>
      <c r="H86" s="18"/>
      <c r="I86" s="5" t="s">
        <v>8</v>
      </c>
    </row>
    <row r="87" spans="1:9" s="5" customFormat="1" x14ac:dyDescent="0.25">
      <c r="A87" s="5" t="s">
        <v>28</v>
      </c>
      <c r="B87" s="23">
        <v>42753</v>
      </c>
      <c r="C87" s="5" t="s">
        <v>95</v>
      </c>
      <c r="D87" s="5" t="s">
        <v>48</v>
      </c>
      <c r="E87" s="17" t="s">
        <v>49</v>
      </c>
      <c r="F87" s="5">
        <f t="shared" si="2"/>
        <v>7103.9375000000009</v>
      </c>
      <c r="G87" s="18">
        <v>1136.6300000000001</v>
      </c>
      <c r="I87" s="5" t="s">
        <v>8</v>
      </c>
    </row>
    <row r="88" spans="1:9" s="5" customFormat="1" x14ac:dyDescent="0.25">
      <c r="A88" s="5" t="s">
        <v>139</v>
      </c>
      <c r="B88" s="23">
        <v>42752</v>
      </c>
      <c r="C88" s="5" t="s">
        <v>140</v>
      </c>
      <c r="D88" s="5" t="s">
        <v>53</v>
      </c>
      <c r="E88" s="17" t="s">
        <v>54</v>
      </c>
      <c r="F88" s="5">
        <f t="shared" si="2"/>
        <v>1325.4375</v>
      </c>
      <c r="G88" s="5">
        <v>212.07</v>
      </c>
      <c r="I88" s="5" t="s">
        <v>8</v>
      </c>
    </row>
    <row r="89" spans="1:9" s="5" customFormat="1" x14ac:dyDescent="0.25">
      <c r="A89" s="5" t="s">
        <v>61</v>
      </c>
      <c r="B89" s="23">
        <v>42737</v>
      </c>
      <c r="C89" s="5" t="s">
        <v>70</v>
      </c>
      <c r="D89" t="s">
        <v>55</v>
      </c>
      <c r="E89" s="5" t="s">
        <v>56</v>
      </c>
      <c r="F89" s="5">
        <f t="shared" si="2"/>
        <v>37002.5</v>
      </c>
      <c r="G89" s="18">
        <v>5920.4</v>
      </c>
      <c r="I89" s="5" t="s">
        <v>8</v>
      </c>
    </row>
    <row r="90" spans="1:9" s="5" customFormat="1" x14ac:dyDescent="0.25">
      <c r="A90" s="5" t="s">
        <v>59</v>
      </c>
      <c r="B90" s="23">
        <v>42747</v>
      </c>
      <c r="C90" s="5" t="s">
        <v>107</v>
      </c>
      <c r="D90" s="5" t="s">
        <v>57</v>
      </c>
      <c r="E90" s="17" t="s">
        <v>58</v>
      </c>
      <c r="F90" s="5">
        <f t="shared" si="2"/>
        <v>5210.125</v>
      </c>
      <c r="G90" s="5">
        <v>833.62</v>
      </c>
      <c r="I90" s="5" t="s">
        <v>8</v>
      </c>
    </row>
    <row r="91" spans="1:9" s="5" customFormat="1" x14ac:dyDescent="0.25">
      <c r="A91" s="19" t="s">
        <v>119</v>
      </c>
      <c r="B91" s="20">
        <v>42751</v>
      </c>
      <c r="C91" s="19" t="s">
        <v>120</v>
      </c>
      <c r="D91" s="19"/>
      <c r="E91" s="19" t="s">
        <v>49</v>
      </c>
      <c r="G91" s="29">
        <v>55941.440000000002</v>
      </c>
      <c r="H91" s="19"/>
    </row>
    <row r="92" spans="1:9" s="5" customFormat="1" x14ac:dyDescent="0.25">
      <c r="A92" s="19" t="s">
        <v>41</v>
      </c>
      <c r="B92" s="20">
        <v>42752</v>
      </c>
      <c r="C92" s="19" t="s">
        <v>120</v>
      </c>
      <c r="D92" s="19"/>
      <c r="E92" s="19" t="s">
        <v>49</v>
      </c>
      <c r="G92" s="19"/>
      <c r="H92" s="29">
        <v>55941.440000000002</v>
      </c>
    </row>
    <row r="93" spans="1:9" s="5" customFormat="1" x14ac:dyDescent="0.25">
      <c r="A93" s="19" t="s">
        <v>121</v>
      </c>
      <c r="B93" s="20">
        <v>42751</v>
      </c>
      <c r="C93" s="19" t="s">
        <v>122</v>
      </c>
      <c r="D93" s="19"/>
      <c r="E93" s="19" t="s">
        <v>50</v>
      </c>
      <c r="G93" s="29">
        <v>55941.440000000002</v>
      </c>
      <c r="H93" s="19"/>
    </row>
    <row r="94" spans="1:9" s="5" customFormat="1" x14ac:dyDescent="0.25">
      <c r="A94" s="19" t="s">
        <v>133</v>
      </c>
      <c r="B94" s="20">
        <v>42752</v>
      </c>
      <c r="C94" s="19" t="s">
        <v>122</v>
      </c>
      <c r="D94" s="19"/>
      <c r="E94" s="19" t="s">
        <v>50</v>
      </c>
      <c r="G94" s="19"/>
      <c r="H94" s="29">
        <v>55941.440000000002</v>
      </c>
    </row>
    <row r="95" spans="1:9" s="5" customFormat="1" x14ac:dyDescent="0.25">
      <c r="A95" s="19" t="s">
        <v>23</v>
      </c>
      <c r="B95" s="20">
        <v>42744</v>
      </c>
      <c r="C95" s="19" t="s">
        <v>93</v>
      </c>
      <c r="D95" s="19"/>
      <c r="E95" s="21" t="s">
        <v>94</v>
      </c>
      <c r="G95" s="19">
        <v>48.28</v>
      </c>
      <c r="H95" s="19"/>
    </row>
    <row r="96" spans="1:9" s="5" customFormat="1" x14ac:dyDescent="0.25">
      <c r="A96" s="19" t="s">
        <v>12</v>
      </c>
      <c r="B96" s="20">
        <v>42746</v>
      </c>
      <c r="C96" s="19" t="s">
        <v>93</v>
      </c>
      <c r="D96" s="19"/>
      <c r="E96" s="19" t="s">
        <v>101</v>
      </c>
      <c r="G96" s="19"/>
      <c r="H96" s="19">
        <v>48.28</v>
      </c>
    </row>
    <row r="97" spans="1:14" s="5" customFormat="1" x14ac:dyDescent="0.25">
      <c r="A97" s="19" t="s">
        <v>73</v>
      </c>
      <c r="B97" s="20">
        <v>42738</v>
      </c>
      <c r="C97" s="19" t="s">
        <v>74</v>
      </c>
      <c r="D97" s="19"/>
      <c r="E97" s="19" t="s">
        <v>38</v>
      </c>
      <c r="G97" s="19">
        <v>152.65</v>
      </c>
      <c r="H97" s="19"/>
    </row>
    <row r="98" spans="1:14" s="5" customFormat="1" x14ac:dyDescent="0.25">
      <c r="A98" s="19" t="s">
        <v>34</v>
      </c>
      <c r="B98" s="20">
        <v>42738</v>
      </c>
      <c r="C98" s="19" t="s">
        <v>74</v>
      </c>
      <c r="D98" s="19"/>
      <c r="E98" s="19" t="s">
        <v>64</v>
      </c>
      <c r="G98" s="19"/>
      <c r="H98" s="19">
        <v>152.65</v>
      </c>
    </row>
    <row r="99" spans="1:14" s="5" customFormat="1" x14ac:dyDescent="0.25">
      <c r="A99" s="19" t="s">
        <v>36</v>
      </c>
      <c r="B99" s="20">
        <v>42739</v>
      </c>
      <c r="C99" s="19" t="s">
        <v>77</v>
      </c>
      <c r="D99" s="19"/>
      <c r="E99" s="19" t="s">
        <v>38</v>
      </c>
      <c r="G99" s="19">
        <v>48.66</v>
      </c>
      <c r="H99" s="29"/>
    </row>
    <row r="100" spans="1:14" x14ac:dyDescent="0.25">
      <c r="A100" s="19" t="s">
        <v>78</v>
      </c>
      <c r="B100" s="20">
        <v>42739</v>
      </c>
      <c r="C100" s="19" t="s">
        <v>77</v>
      </c>
      <c r="D100" s="19"/>
      <c r="E100" s="19" t="s">
        <v>64</v>
      </c>
      <c r="F100" s="5"/>
      <c r="G100" s="19"/>
      <c r="H100" s="29">
        <v>48.66</v>
      </c>
      <c r="I100" s="5"/>
      <c r="J100" s="5"/>
      <c r="K100" s="5"/>
      <c r="L100" s="5"/>
      <c r="M100" s="5"/>
      <c r="N100" s="5"/>
    </row>
    <row r="101" spans="1:14" x14ac:dyDescent="0.25">
      <c r="A101" s="19" t="s">
        <v>116</v>
      </c>
      <c r="B101" s="20">
        <v>42749</v>
      </c>
      <c r="C101" s="19" t="s">
        <v>117</v>
      </c>
      <c r="D101" s="19"/>
      <c r="E101" s="19" t="s">
        <v>38</v>
      </c>
      <c r="F101" s="5"/>
      <c r="G101" s="29">
        <v>1379.31</v>
      </c>
      <c r="H101" s="19"/>
      <c r="I101" s="5"/>
      <c r="J101" s="5"/>
      <c r="K101" s="5"/>
      <c r="L101" s="5"/>
      <c r="M101" s="5"/>
      <c r="N101" s="5"/>
    </row>
    <row r="102" spans="1:14" x14ac:dyDescent="0.25">
      <c r="A102" s="19" t="s">
        <v>118</v>
      </c>
      <c r="B102" s="20">
        <v>42749</v>
      </c>
      <c r="C102" s="19" t="s">
        <v>117</v>
      </c>
      <c r="D102" s="19"/>
      <c r="E102" s="19" t="s">
        <v>64</v>
      </c>
      <c r="F102" s="5"/>
      <c r="G102" s="19"/>
      <c r="H102" s="29">
        <v>1379.31</v>
      </c>
      <c r="I102" s="5"/>
      <c r="J102" s="5"/>
      <c r="K102" s="5"/>
      <c r="L102" s="5"/>
      <c r="M102" s="5"/>
      <c r="N102" s="5"/>
    </row>
    <row r="103" spans="1:14" s="5" customFormat="1" x14ac:dyDescent="0.25">
      <c r="B103" s="23"/>
    </row>
    <row r="104" spans="1:14" s="5" customFormat="1" x14ac:dyDescent="0.25">
      <c r="B104" s="23"/>
      <c r="E104" s="5" t="s">
        <v>213</v>
      </c>
      <c r="F104" s="18">
        <f>SUM(F8:F103)</f>
        <v>3523780.25</v>
      </c>
      <c r="G104" s="18">
        <f>SUM(G10:G103)</f>
        <v>677206.27</v>
      </c>
      <c r="H104" s="18">
        <v>113511.78</v>
      </c>
    </row>
    <row r="105" spans="1:14" s="5" customFormat="1" x14ac:dyDescent="0.25">
      <c r="B105" s="23"/>
      <c r="E105" s="5" t="s">
        <v>214</v>
      </c>
      <c r="G105" s="18">
        <f>+G104-H104</f>
        <v>563694.49</v>
      </c>
    </row>
    <row r="106" spans="1:14" s="5" customFormat="1" x14ac:dyDescent="0.25">
      <c r="B106" s="23"/>
    </row>
    <row r="107" spans="1:14" s="5" customFormat="1" x14ac:dyDescent="0.25">
      <c r="B107" s="23"/>
    </row>
    <row r="108" spans="1:14" s="5" customFormat="1" x14ac:dyDescent="0.25">
      <c r="B108" s="23"/>
    </row>
    <row r="109" spans="1:14" s="5" customFormat="1" x14ac:dyDescent="0.25">
      <c r="B109" s="23"/>
      <c r="E109" s="17"/>
    </row>
    <row r="113" spans="1:8" x14ac:dyDescent="0.25">
      <c r="F113" s="1" t="s">
        <v>65</v>
      </c>
      <c r="G113" s="22">
        <f>SUM(H7:H96)</f>
        <v>111931.16</v>
      </c>
      <c r="H113" s="5"/>
    </row>
    <row r="114" spans="1:8" x14ac:dyDescent="0.25">
      <c r="A114" s="5"/>
      <c r="B114" s="23"/>
      <c r="C114" s="5"/>
      <c r="F114" s="1" t="s">
        <v>66</v>
      </c>
      <c r="G114" s="8">
        <v>143541.59</v>
      </c>
      <c r="H114" s="5"/>
    </row>
    <row r="115" spans="1:8" s="5" customFormat="1" x14ac:dyDescent="0.25">
      <c r="A115"/>
      <c r="B115"/>
      <c r="C115"/>
      <c r="D115" s="18"/>
      <c r="F115" s="24"/>
      <c r="G115" s="18">
        <f>+G113-G114</f>
        <v>-31610.429999999993</v>
      </c>
    </row>
    <row r="119" spans="1:8" x14ac:dyDescent="0.25">
      <c r="A119" s="25" t="s">
        <v>67</v>
      </c>
      <c r="B119" s="25" t="s">
        <v>68</v>
      </c>
      <c r="D119" s="5" t="s">
        <v>223</v>
      </c>
      <c r="E119" s="14"/>
      <c r="F119" s="24">
        <f t="shared" ref="F119:F154" si="3">+G119/0.16</f>
        <v>155172.4375</v>
      </c>
      <c r="G119" s="18">
        <v>24827.59</v>
      </c>
      <c r="H119" s="5"/>
    </row>
    <row r="120" spans="1:8" x14ac:dyDescent="0.25">
      <c r="A120" s="25" t="s">
        <v>67</v>
      </c>
      <c r="B120" s="25" t="s">
        <v>68</v>
      </c>
      <c r="D120" s="5" t="s">
        <v>10</v>
      </c>
      <c r="F120" s="24">
        <f t="shared" si="3"/>
        <v>2653.375</v>
      </c>
      <c r="G120">
        <v>424.54</v>
      </c>
      <c r="H120" s="5"/>
    </row>
    <row r="121" spans="1:8" x14ac:dyDescent="0.25">
      <c r="A121" s="25" t="s">
        <v>67</v>
      </c>
      <c r="B121" s="25" t="s">
        <v>68</v>
      </c>
      <c r="D121" s="5" t="s">
        <v>11</v>
      </c>
      <c r="E121" s="14"/>
      <c r="F121" s="24">
        <f t="shared" si="3"/>
        <v>8293.125</v>
      </c>
      <c r="G121" s="16">
        <v>1326.9</v>
      </c>
      <c r="H121" s="5"/>
    </row>
    <row r="122" spans="1:8" x14ac:dyDescent="0.25">
      <c r="A122" s="25" t="s">
        <v>67</v>
      </c>
      <c r="B122" s="25" t="s">
        <v>68</v>
      </c>
      <c r="D122" s="5" t="s">
        <v>234</v>
      </c>
      <c r="F122" s="24">
        <f t="shared" si="3"/>
        <v>15</v>
      </c>
      <c r="G122">
        <v>2.4</v>
      </c>
      <c r="H122" s="5"/>
    </row>
    <row r="123" spans="1:8" x14ac:dyDescent="0.25">
      <c r="A123" s="25" t="s">
        <v>67</v>
      </c>
      <c r="B123" s="25" t="s">
        <v>68</v>
      </c>
      <c r="D123" s="5" t="s">
        <v>13</v>
      </c>
      <c r="F123" s="24">
        <f t="shared" si="3"/>
        <v>574</v>
      </c>
      <c r="G123" s="5">
        <v>91.84</v>
      </c>
      <c r="H123" s="5"/>
    </row>
    <row r="124" spans="1:8" x14ac:dyDescent="0.25">
      <c r="A124" s="25" t="s">
        <v>67</v>
      </c>
      <c r="B124" s="25" t="s">
        <v>68</v>
      </c>
      <c r="D124" s="5" t="s">
        <v>219</v>
      </c>
      <c r="E124" s="14"/>
      <c r="F124" s="24">
        <f t="shared" si="3"/>
        <v>2411.875</v>
      </c>
      <c r="G124" s="5">
        <v>385.9</v>
      </c>
      <c r="H124" s="5"/>
    </row>
    <row r="125" spans="1:8" x14ac:dyDescent="0.25">
      <c r="A125" s="25" t="s">
        <v>67</v>
      </c>
      <c r="B125" s="25" t="s">
        <v>68</v>
      </c>
      <c r="D125" s="17" t="s">
        <v>15</v>
      </c>
      <c r="E125" s="14"/>
      <c r="F125" s="24">
        <f t="shared" si="3"/>
        <v>26000</v>
      </c>
      <c r="G125" s="18">
        <v>4160</v>
      </c>
      <c r="H125" s="5"/>
    </row>
    <row r="126" spans="1:8" x14ac:dyDescent="0.25">
      <c r="A126" s="25" t="s">
        <v>67</v>
      </c>
      <c r="B126" s="25" t="s">
        <v>68</v>
      </c>
      <c r="D126" t="s">
        <v>18</v>
      </c>
      <c r="F126" s="24">
        <f t="shared" si="3"/>
        <v>1780.75</v>
      </c>
      <c r="G126" s="5">
        <v>284.92</v>
      </c>
      <c r="H126" s="5"/>
    </row>
    <row r="127" spans="1:8" x14ac:dyDescent="0.25">
      <c r="A127" s="25" t="s">
        <v>67</v>
      </c>
      <c r="B127" s="25" t="s">
        <v>68</v>
      </c>
      <c r="D127" s="5" t="s">
        <v>24</v>
      </c>
      <c r="E127" s="14"/>
      <c r="F127" s="24">
        <f t="shared" si="3"/>
        <v>99632.625</v>
      </c>
      <c r="G127" s="5">
        <v>15941.22</v>
      </c>
      <c r="H127" s="5"/>
    </row>
    <row r="128" spans="1:8" x14ac:dyDescent="0.25">
      <c r="A128" s="25" t="s">
        <v>67</v>
      </c>
      <c r="B128" s="25" t="s">
        <v>68</v>
      </c>
      <c r="D128" t="s">
        <v>29</v>
      </c>
      <c r="F128" s="24">
        <f t="shared" si="3"/>
        <v>1200</v>
      </c>
      <c r="G128" s="5">
        <v>192</v>
      </c>
      <c r="H128" s="5"/>
    </row>
    <row r="129" spans="1:8" x14ac:dyDescent="0.25">
      <c r="A129" s="25" t="s">
        <v>67</v>
      </c>
      <c r="B129" s="25" t="s">
        <v>68</v>
      </c>
      <c r="D129" s="5" t="s">
        <v>33</v>
      </c>
      <c r="F129" s="24">
        <f t="shared" si="3"/>
        <v>378409.5625</v>
      </c>
      <c r="G129" s="16">
        <v>60545.53</v>
      </c>
      <c r="H129" s="5"/>
    </row>
    <row r="130" spans="1:8" x14ac:dyDescent="0.25">
      <c r="A130" s="25" t="s">
        <v>67</v>
      </c>
      <c r="B130" s="25" t="s">
        <v>68</v>
      </c>
      <c r="D130" s="5" t="s">
        <v>48</v>
      </c>
      <c r="E130" s="14"/>
      <c r="F130" s="24">
        <f t="shared" si="3"/>
        <v>2803409.5625</v>
      </c>
      <c r="G130" s="15">
        <v>448545.53</v>
      </c>
      <c r="H130" s="5"/>
    </row>
    <row r="131" spans="1:8" x14ac:dyDescent="0.25">
      <c r="A131" s="25" t="s">
        <v>67</v>
      </c>
      <c r="B131" s="25" t="s">
        <v>68</v>
      </c>
      <c r="D131" s="5" t="s">
        <v>53</v>
      </c>
      <c r="E131" s="14"/>
      <c r="F131" s="24">
        <f t="shared" si="3"/>
        <v>1325.4375</v>
      </c>
      <c r="G131" s="5">
        <v>212.07</v>
      </c>
      <c r="H131" s="5"/>
    </row>
    <row r="132" spans="1:8" x14ac:dyDescent="0.25">
      <c r="A132" s="25" t="s">
        <v>67</v>
      </c>
      <c r="B132" s="25" t="s">
        <v>68</v>
      </c>
      <c r="D132" t="s">
        <v>55</v>
      </c>
      <c r="E132" s="14"/>
      <c r="F132" s="24">
        <f t="shared" si="3"/>
        <v>37002.5</v>
      </c>
      <c r="G132" s="18">
        <v>5920.4</v>
      </c>
      <c r="H132" s="5"/>
    </row>
    <row r="133" spans="1:8" x14ac:dyDescent="0.25">
      <c r="A133" s="25" t="s">
        <v>67</v>
      </c>
      <c r="B133" s="25" t="s">
        <v>68</v>
      </c>
      <c r="D133" s="5" t="s">
        <v>57</v>
      </c>
      <c r="F133" s="24">
        <f t="shared" si="3"/>
        <v>5210.125</v>
      </c>
      <c r="G133" s="5">
        <v>833.62</v>
      </c>
      <c r="H133" s="5"/>
    </row>
    <row r="134" spans="1:8" x14ac:dyDescent="0.25">
      <c r="A134" s="25" t="s">
        <v>67</v>
      </c>
      <c r="B134" s="25" t="s">
        <v>68</v>
      </c>
      <c r="E134" s="14"/>
      <c r="F134" s="24">
        <f t="shared" si="3"/>
        <v>0</v>
      </c>
      <c r="H134" s="5"/>
    </row>
    <row r="135" spans="1:8" x14ac:dyDescent="0.25">
      <c r="A135" s="25" t="s">
        <v>67</v>
      </c>
      <c r="B135" s="25" t="s">
        <v>68</v>
      </c>
      <c r="E135" s="14"/>
      <c r="F135" s="24">
        <f t="shared" si="3"/>
        <v>0</v>
      </c>
      <c r="H135" s="5"/>
    </row>
    <row r="136" spans="1:8" x14ac:dyDescent="0.25">
      <c r="A136" s="25" t="s">
        <v>67</v>
      </c>
      <c r="B136" s="25" t="s">
        <v>68</v>
      </c>
      <c r="D136" s="5"/>
      <c r="E136" s="14"/>
      <c r="F136" s="24">
        <f t="shared" si="3"/>
        <v>0</v>
      </c>
      <c r="H136" s="5"/>
    </row>
    <row r="137" spans="1:8" x14ac:dyDescent="0.25">
      <c r="A137" s="25" t="s">
        <v>67</v>
      </c>
      <c r="B137" s="25" t="s">
        <v>68</v>
      </c>
      <c r="D137" s="17"/>
      <c r="F137" s="24">
        <f t="shared" si="3"/>
        <v>0</v>
      </c>
      <c r="G137" s="16"/>
      <c r="H137" s="5"/>
    </row>
    <row r="138" spans="1:8" x14ac:dyDescent="0.25">
      <c r="A138" s="25" t="s">
        <v>67</v>
      </c>
      <c r="B138" s="25" t="s">
        <v>68</v>
      </c>
      <c r="D138" s="5"/>
      <c r="F138" s="24">
        <f t="shared" si="3"/>
        <v>0</v>
      </c>
      <c r="G138" s="16"/>
      <c r="H138" s="5"/>
    </row>
    <row r="139" spans="1:8" x14ac:dyDescent="0.25">
      <c r="A139" s="25" t="s">
        <v>67</v>
      </c>
      <c r="B139" s="25" t="s">
        <v>68</v>
      </c>
      <c r="E139" s="14"/>
      <c r="F139" s="24">
        <f t="shared" si="3"/>
        <v>0</v>
      </c>
      <c r="G139" s="16"/>
      <c r="H139" s="5"/>
    </row>
    <row r="140" spans="1:8" x14ac:dyDescent="0.25">
      <c r="A140" s="25" t="s">
        <v>67</v>
      </c>
      <c r="B140" s="25" t="s">
        <v>68</v>
      </c>
      <c r="D140" s="17"/>
      <c r="E140" s="14"/>
      <c r="F140" s="24">
        <f t="shared" si="3"/>
        <v>0</v>
      </c>
      <c r="G140" s="16"/>
      <c r="H140" s="5"/>
    </row>
    <row r="141" spans="1:8" x14ac:dyDescent="0.25">
      <c r="A141" s="25" t="s">
        <v>67</v>
      </c>
      <c r="B141" s="25" t="s">
        <v>68</v>
      </c>
      <c r="D141" s="17"/>
      <c r="F141" s="24">
        <f t="shared" si="3"/>
        <v>0</v>
      </c>
      <c r="H141" s="5"/>
    </row>
    <row r="142" spans="1:8" x14ac:dyDescent="0.25">
      <c r="A142" s="25" t="s">
        <v>67</v>
      </c>
      <c r="B142" s="25" t="s">
        <v>68</v>
      </c>
      <c r="D142" s="17"/>
      <c r="E142" s="14"/>
      <c r="F142" s="24">
        <f t="shared" si="3"/>
        <v>0</v>
      </c>
      <c r="G142" s="18"/>
      <c r="H142" s="5"/>
    </row>
    <row r="143" spans="1:8" x14ac:dyDescent="0.25">
      <c r="A143" s="25" t="s">
        <v>67</v>
      </c>
      <c r="B143" s="25" t="s">
        <v>68</v>
      </c>
      <c r="D143" s="5"/>
      <c r="E143" s="14"/>
      <c r="F143" s="24">
        <f t="shared" si="3"/>
        <v>0</v>
      </c>
      <c r="G143" s="18"/>
      <c r="H143" s="5"/>
    </row>
    <row r="144" spans="1:8" x14ac:dyDescent="0.25">
      <c r="A144" s="25" t="s">
        <v>67</v>
      </c>
      <c r="B144" s="25" t="s">
        <v>68</v>
      </c>
      <c r="F144" s="24">
        <f t="shared" si="3"/>
        <v>0</v>
      </c>
      <c r="G144" s="16"/>
      <c r="H144" s="5"/>
    </row>
    <row r="145" spans="1:8" x14ac:dyDescent="0.25">
      <c r="A145" s="25" t="s">
        <v>67</v>
      </c>
      <c r="B145" s="25" t="s">
        <v>68</v>
      </c>
      <c r="D145" s="5"/>
      <c r="F145" s="24">
        <f t="shared" si="3"/>
        <v>0</v>
      </c>
      <c r="H145" s="5"/>
    </row>
    <row r="146" spans="1:8" x14ac:dyDescent="0.25">
      <c r="A146" s="25" t="s">
        <v>67</v>
      </c>
      <c r="B146" s="25" t="s">
        <v>68</v>
      </c>
      <c r="D146" s="17"/>
      <c r="F146" s="24">
        <f t="shared" si="3"/>
        <v>0</v>
      </c>
      <c r="G146" s="16"/>
      <c r="H146" s="5"/>
    </row>
    <row r="147" spans="1:8" x14ac:dyDescent="0.25">
      <c r="A147" s="25" t="s">
        <v>67</v>
      </c>
      <c r="B147" s="25" t="s">
        <v>68</v>
      </c>
      <c r="F147" s="24">
        <f t="shared" si="3"/>
        <v>0</v>
      </c>
      <c r="G147" s="16"/>
      <c r="H147" s="5"/>
    </row>
    <row r="148" spans="1:8" x14ac:dyDescent="0.25">
      <c r="A148" s="25" t="s">
        <v>67</v>
      </c>
      <c r="B148" s="25" t="s">
        <v>68</v>
      </c>
      <c r="D148" s="5"/>
      <c r="F148" s="24">
        <f t="shared" si="3"/>
        <v>0</v>
      </c>
      <c r="H148" s="5"/>
    </row>
    <row r="149" spans="1:8" x14ac:dyDescent="0.25">
      <c r="A149" s="25" t="s">
        <v>67</v>
      </c>
      <c r="B149" s="25" t="s">
        <v>68</v>
      </c>
      <c r="F149" s="24">
        <f t="shared" si="3"/>
        <v>0</v>
      </c>
      <c r="G149" s="16"/>
      <c r="H149" s="5"/>
    </row>
    <row r="150" spans="1:8" x14ac:dyDescent="0.25">
      <c r="A150" s="25" t="s">
        <v>67</v>
      </c>
      <c r="B150" s="25" t="s">
        <v>68</v>
      </c>
      <c r="F150" s="24">
        <f t="shared" si="3"/>
        <v>0</v>
      </c>
      <c r="G150" s="16"/>
      <c r="H150" s="5"/>
    </row>
    <row r="151" spans="1:8" x14ac:dyDescent="0.25">
      <c r="A151" s="25" t="s">
        <v>67</v>
      </c>
      <c r="B151" s="25" t="s">
        <v>68</v>
      </c>
      <c r="F151" s="24">
        <f t="shared" si="3"/>
        <v>0</v>
      </c>
      <c r="H151" s="5"/>
    </row>
    <row r="152" spans="1:8" x14ac:dyDescent="0.25">
      <c r="A152" s="25" t="s">
        <v>67</v>
      </c>
      <c r="B152" s="25" t="s">
        <v>68</v>
      </c>
      <c r="F152" s="24">
        <f t="shared" si="3"/>
        <v>0</v>
      </c>
      <c r="G152" s="16"/>
      <c r="H152" s="5"/>
    </row>
    <row r="153" spans="1:8" x14ac:dyDescent="0.25">
      <c r="A153" s="25" t="s">
        <v>67</v>
      </c>
      <c r="B153" s="25" t="s">
        <v>68</v>
      </c>
      <c r="F153" s="24">
        <f t="shared" si="3"/>
        <v>0</v>
      </c>
      <c r="G153" s="16"/>
      <c r="H153" s="5"/>
    </row>
    <row r="154" spans="1:8" x14ac:dyDescent="0.25">
      <c r="A154" s="25" t="s">
        <v>67</v>
      </c>
      <c r="B154" s="25" t="s">
        <v>68</v>
      </c>
      <c r="F154" s="24">
        <f t="shared" si="3"/>
        <v>0</v>
      </c>
      <c r="G154" s="26"/>
      <c r="H154" s="5"/>
    </row>
    <row r="155" spans="1:8" ht="15.75" thickBot="1" x14ac:dyDescent="0.3">
      <c r="F155" s="27">
        <f>SUM(F118:F154)</f>
        <v>3523090.375</v>
      </c>
      <c r="G155" s="27">
        <f>SUM(G119:G154)</f>
        <v>563694.46</v>
      </c>
      <c r="H155" s="5"/>
    </row>
    <row r="156" spans="1:8" ht="15.75" thickTop="1" x14ac:dyDescent="0.25">
      <c r="E156" s="1" t="s">
        <v>66</v>
      </c>
      <c r="F156" s="8"/>
      <c r="G156" s="8">
        <v>143541.59</v>
      </c>
      <c r="H156" s="5"/>
    </row>
    <row r="157" spans="1:8" x14ac:dyDescent="0.25">
      <c r="F157" s="8"/>
      <c r="G157" s="8">
        <f>+G155-G156</f>
        <v>420152.87</v>
      </c>
      <c r="H157" s="5"/>
    </row>
    <row r="158" spans="1:8" x14ac:dyDescent="0.25">
      <c r="H158" s="5"/>
    </row>
  </sheetData>
  <autoFilter ref="A7:T7">
    <sortState ref="A8:N102">
      <sortCondition ref="D7"/>
    </sortState>
  </autoFilter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3" workbookViewId="0">
      <selection activeCell="A73" sqref="A1:XFD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2017-05-11T17:38:30Z</dcterms:modified>
</cp:coreProperties>
</file>