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firstSheet="9" activeTab="9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2" r:id="rId11"/>
    <sheet name="DICIEMBRE" sheetId="13" r:id="rId12"/>
  </sheets>
  <calcPr calcId="152511"/>
</workbook>
</file>

<file path=xl/calcChain.xml><?xml version="1.0" encoding="utf-8"?>
<calcChain xmlns="http://schemas.openxmlformats.org/spreadsheetml/2006/main">
  <c r="O33" i="13" l="1"/>
  <c r="O12" i="13"/>
  <c r="O13" i="13"/>
  <c r="O14" i="13" s="1"/>
  <c r="O15" i="13" s="1"/>
  <c r="O16" i="13" s="1"/>
  <c r="O17" i="13" s="1"/>
  <c r="O18" i="13" s="1"/>
  <c r="O19" i="13" s="1"/>
  <c r="O20" i="13" s="1"/>
  <c r="O21" i="13" s="1"/>
  <c r="O22" i="13" s="1"/>
  <c r="O23" i="13" s="1"/>
  <c r="O24" i="13" s="1"/>
  <c r="O25" i="13" s="1"/>
  <c r="O26" i="13" s="1"/>
  <c r="O27" i="13" s="1"/>
  <c r="O28" i="13" s="1"/>
  <c r="O29" i="13" s="1"/>
  <c r="O30" i="13" s="1"/>
  <c r="O31" i="13" s="1"/>
  <c r="O11" i="13"/>
  <c r="O17" i="7" l="1"/>
  <c r="O18" i="7" s="1"/>
  <c r="O19" i="7" s="1"/>
</calcChain>
</file>

<file path=xl/sharedStrings.xml><?xml version="1.0" encoding="utf-8"?>
<sst xmlns="http://schemas.openxmlformats.org/spreadsheetml/2006/main" count="971" uniqueCount="346">
  <si>
    <t>Auxiliar del 01/01/17 al 31/01/17</t>
  </si>
  <si>
    <t>Saldo Inicial</t>
  </si>
  <si>
    <t>D    150</t>
  </si>
  <si>
    <t>INTERCOMPA</t>
  </si>
  <si>
    <t>NA19001-</t>
  </si>
  <si>
    <t>Poliza Contable de D</t>
  </si>
  <si>
    <t>LJIMENEZ</t>
  </si>
  <si>
    <t>TRASPASO RALLY CELAYA FOL 0703</t>
  </si>
  <si>
    <t>D     44</t>
  </si>
  <si>
    <t>RF 1567</t>
  </si>
  <si>
    <t>ND14003-</t>
  </si>
  <si>
    <t>DEPOSITO BANAMEX 252</t>
  </si>
  <si>
    <t>MFERRER</t>
  </si>
  <si>
    <t>DIAZ ROBLES JORGE ENRIQUE</t>
  </si>
  <si>
    <t>D     76</t>
  </si>
  <si>
    <t>as 05332</t>
  </si>
  <si>
    <t>LABORATORIOS CLINIC SA DE C.V.</t>
  </si>
  <si>
    <t>D     94</t>
  </si>
  <si>
    <t>AS05340</t>
  </si>
  <si>
    <t>ND14001-</t>
  </si>
  <si>
    <t>DEPOSITO BANCOMER 69</t>
  </si>
  <si>
    <t>LJIMENEZ:MIRANDA MUÑOZ JORGE</t>
  </si>
  <si>
    <t>D    127</t>
  </si>
  <si>
    <t>AS 05344</t>
  </si>
  <si>
    <t>LJIMENEZ:DIAZ CASTAÑEDA MARIO</t>
  </si>
  <si>
    <t>D    151</t>
  </si>
  <si>
    <t>RF 1578</t>
  </si>
  <si>
    <t>CUATROSMDAG S.A.P.I. DE C.V.</t>
  </si>
  <si>
    <t>E     42</t>
  </si>
  <si>
    <t>COM BANAMX</t>
  </si>
  <si>
    <t>NA19003-</t>
  </si>
  <si>
    <t>Poliza Contable de E</t>
  </si>
  <si>
    <t>COMISIONES COBR X BANAMEX ENE</t>
  </si>
  <si>
    <t>Sumas</t>
  </si>
  <si>
    <t>Saldo  Final</t>
  </si>
  <si>
    <t>RALLY CHAMPION S.A. DE C.V.</t>
  </si>
  <si>
    <t>Cuenta  202-003            BANAMEX SA</t>
  </si>
  <si>
    <t>C-2</t>
  </si>
  <si>
    <t>C-1</t>
  </si>
  <si>
    <t>===================================================================================================================================================</t>
  </si>
  <si>
    <t>=============================================================================================================================================================</t>
  </si>
  <si>
    <t>---------</t>
  </si>
  <si>
    <t>-----------</t>
  </si>
  <si>
    <t>---</t>
  </si>
  <si>
    <t>--------</t>
  </si>
  <si>
    <t>--------------------</t>
  </si>
  <si>
    <t>----------</t>
  </si>
  <si>
    <t>-------------------------------------</t>
  </si>
  <si>
    <t>------------</t>
  </si>
  <si>
    <t>-</t>
  </si>
  <si>
    <t>--------------</t>
  </si>
  <si>
    <t>D     10</t>
  </si>
  <si>
    <t>RF 1596</t>
  </si>
  <si>
    <t>GOMEZ TORRES LEONARDO</t>
  </si>
  <si>
    <t>E     43</t>
  </si>
  <si>
    <t>TRASPASO</t>
  </si>
  <si>
    <t>TRASPASO RALLY-CELAYA FOL 0953</t>
  </si>
  <si>
    <t>D     86</t>
  </si>
  <si>
    <t>RF 1600</t>
  </si>
  <si>
    <t>LJIMENEZ:IBUKI SAORI</t>
  </si>
  <si>
    <t>D     91</t>
  </si>
  <si>
    <t>RAF 1602</t>
  </si>
  <si>
    <t>VELIZ GOMEZ GUILLERMO</t>
  </si>
  <si>
    <t>D    102</t>
  </si>
  <si>
    <t>AS-05396</t>
  </si>
  <si>
    <t>LJIMENEZ:JOSE LOPEZ HDEZ</t>
  </si>
  <si>
    <t>E     57</t>
  </si>
  <si>
    <t>TRASPASO RALLY-CELAYA FOL 0759</t>
  </si>
  <si>
    <t>Auxiliar del 01/02/17 al 02/02/17</t>
  </si>
  <si>
    <t>--</t>
  </si>
  <si>
    <t>---------------------</t>
  </si>
  <si>
    <t>--------------------------------------</t>
  </si>
  <si>
    <t>E     36</t>
  </si>
  <si>
    <t>TRAPASO CELAYA-RALLY FOL 02027</t>
  </si>
  <si>
    <t>E     37</t>
  </si>
  <si>
    <t>PAGO NEXTE</t>
  </si>
  <si>
    <t>PAGO SERVICIO NEXTEL</t>
  </si>
  <si>
    <t>D    268</t>
  </si>
  <si>
    <t>0056-SBN16</t>
  </si>
  <si>
    <t>FLORES GUZMAN ANGELICA EDITH</t>
  </si>
  <si>
    <t>E     67</t>
  </si>
  <si>
    <t>COMISIONES</t>
  </si>
  <si>
    <t>COMISIONES BANAMEX MARZO 17</t>
  </si>
  <si>
    <t>Auxiliar del 01/04/17 al 30/04/17</t>
  </si>
  <si>
    <t>E     41</t>
  </si>
  <si>
    <t>PAG NEXTEL</t>
  </si>
  <si>
    <t>PAGO SERVICIO DE ÑEXTEL</t>
  </si>
  <si>
    <t>E     52</t>
  </si>
  <si>
    <t>COMISIONES BANAMEX ABRIL 2017</t>
  </si>
  <si>
    <t>-----------------------------------------</t>
  </si>
  <si>
    <t>-------------</t>
  </si>
  <si>
    <t>Auxiliar del 01/05/17 al 31/05/17</t>
  </si>
  <si>
    <t>E     30</t>
  </si>
  <si>
    <t>TRASPASO RALLY-CELAYA FOL 0811</t>
  </si>
  <si>
    <t>LJIMENEZ:PAGO NEXTEL FOL 142192</t>
  </si>
  <si>
    <t>D    225</t>
  </si>
  <si>
    <t>RF 1666</t>
  </si>
  <si>
    <t>D    281</t>
  </si>
  <si>
    <t>AS 05614</t>
  </si>
  <si>
    <t>LJIMENEZ:BERUMEN JAIK GERARDO</t>
  </si>
  <si>
    <t>E     50</t>
  </si>
  <si>
    <t>TRASPASO RALLY-CELAYA FOL 0864</t>
  </si>
  <si>
    <t>D    285</t>
  </si>
  <si>
    <t>RF 1670</t>
  </si>
  <si>
    <t>ROSALES SANCHEZ GUILLERMINA</t>
  </si>
  <si>
    <t>D    286</t>
  </si>
  <si>
    <t>RECIBO 167</t>
  </si>
  <si>
    <t>GUILLERMINA ROBLES</t>
  </si>
  <si>
    <t>D    303</t>
  </si>
  <si>
    <t>RF 1671</t>
  </si>
  <si>
    <t>LJIMENEZ:AGUILAR UGALDE PEDRO</t>
  </si>
  <si>
    <t>D    336</t>
  </si>
  <si>
    <t>REC 1676</t>
  </si>
  <si>
    <t>FUENTES SOTO JAVIER</t>
  </si>
  <si>
    <t>E     53</t>
  </si>
  <si>
    <t>COMISIONES BANAMEX MAYO 2017</t>
  </si>
  <si>
    <t>Auxiliar del 01/06/17 al 30/06/17</t>
  </si>
  <si>
    <t>TRASPASO RALLY CELAYA FOL 0754</t>
  </si>
  <si>
    <t>D     42</t>
  </si>
  <si>
    <t>RF 1687</t>
  </si>
  <si>
    <t>LJIMENEZ:MONTERDE GABILONDO RAFAEL</t>
  </si>
  <si>
    <t>E     31</t>
  </si>
  <si>
    <t>TRASPASO RALLY CELAYA FOL 0875</t>
  </si>
  <si>
    <t>D     99</t>
  </si>
  <si>
    <t>RF 1689</t>
  </si>
  <si>
    <t>AN UCHEOL</t>
  </si>
  <si>
    <t>RF 1690</t>
  </si>
  <si>
    <t>E     32</t>
  </si>
  <si>
    <t>TRASOASO RALLY CELAYA FOL 1668</t>
  </si>
  <si>
    <t>D    149</t>
  </si>
  <si>
    <t>AR 394</t>
  </si>
  <si>
    <t>GARCIA FALCON GUILLERMO</t>
  </si>
  <si>
    <t>D    207</t>
  </si>
  <si>
    <t>AR395</t>
  </si>
  <si>
    <t>RIVERA RODRIGUEZ JOSE ENRIQUE</t>
  </si>
  <si>
    <t>E     40</t>
  </si>
  <si>
    <t>PAGO NEXTEL ALECSA ITALIANOS</t>
  </si>
  <si>
    <t>D    318</t>
  </si>
  <si>
    <t>AS-05727</t>
  </si>
  <si>
    <t>LJIMENEZ:INTEGRACION DE SISTEMAS AU</t>
  </si>
  <si>
    <t>D    342</t>
  </si>
  <si>
    <t>RF 1699</t>
  </si>
  <si>
    <t>LJIMENEZ:HERRERA RANGEL GUSTAVO ALE</t>
  </si>
  <si>
    <t>E     65</t>
  </si>
  <si>
    <t>COM BNMX</t>
  </si>
  <si>
    <t>COMISIONES BANAMEX JUNIO 2017</t>
  </si>
  <si>
    <t>----</t>
  </si>
  <si>
    <t>-------</t>
  </si>
  <si>
    <t>----------------------</t>
  </si>
  <si>
    <t>E     22</t>
  </si>
  <si>
    <t>TRASPASO RALLY CELAYA FOL 1171</t>
  </si>
  <si>
    <t>D     74</t>
  </si>
  <si>
    <t>RF 1720</t>
  </si>
  <si>
    <t>GOMEZ OROSCO JAVIER</t>
  </si>
  <si>
    <t>D     75</t>
  </si>
  <si>
    <t>GOMEZ OROZCO JAVIER</t>
  </si>
  <si>
    <t>I     71</t>
  </si>
  <si>
    <t>NA19002-</t>
  </si>
  <si>
    <t>Poliza Contable de I</t>
  </si>
  <si>
    <t>TRASPASO ENTRE CUENTAS</t>
  </si>
  <si>
    <t>TRASPASO RALLY QM FOL 213784</t>
  </si>
  <si>
    <t>E     38</t>
  </si>
  <si>
    <t>TRASPASO RALLY-QM FOL 028232</t>
  </si>
  <si>
    <t>E     39</t>
  </si>
  <si>
    <t>PAGO SERVICIO NEXTEL FOL 14352</t>
  </si>
  <si>
    <t>D    200</t>
  </si>
  <si>
    <t>AS 05782</t>
  </si>
  <si>
    <t>JOSE LOPEZ HERNANDEZ</t>
  </si>
  <si>
    <t>E     61</t>
  </si>
  <si>
    <t>TRASPASO RALLY CELAYA FOL 0904</t>
  </si>
  <si>
    <t>E     63</t>
  </si>
  <si>
    <t>COM BNM</t>
  </si>
  <si>
    <t>COMISIONES BANAMEX JULIO 17</t>
  </si>
  <si>
    <t>PAGP FACT AM 142 MAQUINA BIM</t>
  </si>
  <si>
    <t>PAGO AM142</t>
  </si>
  <si>
    <t>---------------------------------------</t>
  </si>
  <si>
    <t>Auxiliar del 01/07/17 al 30/07/17</t>
  </si>
  <si>
    <t>Auxiliar del 01/08/17 al 30/08/17</t>
  </si>
  <si>
    <t>=========</t>
  </si>
  <si>
    <t>==========</t>
  </si>
  <si>
    <t>===</t>
  </si>
  <si>
    <t>========</t>
  </si>
  <si>
    <t>=====================</t>
  </si>
  <si>
    <t>=====================================</t>
  </si>
  <si>
    <t>============</t>
  </si>
  <si>
    <t>=</t>
  </si>
  <si>
    <t>==============</t>
  </si>
  <si>
    <t>RALLY CHA</t>
  </si>
  <si>
    <t>MPION S.A</t>
  </si>
  <si>
    <t>. DE C.V.</t>
  </si>
  <si>
    <t>/</t>
  </si>
  <si>
    <t>17 Pag. 1</t>
  </si>
  <si>
    <t>Auxiliar</t>
  </si>
  <si>
    <t>del 01/08</t>
  </si>
  <si>
    <t>/17 al 31/</t>
  </si>
  <si>
    <t>08/</t>
  </si>
  <si>
    <t>Poliza</t>
  </si>
  <si>
    <t>Fecha</t>
  </si>
  <si>
    <t>S</t>
  </si>
  <si>
    <t>Document</t>
  </si>
  <si>
    <t>o</t>
  </si>
  <si>
    <t>Usuario</t>
  </si>
  <si>
    <t>Descripción</t>
  </si>
  <si>
    <t>Debe</t>
  </si>
  <si>
    <t>Haber</t>
  </si>
  <si>
    <t>Saldo</t>
  </si>
  <si>
    <t>D     34</t>
  </si>
  <si>
    <t>ar 406</t>
  </si>
  <si>
    <t>REPARACIONES REGRESO AL CAMINO</t>
  </si>
  <si>
    <t>E     17</t>
  </si>
  <si>
    <t>TRASPASO RALLY-CELAYA FOL 0886</t>
  </si>
  <si>
    <t>D     95</t>
  </si>
  <si>
    <t>AR-00410</t>
  </si>
  <si>
    <t>D     96</t>
  </si>
  <si>
    <t>AR-00411</t>
  </si>
  <si>
    <t>FUENTES ARENAS ROMULO</t>
  </si>
  <si>
    <t>D    115</t>
  </si>
  <si>
    <t>0092-SBN16</t>
  </si>
  <si>
    <t>LJIMENEZ:TOVAR RUIZ FRANCISCO JAVIE</t>
  </si>
  <si>
    <t>D    116</t>
  </si>
  <si>
    <t>I     60</t>
  </si>
  <si>
    <t>TRASPASO CELAYA-RALLY FOL 0252</t>
  </si>
  <si>
    <t>I     57</t>
  </si>
  <si>
    <t>PAGO SERV NEXTEL ALECSA ITALIA</t>
  </si>
  <si>
    <t>C-3</t>
  </si>
  <si>
    <t>C-4</t>
  </si>
  <si>
    <t>E     73</t>
  </si>
  <si>
    <t>COMISIONES BNM AGOSTO 17</t>
  </si>
  <si>
    <t>Auxiliar del 01/09/17 al 30/09/17</t>
  </si>
  <si>
    <t>D    107</t>
  </si>
  <si>
    <t>AS05892</t>
  </si>
  <si>
    <t>E     25</t>
  </si>
  <si>
    <t>PAGO SERVICIO NEXTEL SEPT 17</t>
  </si>
  <si>
    <t>D    209</t>
  </si>
  <si>
    <t>RF1792</t>
  </si>
  <si>
    <t>GARRIDO DEL TOTAL ANDRES</t>
  </si>
  <si>
    <t>D    279</t>
  </si>
  <si>
    <t>R 1797</t>
  </si>
  <si>
    <t>JGARCIA</t>
  </si>
  <si>
    <t>BARRERA SANCHEZ ALMA ERIKA</t>
  </si>
  <si>
    <t>E     51</t>
  </si>
  <si>
    <t>COMISIONES BANAMEX SEP 2017</t>
  </si>
  <si>
    <t>Auxiliar del 01/10/17 al 30/10/17</t>
  </si>
  <si>
    <t>D      2</t>
  </si>
  <si>
    <t>RF 1803</t>
  </si>
  <si>
    <t>LJIMENEZ:BUSSEY MARK LEVERETT</t>
  </si>
  <si>
    <t>D     36</t>
  </si>
  <si>
    <t>RF 1808</t>
  </si>
  <si>
    <t>LJIMENEZ:RENT SA DE CV ROCA</t>
  </si>
  <si>
    <t>D     37</t>
  </si>
  <si>
    <t>RF 1810</t>
  </si>
  <si>
    <t>SA DE CV ROCA RENT</t>
  </si>
  <si>
    <t>PAGO SERVICIO NEXTEL FOL 02378</t>
  </si>
  <si>
    <t>I     56</t>
  </si>
  <si>
    <t>TRASPASO CELAYA RALLY FOLIO 29</t>
  </si>
  <si>
    <t>D    251</t>
  </si>
  <si>
    <t>AR 0447</t>
  </si>
  <si>
    <t>GUTIERREZ RETANA LUIS GERARDO</t>
  </si>
  <si>
    <t>D    258</t>
  </si>
  <si>
    <t>RF 1830</t>
  </si>
  <si>
    <t>MENDOZA VIGUERAS MARIA SONIA IGNACI</t>
  </si>
  <si>
    <t>------</t>
  </si>
  <si>
    <t>E      1</t>
  </si>
  <si>
    <t>CH-27</t>
  </si>
  <si>
    <t>ND17001-</t>
  </si>
  <si>
    <t>CH TRANSFERENCIA BAN</t>
  </si>
  <si>
    <t>LJIMENEZ:RALLY CHAMPION SA DE CV</t>
  </si>
  <si>
    <t>E      8</t>
  </si>
  <si>
    <t>CH-28</t>
  </si>
  <si>
    <t>LJIMENEZ:BANCO NACIONAL DE MEXICO S</t>
  </si>
  <si>
    <t>E     13</t>
  </si>
  <si>
    <t>CH-31</t>
  </si>
  <si>
    <t>CH-32</t>
  </si>
  <si>
    <t>COMISIO</t>
  </si>
  <si>
    <t>NES 01</t>
  </si>
  <si>
    <t>COMISIONES BANAMEX SEPT 2017</t>
  </si>
  <si>
    <t>I     90</t>
  </si>
  <si>
    <t>PAGO BI</t>
  </si>
  <si>
    <t>MBO 01</t>
  </si>
  <si>
    <t>PAGO SERVICIO MAQUINA VENDING</t>
  </si>
  <si>
    <t>Sumas                                1</t>
  </si>
  <si>
    <t>,245,961.45</t>
  </si>
  <si>
    <t>Auxiliar del 01/11/17 al 30/11/17</t>
  </si>
  <si>
    <t>E     19</t>
  </si>
  <si>
    <t>LJIMENEZ:PAGO DE SERVICIO DE NEXTEL</t>
  </si>
  <si>
    <t>D    161</t>
  </si>
  <si>
    <t>RF 1855</t>
  </si>
  <si>
    <t>D    191</t>
  </si>
  <si>
    <t>REF 1866</t>
  </si>
  <si>
    <t>BASTIEN ALISON DALE</t>
  </si>
  <si>
    <t>CH-33</t>
  </si>
  <si>
    <t>BBVA BANCMOMER 01769</t>
  </si>
  <si>
    <t>D    221</t>
  </si>
  <si>
    <t>RF 1873</t>
  </si>
  <si>
    <t>Auxiliar del 01/12/17 al 30/12/17</t>
  </si>
  <si>
    <t>-----------------------------------</t>
  </si>
  <si>
    <t>E     29</t>
  </si>
  <si>
    <t>CH-34</t>
  </si>
  <si>
    <t>ND17003-</t>
  </si>
  <si>
    <t>BANAMEX 7797764647</t>
  </si>
  <si>
    <t>RALLY CHAMPION SA DE CV</t>
  </si>
  <si>
    <t>RF 1885</t>
  </si>
  <si>
    <t>TOVAR RUIZ FRANCISCO JAVIER</t>
  </si>
  <si>
    <t>D    104</t>
  </si>
  <si>
    <t>as 06058</t>
  </si>
  <si>
    <t>LJIMENEZ:SIZES AND COLORS DE MEXICO</t>
  </si>
  <si>
    <t>D    105</t>
  </si>
  <si>
    <t>RE 1886</t>
  </si>
  <si>
    <t>SIZES AND COLORS DE MEXICO SA DE CV</t>
  </si>
  <si>
    <t>D    109</t>
  </si>
  <si>
    <t>RF 1887</t>
  </si>
  <si>
    <t>AUTOS JAPONESES DE CHIAPAS SA DE CV</t>
  </si>
  <si>
    <t>D    110</t>
  </si>
  <si>
    <t>AR 459</t>
  </si>
  <si>
    <t>NISSEN CHEMITEC MEXICO SA DE CV</t>
  </si>
  <si>
    <t>CH-35</t>
  </si>
  <si>
    <t>REF 1892</t>
  </si>
  <si>
    <t>CERVANTES URIBE HECTOR</t>
  </si>
  <si>
    <t>CH-36</t>
  </si>
  <si>
    <t>E    101</t>
  </si>
  <si>
    <t>DEV CHEQUE</t>
  </si>
  <si>
    <t>CHEQUE DEVUELTO</t>
  </si>
  <si>
    <t>D    136</t>
  </si>
  <si>
    <t>RF 1898</t>
  </si>
  <si>
    <t>OLIVAREZ LANDA GABRIELA</t>
  </si>
  <si>
    <t>CH-37</t>
  </si>
  <si>
    <t>D    174</t>
  </si>
  <si>
    <t>AS06071</t>
  </si>
  <si>
    <t>LAMINAS PERFILES Y MANUFACATURAS S</t>
  </si>
  <si>
    <t>D    184</t>
  </si>
  <si>
    <t>RF 1904</t>
  </si>
  <si>
    <t>AUTOS JAPONESES DE CHIAPAS SA DE C.</t>
  </si>
  <si>
    <t>D    192</t>
  </si>
  <si>
    <t>RF 1907</t>
  </si>
  <si>
    <t>GUERRERO ORTEGA EDGAR</t>
  </si>
  <si>
    <t>E     33</t>
  </si>
  <si>
    <t>CH-38</t>
  </si>
  <si>
    <t>PAGO NEXTEL MES DE DIC 2017</t>
  </si>
  <si>
    <t>D    289</t>
  </si>
  <si>
    <t>RF 1916</t>
  </si>
  <si>
    <t>PINK THOMAS SA</t>
  </si>
  <si>
    <t>D    299</t>
  </si>
  <si>
    <t>AR 471</t>
  </si>
  <si>
    <t>CASTRO FERRER HILIANA MARIA</t>
  </si>
  <si>
    <t>CH-39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</si>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</sst>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quotePrefix="1"/>
    <xf numFmtId="0" fontId="3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6" fillId="0" borderId="0" xfId="1" applyNumberFormat="1" applyFont="1" applyAlignment="1">
      <alignment horizontal="center" vertical="center"/>
    </xf>
    <xf numFmtId="0" fontId="6" fillId="0" borderId="0" xfId="1" applyNumberFormat="1" applyFont="1"/>
    <xf numFmtId="0" fontId="3" fillId="0" borderId="0" xfId="0" applyNumberFormat="1" applyFont="1"/>
    <xf numFmtId="0" fontId="2" fillId="0" borderId="0" xfId="0" applyFont="1"/>
    <xf numFmtId="0" fontId="6" fillId="0" borderId="0" xfId="0" applyNumberFormat="1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/>
    <xf numFmtId="0" fontId="5" fillId="0" borderId="0" xfId="0" applyFont="1" applyAlignment="1"/>
    <xf numFmtId="4" fontId="2" fillId="0" borderId="0" xfId="0" applyNumberFormat="1" applyFont="1"/>
    <xf numFmtId="4" fontId="7" fillId="0" borderId="0" xfId="0" applyNumberFormat="1" applyFont="1"/>
    <xf numFmtId="20" fontId="0" fillId="0" borderId="0" xfId="0" applyNumberFormat="1"/>
    <xf numFmtId="20" fontId="7" fillId="0" borderId="0" xfId="0" applyNumberFormat="1" applyFont="1"/>
    <xf numFmtId="0" fontId="6" fillId="0" borderId="0" xfId="0" applyFont="1"/>
    <xf numFmtId="0" fontId="8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3</xdr:col>
      <xdr:colOff>276226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90500"/>
          <a:ext cx="1685926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3</xdr:col>
      <xdr:colOff>304801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1552576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3</xdr:col>
      <xdr:colOff>304801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1552576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3</xdr:col>
      <xdr:colOff>304801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1552576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3</xdr:col>
      <xdr:colOff>304801</xdr:colOff>
      <xdr:row>6</xdr:row>
      <xdr:rowOff>12947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90500"/>
          <a:ext cx="1781176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3</xdr:col>
      <xdr:colOff>304801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1733551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3</xdr:col>
      <xdr:colOff>304801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1733551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3</xdr:col>
      <xdr:colOff>304801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1733551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3</xdr:col>
      <xdr:colOff>304801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1733551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3</xdr:col>
      <xdr:colOff>304801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1733551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3</xdr:col>
      <xdr:colOff>304801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1552576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3</xdr:col>
      <xdr:colOff>304801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1552576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7"/>
  <sheetViews>
    <sheetView workbookViewId="0">
      <selection activeCell="A2" sqref="A2:XFD6"/>
    </sheetView>
  </sheetViews>
  <sheetFormatPr baseColWidth="10" defaultColWidth="9.140625" defaultRowHeight="15" x14ac:dyDescent="0.25"/>
  <cols>
    <col min="1" max="1" width="1.85546875" customWidth="1"/>
    <col min="2" max="2" width="7.7109375" customWidth="1"/>
    <col min="3" max="3" width="10.7109375" bestFit="1" customWidth="1"/>
    <col min="4" max="4" width="13.7109375" bestFit="1" customWidth="1"/>
    <col min="5" max="5" width="2.42578125" bestFit="1" customWidth="1"/>
    <col min="6" max="6" width="9.42578125" bestFit="1" customWidth="1"/>
    <col min="7" max="7" width="5" bestFit="1" customWidth="1"/>
    <col min="8" max="8" width="23.28515625" bestFit="1" customWidth="1"/>
    <col min="9" max="9" width="9.28515625" bestFit="1" customWidth="1"/>
    <col min="10" max="10" width="33" bestFit="1" customWidth="1"/>
    <col min="11" max="11" width="9.140625" bestFit="1" customWidth="1"/>
    <col min="12" max="12" width="3.5703125" style="8" customWidth="1"/>
    <col min="13" max="13" width="10.140625" bestFit="1" customWidth="1"/>
    <col min="14" max="14" width="2" style="7" bestFit="1" customWidth="1"/>
    <col min="15" max="15" width="9.140625" bestFit="1" customWidth="1"/>
  </cols>
  <sheetData>
    <row r="1" spans="2:17" x14ac:dyDescent="0.25">
      <c r="B1" s="3" t="s">
        <v>39</v>
      </c>
      <c r="M1" s="4"/>
      <c r="N1" s="6"/>
      <c r="P1" s="5"/>
    </row>
    <row r="2" spans="2:17" x14ac:dyDescent="0.25">
      <c r="M2" s="4"/>
      <c r="N2" s="6"/>
      <c r="P2" s="5"/>
    </row>
    <row r="3" spans="2:17" x14ac:dyDescent="0.25">
      <c r="D3" s="21" t="s">
        <v>35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2:17" x14ac:dyDescent="0.25">
      <c r="D4" s="22" t="s">
        <v>0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2:17" x14ac:dyDescent="0.25">
      <c r="D5" s="22" t="s">
        <v>36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2:17" x14ac:dyDescent="0.25">
      <c r="M6" s="4"/>
      <c r="N6" s="6"/>
      <c r="P6" s="5"/>
    </row>
    <row r="7" spans="2:17" x14ac:dyDescent="0.25">
      <c r="B7" s="3" t="s">
        <v>39</v>
      </c>
      <c r="M7" s="4"/>
      <c r="N7" s="6"/>
      <c r="P7" s="5"/>
    </row>
    <row r="8" spans="2:17" x14ac:dyDescent="0.25">
      <c r="J8" t="s">
        <v>1</v>
      </c>
      <c r="O8" s="2">
        <v>99485.55</v>
      </c>
    </row>
    <row r="9" spans="2:17" x14ac:dyDescent="0.25">
      <c r="B9" t="s">
        <v>2</v>
      </c>
      <c r="C9" s="1">
        <v>42737</v>
      </c>
      <c r="D9" t="s">
        <v>3</v>
      </c>
      <c r="E9">
        <v>1</v>
      </c>
      <c r="F9" t="s">
        <v>4</v>
      </c>
      <c r="G9">
        <v>3033</v>
      </c>
      <c r="H9" t="s">
        <v>5</v>
      </c>
      <c r="I9" t="s">
        <v>6</v>
      </c>
      <c r="J9" t="s">
        <v>7</v>
      </c>
      <c r="M9" s="2">
        <v>99000</v>
      </c>
      <c r="N9" s="7">
        <v>1</v>
      </c>
      <c r="O9">
        <v>485.55</v>
      </c>
    </row>
    <row r="10" spans="2:17" x14ac:dyDescent="0.25">
      <c r="B10" t="s">
        <v>8</v>
      </c>
      <c r="C10" s="1">
        <v>42740</v>
      </c>
      <c r="D10" t="s">
        <v>9</v>
      </c>
      <c r="E10">
        <v>1</v>
      </c>
      <c r="F10" t="s">
        <v>10</v>
      </c>
      <c r="G10">
        <v>1386</v>
      </c>
      <c r="H10" t="s">
        <v>11</v>
      </c>
      <c r="I10" t="s">
        <v>12</v>
      </c>
      <c r="J10" t="s">
        <v>13</v>
      </c>
      <c r="K10" s="2">
        <v>1250</v>
      </c>
      <c r="L10" s="8" t="s">
        <v>37</v>
      </c>
      <c r="O10" s="2">
        <v>1735.55</v>
      </c>
    </row>
    <row r="11" spans="2:17" x14ac:dyDescent="0.25">
      <c r="B11" t="s">
        <v>14</v>
      </c>
      <c r="C11" s="1">
        <v>42746</v>
      </c>
      <c r="D11" t="s">
        <v>15</v>
      </c>
      <c r="E11">
        <v>2</v>
      </c>
      <c r="F11" t="s">
        <v>10</v>
      </c>
      <c r="G11">
        <v>1530</v>
      </c>
      <c r="H11" t="s">
        <v>11</v>
      </c>
      <c r="I11" t="s">
        <v>12</v>
      </c>
      <c r="J11" t="s">
        <v>16</v>
      </c>
      <c r="K11" s="2">
        <v>1260</v>
      </c>
      <c r="L11" s="8">
        <v>1</v>
      </c>
      <c r="O11" s="2">
        <v>2995.55</v>
      </c>
    </row>
    <row r="12" spans="2:17" x14ac:dyDescent="0.25">
      <c r="B12" t="s">
        <v>17</v>
      </c>
      <c r="C12" s="1">
        <v>42748</v>
      </c>
      <c r="D12" t="s">
        <v>18</v>
      </c>
      <c r="E12">
        <v>2</v>
      </c>
      <c r="F12" t="s">
        <v>19</v>
      </c>
      <c r="G12">
        <v>1538</v>
      </c>
      <c r="H12" t="s">
        <v>20</v>
      </c>
      <c r="I12" t="s">
        <v>12</v>
      </c>
      <c r="J12" t="s">
        <v>21</v>
      </c>
      <c r="K12" s="2">
        <v>5481.5</v>
      </c>
      <c r="L12" s="8">
        <v>2</v>
      </c>
      <c r="O12" s="2">
        <v>8477.0499999999993</v>
      </c>
    </row>
    <row r="13" spans="2:17" x14ac:dyDescent="0.25">
      <c r="B13" t="s">
        <v>22</v>
      </c>
      <c r="C13" s="1">
        <v>42752</v>
      </c>
      <c r="D13" t="s">
        <v>23</v>
      </c>
      <c r="E13">
        <v>2</v>
      </c>
      <c r="F13" t="s">
        <v>19</v>
      </c>
      <c r="G13">
        <v>1547</v>
      </c>
      <c r="H13" t="s">
        <v>20</v>
      </c>
      <c r="I13" t="s">
        <v>12</v>
      </c>
      <c r="J13" t="s">
        <v>24</v>
      </c>
      <c r="K13" s="2">
        <v>7730.98</v>
      </c>
      <c r="L13" s="8">
        <v>3</v>
      </c>
      <c r="O13" s="2">
        <v>16208.03</v>
      </c>
    </row>
    <row r="14" spans="2:17" x14ac:dyDescent="0.25">
      <c r="B14" t="s">
        <v>25</v>
      </c>
      <c r="C14" s="1">
        <v>42753</v>
      </c>
      <c r="D14" t="s">
        <v>26</v>
      </c>
      <c r="E14">
        <v>1</v>
      </c>
      <c r="F14" t="s">
        <v>10</v>
      </c>
      <c r="G14">
        <v>1391</v>
      </c>
      <c r="H14" t="s">
        <v>11</v>
      </c>
      <c r="I14" t="s">
        <v>12</v>
      </c>
      <c r="J14" t="s">
        <v>27</v>
      </c>
      <c r="K14" s="2">
        <v>8700</v>
      </c>
      <c r="L14" s="8" t="s">
        <v>38</v>
      </c>
      <c r="O14" s="2">
        <v>24908.03</v>
      </c>
    </row>
    <row r="15" spans="2:17" x14ac:dyDescent="0.25">
      <c r="B15" t="s">
        <v>28</v>
      </c>
      <c r="C15" s="1">
        <v>42766</v>
      </c>
      <c r="D15" t="s">
        <v>29</v>
      </c>
      <c r="E15">
        <v>1</v>
      </c>
      <c r="F15" t="s">
        <v>30</v>
      </c>
      <c r="G15">
        <v>3089</v>
      </c>
      <c r="H15" t="s">
        <v>31</v>
      </c>
      <c r="I15" t="s">
        <v>6</v>
      </c>
      <c r="J15" t="s">
        <v>32</v>
      </c>
      <c r="M15" s="2">
        <v>9620</v>
      </c>
      <c r="N15" s="7">
        <v>2</v>
      </c>
      <c r="O15" s="2">
        <v>15288.03</v>
      </c>
    </row>
    <row r="16" spans="2:17" x14ac:dyDescent="0.25">
      <c r="J16" t="s">
        <v>33</v>
      </c>
      <c r="K16" s="2">
        <v>24422.48</v>
      </c>
      <c r="M16" s="2">
        <v>108620</v>
      </c>
    </row>
    <row r="17" spans="10:15" x14ac:dyDescent="0.25">
      <c r="J17" t="s">
        <v>34</v>
      </c>
      <c r="O17" s="2">
        <v>15288.03</v>
      </c>
    </row>
  </sheetData>
  <mergeCells count="3">
    <mergeCell ref="D3:Q3"/>
    <mergeCell ref="D4:Q4"/>
    <mergeCell ref="D5:Q5"/>
  </mergeCells>
  <pageMargins left="0" right="0" top="0.74803149606299213" bottom="0.74803149606299213" header="0.31496062992125984" footer="0.31496062992125984"/>
  <pageSetup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5"/>
  <sheetViews>
    <sheetView tabSelected="1" topLeftCell="A4" workbookViewId="0">
      <selection activeCell="M20" sqref="M20"/>
    </sheetView>
  </sheetViews>
  <sheetFormatPr baseColWidth="10" defaultRowHeight="15" x14ac:dyDescent="0.25"/>
  <cols>
    <col min="1" max="1" width="3.7109375" customWidth="1"/>
    <col min="2" max="2" width="8.7109375" customWidth="1"/>
    <col min="3" max="3" width="10.7109375" bestFit="1" customWidth="1"/>
    <col min="4" max="4" width="12.85546875" bestFit="1" customWidth="1"/>
    <col min="5" max="5" width="3.140625" bestFit="1" customWidth="1"/>
    <col min="6" max="6" width="9.42578125" bestFit="1" customWidth="1"/>
    <col min="7" max="7" width="6.7109375" bestFit="1" customWidth="1"/>
    <col min="8" max="8" width="19.42578125" customWidth="1"/>
    <col min="9" max="9" width="9.28515625" bestFit="1" customWidth="1"/>
    <col min="10" max="10" width="31.85546875" customWidth="1"/>
    <col min="11" max="11" width="11.7109375" bestFit="1" customWidth="1"/>
    <col min="12" max="12" width="3.85546875" style="20" bestFit="1" customWidth="1"/>
    <col min="13" max="13" width="11.7109375" customWidth="1"/>
    <col min="14" max="14" width="3.42578125" style="18" customWidth="1"/>
    <col min="15" max="15" width="15" bestFit="1" customWidth="1"/>
  </cols>
  <sheetData>
    <row r="1" spans="2:18" x14ac:dyDescent="0.25">
      <c r="B1" t="s">
        <v>40</v>
      </c>
    </row>
    <row r="2" spans="2:18" x14ac:dyDescent="0.25">
      <c r="M2" s="8"/>
      <c r="N2" s="10"/>
      <c r="O2" s="6"/>
      <c r="Q2" s="5"/>
    </row>
    <row r="3" spans="2:18" x14ac:dyDescent="0.25">
      <c r="E3" s="21" t="s">
        <v>35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12"/>
      <c r="Q3" s="12"/>
      <c r="R3" s="12"/>
    </row>
    <row r="4" spans="2:18" x14ac:dyDescent="0.25">
      <c r="E4" s="22" t="s">
        <v>242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13"/>
      <c r="Q4" s="13"/>
      <c r="R4" s="13"/>
    </row>
    <row r="5" spans="2:18" x14ac:dyDescent="0.25">
      <c r="E5" s="22" t="s">
        <v>36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13"/>
      <c r="Q5" s="13"/>
      <c r="R5" s="13"/>
    </row>
    <row r="6" spans="2:18" x14ac:dyDescent="0.25">
      <c r="M6" s="8"/>
      <c r="N6" s="10"/>
      <c r="O6" s="6"/>
      <c r="Q6" s="5"/>
    </row>
    <row r="7" spans="2:18" x14ac:dyDescent="0.25">
      <c r="B7" t="s">
        <v>40</v>
      </c>
    </row>
    <row r="8" spans="2:18" x14ac:dyDescent="0.25">
      <c r="C8" s="1"/>
      <c r="J8" t="s">
        <v>1</v>
      </c>
      <c r="O8" s="2">
        <v>67518.37</v>
      </c>
    </row>
    <row r="9" spans="2:18" x14ac:dyDescent="0.25">
      <c r="B9" t="s">
        <v>243</v>
      </c>
      <c r="C9" s="1">
        <v>43010</v>
      </c>
      <c r="D9" t="s">
        <v>244</v>
      </c>
      <c r="E9">
        <v>1</v>
      </c>
      <c r="F9" t="s">
        <v>19</v>
      </c>
      <c r="G9">
        <v>1554</v>
      </c>
      <c r="H9" t="s">
        <v>20</v>
      </c>
      <c r="I9" t="s">
        <v>12</v>
      </c>
      <c r="J9" t="s">
        <v>245</v>
      </c>
      <c r="K9" s="2">
        <v>401310</v>
      </c>
      <c r="L9" s="20">
        <v>1</v>
      </c>
      <c r="O9" s="2">
        <v>468828.37</v>
      </c>
    </row>
    <row r="10" spans="2:18" x14ac:dyDescent="0.25">
      <c r="B10" t="s">
        <v>262</v>
      </c>
      <c r="C10" s="1">
        <v>43010</v>
      </c>
      <c r="D10" t="s">
        <v>263</v>
      </c>
      <c r="E10">
        <v>1</v>
      </c>
      <c r="F10" t="s">
        <v>264</v>
      </c>
      <c r="G10">
        <v>27</v>
      </c>
      <c r="H10" t="s">
        <v>265</v>
      </c>
      <c r="I10" t="s">
        <v>6</v>
      </c>
      <c r="J10" t="s">
        <v>266</v>
      </c>
      <c r="M10" s="2">
        <v>458000</v>
      </c>
      <c r="N10" s="18">
        <v>3</v>
      </c>
      <c r="O10" s="2">
        <v>10828.37</v>
      </c>
    </row>
    <row r="11" spans="2:18" x14ac:dyDescent="0.25">
      <c r="B11" t="s">
        <v>246</v>
      </c>
      <c r="C11" s="1">
        <v>43013</v>
      </c>
      <c r="D11" t="s">
        <v>247</v>
      </c>
      <c r="E11">
        <v>1</v>
      </c>
      <c r="F11" t="s">
        <v>19</v>
      </c>
      <c r="G11">
        <v>1559</v>
      </c>
      <c r="H11" t="s">
        <v>20</v>
      </c>
      <c r="I11" t="s">
        <v>12</v>
      </c>
      <c r="J11" t="s">
        <v>248</v>
      </c>
      <c r="K11" s="2">
        <v>392900</v>
      </c>
      <c r="L11" s="20">
        <v>2</v>
      </c>
      <c r="M11" s="2"/>
      <c r="O11" s="2">
        <v>403728.37</v>
      </c>
    </row>
    <row r="12" spans="2:18" x14ac:dyDescent="0.25">
      <c r="B12" t="s">
        <v>249</v>
      </c>
      <c r="C12" s="1">
        <v>43013</v>
      </c>
      <c r="D12" t="s">
        <v>250</v>
      </c>
      <c r="E12">
        <v>1</v>
      </c>
      <c r="F12" t="s">
        <v>10</v>
      </c>
      <c r="G12">
        <v>1560</v>
      </c>
      <c r="H12" t="s">
        <v>11</v>
      </c>
      <c r="I12" t="s">
        <v>12</v>
      </c>
      <c r="J12" t="s">
        <v>251</v>
      </c>
      <c r="K12" s="2">
        <v>388900</v>
      </c>
      <c r="L12" s="20">
        <v>3</v>
      </c>
      <c r="M12" s="2"/>
      <c r="O12" s="2">
        <v>792628.37</v>
      </c>
    </row>
    <row r="13" spans="2:18" x14ac:dyDescent="0.25">
      <c r="B13" t="s">
        <v>267</v>
      </c>
      <c r="C13" s="1">
        <v>43014</v>
      </c>
      <c r="D13" t="s">
        <v>268</v>
      </c>
      <c r="E13">
        <v>1</v>
      </c>
      <c r="F13" t="s">
        <v>264</v>
      </c>
      <c r="G13">
        <v>28</v>
      </c>
      <c r="H13" t="s">
        <v>265</v>
      </c>
      <c r="I13" t="s">
        <v>6</v>
      </c>
      <c r="J13" t="s">
        <v>269</v>
      </c>
      <c r="M13" s="2">
        <v>750000</v>
      </c>
      <c r="N13" s="18">
        <v>4</v>
      </c>
      <c r="O13" s="2">
        <v>42628.37</v>
      </c>
    </row>
    <row r="14" spans="2:18" x14ac:dyDescent="0.25">
      <c r="B14" t="s">
        <v>267</v>
      </c>
      <c r="C14" s="1">
        <v>43014</v>
      </c>
      <c r="D14" t="s">
        <v>268</v>
      </c>
      <c r="E14">
        <v>1</v>
      </c>
      <c r="F14" t="s">
        <v>264</v>
      </c>
      <c r="G14">
        <v>28</v>
      </c>
      <c r="H14" t="s">
        <v>265</v>
      </c>
      <c r="I14" t="s">
        <v>6</v>
      </c>
      <c r="J14" t="s">
        <v>269</v>
      </c>
      <c r="M14">
        <v>125.28</v>
      </c>
      <c r="N14" s="18">
        <v>4</v>
      </c>
      <c r="O14" s="2">
        <v>42503.09</v>
      </c>
    </row>
    <row r="15" spans="2:18" x14ac:dyDescent="0.25">
      <c r="B15" t="s">
        <v>270</v>
      </c>
      <c r="C15" s="1">
        <v>43019</v>
      </c>
      <c r="D15" t="s">
        <v>271</v>
      </c>
      <c r="E15">
        <v>1</v>
      </c>
      <c r="F15" t="s">
        <v>264</v>
      </c>
      <c r="G15">
        <v>31</v>
      </c>
      <c r="H15" t="s">
        <v>265</v>
      </c>
      <c r="I15" t="s">
        <v>6</v>
      </c>
      <c r="J15" t="s">
        <v>269</v>
      </c>
      <c r="M15" s="2">
        <v>50000</v>
      </c>
      <c r="N15" s="18">
        <v>5</v>
      </c>
      <c r="O15" s="2">
        <v>-7496.91</v>
      </c>
    </row>
    <row r="16" spans="2:18" x14ac:dyDescent="0.25">
      <c r="B16" t="s">
        <v>270</v>
      </c>
      <c r="C16" s="1">
        <v>43019</v>
      </c>
      <c r="D16" t="s">
        <v>271</v>
      </c>
      <c r="E16">
        <v>1</v>
      </c>
      <c r="F16" t="s">
        <v>264</v>
      </c>
      <c r="G16">
        <v>31</v>
      </c>
      <c r="H16" t="s">
        <v>265</v>
      </c>
      <c r="I16" t="s">
        <v>6</v>
      </c>
      <c r="J16" t="s">
        <v>269</v>
      </c>
      <c r="M16">
        <v>125.28</v>
      </c>
      <c r="N16" s="18">
        <v>5</v>
      </c>
      <c r="O16" s="2">
        <v>-7622.19</v>
      </c>
    </row>
    <row r="17" spans="2:15" x14ac:dyDescent="0.25">
      <c r="B17" t="s">
        <v>161</v>
      </c>
      <c r="C17" s="1">
        <v>43022</v>
      </c>
      <c r="D17" t="s">
        <v>75</v>
      </c>
      <c r="E17">
        <v>1</v>
      </c>
      <c r="F17" t="s">
        <v>30</v>
      </c>
      <c r="G17">
        <v>3455</v>
      </c>
      <c r="H17" t="s">
        <v>31</v>
      </c>
      <c r="I17" t="s">
        <v>6</v>
      </c>
      <c r="J17" t="s">
        <v>252</v>
      </c>
      <c r="K17" s="2"/>
      <c r="M17" s="2">
        <v>1904.71</v>
      </c>
      <c r="N17" s="18">
        <v>2</v>
      </c>
      <c r="O17" s="2">
        <v>-9526.9</v>
      </c>
    </row>
    <row r="18" spans="2:15" x14ac:dyDescent="0.25">
      <c r="B18" t="s">
        <v>253</v>
      </c>
      <c r="C18" s="1">
        <v>43028</v>
      </c>
      <c r="D18" t="s">
        <v>3</v>
      </c>
      <c r="E18">
        <v>1</v>
      </c>
      <c r="F18" t="s">
        <v>157</v>
      </c>
      <c r="G18">
        <v>3457</v>
      </c>
      <c r="H18" t="s">
        <v>158</v>
      </c>
      <c r="I18" t="s">
        <v>6</v>
      </c>
      <c r="J18" t="s">
        <v>254</v>
      </c>
      <c r="K18" s="2">
        <v>2000</v>
      </c>
      <c r="L18" s="19">
        <v>4</v>
      </c>
      <c r="M18" s="2"/>
      <c r="O18" s="2">
        <v>-7526.9</v>
      </c>
    </row>
    <row r="19" spans="2:15" x14ac:dyDescent="0.25">
      <c r="B19" t="s">
        <v>255</v>
      </c>
      <c r="C19" s="1">
        <v>43034</v>
      </c>
      <c r="D19" t="s">
        <v>256</v>
      </c>
      <c r="E19">
        <v>2</v>
      </c>
      <c r="F19" t="s">
        <v>10</v>
      </c>
      <c r="G19">
        <v>2038</v>
      </c>
      <c r="H19" t="s">
        <v>11</v>
      </c>
      <c r="I19" t="s">
        <v>12</v>
      </c>
      <c r="J19" t="s">
        <v>257</v>
      </c>
      <c r="K19" s="2">
        <v>4204.3500000000004</v>
      </c>
      <c r="L19" s="20">
        <v>5</v>
      </c>
      <c r="M19" s="2"/>
      <c r="O19" s="2">
        <v>-3322.65</v>
      </c>
    </row>
    <row r="20" spans="2:15" ht="16.5" customHeight="1" x14ac:dyDescent="0.25">
      <c r="B20" t="s">
        <v>258</v>
      </c>
      <c r="C20" s="1">
        <v>43035</v>
      </c>
      <c r="D20" t="s">
        <v>259</v>
      </c>
      <c r="E20">
        <v>1</v>
      </c>
      <c r="F20" t="s">
        <v>10</v>
      </c>
      <c r="G20">
        <v>1579</v>
      </c>
      <c r="H20" t="s">
        <v>11</v>
      </c>
      <c r="I20" t="s">
        <v>12</v>
      </c>
      <c r="J20" t="s">
        <v>260</v>
      </c>
      <c r="K20" s="2">
        <v>55000</v>
      </c>
      <c r="L20" s="19">
        <v>6</v>
      </c>
      <c r="M20" s="2"/>
      <c r="O20" s="2">
        <v>51677.35</v>
      </c>
    </row>
    <row r="21" spans="2:15" x14ac:dyDescent="0.25">
      <c r="B21" t="s">
        <v>100</v>
      </c>
      <c r="C21" s="1">
        <v>43038</v>
      </c>
      <c r="D21" t="s">
        <v>272</v>
      </c>
      <c r="E21">
        <v>1</v>
      </c>
      <c r="F21" t="s">
        <v>264</v>
      </c>
      <c r="G21">
        <v>32</v>
      </c>
      <c r="H21" t="s">
        <v>265</v>
      </c>
      <c r="I21" t="s">
        <v>6</v>
      </c>
      <c r="J21" t="s">
        <v>266</v>
      </c>
      <c r="M21" s="2">
        <v>60000</v>
      </c>
      <c r="N21" s="18">
        <v>6</v>
      </c>
      <c r="O21" s="2">
        <v>-8322.65</v>
      </c>
    </row>
    <row r="22" spans="2:15" x14ac:dyDescent="0.25">
      <c r="B22" t="s">
        <v>143</v>
      </c>
      <c r="C22" s="1">
        <v>43039</v>
      </c>
      <c r="D22" t="s">
        <v>273</v>
      </c>
      <c r="E22" t="s">
        <v>274</v>
      </c>
      <c r="F22" t="s">
        <v>30</v>
      </c>
      <c r="G22">
        <v>3474</v>
      </c>
      <c r="H22" t="s">
        <v>31</v>
      </c>
      <c r="I22" t="s">
        <v>6</v>
      </c>
      <c r="J22" t="s">
        <v>275</v>
      </c>
      <c r="M22">
        <v>475.6</v>
      </c>
      <c r="N22" s="18">
        <v>1</v>
      </c>
      <c r="O22" s="2">
        <v>-8798.25</v>
      </c>
    </row>
    <row r="23" spans="2:15" x14ac:dyDescent="0.25">
      <c r="B23" t="s">
        <v>276</v>
      </c>
      <c r="C23" s="1">
        <v>43039</v>
      </c>
      <c r="D23" t="s">
        <v>277</v>
      </c>
      <c r="E23" t="s">
        <v>278</v>
      </c>
      <c r="F23" t="s">
        <v>157</v>
      </c>
      <c r="G23">
        <v>3473</v>
      </c>
      <c r="H23" t="s">
        <v>158</v>
      </c>
      <c r="I23" t="s">
        <v>6</v>
      </c>
      <c r="J23" t="s">
        <v>279</v>
      </c>
      <c r="K23" s="2">
        <v>1647.2</v>
      </c>
      <c r="L23" s="20">
        <v>7</v>
      </c>
      <c r="O23" s="2">
        <v>-7151.05</v>
      </c>
    </row>
    <row r="24" spans="2:15" x14ac:dyDescent="0.25">
      <c r="J24" t="s">
        <v>280</v>
      </c>
      <c r="K24" t="s">
        <v>281</v>
      </c>
      <c r="M24" s="2">
        <v>1320630.8700000001</v>
      </c>
    </row>
    <row r="25" spans="2:15" x14ac:dyDescent="0.25">
      <c r="J25" t="s">
        <v>34</v>
      </c>
      <c r="O25" s="2">
        <v>-7151.05</v>
      </c>
    </row>
    <row r="26" spans="2:15" x14ac:dyDescent="0.25">
      <c r="B26" t="s">
        <v>44</v>
      </c>
      <c r="C26" t="s">
        <v>41</v>
      </c>
      <c r="D26" t="s">
        <v>44</v>
      </c>
      <c r="E26" t="s">
        <v>261</v>
      </c>
      <c r="F26" t="s">
        <v>41</v>
      </c>
      <c r="G26" t="s">
        <v>147</v>
      </c>
      <c r="H26" t="s">
        <v>148</v>
      </c>
      <c r="I26" t="s">
        <v>44</v>
      </c>
      <c r="J26" t="s">
        <v>175</v>
      </c>
      <c r="K26" t="s">
        <v>42</v>
      </c>
      <c r="L26" s="20" t="s">
        <v>49</v>
      </c>
      <c r="M26" t="s">
        <v>50</v>
      </c>
      <c r="N26" s="18" t="s">
        <v>49</v>
      </c>
      <c r="O26" t="s">
        <v>50</v>
      </c>
    </row>
    <row r="32" spans="2:15" x14ac:dyDescent="0.25">
      <c r="C32" s="1"/>
      <c r="M32" s="2"/>
    </row>
    <row r="33" spans="3:11" x14ac:dyDescent="0.25">
      <c r="C33" s="1"/>
      <c r="K33" s="2"/>
    </row>
    <row r="34" spans="3:11" x14ac:dyDescent="0.25">
      <c r="C34" s="1"/>
      <c r="K34" s="2"/>
    </row>
    <row r="35" spans="3:11" x14ac:dyDescent="0.25">
      <c r="C35" s="1"/>
      <c r="K35" s="2"/>
    </row>
  </sheetData>
  <mergeCells count="3">
    <mergeCell ref="E3:O3"/>
    <mergeCell ref="E4:O4"/>
    <mergeCell ref="E5:O5"/>
  </mergeCells>
  <pageMargins left="0" right="0" top="0.74803149606299213" bottom="0.74803149606299213" header="0.31496062992125984" footer="0.31496062992125984"/>
  <pageSetup scale="6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workbookViewId="0">
      <selection activeCell="O15" sqref="O15"/>
    </sheetView>
  </sheetViews>
  <sheetFormatPr baseColWidth="10" defaultRowHeight="15" x14ac:dyDescent="0.25"/>
  <cols>
    <col min="1" max="1" width="3.7109375" customWidth="1"/>
    <col min="2" max="2" width="8.7109375" customWidth="1"/>
    <col min="3" max="3" width="10.7109375" bestFit="1" customWidth="1"/>
    <col min="4" max="4" width="12.85546875" bestFit="1" customWidth="1"/>
    <col min="5" max="5" width="3.140625" bestFit="1" customWidth="1"/>
    <col min="6" max="6" width="9.42578125" bestFit="1" customWidth="1"/>
    <col min="7" max="7" width="6.7109375" bestFit="1" customWidth="1"/>
    <col min="8" max="8" width="19.42578125" customWidth="1"/>
    <col min="9" max="9" width="9.28515625" bestFit="1" customWidth="1"/>
    <col min="10" max="10" width="31.85546875" customWidth="1"/>
    <col min="11" max="11" width="11.7109375" bestFit="1" customWidth="1"/>
    <col min="12" max="12" width="3.85546875" style="20" bestFit="1" customWidth="1"/>
    <col min="13" max="13" width="11.7109375" customWidth="1"/>
    <col min="14" max="14" width="3.42578125" style="18" customWidth="1"/>
    <col min="15" max="15" width="15" bestFit="1" customWidth="1"/>
  </cols>
  <sheetData>
    <row r="1" spans="2:18" x14ac:dyDescent="0.25">
      <c r="B1" t="s">
        <v>40</v>
      </c>
    </row>
    <row r="2" spans="2:18" x14ac:dyDescent="0.25">
      <c r="M2" s="8"/>
      <c r="N2" s="10"/>
      <c r="O2" s="6"/>
      <c r="Q2" s="5"/>
    </row>
    <row r="3" spans="2:18" x14ac:dyDescent="0.25">
      <c r="E3" s="21" t="s">
        <v>35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12"/>
      <c r="Q3" s="12"/>
      <c r="R3" s="12"/>
    </row>
    <row r="4" spans="2:18" x14ac:dyDescent="0.25">
      <c r="E4" s="22" t="s">
        <v>282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13"/>
      <c r="Q4" s="13"/>
      <c r="R4" s="13"/>
    </row>
    <row r="5" spans="2:18" x14ac:dyDescent="0.25">
      <c r="E5" s="22" t="s">
        <v>36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13"/>
      <c r="Q5" s="13"/>
      <c r="R5" s="13"/>
    </row>
    <row r="6" spans="2:18" x14ac:dyDescent="0.25">
      <c r="M6" s="8"/>
      <c r="N6" s="10"/>
      <c r="O6" s="6"/>
      <c r="Q6" s="5"/>
    </row>
    <row r="7" spans="2:18" x14ac:dyDescent="0.25">
      <c r="B7" t="s">
        <v>40</v>
      </c>
    </row>
    <row r="8" spans="2:18" x14ac:dyDescent="0.25">
      <c r="C8" s="1"/>
      <c r="J8" t="s">
        <v>1</v>
      </c>
      <c r="K8" s="2"/>
      <c r="L8" s="19"/>
      <c r="M8" s="2"/>
      <c r="O8" s="2">
        <v>-7150.95</v>
      </c>
    </row>
    <row r="9" spans="2:18" x14ac:dyDescent="0.25">
      <c r="B9" t="s">
        <v>283</v>
      </c>
      <c r="C9" s="1">
        <v>43060</v>
      </c>
      <c r="D9" t="s">
        <v>75</v>
      </c>
      <c r="E9">
        <v>1</v>
      </c>
      <c r="F9" t="s">
        <v>30</v>
      </c>
      <c r="G9">
        <v>3505</v>
      </c>
      <c r="H9" t="s">
        <v>31</v>
      </c>
      <c r="I9" t="s">
        <v>6</v>
      </c>
      <c r="J9" t="s">
        <v>284</v>
      </c>
      <c r="K9" s="2"/>
      <c r="M9" s="2">
        <v>1912.16</v>
      </c>
      <c r="N9" s="18">
        <v>2</v>
      </c>
      <c r="O9" s="2">
        <v>-9063.11</v>
      </c>
    </row>
    <row r="10" spans="2:18" ht="16.5" customHeight="1" x14ac:dyDescent="0.25">
      <c r="B10" t="s">
        <v>285</v>
      </c>
      <c r="C10" s="1">
        <v>43064</v>
      </c>
      <c r="D10" t="s">
        <v>286</v>
      </c>
      <c r="E10">
        <v>1</v>
      </c>
      <c r="F10" t="s">
        <v>19</v>
      </c>
      <c r="G10">
        <v>1598</v>
      </c>
      <c r="H10" t="s">
        <v>20</v>
      </c>
      <c r="I10" t="s">
        <v>12</v>
      </c>
      <c r="J10" t="s">
        <v>218</v>
      </c>
      <c r="K10" s="2">
        <v>50000</v>
      </c>
      <c r="L10" s="19">
        <v>1</v>
      </c>
      <c r="M10" s="2"/>
      <c r="O10" s="2">
        <v>40936.89</v>
      </c>
    </row>
    <row r="11" spans="2:18" x14ac:dyDescent="0.25">
      <c r="B11" t="s">
        <v>287</v>
      </c>
      <c r="C11" s="1">
        <v>43067</v>
      </c>
      <c r="D11" t="s">
        <v>288</v>
      </c>
      <c r="E11">
        <v>1</v>
      </c>
      <c r="F11" t="s">
        <v>10</v>
      </c>
      <c r="G11">
        <v>1614</v>
      </c>
      <c r="H11" t="s">
        <v>11</v>
      </c>
      <c r="I11" t="s">
        <v>12</v>
      </c>
      <c r="J11" t="s">
        <v>289</v>
      </c>
      <c r="K11" s="2">
        <v>13265.85</v>
      </c>
      <c r="L11" s="20">
        <v>2</v>
      </c>
      <c r="M11" s="2"/>
      <c r="O11" s="2">
        <v>54202.74</v>
      </c>
    </row>
    <row r="12" spans="2:18" x14ac:dyDescent="0.25">
      <c r="B12" t="s">
        <v>54</v>
      </c>
      <c r="C12" s="1">
        <v>43067</v>
      </c>
      <c r="D12" t="s">
        <v>290</v>
      </c>
      <c r="E12">
        <v>1</v>
      </c>
      <c r="F12" t="s">
        <v>264</v>
      </c>
      <c r="G12">
        <v>35</v>
      </c>
      <c r="H12" t="s">
        <v>291</v>
      </c>
      <c r="I12" t="s">
        <v>6</v>
      </c>
      <c r="J12" t="s">
        <v>266</v>
      </c>
      <c r="M12" s="2">
        <v>49000</v>
      </c>
      <c r="N12" s="18">
        <v>1</v>
      </c>
      <c r="O12" s="2">
        <v>5202.74</v>
      </c>
    </row>
    <row r="13" spans="2:18" x14ac:dyDescent="0.25">
      <c r="B13" t="s">
        <v>292</v>
      </c>
      <c r="C13" s="1">
        <v>43069</v>
      </c>
      <c r="D13" t="s">
        <v>293</v>
      </c>
      <c r="E13">
        <v>1</v>
      </c>
      <c r="F13" t="s">
        <v>19</v>
      </c>
      <c r="G13">
        <v>1620</v>
      </c>
      <c r="H13" t="s">
        <v>20</v>
      </c>
      <c r="I13" t="s">
        <v>12</v>
      </c>
      <c r="J13" t="s">
        <v>218</v>
      </c>
      <c r="K13" s="2">
        <v>120000</v>
      </c>
      <c r="L13" s="20">
        <v>3</v>
      </c>
      <c r="O13" s="2">
        <v>125202.74</v>
      </c>
    </row>
    <row r="14" spans="2:18" x14ac:dyDescent="0.25">
      <c r="J14" t="s">
        <v>33</v>
      </c>
      <c r="K14" s="2">
        <v>183265.85</v>
      </c>
      <c r="M14" s="2">
        <v>50912.160000000003</v>
      </c>
    </row>
    <row r="15" spans="2:18" x14ac:dyDescent="0.25">
      <c r="J15" t="s">
        <v>34</v>
      </c>
      <c r="O15" s="2">
        <v>125202.74</v>
      </c>
    </row>
    <row r="16" spans="2:18" x14ac:dyDescent="0.25">
      <c r="B16" t="s">
        <v>44</v>
      </c>
      <c r="C16" t="s">
        <v>46</v>
      </c>
      <c r="D16" t="s">
        <v>42</v>
      </c>
      <c r="E16" t="s">
        <v>43</v>
      </c>
      <c r="F16" t="s">
        <v>44</v>
      </c>
      <c r="G16" t="s">
        <v>147</v>
      </c>
      <c r="H16" t="s">
        <v>148</v>
      </c>
      <c r="I16" t="s">
        <v>41</v>
      </c>
      <c r="J16" t="s">
        <v>71</v>
      </c>
      <c r="K16" t="s">
        <v>42</v>
      </c>
      <c r="L16" s="20" t="s">
        <v>49</v>
      </c>
      <c r="M16" t="s">
        <v>50</v>
      </c>
      <c r="N16" s="18" t="s">
        <v>49</v>
      </c>
      <c r="O16" t="s">
        <v>50</v>
      </c>
    </row>
    <row r="22" spans="2:18" x14ac:dyDescent="0.25">
      <c r="C22" s="1"/>
      <c r="M22" s="2"/>
    </row>
    <row r="23" spans="2:18" s="20" customFormat="1" x14ac:dyDescent="0.25">
      <c r="B23"/>
      <c r="C23" s="1"/>
      <c r="D23"/>
      <c r="E23"/>
      <c r="F23"/>
      <c r="G23"/>
      <c r="H23"/>
      <c r="I23"/>
      <c r="J23"/>
      <c r="K23" s="2"/>
      <c r="M23"/>
      <c r="N23" s="18"/>
      <c r="O23"/>
      <c r="P23"/>
      <c r="Q23"/>
      <c r="R23"/>
    </row>
    <row r="24" spans="2:18" s="20" customFormat="1" x14ac:dyDescent="0.25">
      <c r="B24"/>
      <c r="C24" s="1"/>
      <c r="D24"/>
      <c r="E24"/>
      <c r="F24"/>
      <c r="G24"/>
      <c r="H24"/>
      <c r="I24"/>
      <c r="J24"/>
      <c r="K24" s="2"/>
      <c r="M24"/>
      <c r="N24" s="18"/>
      <c r="O24"/>
      <c r="P24"/>
      <c r="Q24"/>
      <c r="R24"/>
    </row>
    <row r="25" spans="2:18" s="20" customFormat="1" x14ac:dyDescent="0.25">
      <c r="B25"/>
      <c r="C25" s="1"/>
      <c r="D25"/>
      <c r="E25"/>
      <c r="F25"/>
      <c r="G25"/>
      <c r="H25"/>
      <c r="I25"/>
      <c r="J25"/>
      <c r="K25" s="2"/>
      <c r="M25"/>
      <c r="N25" s="18"/>
      <c r="O25"/>
      <c r="P25"/>
      <c r="Q25"/>
      <c r="R25"/>
    </row>
  </sheetData>
  <mergeCells count="3">
    <mergeCell ref="E3:O3"/>
    <mergeCell ref="E4:O4"/>
    <mergeCell ref="E5:O5"/>
  </mergeCells>
  <pageMargins left="0" right="0" top="0.74803149606299213" bottom="0.74803149606299213" header="0.31496062992125984" footer="0.31496062992125984"/>
  <pageSetup scale="6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workbookViewId="0">
      <selection activeCell="L15" sqref="L15"/>
    </sheetView>
  </sheetViews>
  <sheetFormatPr baseColWidth="10" defaultRowHeight="15" x14ac:dyDescent="0.25"/>
  <cols>
    <col min="1" max="1" width="3.7109375" customWidth="1"/>
    <col min="2" max="2" width="7.85546875" customWidth="1"/>
    <col min="3" max="3" width="10.7109375" bestFit="1" customWidth="1"/>
    <col min="4" max="4" width="9.28515625" customWidth="1"/>
    <col min="5" max="5" width="3.140625" bestFit="1" customWidth="1"/>
    <col min="6" max="6" width="9.42578125" bestFit="1" customWidth="1"/>
    <col min="7" max="7" width="6.42578125" customWidth="1"/>
    <col min="8" max="8" width="23.28515625" bestFit="1" customWidth="1"/>
    <col min="9" max="9" width="9.28515625" bestFit="1" customWidth="1"/>
    <col min="10" max="10" width="37" customWidth="1"/>
    <col min="11" max="11" width="11.7109375" bestFit="1" customWidth="1"/>
    <col min="12" max="12" width="3.85546875" style="20" bestFit="1" customWidth="1"/>
    <col min="13" max="13" width="11.7109375" customWidth="1"/>
    <col min="14" max="14" width="3.42578125" style="18" customWidth="1"/>
    <col min="15" max="15" width="11" bestFit="1" customWidth="1"/>
  </cols>
  <sheetData>
    <row r="1" spans="2:18" x14ac:dyDescent="0.25">
      <c r="B1" t="s">
        <v>40</v>
      </c>
    </row>
    <row r="2" spans="2:18" x14ac:dyDescent="0.25">
      <c r="M2" s="8"/>
      <c r="N2" s="10"/>
      <c r="O2" s="6"/>
      <c r="Q2" s="5"/>
    </row>
    <row r="3" spans="2:18" x14ac:dyDescent="0.25">
      <c r="E3" s="21" t="s">
        <v>35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12"/>
      <c r="Q3" s="12"/>
      <c r="R3" s="12"/>
    </row>
    <row r="4" spans="2:18" x14ac:dyDescent="0.25">
      <c r="E4" s="22" t="s">
        <v>294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13"/>
      <c r="Q4" s="13"/>
      <c r="R4" s="13"/>
    </row>
    <row r="5" spans="2:18" x14ac:dyDescent="0.25">
      <c r="E5" s="22" t="s">
        <v>36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13"/>
      <c r="Q5" s="13"/>
      <c r="R5" s="13"/>
    </row>
    <row r="6" spans="2:18" x14ac:dyDescent="0.25">
      <c r="M6" s="8"/>
      <c r="N6" s="10"/>
      <c r="O6" s="6"/>
      <c r="Q6" s="5"/>
    </row>
    <row r="7" spans="2:18" x14ac:dyDescent="0.25">
      <c r="B7" t="s">
        <v>40</v>
      </c>
    </row>
    <row r="8" spans="2:18" x14ac:dyDescent="0.25">
      <c r="J8" t="s">
        <v>1</v>
      </c>
      <c r="O8" s="2">
        <v>125202.74</v>
      </c>
    </row>
    <row r="9" spans="2:18" x14ac:dyDescent="0.25">
      <c r="B9" t="s">
        <v>296</v>
      </c>
      <c r="C9" s="1">
        <v>43074</v>
      </c>
      <c r="D9" t="s">
        <v>297</v>
      </c>
      <c r="E9">
        <v>1</v>
      </c>
      <c r="F9" t="s">
        <v>298</v>
      </c>
      <c r="G9">
        <v>1</v>
      </c>
      <c r="H9" t="s">
        <v>299</v>
      </c>
      <c r="I9" t="s">
        <v>6</v>
      </c>
      <c r="J9" t="s">
        <v>300</v>
      </c>
      <c r="M9" s="2">
        <v>140000</v>
      </c>
      <c r="N9" s="18">
        <v>1</v>
      </c>
      <c r="O9" s="2">
        <v>-14797.259999999995</v>
      </c>
      <c r="P9" s="2"/>
    </row>
    <row r="10" spans="2:18" x14ac:dyDescent="0.25">
      <c r="B10" t="s">
        <v>17</v>
      </c>
      <c r="C10" s="1">
        <v>43076</v>
      </c>
      <c r="D10" t="s">
        <v>301</v>
      </c>
      <c r="E10">
        <v>2</v>
      </c>
      <c r="F10" t="s">
        <v>10</v>
      </c>
      <c r="G10">
        <v>2115</v>
      </c>
      <c r="H10" t="s">
        <v>11</v>
      </c>
      <c r="I10" t="s">
        <v>12</v>
      </c>
      <c r="J10" t="s">
        <v>302</v>
      </c>
      <c r="K10" s="2">
        <v>65000</v>
      </c>
      <c r="L10" s="20">
        <v>3</v>
      </c>
      <c r="O10" s="2">
        <v>50202.740000000005</v>
      </c>
      <c r="P10" s="2"/>
    </row>
    <row r="11" spans="2:18" x14ac:dyDescent="0.25">
      <c r="B11" t="s">
        <v>303</v>
      </c>
      <c r="C11" s="1">
        <v>43077</v>
      </c>
      <c r="D11" t="s">
        <v>304</v>
      </c>
      <c r="E11">
        <v>2</v>
      </c>
      <c r="F11" t="s">
        <v>19</v>
      </c>
      <c r="G11">
        <v>2118</v>
      </c>
      <c r="H11" t="s">
        <v>20</v>
      </c>
      <c r="I11" t="s">
        <v>12</v>
      </c>
      <c r="J11" t="s">
        <v>305</v>
      </c>
      <c r="K11" s="2">
        <v>3787.98</v>
      </c>
      <c r="L11" s="20">
        <v>4</v>
      </c>
      <c r="M11" s="2"/>
      <c r="O11" s="2">
        <f>+O10-M11+K11</f>
        <v>53990.720000000008</v>
      </c>
      <c r="P11" s="2"/>
    </row>
    <row r="12" spans="2:18" s="20" customFormat="1" x14ac:dyDescent="0.25">
      <c r="B12" t="s">
        <v>306</v>
      </c>
      <c r="C12" s="1">
        <v>43077</v>
      </c>
      <c r="D12" t="s">
        <v>307</v>
      </c>
      <c r="E12">
        <v>2</v>
      </c>
      <c r="F12" t="s">
        <v>10</v>
      </c>
      <c r="G12">
        <v>2119</v>
      </c>
      <c r="H12" t="s">
        <v>11</v>
      </c>
      <c r="I12" t="s">
        <v>12</v>
      </c>
      <c r="J12" t="s">
        <v>308</v>
      </c>
      <c r="K12" s="2">
        <v>2100</v>
      </c>
      <c r="L12" s="20">
        <v>4</v>
      </c>
      <c r="M12"/>
      <c r="N12" s="18"/>
      <c r="O12" s="2">
        <f t="shared" ref="O12:O31" si="0">+O11-M12+K12</f>
        <v>56090.720000000008</v>
      </c>
      <c r="P12" s="2"/>
      <c r="Q12"/>
      <c r="R12"/>
    </row>
    <row r="13" spans="2:18" s="20" customFormat="1" x14ac:dyDescent="0.25">
      <c r="B13" t="s">
        <v>309</v>
      </c>
      <c r="C13" s="1">
        <v>43077</v>
      </c>
      <c r="D13" t="s">
        <v>310</v>
      </c>
      <c r="E13">
        <v>2</v>
      </c>
      <c r="F13" t="s">
        <v>10</v>
      </c>
      <c r="G13">
        <v>2120</v>
      </c>
      <c r="H13" t="s">
        <v>11</v>
      </c>
      <c r="I13" t="s">
        <v>12</v>
      </c>
      <c r="J13" t="s">
        <v>311</v>
      </c>
      <c r="K13" s="2">
        <v>342632.07</v>
      </c>
      <c r="L13" s="20">
        <v>5</v>
      </c>
      <c r="M13"/>
      <c r="N13" s="18"/>
      <c r="O13" s="2">
        <f t="shared" si="0"/>
        <v>398722.79000000004</v>
      </c>
      <c r="P13"/>
      <c r="Q13"/>
      <c r="R13"/>
    </row>
    <row r="14" spans="2:18" s="20" customFormat="1" x14ac:dyDescent="0.25">
      <c r="B14" t="s">
        <v>312</v>
      </c>
      <c r="C14" s="1">
        <v>43077</v>
      </c>
      <c r="D14" t="s">
        <v>313</v>
      </c>
      <c r="E14">
        <v>2</v>
      </c>
      <c r="F14" t="s">
        <v>10</v>
      </c>
      <c r="G14">
        <v>2121</v>
      </c>
      <c r="H14" t="s">
        <v>11</v>
      </c>
      <c r="I14" t="s">
        <v>12</v>
      </c>
      <c r="J14" t="s">
        <v>314</v>
      </c>
      <c r="K14" s="2">
        <v>18751.88</v>
      </c>
      <c r="L14" s="20" t="s">
        <v>38</v>
      </c>
      <c r="M14"/>
      <c r="N14" s="18"/>
      <c r="O14" s="2">
        <f t="shared" si="0"/>
        <v>417474.67000000004</v>
      </c>
      <c r="P14"/>
      <c r="Q14"/>
      <c r="R14"/>
    </row>
    <row r="15" spans="2:18" x14ac:dyDescent="0.25">
      <c r="B15" t="s">
        <v>92</v>
      </c>
      <c r="C15" s="1">
        <v>43077</v>
      </c>
      <c r="D15" t="s">
        <v>315</v>
      </c>
      <c r="E15">
        <v>1</v>
      </c>
      <c r="F15" t="s">
        <v>298</v>
      </c>
      <c r="G15">
        <v>2</v>
      </c>
      <c r="H15" t="s">
        <v>299</v>
      </c>
      <c r="I15" t="s">
        <v>6</v>
      </c>
      <c r="J15" t="s">
        <v>300</v>
      </c>
      <c r="M15" s="2">
        <v>68000</v>
      </c>
      <c r="N15" s="18" t="s">
        <v>345</v>
      </c>
      <c r="O15" s="2">
        <f t="shared" si="0"/>
        <v>349474.67000000004</v>
      </c>
    </row>
    <row r="16" spans="2:18" x14ac:dyDescent="0.25">
      <c r="B16" t="s">
        <v>22</v>
      </c>
      <c r="C16" s="1">
        <v>43080</v>
      </c>
      <c r="D16" t="s">
        <v>316</v>
      </c>
      <c r="E16">
        <v>2</v>
      </c>
      <c r="F16" t="s">
        <v>10</v>
      </c>
      <c r="G16">
        <v>2128</v>
      </c>
      <c r="H16" t="s">
        <v>11</v>
      </c>
      <c r="I16" t="s">
        <v>12</v>
      </c>
      <c r="J16" t="s">
        <v>317</v>
      </c>
      <c r="K16" s="2">
        <v>5000</v>
      </c>
      <c r="L16" s="20">
        <v>1</v>
      </c>
      <c r="O16" s="2">
        <f t="shared" si="0"/>
        <v>354474.67000000004</v>
      </c>
    </row>
    <row r="17" spans="2:15" x14ac:dyDescent="0.25">
      <c r="B17" t="s">
        <v>127</v>
      </c>
      <c r="C17" s="1">
        <v>43080</v>
      </c>
      <c r="D17" t="s">
        <v>318</v>
      </c>
      <c r="E17">
        <v>1</v>
      </c>
      <c r="F17" t="s">
        <v>298</v>
      </c>
      <c r="G17">
        <v>4</v>
      </c>
      <c r="H17" t="s">
        <v>299</v>
      </c>
      <c r="I17" t="s">
        <v>6</v>
      </c>
      <c r="J17" t="s">
        <v>269</v>
      </c>
      <c r="M17" s="2">
        <v>348000</v>
      </c>
      <c r="N17" s="18">
        <v>2</v>
      </c>
      <c r="O17" s="2">
        <f t="shared" si="0"/>
        <v>6474.6700000000419</v>
      </c>
    </row>
    <row r="18" spans="2:15" x14ac:dyDescent="0.25">
      <c r="B18" t="s">
        <v>127</v>
      </c>
      <c r="C18" s="1">
        <v>43080</v>
      </c>
      <c r="D18" t="s">
        <v>318</v>
      </c>
      <c r="E18">
        <v>1</v>
      </c>
      <c r="F18" t="s">
        <v>298</v>
      </c>
      <c r="G18">
        <v>4</v>
      </c>
      <c r="H18" t="s">
        <v>299</v>
      </c>
      <c r="I18" t="s">
        <v>6</v>
      </c>
      <c r="J18" t="s">
        <v>269</v>
      </c>
      <c r="M18">
        <v>125.28</v>
      </c>
      <c r="N18" s="18">
        <v>2</v>
      </c>
      <c r="O18" s="2">
        <f t="shared" si="0"/>
        <v>6349.3900000000422</v>
      </c>
    </row>
    <row r="19" spans="2:15" x14ac:dyDescent="0.25">
      <c r="B19" t="s">
        <v>319</v>
      </c>
      <c r="C19" s="1">
        <v>43080</v>
      </c>
      <c r="D19" t="s">
        <v>320</v>
      </c>
      <c r="E19">
        <v>1</v>
      </c>
      <c r="F19" t="s">
        <v>30</v>
      </c>
      <c r="G19">
        <v>3585</v>
      </c>
      <c r="H19" t="s">
        <v>31</v>
      </c>
      <c r="I19" t="s">
        <v>6</v>
      </c>
      <c r="J19" t="s">
        <v>321</v>
      </c>
      <c r="K19" s="2">
        <v>68000</v>
      </c>
      <c r="L19" s="20" t="s">
        <v>345</v>
      </c>
      <c r="O19" s="2">
        <f t="shared" si="0"/>
        <v>74349.390000000043</v>
      </c>
    </row>
    <row r="20" spans="2:15" x14ac:dyDescent="0.25">
      <c r="B20" t="s">
        <v>322</v>
      </c>
      <c r="C20" s="1">
        <v>43082</v>
      </c>
      <c r="D20" t="s">
        <v>323</v>
      </c>
      <c r="E20">
        <v>1</v>
      </c>
      <c r="F20" t="s">
        <v>10</v>
      </c>
      <c r="G20">
        <v>1623</v>
      </c>
      <c r="H20" t="s">
        <v>11</v>
      </c>
      <c r="I20" t="s">
        <v>12</v>
      </c>
      <c r="J20" t="s">
        <v>324</v>
      </c>
      <c r="K20" s="2">
        <v>5000</v>
      </c>
      <c r="L20" s="20">
        <v>2</v>
      </c>
      <c r="O20" s="2">
        <f t="shared" si="0"/>
        <v>79349.390000000043</v>
      </c>
    </row>
    <row r="21" spans="2:15" x14ac:dyDescent="0.25">
      <c r="B21" t="s">
        <v>121</v>
      </c>
      <c r="C21" s="1">
        <v>43082</v>
      </c>
      <c r="D21" t="s">
        <v>325</v>
      </c>
      <c r="E21">
        <v>1</v>
      </c>
      <c r="F21" t="s">
        <v>298</v>
      </c>
      <c r="G21">
        <v>3</v>
      </c>
      <c r="H21" t="s">
        <v>299</v>
      </c>
      <c r="I21" t="s">
        <v>6</v>
      </c>
      <c r="J21" t="s">
        <v>300</v>
      </c>
      <c r="M21" s="2">
        <v>68000</v>
      </c>
      <c r="N21" s="18">
        <v>3</v>
      </c>
      <c r="O21" s="2">
        <f t="shared" si="0"/>
        <v>11349.390000000043</v>
      </c>
    </row>
    <row r="22" spans="2:15" x14ac:dyDescent="0.25">
      <c r="B22" t="s">
        <v>326</v>
      </c>
      <c r="C22" s="1">
        <v>43084</v>
      </c>
      <c r="D22" t="s">
        <v>327</v>
      </c>
      <c r="E22">
        <v>2</v>
      </c>
      <c r="F22" t="s">
        <v>10</v>
      </c>
      <c r="G22">
        <v>2145</v>
      </c>
      <c r="H22" t="s">
        <v>11</v>
      </c>
      <c r="I22" t="s">
        <v>12</v>
      </c>
      <c r="J22" t="s">
        <v>328</v>
      </c>
      <c r="K22" s="2">
        <v>3100.01</v>
      </c>
      <c r="L22" s="20">
        <v>8</v>
      </c>
      <c r="O22" s="2">
        <f t="shared" si="0"/>
        <v>14449.400000000043</v>
      </c>
    </row>
    <row r="23" spans="2:15" x14ac:dyDescent="0.25">
      <c r="B23" t="s">
        <v>329</v>
      </c>
      <c r="C23" s="1">
        <v>43085</v>
      </c>
      <c r="D23" t="s">
        <v>330</v>
      </c>
      <c r="E23">
        <v>1</v>
      </c>
      <c r="F23" t="s">
        <v>10</v>
      </c>
      <c r="G23">
        <v>1626</v>
      </c>
      <c r="H23" t="s">
        <v>11</v>
      </c>
      <c r="I23" t="s">
        <v>12</v>
      </c>
      <c r="J23" t="s">
        <v>331</v>
      </c>
      <c r="K23" s="2">
        <v>452293.82</v>
      </c>
      <c r="L23" s="20">
        <v>7</v>
      </c>
      <c r="O23" s="2">
        <f t="shared" si="0"/>
        <v>466743.22000000003</v>
      </c>
    </row>
    <row r="24" spans="2:15" x14ac:dyDescent="0.25">
      <c r="B24" t="s">
        <v>332</v>
      </c>
      <c r="C24" s="1">
        <v>43087</v>
      </c>
      <c r="D24" t="s">
        <v>333</v>
      </c>
      <c r="E24">
        <v>2</v>
      </c>
      <c r="F24" t="s">
        <v>10</v>
      </c>
      <c r="G24">
        <v>2150</v>
      </c>
      <c r="H24" t="s">
        <v>11</v>
      </c>
      <c r="I24" t="s">
        <v>12</v>
      </c>
      <c r="J24" t="s">
        <v>334</v>
      </c>
      <c r="K24" s="2">
        <v>6000</v>
      </c>
      <c r="L24" s="20">
        <v>6</v>
      </c>
      <c r="O24" s="2">
        <f t="shared" si="0"/>
        <v>472743.22000000003</v>
      </c>
    </row>
    <row r="25" spans="2:15" x14ac:dyDescent="0.25">
      <c r="B25" t="s">
        <v>335</v>
      </c>
      <c r="C25" s="1">
        <v>43087</v>
      </c>
      <c r="D25" t="s">
        <v>336</v>
      </c>
      <c r="E25">
        <v>1</v>
      </c>
      <c r="F25" t="s">
        <v>298</v>
      </c>
      <c r="G25">
        <v>5</v>
      </c>
      <c r="H25" t="s">
        <v>299</v>
      </c>
      <c r="I25" t="s">
        <v>6</v>
      </c>
      <c r="J25" t="s">
        <v>269</v>
      </c>
      <c r="M25" s="2">
        <v>462000</v>
      </c>
      <c r="N25" s="18">
        <v>4</v>
      </c>
      <c r="O25" s="2">
        <f t="shared" si="0"/>
        <v>10743.22000000003</v>
      </c>
    </row>
    <row r="26" spans="2:15" x14ac:dyDescent="0.25">
      <c r="B26" t="s">
        <v>335</v>
      </c>
      <c r="C26" s="1">
        <v>43087</v>
      </c>
      <c r="D26" t="s">
        <v>336</v>
      </c>
      <c r="E26">
        <v>1</v>
      </c>
      <c r="F26" t="s">
        <v>298</v>
      </c>
      <c r="G26">
        <v>5</v>
      </c>
      <c r="H26" t="s">
        <v>299</v>
      </c>
      <c r="I26" t="s">
        <v>6</v>
      </c>
      <c r="J26" t="s">
        <v>269</v>
      </c>
      <c r="M26">
        <v>125.28</v>
      </c>
      <c r="N26" s="18">
        <v>4</v>
      </c>
      <c r="O26" s="2">
        <f t="shared" si="0"/>
        <v>10617.94000000003</v>
      </c>
    </row>
    <row r="27" spans="2:15" x14ac:dyDescent="0.25">
      <c r="B27" t="s">
        <v>255</v>
      </c>
      <c r="C27" s="1">
        <v>43090</v>
      </c>
      <c r="D27" t="s">
        <v>75</v>
      </c>
      <c r="E27">
        <v>1</v>
      </c>
      <c r="F27" t="s">
        <v>4</v>
      </c>
      <c r="G27">
        <v>3530</v>
      </c>
      <c r="H27" t="s">
        <v>5</v>
      </c>
      <c r="I27" t="s">
        <v>6</v>
      </c>
      <c r="J27" t="s">
        <v>337</v>
      </c>
      <c r="M27" s="2">
        <v>1903.01</v>
      </c>
      <c r="N27" s="18">
        <v>5</v>
      </c>
      <c r="O27" s="2">
        <f t="shared" si="0"/>
        <v>8714.9300000000294</v>
      </c>
    </row>
    <row r="28" spans="2:15" x14ac:dyDescent="0.25">
      <c r="B28" t="s">
        <v>338</v>
      </c>
      <c r="C28" s="1">
        <v>43097</v>
      </c>
      <c r="D28" t="s">
        <v>339</v>
      </c>
      <c r="E28">
        <v>2</v>
      </c>
      <c r="F28" t="s">
        <v>10</v>
      </c>
      <c r="G28">
        <v>2180</v>
      </c>
      <c r="H28" t="s">
        <v>11</v>
      </c>
      <c r="I28" t="s">
        <v>12</v>
      </c>
      <c r="J28" t="s">
        <v>340</v>
      </c>
      <c r="K28" s="2">
        <v>490000</v>
      </c>
      <c r="L28" s="20">
        <v>10</v>
      </c>
      <c r="O28" s="2">
        <f t="shared" si="0"/>
        <v>498714.93000000005</v>
      </c>
    </row>
    <row r="29" spans="2:15" x14ac:dyDescent="0.25">
      <c r="B29" t="s">
        <v>341</v>
      </c>
      <c r="C29" s="1">
        <v>43097</v>
      </c>
      <c r="D29" t="s">
        <v>342</v>
      </c>
      <c r="E29">
        <v>2</v>
      </c>
      <c r="F29" t="s">
        <v>10</v>
      </c>
      <c r="G29">
        <v>2182</v>
      </c>
      <c r="H29" t="s">
        <v>11</v>
      </c>
      <c r="I29" t="s">
        <v>12</v>
      </c>
      <c r="J29" t="s">
        <v>343</v>
      </c>
      <c r="K29" s="2">
        <v>2567.85</v>
      </c>
      <c r="L29" s="20">
        <v>9</v>
      </c>
      <c r="O29" s="2">
        <f t="shared" si="0"/>
        <v>501282.78</v>
      </c>
    </row>
    <row r="30" spans="2:15" x14ac:dyDescent="0.25">
      <c r="B30" t="s">
        <v>114</v>
      </c>
      <c r="C30" s="1">
        <v>43098</v>
      </c>
      <c r="D30" t="s">
        <v>344</v>
      </c>
      <c r="E30">
        <v>1</v>
      </c>
      <c r="F30" t="s">
        <v>298</v>
      </c>
      <c r="G30">
        <v>6</v>
      </c>
      <c r="H30" t="s">
        <v>299</v>
      </c>
      <c r="I30" t="s">
        <v>6</v>
      </c>
      <c r="J30" t="s">
        <v>269</v>
      </c>
      <c r="M30" s="2">
        <v>490000</v>
      </c>
      <c r="N30" s="18">
        <v>6</v>
      </c>
      <c r="O30" s="2">
        <f t="shared" si="0"/>
        <v>11282.780000000028</v>
      </c>
    </row>
    <row r="31" spans="2:15" x14ac:dyDescent="0.25">
      <c r="B31" t="s">
        <v>114</v>
      </c>
      <c r="C31" s="1">
        <v>43098</v>
      </c>
      <c r="D31" t="s">
        <v>344</v>
      </c>
      <c r="E31">
        <v>1</v>
      </c>
      <c r="F31" t="s">
        <v>298</v>
      </c>
      <c r="G31">
        <v>6</v>
      </c>
      <c r="H31" t="s">
        <v>299</v>
      </c>
      <c r="I31" t="s">
        <v>6</v>
      </c>
      <c r="J31" t="s">
        <v>269</v>
      </c>
      <c r="M31">
        <v>125.28</v>
      </c>
      <c r="N31" s="18">
        <v>6</v>
      </c>
      <c r="O31" s="2">
        <f t="shared" si="0"/>
        <v>11157.500000000027</v>
      </c>
    </row>
    <row r="32" spans="2:15" x14ac:dyDescent="0.25">
      <c r="J32" t="s">
        <v>33</v>
      </c>
      <c r="K32" s="2">
        <v>1464233.61</v>
      </c>
      <c r="M32" s="2">
        <v>1726278.85</v>
      </c>
    </row>
    <row r="33" spans="2:15" x14ac:dyDescent="0.25">
      <c r="J33" t="s">
        <v>34</v>
      </c>
      <c r="O33" s="2">
        <f>+O31</f>
        <v>11157.500000000027</v>
      </c>
    </row>
    <row r="34" spans="2:15" x14ac:dyDescent="0.25">
      <c r="B34" t="s">
        <v>41</v>
      </c>
      <c r="C34" t="s">
        <v>41</v>
      </c>
      <c r="D34" t="s">
        <v>42</v>
      </c>
      <c r="E34" t="s">
        <v>69</v>
      </c>
      <c r="F34" t="s">
        <v>41</v>
      </c>
      <c r="G34" t="s">
        <v>147</v>
      </c>
      <c r="H34" t="s">
        <v>148</v>
      </c>
      <c r="I34" t="s">
        <v>41</v>
      </c>
      <c r="J34" t="s">
        <v>295</v>
      </c>
      <c r="K34" t="s">
        <v>50</v>
      </c>
      <c r="L34" s="20" t="s">
        <v>49</v>
      </c>
      <c r="M34" t="s">
        <v>50</v>
      </c>
      <c r="N34" s="18" t="s">
        <v>49</v>
      </c>
      <c r="O34" t="s">
        <v>50</v>
      </c>
    </row>
  </sheetData>
  <mergeCells count="3">
    <mergeCell ref="E3:O3"/>
    <mergeCell ref="E4:O4"/>
    <mergeCell ref="E5:O5"/>
  </mergeCells>
  <pageMargins left="0" right="0" top="0.74803149606299213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7"/>
  <sheetViews>
    <sheetView workbookViewId="0">
      <selection activeCell="H21" sqref="H21:H22"/>
    </sheetView>
  </sheetViews>
  <sheetFormatPr baseColWidth="10" defaultRowHeight="15" x14ac:dyDescent="0.25"/>
  <cols>
    <col min="1" max="1" width="3.7109375" customWidth="1"/>
    <col min="3" max="3" width="10.7109375" bestFit="1" customWidth="1"/>
    <col min="4" max="4" width="12.85546875" bestFit="1" customWidth="1"/>
    <col min="5" max="5" width="3.140625" bestFit="1" customWidth="1"/>
    <col min="6" max="6" width="9.42578125" bestFit="1" customWidth="1"/>
    <col min="7" max="7" width="6.7109375" bestFit="1" customWidth="1"/>
    <col min="8" max="8" width="23.28515625" bestFit="1" customWidth="1"/>
    <col min="9" max="9" width="9.28515625" bestFit="1" customWidth="1"/>
    <col min="10" max="10" width="31.85546875" bestFit="1" customWidth="1"/>
    <col min="11" max="11" width="10.140625" bestFit="1" customWidth="1"/>
    <col min="12" max="12" width="3.85546875" style="11" bestFit="1" customWidth="1"/>
    <col min="13" max="13" width="11" bestFit="1" customWidth="1"/>
    <col min="14" max="14" width="2" style="9" bestFit="1" customWidth="1"/>
    <col min="15" max="15" width="11" bestFit="1" customWidth="1"/>
  </cols>
  <sheetData>
    <row r="1" spans="2:18" x14ac:dyDescent="0.25">
      <c r="B1" t="s">
        <v>40</v>
      </c>
    </row>
    <row r="2" spans="2:18" x14ac:dyDescent="0.25">
      <c r="M2" s="8"/>
      <c r="N2" s="10"/>
      <c r="O2" s="6"/>
      <c r="Q2" s="5"/>
    </row>
    <row r="3" spans="2:18" x14ac:dyDescent="0.25">
      <c r="E3" s="21" t="s">
        <v>35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2:18" x14ac:dyDescent="0.25">
      <c r="E4" s="22" t="s">
        <v>68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2:18" x14ac:dyDescent="0.25">
      <c r="E5" s="22" t="s">
        <v>36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2:18" x14ac:dyDescent="0.25">
      <c r="M6" s="8"/>
      <c r="N6" s="10"/>
      <c r="O6" s="6"/>
      <c r="Q6" s="5"/>
    </row>
    <row r="7" spans="2:18" x14ac:dyDescent="0.25">
      <c r="B7" t="s">
        <v>40</v>
      </c>
    </row>
    <row r="8" spans="2:18" x14ac:dyDescent="0.25">
      <c r="J8" t="s">
        <v>1</v>
      </c>
      <c r="O8" s="2">
        <v>15288.03</v>
      </c>
    </row>
    <row r="9" spans="2:18" x14ac:dyDescent="0.25">
      <c r="B9" t="s">
        <v>51</v>
      </c>
      <c r="C9" s="1">
        <v>42768</v>
      </c>
      <c r="D9" t="s">
        <v>52</v>
      </c>
      <c r="E9">
        <v>2</v>
      </c>
      <c r="F9" t="s">
        <v>10</v>
      </c>
      <c r="G9">
        <v>1591</v>
      </c>
      <c r="H9" t="s">
        <v>11</v>
      </c>
      <c r="I9" t="s">
        <v>12</v>
      </c>
      <c r="J9" t="s">
        <v>53</v>
      </c>
      <c r="K9" s="2">
        <v>273900</v>
      </c>
      <c r="L9" s="11" t="s">
        <v>38</v>
      </c>
      <c r="O9" s="2">
        <v>289188.03000000003</v>
      </c>
    </row>
    <row r="10" spans="2:18" x14ac:dyDescent="0.25">
      <c r="B10" t="s">
        <v>54</v>
      </c>
      <c r="C10" s="1">
        <v>42773</v>
      </c>
      <c r="D10" t="s">
        <v>55</v>
      </c>
      <c r="E10">
        <v>1</v>
      </c>
      <c r="F10" t="s">
        <v>30</v>
      </c>
      <c r="G10">
        <v>3098</v>
      </c>
      <c r="H10" t="s">
        <v>31</v>
      </c>
      <c r="I10" t="s">
        <v>6</v>
      </c>
      <c r="J10" t="s">
        <v>56</v>
      </c>
      <c r="M10" s="2">
        <v>279000</v>
      </c>
      <c r="N10" s="9">
        <v>1</v>
      </c>
      <c r="O10" s="2">
        <v>10188.030000000001</v>
      </c>
    </row>
    <row r="11" spans="2:18" x14ac:dyDescent="0.25">
      <c r="B11" t="s">
        <v>57</v>
      </c>
      <c r="C11" s="1">
        <v>42779</v>
      </c>
      <c r="D11" t="s">
        <v>58</v>
      </c>
      <c r="E11">
        <v>2</v>
      </c>
      <c r="F11" t="s">
        <v>19</v>
      </c>
      <c r="G11">
        <v>1608</v>
      </c>
      <c r="H11" t="s">
        <v>20</v>
      </c>
      <c r="I11" t="s">
        <v>12</v>
      </c>
      <c r="J11" t="s">
        <v>59</v>
      </c>
      <c r="K11" s="2">
        <v>305900</v>
      </c>
      <c r="L11" s="11">
        <v>2</v>
      </c>
      <c r="O11" s="2">
        <v>316088.03000000003</v>
      </c>
    </row>
    <row r="12" spans="2:18" x14ac:dyDescent="0.25">
      <c r="B12" t="s">
        <v>60</v>
      </c>
      <c r="C12" s="1">
        <v>42780</v>
      </c>
      <c r="D12" t="s">
        <v>61</v>
      </c>
      <c r="E12">
        <v>2</v>
      </c>
      <c r="F12" t="s">
        <v>10</v>
      </c>
      <c r="G12">
        <v>1610</v>
      </c>
      <c r="H12" t="s">
        <v>11</v>
      </c>
      <c r="I12" t="s">
        <v>12</v>
      </c>
      <c r="J12" t="s">
        <v>62</v>
      </c>
      <c r="K12" s="2">
        <v>6592.08</v>
      </c>
      <c r="L12" s="11">
        <v>1</v>
      </c>
      <c r="O12" s="2">
        <v>322680.11</v>
      </c>
    </row>
    <row r="13" spans="2:18" x14ac:dyDescent="0.25">
      <c r="B13" t="s">
        <v>63</v>
      </c>
      <c r="C13" s="1">
        <v>42781</v>
      </c>
      <c r="D13" t="s">
        <v>64</v>
      </c>
      <c r="E13">
        <v>2</v>
      </c>
      <c r="F13" t="s">
        <v>19</v>
      </c>
      <c r="G13">
        <v>1613</v>
      </c>
      <c r="H13" t="s">
        <v>20</v>
      </c>
      <c r="I13" t="s">
        <v>12</v>
      </c>
      <c r="J13" t="s">
        <v>65</v>
      </c>
      <c r="K13" s="2">
        <v>1260</v>
      </c>
      <c r="O13" s="2">
        <v>323940.11</v>
      </c>
    </row>
    <row r="14" spans="2:18" x14ac:dyDescent="0.25">
      <c r="B14" t="s">
        <v>66</v>
      </c>
      <c r="C14" s="1">
        <v>42790</v>
      </c>
      <c r="D14" t="s">
        <v>3</v>
      </c>
      <c r="E14">
        <v>1</v>
      </c>
      <c r="F14" t="s">
        <v>30</v>
      </c>
      <c r="G14">
        <v>3109</v>
      </c>
      <c r="H14" t="s">
        <v>31</v>
      </c>
      <c r="I14" t="s">
        <v>6</v>
      </c>
      <c r="J14" t="s">
        <v>67</v>
      </c>
      <c r="M14" s="2">
        <v>313000</v>
      </c>
      <c r="N14" s="9">
        <v>2</v>
      </c>
      <c r="O14" s="2">
        <v>10940.11</v>
      </c>
    </row>
    <row r="15" spans="2:18" x14ac:dyDescent="0.25">
      <c r="J15" t="s">
        <v>33</v>
      </c>
      <c r="K15" s="2">
        <v>587652.07999999996</v>
      </c>
      <c r="M15" s="2">
        <v>592000</v>
      </c>
    </row>
    <row r="16" spans="2:18" x14ac:dyDescent="0.25">
      <c r="J16" t="s">
        <v>34</v>
      </c>
      <c r="O16" s="2">
        <v>10940.11</v>
      </c>
    </row>
    <row r="17" spans="2:15" x14ac:dyDescent="0.25">
      <c r="B17" t="s">
        <v>41</v>
      </c>
      <c r="C17" t="s">
        <v>41</v>
      </c>
      <c r="D17" t="s">
        <v>42</v>
      </c>
      <c r="E17" t="s">
        <v>43</v>
      </c>
      <c r="F17" t="s">
        <v>44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 s="11" t="s">
        <v>49</v>
      </c>
      <c r="M17" t="s">
        <v>50</v>
      </c>
      <c r="N17" s="9" t="s">
        <v>49</v>
      </c>
      <c r="O17" t="s">
        <v>50</v>
      </c>
    </row>
  </sheetData>
  <mergeCells count="3">
    <mergeCell ref="E3:R3"/>
    <mergeCell ref="E4:R4"/>
    <mergeCell ref="E5:R5"/>
  </mergeCells>
  <pageMargins left="0" right="0" top="0.74803149606299213" bottom="0.74803149606299213" header="0.31496062992125984" footer="0.31496062992125984"/>
  <pageSetup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"/>
  <sheetViews>
    <sheetView workbookViewId="0">
      <selection activeCell="N13" sqref="N13"/>
    </sheetView>
  </sheetViews>
  <sheetFormatPr baseColWidth="10" defaultRowHeight="15" x14ac:dyDescent="0.25"/>
  <cols>
    <col min="1" max="1" width="3.7109375" customWidth="1"/>
    <col min="3" max="3" width="10.7109375" bestFit="1" customWidth="1"/>
    <col min="4" max="4" width="12.85546875" bestFit="1" customWidth="1"/>
    <col min="5" max="5" width="3.140625" bestFit="1" customWidth="1"/>
    <col min="6" max="6" width="9.42578125" bestFit="1" customWidth="1"/>
    <col min="7" max="7" width="6.7109375" bestFit="1" customWidth="1"/>
    <col min="8" max="8" width="23.28515625" bestFit="1" customWidth="1"/>
    <col min="9" max="9" width="9.28515625" bestFit="1" customWidth="1"/>
    <col min="10" max="10" width="31.85546875" bestFit="1" customWidth="1"/>
    <col min="11" max="11" width="10.140625" bestFit="1" customWidth="1"/>
    <col min="12" max="12" width="3.85546875" style="11" bestFit="1" customWidth="1"/>
    <col min="13" max="13" width="11" bestFit="1" customWidth="1"/>
    <col min="14" max="14" width="2" style="9" bestFit="1" customWidth="1"/>
    <col min="15" max="15" width="11" bestFit="1" customWidth="1"/>
  </cols>
  <sheetData>
    <row r="1" spans="2:18" x14ac:dyDescent="0.25">
      <c r="B1" t="s">
        <v>40</v>
      </c>
    </row>
    <row r="2" spans="2:18" x14ac:dyDescent="0.25">
      <c r="M2" s="8"/>
      <c r="N2" s="10"/>
      <c r="O2" s="6"/>
      <c r="Q2" s="5"/>
    </row>
    <row r="3" spans="2:18" x14ac:dyDescent="0.25">
      <c r="E3" s="21" t="s">
        <v>35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2:18" x14ac:dyDescent="0.25">
      <c r="E4" s="22" t="s">
        <v>68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2:18" x14ac:dyDescent="0.25">
      <c r="E5" s="22" t="s">
        <v>36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2:18" x14ac:dyDescent="0.25">
      <c r="M6" s="8"/>
      <c r="N6" s="10"/>
      <c r="O6" s="6"/>
      <c r="Q6" s="5"/>
    </row>
    <row r="7" spans="2:18" x14ac:dyDescent="0.25">
      <c r="B7" t="s">
        <v>40</v>
      </c>
    </row>
    <row r="8" spans="2:18" x14ac:dyDescent="0.25">
      <c r="J8" t="s">
        <v>1</v>
      </c>
      <c r="O8" s="2">
        <v>10940.11</v>
      </c>
    </row>
    <row r="9" spans="2:18" x14ac:dyDescent="0.25">
      <c r="B9" t="s">
        <v>72</v>
      </c>
      <c r="C9" s="1">
        <v>42812</v>
      </c>
      <c r="D9" t="s">
        <v>3</v>
      </c>
      <c r="E9">
        <v>1</v>
      </c>
      <c r="F9" t="s">
        <v>30</v>
      </c>
      <c r="G9">
        <v>3142</v>
      </c>
      <c r="H9" t="s">
        <v>31</v>
      </c>
      <c r="I9" t="s">
        <v>6</v>
      </c>
      <c r="J9" t="s">
        <v>73</v>
      </c>
      <c r="K9" s="2">
        <v>2000</v>
      </c>
      <c r="L9" s="11">
        <v>1</v>
      </c>
      <c r="O9" s="2">
        <v>12940.11</v>
      </c>
    </row>
    <row r="10" spans="2:18" x14ac:dyDescent="0.25">
      <c r="B10" t="s">
        <v>74</v>
      </c>
      <c r="C10" s="1">
        <v>42812</v>
      </c>
      <c r="D10" t="s">
        <v>75</v>
      </c>
      <c r="E10">
        <v>1</v>
      </c>
      <c r="F10" t="s">
        <v>30</v>
      </c>
      <c r="G10">
        <v>3143</v>
      </c>
      <c r="H10" t="s">
        <v>31</v>
      </c>
      <c r="I10" t="s">
        <v>6</v>
      </c>
      <c r="J10" t="s">
        <v>76</v>
      </c>
      <c r="M10" s="2">
        <v>1967.53</v>
      </c>
      <c r="N10" s="9">
        <v>2</v>
      </c>
      <c r="O10" s="2">
        <v>10972.58</v>
      </c>
    </row>
    <row r="11" spans="2:18" x14ac:dyDescent="0.25">
      <c r="B11" t="s">
        <v>77</v>
      </c>
      <c r="C11" s="1">
        <v>42825</v>
      </c>
      <c r="D11" t="s">
        <v>78</v>
      </c>
      <c r="E11">
        <v>1</v>
      </c>
      <c r="F11" t="s">
        <v>10</v>
      </c>
      <c r="G11">
        <v>1401</v>
      </c>
      <c r="H11" t="s">
        <v>11</v>
      </c>
      <c r="I11" t="s">
        <v>6</v>
      </c>
      <c r="J11" t="s">
        <v>79</v>
      </c>
      <c r="K11" s="2">
        <v>5000</v>
      </c>
      <c r="L11" s="11">
        <v>2</v>
      </c>
      <c r="O11" s="2">
        <v>15972.58</v>
      </c>
    </row>
    <row r="12" spans="2:18" x14ac:dyDescent="0.25">
      <c r="B12" t="s">
        <v>80</v>
      </c>
      <c r="C12" s="1">
        <v>42825</v>
      </c>
      <c r="D12" t="s">
        <v>81</v>
      </c>
      <c r="E12">
        <v>1</v>
      </c>
      <c r="F12" t="s">
        <v>30</v>
      </c>
      <c r="G12">
        <v>3164</v>
      </c>
      <c r="H12" t="s">
        <v>31</v>
      </c>
      <c r="I12" t="s">
        <v>6</v>
      </c>
      <c r="J12" t="s">
        <v>82</v>
      </c>
      <c r="M12">
        <v>406</v>
      </c>
      <c r="N12" s="9">
        <v>1</v>
      </c>
      <c r="O12" s="2">
        <v>15566.58</v>
      </c>
    </row>
    <row r="13" spans="2:18" x14ac:dyDescent="0.25">
      <c r="J13" t="s">
        <v>33</v>
      </c>
      <c r="K13" s="2">
        <v>7000</v>
      </c>
      <c r="M13" s="2">
        <v>2373.5300000000002</v>
      </c>
    </row>
    <row r="14" spans="2:18" x14ac:dyDescent="0.25">
      <c r="J14" t="s">
        <v>34</v>
      </c>
      <c r="O14" s="2">
        <v>15566.58</v>
      </c>
    </row>
    <row r="15" spans="2:18" x14ac:dyDescent="0.25">
      <c r="B15" t="s">
        <v>41</v>
      </c>
      <c r="C15" t="s">
        <v>44</v>
      </c>
      <c r="D15" t="s">
        <v>48</v>
      </c>
      <c r="E15" t="s">
        <v>69</v>
      </c>
      <c r="F15" t="s">
        <v>41</v>
      </c>
      <c r="G15" t="s">
        <v>44</v>
      </c>
      <c r="H15" t="s">
        <v>70</v>
      </c>
      <c r="I15" t="s">
        <v>41</v>
      </c>
      <c r="J15" t="s">
        <v>71</v>
      </c>
      <c r="K15" t="s">
        <v>42</v>
      </c>
      <c r="L15" s="11" t="s">
        <v>49</v>
      </c>
      <c r="M15" t="s">
        <v>50</v>
      </c>
      <c r="N15" s="9" t="s">
        <v>49</v>
      </c>
      <c r="O15" t="s">
        <v>50</v>
      </c>
    </row>
  </sheetData>
  <mergeCells count="3">
    <mergeCell ref="E3:R3"/>
    <mergeCell ref="E4:R4"/>
    <mergeCell ref="E5:R5"/>
  </mergeCells>
  <pageMargins left="0" right="0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3"/>
  <sheetViews>
    <sheetView workbookViewId="0">
      <selection activeCell="F27" sqref="F27"/>
    </sheetView>
  </sheetViews>
  <sheetFormatPr baseColWidth="10" defaultRowHeight="15" x14ac:dyDescent="0.25"/>
  <cols>
    <col min="1" max="1" width="3.7109375" customWidth="1"/>
    <col min="3" max="3" width="10.7109375" bestFit="1" customWidth="1"/>
    <col min="4" max="4" width="12.85546875" bestFit="1" customWidth="1"/>
    <col min="5" max="5" width="3.140625" bestFit="1" customWidth="1"/>
    <col min="6" max="6" width="9.42578125" bestFit="1" customWidth="1"/>
    <col min="7" max="7" width="6.7109375" bestFit="1" customWidth="1"/>
    <col min="8" max="8" width="23.28515625" bestFit="1" customWidth="1"/>
    <col min="9" max="9" width="9.28515625" bestFit="1" customWidth="1"/>
    <col min="10" max="10" width="31.85546875" bestFit="1" customWidth="1"/>
    <col min="11" max="11" width="10.140625" bestFit="1" customWidth="1"/>
    <col min="12" max="12" width="3.85546875" style="11" bestFit="1" customWidth="1"/>
    <col min="13" max="13" width="11" bestFit="1" customWidth="1"/>
    <col min="14" max="14" width="2" style="9" bestFit="1" customWidth="1"/>
    <col min="15" max="15" width="11" bestFit="1" customWidth="1"/>
  </cols>
  <sheetData>
    <row r="1" spans="2:18" x14ac:dyDescent="0.25">
      <c r="B1" t="s">
        <v>40</v>
      </c>
    </row>
    <row r="2" spans="2:18" x14ac:dyDescent="0.25">
      <c r="M2" s="8"/>
      <c r="N2" s="10"/>
      <c r="O2" s="6"/>
      <c r="Q2" s="5"/>
    </row>
    <row r="3" spans="2:18" x14ac:dyDescent="0.25">
      <c r="E3" s="21" t="s">
        <v>35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2:18" x14ac:dyDescent="0.25">
      <c r="E4" s="22" t="s">
        <v>83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2:18" x14ac:dyDescent="0.25">
      <c r="E5" s="22" t="s">
        <v>36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2:18" x14ac:dyDescent="0.25">
      <c r="M6" s="8"/>
      <c r="N6" s="10"/>
      <c r="O6" s="6"/>
      <c r="Q6" s="5"/>
    </row>
    <row r="7" spans="2:18" x14ac:dyDescent="0.25">
      <c r="B7" t="s">
        <v>40</v>
      </c>
    </row>
    <row r="8" spans="2:18" x14ac:dyDescent="0.25">
      <c r="J8" t="s">
        <v>1</v>
      </c>
      <c r="O8" s="2">
        <v>15566.58</v>
      </c>
    </row>
    <row r="9" spans="2:18" x14ac:dyDescent="0.25">
      <c r="B9" t="s">
        <v>84</v>
      </c>
      <c r="C9" s="1">
        <v>42849</v>
      </c>
      <c r="D9" t="s">
        <v>85</v>
      </c>
      <c r="E9">
        <v>1</v>
      </c>
      <c r="F9" t="s">
        <v>30</v>
      </c>
      <c r="G9">
        <v>3189</v>
      </c>
      <c r="H9" t="s">
        <v>31</v>
      </c>
      <c r="I9" t="s">
        <v>6</v>
      </c>
      <c r="J9" t="s">
        <v>86</v>
      </c>
      <c r="M9" s="2">
        <v>2108.6</v>
      </c>
      <c r="N9" s="9">
        <v>2</v>
      </c>
      <c r="O9" s="2">
        <v>13457.98</v>
      </c>
    </row>
    <row r="10" spans="2:18" x14ac:dyDescent="0.25">
      <c r="B10" t="s">
        <v>87</v>
      </c>
      <c r="C10" s="1">
        <v>42855</v>
      </c>
      <c r="D10" t="s">
        <v>81</v>
      </c>
      <c r="E10">
        <v>1</v>
      </c>
      <c r="F10" t="s">
        <v>30</v>
      </c>
      <c r="G10">
        <v>3203</v>
      </c>
      <c r="H10" t="s">
        <v>31</v>
      </c>
      <c r="I10" t="s">
        <v>6</v>
      </c>
      <c r="J10" t="s">
        <v>88</v>
      </c>
      <c r="M10">
        <v>406</v>
      </c>
      <c r="N10" s="9">
        <v>1</v>
      </c>
      <c r="O10" s="2">
        <v>13051.98</v>
      </c>
    </row>
    <row r="11" spans="2:18" x14ac:dyDescent="0.25">
      <c r="J11" t="s">
        <v>33</v>
      </c>
      <c r="K11">
        <v>0</v>
      </c>
      <c r="M11" s="2">
        <v>2514.6</v>
      </c>
    </row>
    <row r="12" spans="2:18" x14ac:dyDescent="0.25">
      <c r="J12" t="s">
        <v>34</v>
      </c>
      <c r="O12" s="2">
        <v>13051.98</v>
      </c>
    </row>
    <row r="13" spans="2:18" x14ac:dyDescent="0.25">
      <c r="B13" t="s">
        <v>41</v>
      </c>
      <c r="C13" t="s">
        <v>41</v>
      </c>
      <c r="D13" t="s">
        <v>42</v>
      </c>
      <c r="E13" t="s">
        <v>69</v>
      </c>
      <c r="F13" t="s">
        <v>41</v>
      </c>
      <c r="G13" t="s">
        <v>44</v>
      </c>
      <c r="H13" t="s">
        <v>70</v>
      </c>
      <c r="I13" t="s">
        <v>41</v>
      </c>
      <c r="J13" t="s">
        <v>89</v>
      </c>
      <c r="K13" t="s">
        <v>42</v>
      </c>
      <c r="L13" s="11" t="s">
        <v>49</v>
      </c>
      <c r="M13" t="s">
        <v>90</v>
      </c>
      <c r="N13" s="9" t="s">
        <v>49</v>
      </c>
      <c r="O13" t="s">
        <v>48</v>
      </c>
    </row>
  </sheetData>
  <mergeCells count="3">
    <mergeCell ref="E3:R3"/>
    <mergeCell ref="E4:R4"/>
    <mergeCell ref="E5:R5"/>
  </mergeCells>
  <pageMargins left="0" right="0" top="0.74803149606299213" bottom="0.74803149606299213" header="0.31496062992125984" footer="0.31496062992125984"/>
  <pageSetup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0"/>
  <sheetViews>
    <sheetView workbookViewId="0">
      <selection activeCell="O20" sqref="O20"/>
    </sheetView>
  </sheetViews>
  <sheetFormatPr baseColWidth="10" defaultRowHeight="15" x14ac:dyDescent="0.25"/>
  <cols>
    <col min="1" max="1" width="3.7109375" customWidth="1"/>
    <col min="3" max="3" width="10.7109375" bestFit="1" customWidth="1"/>
    <col min="4" max="4" width="12.85546875" bestFit="1" customWidth="1"/>
    <col min="5" max="5" width="3.140625" bestFit="1" customWidth="1"/>
    <col min="6" max="6" width="9.42578125" bestFit="1" customWidth="1"/>
    <col min="7" max="7" width="6.7109375" bestFit="1" customWidth="1"/>
    <col min="8" max="8" width="23.28515625" bestFit="1" customWidth="1"/>
    <col min="9" max="9" width="9.28515625" bestFit="1" customWidth="1"/>
    <col min="10" max="10" width="31.85546875" bestFit="1" customWidth="1"/>
    <col min="11" max="11" width="10.140625" bestFit="1" customWidth="1"/>
    <col min="12" max="12" width="3.85546875" style="11" bestFit="1" customWidth="1"/>
    <col min="13" max="13" width="11" bestFit="1" customWidth="1"/>
    <col min="14" max="14" width="3.140625" style="9" customWidth="1"/>
    <col min="15" max="15" width="11" bestFit="1" customWidth="1"/>
  </cols>
  <sheetData>
    <row r="1" spans="2:18" x14ac:dyDescent="0.25">
      <c r="B1" t="s">
        <v>40</v>
      </c>
    </row>
    <row r="2" spans="2:18" x14ac:dyDescent="0.25">
      <c r="M2" s="8"/>
      <c r="N2" s="10"/>
      <c r="O2" s="6"/>
      <c r="Q2" s="5"/>
    </row>
    <row r="3" spans="2:18" x14ac:dyDescent="0.25">
      <c r="E3" s="21" t="s">
        <v>35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12"/>
      <c r="Q3" s="12"/>
      <c r="R3" s="12"/>
    </row>
    <row r="4" spans="2:18" x14ac:dyDescent="0.25">
      <c r="E4" s="22" t="s">
        <v>91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13"/>
      <c r="Q4" s="13"/>
      <c r="R4" s="13"/>
    </row>
    <row r="5" spans="2:18" x14ac:dyDescent="0.25">
      <c r="E5" s="22" t="s">
        <v>36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13"/>
      <c r="Q5" s="13"/>
      <c r="R5" s="13"/>
    </row>
    <row r="6" spans="2:18" x14ac:dyDescent="0.25">
      <c r="M6" s="8"/>
      <c r="N6" s="10"/>
      <c r="O6" s="6"/>
      <c r="Q6" s="5"/>
    </row>
    <row r="7" spans="2:18" x14ac:dyDescent="0.25">
      <c r="B7" t="s">
        <v>40</v>
      </c>
    </row>
    <row r="8" spans="2:18" x14ac:dyDescent="0.25">
      <c r="J8" t="s">
        <v>1</v>
      </c>
      <c r="O8" s="2">
        <v>13051.98</v>
      </c>
    </row>
    <row r="9" spans="2:18" x14ac:dyDescent="0.25">
      <c r="B9" t="s">
        <v>92</v>
      </c>
      <c r="C9" s="1">
        <v>42874</v>
      </c>
      <c r="D9" t="s">
        <v>3</v>
      </c>
      <c r="E9">
        <v>1</v>
      </c>
      <c r="F9" t="s">
        <v>30</v>
      </c>
      <c r="G9">
        <v>3225</v>
      </c>
      <c r="H9" t="s">
        <v>31</v>
      </c>
      <c r="I9" t="s">
        <v>6</v>
      </c>
      <c r="J9" t="s">
        <v>93</v>
      </c>
      <c r="M9" s="2">
        <v>133000</v>
      </c>
      <c r="N9" s="9">
        <v>5</v>
      </c>
      <c r="O9" s="2">
        <v>-119948.02</v>
      </c>
    </row>
    <row r="10" spans="2:18" x14ac:dyDescent="0.25">
      <c r="B10" t="s">
        <v>28</v>
      </c>
      <c r="C10" s="1">
        <v>42879</v>
      </c>
      <c r="D10" t="s">
        <v>3</v>
      </c>
      <c r="E10">
        <v>1</v>
      </c>
      <c r="F10" t="s">
        <v>30</v>
      </c>
      <c r="G10">
        <v>3233</v>
      </c>
      <c r="H10" t="s">
        <v>31</v>
      </c>
      <c r="I10" t="s">
        <v>6</v>
      </c>
      <c r="J10" t="s">
        <v>94</v>
      </c>
      <c r="M10" s="2">
        <v>1913.55</v>
      </c>
      <c r="N10" s="9">
        <v>3</v>
      </c>
      <c r="O10" s="2">
        <v>-121861.57</v>
      </c>
    </row>
    <row r="11" spans="2:18" x14ac:dyDescent="0.25">
      <c r="B11" t="s">
        <v>95</v>
      </c>
      <c r="C11" s="1">
        <v>42880</v>
      </c>
      <c r="D11" t="s">
        <v>96</v>
      </c>
      <c r="E11">
        <v>1</v>
      </c>
      <c r="F11" t="s">
        <v>10</v>
      </c>
      <c r="G11">
        <v>1428</v>
      </c>
      <c r="H11" t="s">
        <v>11</v>
      </c>
      <c r="I11" t="s">
        <v>12</v>
      </c>
      <c r="J11" t="s">
        <v>79</v>
      </c>
      <c r="K11" s="2">
        <v>140605</v>
      </c>
      <c r="L11" s="11">
        <v>1</v>
      </c>
      <c r="O11" s="2">
        <v>18743.43</v>
      </c>
    </row>
    <row r="12" spans="2:18" x14ac:dyDescent="0.25">
      <c r="B12" t="s">
        <v>97</v>
      </c>
      <c r="C12" s="1">
        <v>42881</v>
      </c>
      <c r="D12" t="s">
        <v>98</v>
      </c>
      <c r="E12">
        <v>2</v>
      </c>
      <c r="F12" t="s">
        <v>19</v>
      </c>
      <c r="G12">
        <v>1793</v>
      </c>
      <c r="H12" t="s">
        <v>20</v>
      </c>
      <c r="I12" t="s">
        <v>12</v>
      </c>
      <c r="J12" t="s">
        <v>99</v>
      </c>
      <c r="K12" s="2">
        <v>11473.04</v>
      </c>
      <c r="L12" s="11">
        <v>2</v>
      </c>
      <c r="O12" s="2">
        <v>30216.47</v>
      </c>
    </row>
    <row r="13" spans="2:18" x14ac:dyDescent="0.25">
      <c r="B13" t="s">
        <v>100</v>
      </c>
      <c r="C13" s="1">
        <v>42881</v>
      </c>
      <c r="D13" t="s">
        <v>3</v>
      </c>
      <c r="E13">
        <v>1</v>
      </c>
      <c r="F13" t="s">
        <v>30</v>
      </c>
      <c r="G13">
        <v>3252</v>
      </c>
      <c r="H13" t="s">
        <v>31</v>
      </c>
      <c r="I13" t="s">
        <v>6</v>
      </c>
      <c r="J13" t="s">
        <v>101</v>
      </c>
      <c r="M13" s="2">
        <v>138000</v>
      </c>
      <c r="N13" s="9">
        <v>2</v>
      </c>
      <c r="O13" s="2">
        <v>-107783.53</v>
      </c>
    </row>
    <row r="14" spans="2:18" x14ac:dyDescent="0.25">
      <c r="B14" t="s">
        <v>102</v>
      </c>
      <c r="C14" s="1">
        <v>42882</v>
      </c>
      <c r="D14" t="s">
        <v>103</v>
      </c>
      <c r="E14">
        <v>1</v>
      </c>
      <c r="F14" t="s">
        <v>10</v>
      </c>
      <c r="G14">
        <v>1433</v>
      </c>
      <c r="H14" t="s">
        <v>11</v>
      </c>
      <c r="I14" t="s">
        <v>12</v>
      </c>
      <c r="J14" t="s">
        <v>104</v>
      </c>
      <c r="K14" s="2">
        <v>125000</v>
      </c>
      <c r="L14" s="11">
        <v>3</v>
      </c>
      <c r="O14" s="2">
        <v>17216.47</v>
      </c>
    </row>
    <row r="15" spans="2:18" x14ac:dyDescent="0.25">
      <c r="B15" t="s">
        <v>105</v>
      </c>
      <c r="C15" s="1">
        <v>42882</v>
      </c>
      <c r="D15" t="s">
        <v>106</v>
      </c>
      <c r="E15">
        <v>1</v>
      </c>
      <c r="F15" t="s">
        <v>10</v>
      </c>
      <c r="G15">
        <v>1434</v>
      </c>
      <c r="H15" t="s">
        <v>11</v>
      </c>
      <c r="I15" t="s">
        <v>12</v>
      </c>
      <c r="J15" t="s">
        <v>107</v>
      </c>
      <c r="K15" s="2">
        <v>5000</v>
      </c>
      <c r="L15" s="11">
        <v>4</v>
      </c>
      <c r="O15" s="2">
        <v>22216.47</v>
      </c>
    </row>
    <row r="16" spans="2:18" x14ac:dyDescent="0.25">
      <c r="B16" t="s">
        <v>108</v>
      </c>
      <c r="C16" s="1">
        <v>42884</v>
      </c>
      <c r="D16" t="s">
        <v>109</v>
      </c>
      <c r="E16">
        <v>1</v>
      </c>
      <c r="F16" t="s">
        <v>19</v>
      </c>
      <c r="G16">
        <v>1435</v>
      </c>
      <c r="H16" t="s">
        <v>20</v>
      </c>
      <c r="I16" t="s">
        <v>12</v>
      </c>
      <c r="J16" t="s">
        <v>110</v>
      </c>
      <c r="K16" s="2">
        <v>135000</v>
      </c>
      <c r="L16" s="11">
        <v>5</v>
      </c>
      <c r="O16" s="2">
        <v>157216.47</v>
      </c>
    </row>
    <row r="17" spans="2:15" x14ac:dyDescent="0.25">
      <c r="B17" t="s">
        <v>111</v>
      </c>
      <c r="C17" s="1">
        <v>42886</v>
      </c>
      <c r="D17" t="s">
        <v>112</v>
      </c>
      <c r="E17">
        <v>1</v>
      </c>
      <c r="F17" t="s">
        <v>10</v>
      </c>
      <c r="G17">
        <v>1440</v>
      </c>
      <c r="H17" t="s">
        <v>11</v>
      </c>
      <c r="I17" t="s">
        <v>12</v>
      </c>
      <c r="J17" t="s">
        <v>113</v>
      </c>
      <c r="K17" s="2">
        <v>390000</v>
      </c>
      <c r="L17" s="11">
        <v>6</v>
      </c>
      <c r="O17" s="2">
        <v>547216.47</v>
      </c>
    </row>
    <row r="18" spans="2:15" x14ac:dyDescent="0.25">
      <c r="B18" t="s">
        <v>114</v>
      </c>
      <c r="C18" s="1">
        <v>42886</v>
      </c>
      <c r="D18" t="s">
        <v>81</v>
      </c>
      <c r="E18">
        <v>1</v>
      </c>
      <c r="F18" t="s">
        <v>30</v>
      </c>
      <c r="G18">
        <v>3260</v>
      </c>
      <c r="H18" t="s">
        <v>31</v>
      </c>
      <c r="I18" t="s">
        <v>6</v>
      </c>
      <c r="J18" t="s">
        <v>115</v>
      </c>
      <c r="M18">
        <v>406</v>
      </c>
      <c r="N18" s="9">
        <v>1</v>
      </c>
      <c r="O18" s="2">
        <v>546810.47</v>
      </c>
    </row>
    <row r="19" spans="2:15" x14ac:dyDescent="0.25">
      <c r="J19" t="s">
        <v>33</v>
      </c>
      <c r="K19" s="2">
        <v>807078.04</v>
      </c>
      <c r="M19" s="2">
        <v>273319.55</v>
      </c>
    </row>
    <row r="20" spans="2:15" x14ac:dyDescent="0.25">
      <c r="J20" t="s">
        <v>34</v>
      </c>
      <c r="O20" s="2">
        <v>546810.47</v>
      </c>
    </row>
  </sheetData>
  <mergeCells count="3">
    <mergeCell ref="E3:O3"/>
    <mergeCell ref="E4:O4"/>
    <mergeCell ref="E5:O5"/>
  </mergeCells>
  <pageMargins left="0" right="0" top="0.74803149606299213" bottom="0.74803149606299213" header="0.31496062992125984" footer="0.31496062992125984"/>
  <pageSetup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workbookViewId="0">
      <selection activeCell="E5" sqref="E5:O5"/>
    </sheetView>
  </sheetViews>
  <sheetFormatPr baseColWidth="10" defaultRowHeight="15" x14ac:dyDescent="0.25"/>
  <cols>
    <col min="1" max="1" width="3.7109375" customWidth="1"/>
    <col min="3" max="3" width="10.7109375" bestFit="1" customWidth="1"/>
    <col min="4" max="4" width="12.85546875" bestFit="1" customWidth="1"/>
    <col min="5" max="5" width="3.140625" bestFit="1" customWidth="1"/>
    <col min="6" max="6" width="9.42578125" bestFit="1" customWidth="1"/>
    <col min="7" max="7" width="6.7109375" bestFit="1" customWidth="1"/>
    <col min="8" max="8" width="23.28515625" bestFit="1" customWidth="1"/>
    <col min="9" max="9" width="9.28515625" bestFit="1" customWidth="1"/>
    <col min="10" max="10" width="38.7109375" bestFit="1" customWidth="1"/>
    <col min="11" max="11" width="10.140625" bestFit="1" customWidth="1"/>
    <col min="12" max="12" width="3.85546875" style="11" bestFit="1" customWidth="1"/>
    <col min="13" max="13" width="11.7109375" bestFit="1" customWidth="1"/>
    <col min="14" max="14" width="3.140625" style="9" customWidth="1"/>
    <col min="15" max="15" width="11" bestFit="1" customWidth="1"/>
  </cols>
  <sheetData>
    <row r="1" spans="2:18" x14ac:dyDescent="0.25">
      <c r="B1" t="s">
        <v>40</v>
      </c>
    </row>
    <row r="2" spans="2:18" x14ac:dyDescent="0.25">
      <c r="M2" s="8"/>
      <c r="N2" s="10"/>
      <c r="O2" s="6"/>
      <c r="Q2" s="5"/>
    </row>
    <row r="3" spans="2:18" x14ac:dyDescent="0.25">
      <c r="E3" s="21" t="s">
        <v>35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12"/>
      <c r="Q3" s="12"/>
      <c r="R3" s="12"/>
    </row>
    <row r="4" spans="2:18" x14ac:dyDescent="0.25">
      <c r="E4" s="22" t="s">
        <v>116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13"/>
      <c r="Q4" s="13"/>
      <c r="R4" s="13"/>
    </row>
    <row r="5" spans="2:18" x14ac:dyDescent="0.25">
      <c r="E5" s="22" t="s">
        <v>36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13"/>
      <c r="Q5" s="13"/>
      <c r="R5" s="13"/>
    </row>
    <row r="6" spans="2:18" x14ac:dyDescent="0.25">
      <c r="M6" s="8"/>
      <c r="N6" s="10"/>
      <c r="O6" s="6"/>
      <c r="Q6" s="5"/>
    </row>
    <row r="7" spans="2:18" x14ac:dyDescent="0.25">
      <c r="B7" t="s">
        <v>40</v>
      </c>
    </row>
    <row r="8" spans="2:18" x14ac:dyDescent="0.25">
      <c r="C8" s="1"/>
      <c r="J8" t="s">
        <v>1</v>
      </c>
      <c r="O8" s="2">
        <v>546810.47</v>
      </c>
    </row>
    <row r="9" spans="2:18" x14ac:dyDescent="0.25">
      <c r="B9" t="s">
        <v>92</v>
      </c>
      <c r="C9" s="1">
        <v>42887</v>
      </c>
      <c r="D9" t="s">
        <v>3</v>
      </c>
      <c r="E9">
        <v>1</v>
      </c>
      <c r="F9" t="s">
        <v>30</v>
      </c>
      <c r="G9">
        <v>3273</v>
      </c>
      <c r="H9" t="s">
        <v>31</v>
      </c>
      <c r="I9" t="s">
        <v>6</v>
      </c>
      <c r="J9" t="s">
        <v>117</v>
      </c>
      <c r="K9" s="2"/>
      <c r="M9" s="2">
        <v>537000</v>
      </c>
      <c r="N9" s="9">
        <v>5</v>
      </c>
      <c r="O9" s="2">
        <v>9810.4699999999993</v>
      </c>
    </row>
    <row r="10" spans="2:18" x14ac:dyDescent="0.25">
      <c r="B10" t="s">
        <v>118</v>
      </c>
      <c r="C10" s="1">
        <v>42892</v>
      </c>
      <c r="D10" t="s">
        <v>119</v>
      </c>
      <c r="E10">
        <v>1</v>
      </c>
      <c r="F10" t="s">
        <v>19</v>
      </c>
      <c r="G10">
        <v>1445</v>
      </c>
      <c r="H10" t="s">
        <v>20</v>
      </c>
      <c r="I10" t="s">
        <v>12</v>
      </c>
      <c r="J10" t="s">
        <v>120</v>
      </c>
      <c r="K10" s="2">
        <v>310000</v>
      </c>
      <c r="L10" s="11">
        <v>1</v>
      </c>
      <c r="O10" s="2">
        <v>319810.46999999997</v>
      </c>
    </row>
    <row r="11" spans="2:18" x14ac:dyDescent="0.25">
      <c r="B11" t="s">
        <v>121</v>
      </c>
      <c r="C11" s="1">
        <v>42893</v>
      </c>
      <c r="D11" t="s">
        <v>3</v>
      </c>
      <c r="E11">
        <v>1</v>
      </c>
      <c r="F11" t="s">
        <v>30</v>
      </c>
      <c r="G11">
        <v>3274</v>
      </c>
      <c r="H11" t="s">
        <v>31</v>
      </c>
      <c r="I11" t="s">
        <v>6</v>
      </c>
      <c r="J11" t="s">
        <v>122</v>
      </c>
      <c r="M11" s="2">
        <v>310000</v>
      </c>
      <c r="N11" s="9">
        <v>4</v>
      </c>
      <c r="O11" s="2">
        <v>9810.4699999999993</v>
      </c>
    </row>
    <row r="12" spans="2:18" x14ac:dyDescent="0.25">
      <c r="B12" t="s">
        <v>123</v>
      </c>
      <c r="C12" s="1">
        <v>42898</v>
      </c>
      <c r="D12" t="s">
        <v>124</v>
      </c>
      <c r="E12">
        <v>1</v>
      </c>
      <c r="F12" t="s">
        <v>10</v>
      </c>
      <c r="G12">
        <v>1447</v>
      </c>
      <c r="H12" t="s">
        <v>11</v>
      </c>
      <c r="I12" t="s">
        <v>12</v>
      </c>
      <c r="J12" t="s">
        <v>125</v>
      </c>
      <c r="K12" s="2">
        <v>355000</v>
      </c>
      <c r="L12" s="11">
        <v>2</v>
      </c>
      <c r="O12" s="2">
        <v>364810.47</v>
      </c>
    </row>
    <row r="13" spans="2:18" x14ac:dyDescent="0.25">
      <c r="B13" t="s">
        <v>63</v>
      </c>
      <c r="C13" s="1">
        <v>42898</v>
      </c>
      <c r="D13" t="s">
        <v>126</v>
      </c>
      <c r="E13">
        <v>1</v>
      </c>
      <c r="F13" t="s">
        <v>10</v>
      </c>
      <c r="G13">
        <v>1450</v>
      </c>
      <c r="H13" t="s">
        <v>11</v>
      </c>
      <c r="I13" t="s">
        <v>12</v>
      </c>
      <c r="J13" t="s">
        <v>113</v>
      </c>
      <c r="K13" s="2">
        <v>79000</v>
      </c>
      <c r="L13" s="11">
        <v>3</v>
      </c>
      <c r="O13" s="2">
        <v>443810.47</v>
      </c>
    </row>
    <row r="14" spans="2:18" x14ac:dyDescent="0.25">
      <c r="B14" t="s">
        <v>127</v>
      </c>
      <c r="C14" s="1">
        <v>42898</v>
      </c>
      <c r="D14" t="s">
        <v>3</v>
      </c>
      <c r="E14">
        <v>1</v>
      </c>
      <c r="F14" t="s">
        <v>30</v>
      </c>
      <c r="G14">
        <v>3276</v>
      </c>
      <c r="H14" t="s">
        <v>31</v>
      </c>
      <c r="I14" t="s">
        <v>6</v>
      </c>
      <c r="J14" t="s">
        <v>128</v>
      </c>
      <c r="M14" s="2">
        <v>434000</v>
      </c>
      <c r="N14" s="9">
        <v>3</v>
      </c>
      <c r="O14" s="2">
        <v>9810.4699999999993</v>
      </c>
    </row>
    <row r="15" spans="2:18" x14ac:dyDescent="0.25">
      <c r="B15" t="s">
        <v>129</v>
      </c>
      <c r="C15" s="1">
        <v>42901</v>
      </c>
      <c r="D15" t="s">
        <v>130</v>
      </c>
      <c r="E15">
        <v>2</v>
      </c>
      <c r="F15" t="s">
        <v>10</v>
      </c>
      <c r="G15">
        <v>1826</v>
      </c>
      <c r="H15" t="s">
        <v>11</v>
      </c>
      <c r="I15" t="s">
        <v>12</v>
      </c>
      <c r="J15" t="s">
        <v>131</v>
      </c>
      <c r="K15">
        <v>400</v>
      </c>
      <c r="L15" s="11" t="s">
        <v>38</v>
      </c>
      <c r="O15" s="2">
        <v>10210.469999999999</v>
      </c>
    </row>
    <row r="16" spans="2:18" x14ac:dyDescent="0.25">
      <c r="B16" t="s">
        <v>2</v>
      </c>
      <c r="C16" s="1">
        <v>42901</v>
      </c>
      <c r="D16" t="s">
        <v>130</v>
      </c>
      <c r="E16">
        <v>2</v>
      </c>
      <c r="F16" t="s">
        <v>10</v>
      </c>
      <c r="G16">
        <v>1827</v>
      </c>
      <c r="H16" t="s">
        <v>11</v>
      </c>
      <c r="I16" t="s">
        <v>12</v>
      </c>
      <c r="J16" t="s">
        <v>131</v>
      </c>
      <c r="K16">
        <v>178</v>
      </c>
      <c r="L16" s="11">
        <v>4</v>
      </c>
      <c r="O16" s="2">
        <v>10388.469999999999</v>
      </c>
    </row>
    <row r="17" spans="2:15" x14ac:dyDescent="0.25">
      <c r="B17" t="s">
        <v>132</v>
      </c>
      <c r="C17" s="1">
        <v>42902</v>
      </c>
      <c r="D17" t="s">
        <v>133</v>
      </c>
      <c r="E17">
        <v>2</v>
      </c>
      <c r="F17" t="s">
        <v>10</v>
      </c>
      <c r="G17">
        <v>1828</v>
      </c>
      <c r="H17" t="s">
        <v>11</v>
      </c>
      <c r="I17" t="s">
        <v>12</v>
      </c>
      <c r="J17" t="s">
        <v>134</v>
      </c>
      <c r="K17">
        <v>300</v>
      </c>
      <c r="L17" s="11" t="s">
        <v>37</v>
      </c>
      <c r="O17" s="2">
        <v>10688.47</v>
      </c>
    </row>
    <row r="18" spans="2:15" x14ac:dyDescent="0.25">
      <c r="B18" t="s">
        <v>135</v>
      </c>
      <c r="C18" s="1">
        <v>42905</v>
      </c>
      <c r="D18" t="s">
        <v>75</v>
      </c>
      <c r="E18">
        <v>1</v>
      </c>
      <c r="F18" t="s">
        <v>30</v>
      </c>
      <c r="G18">
        <v>3285</v>
      </c>
      <c r="H18" t="s">
        <v>31</v>
      </c>
      <c r="I18" t="s">
        <v>6</v>
      </c>
      <c r="J18" t="s">
        <v>136</v>
      </c>
      <c r="M18" s="2">
        <v>4421.25</v>
      </c>
      <c r="N18" s="9">
        <v>2</v>
      </c>
      <c r="O18" s="2">
        <v>6267.22</v>
      </c>
    </row>
    <row r="19" spans="2:15" x14ac:dyDescent="0.25">
      <c r="B19" t="s">
        <v>137</v>
      </c>
      <c r="C19" s="1">
        <v>42913</v>
      </c>
      <c r="D19" t="s">
        <v>138</v>
      </c>
      <c r="E19">
        <v>2</v>
      </c>
      <c r="F19" t="s">
        <v>19</v>
      </c>
      <c r="G19">
        <v>1843</v>
      </c>
      <c r="H19" t="s">
        <v>20</v>
      </c>
      <c r="I19" t="s">
        <v>12</v>
      </c>
      <c r="J19" t="s">
        <v>139</v>
      </c>
      <c r="K19" s="2">
        <v>16695.27</v>
      </c>
      <c r="L19" s="11">
        <v>5</v>
      </c>
      <c r="O19" s="2">
        <v>22962.49</v>
      </c>
    </row>
    <row r="20" spans="2:15" x14ac:dyDescent="0.25">
      <c r="B20" t="s">
        <v>140</v>
      </c>
      <c r="C20" s="1">
        <v>42915</v>
      </c>
      <c r="D20" t="s">
        <v>141</v>
      </c>
      <c r="E20">
        <v>1</v>
      </c>
      <c r="F20" t="s">
        <v>19</v>
      </c>
      <c r="G20">
        <v>1460</v>
      </c>
      <c r="H20" t="s">
        <v>20</v>
      </c>
      <c r="I20" t="s">
        <v>12</v>
      </c>
      <c r="J20" t="s">
        <v>142</v>
      </c>
      <c r="K20" s="2">
        <v>125000</v>
      </c>
      <c r="L20" s="11">
        <v>6</v>
      </c>
      <c r="O20" s="2">
        <v>147962.49</v>
      </c>
    </row>
    <row r="21" spans="2:15" x14ac:dyDescent="0.25">
      <c r="B21" t="s">
        <v>143</v>
      </c>
      <c r="C21" s="1">
        <v>42916</v>
      </c>
      <c r="D21" t="s">
        <v>144</v>
      </c>
      <c r="E21">
        <v>1</v>
      </c>
      <c r="F21" t="s">
        <v>30</v>
      </c>
      <c r="G21">
        <v>3300</v>
      </c>
      <c r="H21" t="s">
        <v>31</v>
      </c>
      <c r="I21" t="s">
        <v>6</v>
      </c>
      <c r="J21" t="s">
        <v>145</v>
      </c>
      <c r="M21">
        <v>406</v>
      </c>
      <c r="N21" s="9">
        <v>1</v>
      </c>
      <c r="O21" s="2">
        <v>147556.49</v>
      </c>
    </row>
    <row r="22" spans="2:15" x14ac:dyDescent="0.25">
      <c r="J22" t="s">
        <v>33</v>
      </c>
      <c r="K22" s="2">
        <v>886573.27</v>
      </c>
      <c r="M22" s="2">
        <v>1285827.25</v>
      </c>
    </row>
    <row r="23" spans="2:15" x14ac:dyDescent="0.25">
      <c r="J23" t="s">
        <v>34</v>
      </c>
      <c r="O23" s="2">
        <v>147556.49</v>
      </c>
    </row>
    <row r="24" spans="2:15" x14ac:dyDescent="0.25">
      <c r="B24" t="s">
        <v>44</v>
      </c>
      <c r="C24" t="s">
        <v>41</v>
      </c>
      <c r="D24" t="s">
        <v>42</v>
      </c>
      <c r="E24" t="s">
        <v>146</v>
      </c>
      <c r="F24" t="s">
        <v>44</v>
      </c>
      <c r="G24" t="s">
        <v>147</v>
      </c>
      <c r="H24" t="s">
        <v>148</v>
      </c>
      <c r="I24" t="s">
        <v>41</v>
      </c>
      <c r="J24" t="s">
        <v>71</v>
      </c>
      <c r="K24" t="s">
        <v>42</v>
      </c>
      <c r="L24" s="11" t="s">
        <v>49</v>
      </c>
      <c r="M24" t="s">
        <v>50</v>
      </c>
      <c r="N24" s="9" t="s">
        <v>49</v>
      </c>
      <c r="O24" t="s">
        <v>50</v>
      </c>
    </row>
  </sheetData>
  <mergeCells count="3">
    <mergeCell ref="E3:O3"/>
    <mergeCell ref="E4:O4"/>
    <mergeCell ref="E5:O5"/>
  </mergeCells>
  <pageMargins left="0" right="0" top="0.74803149606299213" bottom="0.74803149606299213" header="0.31496062992125984" footer="0.31496062992125984"/>
  <pageSetup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8"/>
  <sheetViews>
    <sheetView workbookViewId="0">
      <selection activeCell="E5" sqref="E5:O5"/>
    </sheetView>
  </sheetViews>
  <sheetFormatPr baseColWidth="10" defaultRowHeight="15" x14ac:dyDescent="0.25"/>
  <cols>
    <col min="1" max="1" width="3.7109375" customWidth="1"/>
    <col min="2" max="2" width="8.7109375" customWidth="1"/>
    <col min="3" max="3" width="10.7109375" bestFit="1" customWidth="1"/>
    <col min="4" max="4" width="12.85546875" bestFit="1" customWidth="1"/>
    <col min="5" max="5" width="3.140625" bestFit="1" customWidth="1"/>
    <col min="6" max="6" width="9.42578125" bestFit="1" customWidth="1"/>
    <col min="7" max="7" width="6.7109375" bestFit="1" customWidth="1"/>
    <col min="8" max="8" width="19.42578125" customWidth="1"/>
    <col min="9" max="9" width="9.28515625" bestFit="1" customWidth="1"/>
    <col min="10" max="10" width="32.140625" customWidth="1"/>
    <col min="11" max="11" width="10.140625" bestFit="1" customWidth="1"/>
    <col min="12" max="12" width="3.85546875" style="11" bestFit="1" customWidth="1"/>
    <col min="13" max="13" width="11.7109375" bestFit="1" customWidth="1"/>
    <col min="14" max="14" width="3.140625" style="9" customWidth="1"/>
    <col min="15" max="15" width="11" bestFit="1" customWidth="1"/>
  </cols>
  <sheetData>
    <row r="1" spans="2:18" x14ac:dyDescent="0.25">
      <c r="B1" t="s">
        <v>40</v>
      </c>
    </row>
    <row r="2" spans="2:18" x14ac:dyDescent="0.25">
      <c r="M2" s="8"/>
      <c r="N2" s="10"/>
      <c r="O2" s="6"/>
      <c r="Q2" s="5"/>
    </row>
    <row r="3" spans="2:18" x14ac:dyDescent="0.25">
      <c r="E3" s="21" t="s">
        <v>35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12"/>
      <c r="Q3" s="12"/>
      <c r="R3" s="12"/>
    </row>
    <row r="4" spans="2:18" x14ac:dyDescent="0.25">
      <c r="E4" s="22" t="s">
        <v>176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13"/>
      <c r="Q4" s="13"/>
      <c r="R4" s="13"/>
    </row>
    <row r="5" spans="2:18" x14ac:dyDescent="0.25">
      <c r="E5" s="22" t="s">
        <v>36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13"/>
      <c r="Q5" s="13"/>
      <c r="R5" s="13"/>
    </row>
    <row r="6" spans="2:18" x14ac:dyDescent="0.25">
      <c r="M6" s="8"/>
      <c r="N6" s="10"/>
      <c r="O6" s="6"/>
      <c r="Q6" s="5"/>
    </row>
    <row r="7" spans="2:18" x14ac:dyDescent="0.25">
      <c r="B7" t="s">
        <v>40</v>
      </c>
    </row>
    <row r="8" spans="2:18" x14ac:dyDescent="0.25">
      <c r="C8" s="1"/>
      <c r="J8" t="s">
        <v>1</v>
      </c>
      <c r="M8" s="2"/>
      <c r="O8" s="2">
        <v>152556.49</v>
      </c>
    </row>
    <row r="9" spans="2:18" x14ac:dyDescent="0.25">
      <c r="B9" t="s">
        <v>149</v>
      </c>
      <c r="C9" s="1">
        <v>42919</v>
      </c>
      <c r="D9" t="s">
        <v>3</v>
      </c>
      <c r="E9">
        <v>1</v>
      </c>
      <c r="F9" t="s">
        <v>30</v>
      </c>
      <c r="G9">
        <v>3314</v>
      </c>
      <c r="H9" t="s">
        <v>31</v>
      </c>
      <c r="I9" t="s">
        <v>6</v>
      </c>
      <c r="J9" t="s">
        <v>150</v>
      </c>
      <c r="K9" s="2"/>
      <c r="M9" s="2">
        <v>142000</v>
      </c>
      <c r="N9" s="9">
        <v>6</v>
      </c>
      <c r="O9" s="2">
        <v>10556.49</v>
      </c>
    </row>
    <row r="10" spans="2:18" x14ac:dyDescent="0.25">
      <c r="B10" t="s">
        <v>151</v>
      </c>
      <c r="C10" s="1">
        <v>42927</v>
      </c>
      <c r="D10" t="s">
        <v>152</v>
      </c>
      <c r="E10">
        <v>1</v>
      </c>
      <c r="F10" t="s">
        <v>10</v>
      </c>
      <c r="G10">
        <v>1473</v>
      </c>
      <c r="H10" t="s">
        <v>11</v>
      </c>
      <c r="I10" t="s">
        <v>12</v>
      </c>
      <c r="J10" t="s">
        <v>153</v>
      </c>
      <c r="K10" s="2">
        <v>335000</v>
      </c>
      <c r="L10" s="11">
        <v>1</v>
      </c>
      <c r="O10" s="2">
        <v>345556.49</v>
      </c>
    </row>
    <row r="11" spans="2:18" x14ac:dyDescent="0.25">
      <c r="B11" t="s">
        <v>154</v>
      </c>
      <c r="C11" s="1">
        <v>42927</v>
      </c>
      <c r="D11" t="s">
        <v>152</v>
      </c>
      <c r="E11">
        <v>1</v>
      </c>
      <c r="F11" t="s">
        <v>10</v>
      </c>
      <c r="G11">
        <v>1474</v>
      </c>
      <c r="H11" t="s">
        <v>11</v>
      </c>
      <c r="I11" t="s">
        <v>12</v>
      </c>
      <c r="J11" t="s">
        <v>155</v>
      </c>
      <c r="K11" s="2">
        <v>5000</v>
      </c>
      <c r="L11" s="11">
        <v>2</v>
      </c>
      <c r="O11" s="2">
        <v>350556.49</v>
      </c>
    </row>
    <row r="12" spans="2:18" x14ac:dyDescent="0.25">
      <c r="B12" t="s">
        <v>156</v>
      </c>
      <c r="C12" s="1">
        <v>42927</v>
      </c>
      <c r="D12" t="s">
        <v>55</v>
      </c>
      <c r="E12">
        <v>1</v>
      </c>
      <c r="F12" t="s">
        <v>157</v>
      </c>
      <c r="G12">
        <v>3351</v>
      </c>
      <c r="H12" t="s">
        <v>158</v>
      </c>
      <c r="I12" t="s">
        <v>6</v>
      </c>
      <c r="J12" t="s">
        <v>159</v>
      </c>
      <c r="K12" s="2">
        <v>54575.67</v>
      </c>
      <c r="L12" s="11">
        <v>3</v>
      </c>
      <c r="M12" s="2"/>
      <c r="O12" s="2">
        <v>405132.16</v>
      </c>
    </row>
    <row r="13" spans="2:18" x14ac:dyDescent="0.25">
      <c r="B13" t="s">
        <v>72</v>
      </c>
      <c r="C13" s="1">
        <v>42933</v>
      </c>
      <c r="D13" t="s">
        <v>3</v>
      </c>
      <c r="E13">
        <v>1</v>
      </c>
      <c r="F13" t="s">
        <v>30</v>
      </c>
      <c r="G13">
        <v>3319</v>
      </c>
      <c r="H13" t="s">
        <v>31</v>
      </c>
      <c r="I13" t="s">
        <v>6</v>
      </c>
      <c r="J13" t="s">
        <v>160</v>
      </c>
      <c r="M13" s="2">
        <v>12000</v>
      </c>
      <c r="N13" s="9">
        <v>2</v>
      </c>
      <c r="O13" s="2">
        <v>393132.16</v>
      </c>
    </row>
    <row r="14" spans="2:18" x14ac:dyDescent="0.25">
      <c r="B14" t="s">
        <v>161</v>
      </c>
      <c r="C14" s="1">
        <v>42934</v>
      </c>
      <c r="D14" t="s">
        <v>3</v>
      </c>
      <c r="E14">
        <v>1</v>
      </c>
      <c r="F14" t="s">
        <v>30</v>
      </c>
      <c r="G14">
        <v>3321</v>
      </c>
      <c r="H14" t="s">
        <v>31</v>
      </c>
      <c r="I14" t="s">
        <v>6</v>
      </c>
      <c r="J14" t="s">
        <v>162</v>
      </c>
      <c r="M14" s="2">
        <v>390000</v>
      </c>
      <c r="N14" s="9">
        <v>3</v>
      </c>
      <c r="O14" s="2">
        <v>3132.16</v>
      </c>
    </row>
    <row r="15" spans="2:18" x14ac:dyDescent="0.25">
      <c r="B15" t="s">
        <v>163</v>
      </c>
      <c r="C15" s="1">
        <v>42935</v>
      </c>
      <c r="D15" t="s">
        <v>85</v>
      </c>
      <c r="E15">
        <v>1</v>
      </c>
      <c r="F15" t="s">
        <v>30</v>
      </c>
      <c r="G15">
        <v>3323</v>
      </c>
      <c r="H15" t="s">
        <v>31</v>
      </c>
      <c r="I15" t="s">
        <v>6</v>
      </c>
      <c r="J15" t="s">
        <v>164</v>
      </c>
      <c r="M15" s="2">
        <v>1905.75</v>
      </c>
      <c r="N15" s="9">
        <v>4</v>
      </c>
      <c r="O15" s="2">
        <v>1226.4100000000001</v>
      </c>
    </row>
    <row r="16" spans="2:18" x14ac:dyDescent="0.25">
      <c r="B16" t="s">
        <v>165</v>
      </c>
      <c r="C16" s="1">
        <v>42940</v>
      </c>
      <c r="D16" t="s">
        <v>166</v>
      </c>
      <c r="E16">
        <v>2</v>
      </c>
      <c r="F16" t="s">
        <v>10</v>
      </c>
      <c r="G16">
        <v>1890</v>
      </c>
      <c r="H16" t="s">
        <v>11</v>
      </c>
      <c r="I16" t="s">
        <v>12</v>
      </c>
      <c r="J16" t="s">
        <v>167</v>
      </c>
      <c r="K16" s="2">
        <v>7960</v>
      </c>
      <c r="L16" s="11">
        <v>4</v>
      </c>
      <c r="O16" s="2">
        <v>9186.41</v>
      </c>
    </row>
    <row r="17" spans="2:15" x14ac:dyDescent="0.25">
      <c r="C17" s="1">
        <v>42943</v>
      </c>
      <c r="D17" t="s">
        <v>174</v>
      </c>
      <c r="H17" t="s">
        <v>158</v>
      </c>
      <c r="I17" t="s">
        <v>6</v>
      </c>
      <c r="J17" t="s">
        <v>173</v>
      </c>
      <c r="K17">
        <v>2270.12</v>
      </c>
      <c r="L17"/>
      <c r="N17"/>
      <c r="O17" s="2">
        <f>+O16+K17-M17</f>
        <v>11456.529999999999</v>
      </c>
    </row>
    <row r="18" spans="2:15" x14ac:dyDescent="0.25">
      <c r="B18" t="s">
        <v>168</v>
      </c>
      <c r="C18" s="1">
        <v>42944</v>
      </c>
      <c r="D18" t="s">
        <v>3</v>
      </c>
      <c r="E18">
        <v>1</v>
      </c>
      <c r="F18" t="s">
        <v>30</v>
      </c>
      <c r="G18">
        <v>3348</v>
      </c>
      <c r="H18" t="s">
        <v>31</v>
      </c>
      <c r="I18" t="s">
        <v>6</v>
      </c>
      <c r="J18" t="s">
        <v>169</v>
      </c>
      <c r="M18" s="2">
        <v>101000</v>
      </c>
      <c r="N18" s="9">
        <v>5</v>
      </c>
      <c r="O18" s="2">
        <f t="shared" ref="O18:O19" si="0">+O17+K18-M18</f>
        <v>-89543.47</v>
      </c>
    </row>
    <row r="19" spans="2:15" x14ac:dyDescent="0.25">
      <c r="B19" t="s">
        <v>170</v>
      </c>
      <c r="C19" s="1">
        <v>42947</v>
      </c>
      <c r="D19" t="s">
        <v>171</v>
      </c>
      <c r="E19">
        <v>1</v>
      </c>
      <c r="F19" t="s">
        <v>30</v>
      </c>
      <c r="G19">
        <v>3352</v>
      </c>
      <c r="H19" t="s">
        <v>31</v>
      </c>
      <c r="I19" t="s">
        <v>6</v>
      </c>
      <c r="J19" t="s">
        <v>172</v>
      </c>
      <c r="M19">
        <v>406</v>
      </c>
      <c r="N19" s="9">
        <v>1</v>
      </c>
      <c r="O19" s="2">
        <f t="shared" si="0"/>
        <v>-89949.47</v>
      </c>
    </row>
    <row r="20" spans="2:15" x14ac:dyDescent="0.25">
      <c r="J20" t="s">
        <v>33</v>
      </c>
      <c r="K20" s="2">
        <v>402535.67</v>
      </c>
      <c r="M20" s="2">
        <v>647311.75</v>
      </c>
    </row>
    <row r="21" spans="2:15" x14ac:dyDescent="0.25">
      <c r="J21" t="s">
        <v>34</v>
      </c>
      <c r="O21" s="2">
        <v>-89949.47</v>
      </c>
    </row>
    <row r="22" spans="2:15" x14ac:dyDescent="0.25">
      <c r="B22" t="s">
        <v>41</v>
      </c>
      <c r="C22" t="s">
        <v>41</v>
      </c>
      <c r="D22" t="s">
        <v>42</v>
      </c>
      <c r="E22" t="s">
        <v>69</v>
      </c>
      <c r="F22" t="s">
        <v>41</v>
      </c>
      <c r="G22" t="s">
        <v>44</v>
      </c>
      <c r="H22" t="s">
        <v>70</v>
      </c>
      <c r="I22" t="s">
        <v>41</v>
      </c>
      <c r="J22" t="s">
        <v>47</v>
      </c>
      <c r="K22" t="s">
        <v>48</v>
      </c>
      <c r="L22" s="11" t="s">
        <v>49</v>
      </c>
      <c r="M22" t="s">
        <v>50</v>
      </c>
      <c r="N22" s="9" t="s">
        <v>49</v>
      </c>
      <c r="O22" t="s">
        <v>50</v>
      </c>
    </row>
    <row r="24" spans="2:15" x14ac:dyDescent="0.25">
      <c r="L24"/>
      <c r="M24" s="11"/>
      <c r="N24"/>
      <c r="O24" s="14"/>
    </row>
    <row r="25" spans="2:15" x14ac:dyDescent="0.25">
      <c r="C25" s="1"/>
      <c r="L25"/>
      <c r="M25" s="15"/>
      <c r="N25"/>
      <c r="O25" s="14"/>
    </row>
    <row r="26" spans="2:15" x14ac:dyDescent="0.25">
      <c r="C26" s="1"/>
      <c r="K26" s="2"/>
      <c r="L26"/>
      <c r="M26" s="11"/>
      <c r="N26"/>
      <c r="O26" s="14"/>
    </row>
    <row r="27" spans="2:15" x14ac:dyDescent="0.25">
      <c r="C27" s="1"/>
      <c r="K27" s="2"/>
      <c r="L27"/>
      <c r="M27" s="11"/>
      <c r="N27"/>
      <c r="O27" s="14"/>
    </row>
    <row r="28" spans="2:15" x14ac:dyDescent="0.25">
      <c r="C28" s="1"/>
      <c r="K28" s="2"/>
      <c r="L28"/>
      <c r="M28" s="11"/>
      <c r="N28"/>
      <c r="O28" s="14"/>
    </row>
    <row r="29" spans="2:15" x14ac:dyDescent="0.25">
      <c r="C29" s="1"/>
      <c r="L29"/>
      <c r="M29" s="15"/>
      <c r="N29"/>
      <c r="O29" s="14"/>
    </row>
    <row r="30" spans="2:15" x14ac:dyDescent="0.25">
      <c r="C30" s="1"/>
      <c r="L30"/>
      <c r="M30" s="15"/>
      <c r="N30"/>
      <c r="O30" s="14"/>
    </row>
    <row r="31" spans="2:15" x14ac:dyDescent="0.25">
      <c r="C31" s="1"/>
      <c r="L31"/>
      <c r="M31" s="15"/>
      <c r="N31"/>
      <c r="O31" s="14"/>
    </row>
    <row r="32" spans="2:15" x14ac:dyDescent="0.25">
      <c r="C32" s="1"/>
      <c r="K32" s="2"/>
      <c r="L32"/>
      <c r="M32" s="11"/>
      <c r="N32"/>
      <c r="O32" s="14"/>
    </row>
    <row r="33" spans="2:15" x14ac:dyDescent="0.25">
      <c r="C33" s="1"/>
      <c r="K33" s="2"/>
      <c r="L33"/>
      <c r="M33" s="11"/>
      <c r="N33"/>
      <c r="O33" s="14"/>
    </row>
    <row r="34" spans="2:15" x14ac:dyDescent="0.25">
      <c r="C34" s="1"/>
      <c r="L34"/>
      <c r="M34" s="15"/>
      <c r="N34"/>
      <c r="O34" s="14"/>
    </row>
    <row r="35" spans="2:15" x14ac:dyDescent="0.25">
      <c r="C35" s="1"/>
      <c r="L35"/>
      <c r="M35" s="11"/>
      <c r="N35"/>
      <c r="O35" s="14"/>
    </row>
    <row r="36" spans="2:15" x14ac:dyDescent="0.25">
      <c r="K36" s="2"/>
      <c r="L36"/>
      <c r="M36" s="15"/>
      <c r="N36"/>
      <c r="O36" s="9"/>
    </row>
    <row r="37" spans="2:15" x14ac:dyDescent="0.25">
      <c r="J37" t="s">
        <v>34</v>
      </c>
      <c r="L37"/>
      <c r="M37" s="11"/>
      <c r="N37"/>
      <c r="O37" s="14">
        <v>-89949.47</v>
      </c>
    </row>
    <row r="38" spans="2:15" x14ac:dyDescent="0.25">
      <c r="B38" t="s">
        <v>44</v>
      </c>
      <c r="C38" t="s">
        <v>41</v>
      </c>
      <c r="D38" t="s">
        <v>48</v>
      </c>
      <c r="E38" t="s">
        <v>69</v>
      </c>
      <c r="F38" t="s">
        <v>41</v>
      </c>
      <c r="G38" t="s">
        <v>44</v>
      </c>
      <c r="H38" t="s">
        <v>70</v>
      </c>
      <c r="I38" t="s">
        <v>41</v>
      </c>
      <c r="J38" t="s">
        <v>175</v>
      </c>
      <c r="K38" t="s">
        <v>46</v>
      </c>
      <c r="L38" t="s">
        <v>49</v>
      </c>
      <c r="M38" s="11" t="s">
        <v>50</v>
      </c>
      <c r="N38" t="s">
        <v>49</v>
      </c>
      <c r="O38" s="9" t="s">
        <v>50</v>
      </c>
    </row>
  </sheetData>
  <mergeCells count="3">
    <mergeCell ref="E3:O3"/>
    <mergeCell ref="E4:O4"/>
    <mergeCell ref="E5:O5"/>
  </mergeCells>
  <pageMargins left="0" right="0" top="0.74803149606299213" bottom="0.74803149606299213" header="0.31496062992125984" footer="0.31496062992125984"/>
  <pageSetup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1"/>
  <sheetViews>
    <sheetView workbookViewId="0">
      <selection activeCell="Q25" sqref="Q25"/>
    </sheetView>
  </sheetViews>
  <sheetFormatPr baseColWidth="10" defaultRowHeight="15" x14ac:dyDescent="0.25"/>
  <cols>
    <col min="1" max="1" width="3.7109375" customWidth="1"/>
    <col min="2" max="2" width="8.7109375" customWidth="1"/>
    <col min="3" max="3" width="10.7109375" bestFit="1" customWidth="1"/>
    <col min="4" max="4" width="12.85546875" bestFit="1" customWidth="1"/>
    <col min="5" max="5" width="3.140625" bestFit="1" customWidth="1"/>
    <col min="6" max="6" width="9.42578125" bestFit="1" customWidth="1"/>
    <col min="7" max="7" width="6.7109375" bestFit="1" customWidth="1"/>
    <col min="8" max="8" width="19.42578125" customWidth="1"/>
    <col min="9" max="9" width="9.28515625" bestFit="1" customWidth="1"/>
    <col min="10" max="10" width="38.7109375" bestFit="1" customWidth="1"/>
    <col min="11" max="11" width="10.140625" bestFit="1" customWidth="1"/>
    <col min="12" max="12" width="3.85546875" style="11" bestFit="1" customWidth="1"/>
    <col min="13" max="13" width="11.7109375" bestFit="1" customWidth="1"/>
    <col min="14" max="14" width="3.140625" style="9" customWidth="1"/>
    <col min="15" max="15" width="11" bestFit="1" customWidth="1"/>
  </cols>
  <sheetData>
    <row r="1" spans="2:18" x14ac:dyDescent="0.25">
      <c r="B1" t="s">
        <v>40</v>
      </c>
    </row>
    <row r="2" spans="2:18" x14ac:dyDescent="0.25">
      <c r="M2" s="8"/>
      <c r="N2" s="10"/>
      <c r="O2" s="6"/>
      <c r="Q2" s="5"/>
    </row>
    <row r="3" spans="2:18" x14ac:dyDescent="0.25">
      <c r="E3" s="21" t="s">
        <v>35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12"/>
      <c r="Q3" s="12"/>
      <c r="R3" s="12"/>
    </row>
    <row r="4" spans="2:18" x14ac:dyDescent="0.25">
      <c r="E4" s="22" t="s">
        <v>177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13"/>
      <c r="Q4" s="13"/>
      <c r="R4" s="13"/>
    </row>
    <row r="5" spans="2:18" x14ac:dyDescent="0.25">
      <c r="E5" s="22" t="s">
        <v>36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13"/>
      <c r="Q5" s="13"/>
      <c r="R5" s="13"/>
    </row>
    <row r="6" spans="2:18" x14ac:dyDescent="0.25">
      <c r="M6" s="8"/>
      <c r="N6" s="10"/>
      <c r="O6" s="6"/>
      <c r="Q6" s="5"/>
    </row>
    <row r="7" spans="2:18" x14ac:dyDescent="0.25">
      <c r="B7" t="s">
        <v>40</v>
      </c>
    </row>
    <row r="8" spans="2:18" x14ac:dyDescent="0.25">
      <c r="B8" t="s">
        <v>178</v>
      </c>
      <c r="C8" s="1" t="s">
        <v>178</v>
      </c>
      <c r="D8" t="s">
        <v>179</v>
      </c>
      <c r="E8" t="s">
        <v>180</v>
      </c>
      <c r="F8" t="s">
        <v>178</v>
      </c>
      <c r="G8" t="s">
        <v>181</v>
      </c>
      <c r="H8" t="s">
        <v>182</v>
      </c>
      <c r="I8" t="s">
        <v>178</v>
      </c>
      <c r="J8" t="s">
        <v>183</v>
      </c>
      <c r="K8" t="s">
        <v>184</v>
      </c>
      <c r="L8" s="11" t="s">
        <v>185</v>
      </c>
      <c r="M8" s="2" t="s">
        <v>186</v>
      </c>
      <c r="N8" s="9" t="s">
        <v>185</v>
      </c>
      <c r="O8" s="2" t="s">
        <v>186</v>
      </c>
    </row>
    <row r="9" spans="2:18" x14ac:dyDescent="0.25">
      <c r="B9" t="s">
        <v>187</v>
      </c>
      <c r="C9" s="1" t="s">
        <v>188</v>
      </c>
      <c r="D9" t="s">
        <v>189</v>
      </c>
      <c r="K9" s="2"/>
      <c r="M9" s="2">
        <v>42984</v>
      </c>
      <c r="N9" s="9" t="s">
        <v>190</v>
      </c>
      <c r="O9" s="2" t="s">
        <v>191</v>
      </c>
    </row>
    <row r="10" spans="2:18" x14ac:dyDescent="0.25">
      <c r="C10" s="1"/>
      <c r="K10" s="2"/>
      <c r="M10" s="16">
        <v>0.70624999999999993</v>
      </c>
      <c r="O10" s="2"/>
    </row>
    <row r="11" spans="2:18" x14ac:dyDescent="0.25">
      <c r="B11" t="s">
        <v>192</v>
      </c>
      <c r="C11" s="1" t="s">
        <v>193</v>
      </c>
      <c r="D11" t="s">
        <v>194</v>
      </c>
      <c r="E11" t="s">
        <v>195</v>
      </c>
      <c r="F11">
        <v>17</v>
      </c>
      <c r="K11" s="2"/>
      <c r="O11" s="2"/>
    </row>
    <row r="12" spans="2:18" x14ac:dyDescent="0.25">
      <c r="C12" s="1"/>
      <c r="K12" s="2"/>
      <c r="M12" s="2"/>
      <c r="O12" s="2"/>
    </row>
    <row r="13" spans="2:18" x14ac:dyDescent="0.25">
      <c r="B13" t="s">
        <v>196</v>
      </c>
      <c r="C13" s="1" t="s">
        <v>197</v>
      </c>
      <c r="E13" t="s">
        <v>198</v>
      </c>
      <c r="F13" t="s">
        <v>199</v>
      </c>
      <c r="G13" t="s">
        <v>200</v>
      </c>
      <c r="I13" t="s">
        <v>201</v>
      </c>
      <c r="J13" t="s">
        <v>202</v>
      </c>
      <c r="K13" t="s">
        <v>203</v>
      </c>
      <c r="M13" s="2" t="s">
        <v>204</v>
      </c>
      <c r="O13" s="2" t="s">
        <v>205</v>
      </c>
    </row>
    <row r="14" spans="2:18" x14ac:dyDescent="0.25">
      <c r="B14" t="s">
        <v>178</v>
      </c>
      <c r="C14" s="1" t="s">
        <v>178</v>
      </c>
      <c r="D14" t="s">
        <v>179</v>
      </c>
      <c r="E14" t="s">
        <v>180</v>
      </c>
      <c r="F14" t="s">
        <v>178</v>
      </c>
      <c r="G14" t="s">
        <v>181</v>
      </c>
      <c r="H14" t="s">
        <v>182</v>
      </c>
      <c r="I14" t="s">
        <v>178</v>
      </c>
      <c r="J14" t="s">
        <v>183</v>
      </c>
      <c r="K14" t="s">
        <v>184</v>
      </c>
      <c r="L14" s="11" t="s">
        <v>185</v>
      </c>
      <c r="M14" s="2" t="s">
        <v>186</v>
      </c>
      <c r="N14" s="9" t="s">
        <v>185</v>
      </c>
      <c r="O14" s="2" t="s">
        <v>186</v>
      </c>
    </row>
    <row r="15" spans="2:18" x14ac:dyDescent="0.25">
      <c r="C15" s="1"/>
      <c r="J15" t="s">
        <v>1</v>
      </c>
      <c r="M15" s="2"/>
      <c r="O15" s="2">
        <v>-89949.47</v>
      </c>
    </row>
    <row r="16" spans="2:18" x14ac:dyDescent="0.25">
      <c r="B16" t="s">
        <v>206</v>
      </c>
      <c r="C16" s="1">
        <v>42950</v>
      </c>
      <c r="D16" t="s">
        <v>207</v>
      </c>
      <c r="E16">
        <v>2</v>
      </c>
      <c r="F16" t="s">
        <v>10</v>
      </c>
      <c r="G16">
        <v>1909</v>
      </c>
      <c r="H16" t="s">
        <v>11</v>
      </c>
      <c r="I16" t="s">
        <v>12</v>
      </c>
      <c r="J16" t="s">
        <v>208</v>
      </c>
      <c r="K16">
        <v>183.14</v>
      </c>
      <c r="L16" s="2" t="s">
        <v>38</v>
      </c>
      <c r="O16" s="2">
        <v>-89766.33</v>
      </c>
    </row>
    <row r="17" spans="2:15" x14ac:dyDescent="0.25">
      <c r="B17" t="s">
        <v>209</v>
      </c>
      <c r="C17" s="1">
        <v>42950</v>
      </c>
      <c r="D17" t="s">
        <v>3</v>
      </c>
      <c r="E17">
        <v>1</v>
      </c>
      <c r="F17" t="s">
        <v>30</v>
      </c>
      <c r="G17">
        <v>3361</v>
      </c>
      <c r="H17" t="s">
        <v>31</v>
      </c>
      <c r="I17" t="s">
        <v>6</v>
      </c>
      <c r="J17" t="s">
        <v>210</v>
      </c>
      <c r="K17" s="2"/>
      <c r="M17" s="2">
        <v>404000</v>
      </c>
      <c r="N17" s="9">
        <v>1</v>
      </c>
      <c r="O17" s="2">
        <v>-493766.33</v>
      </c>
    </row>
    <row r="18" spans="2:15" x14ac:dyDescent="0.25">
      <c r="B18" t="s">
        <v>211</v>
      </c>
      <c r="C18" s="1">
        <v>42956</v>
      </c>
      <c r="D18" t="s">
        <v>212</v>
      </c>
      <c r="E18">
        <v>1</v>
      </c>
      <c r="F18" t="s">
        <v>10</v>
      </c>
      <c r="G18">
        <v>1492</v>
      </c>
      <c r="H18" t="s">
        <v>11</v>
      </c>
      <c r="I18" t="s">
        <v>6</v>
      </c>
      <c r="J18" t="s">
        <v>208</v>
      </c>
      <c r="K18">
        <v>269.99</v>
      </c>
      <c r="L18" s="11" t="s">
        <v>37</v>
      </c>
      <c r="O18" s="2">
        <v>-493496.34</v>
      </c>
    </row>
    <row r="19" spans="2:15" x14ac:dyDescent="0.25">
      <c r="B19" t="s">
        <v>213</v>
      </c>
      <c r="C19" s="1">
        <v>42956</v>
      </c>
      <c r="D19" t="s">
        <v>214</v>
      </c>
      <c r="E19">
        <v>1</v>
      </c>
      <c r="F19" t="s">
        <v>10</v>
      </c>
      <c r="G19">
        <v>1493</v>
      </c>
      <c r="H19" t="s">
        <v>11</v>
      </c>
      <c r="I19" t="s">
        <v>6</v>
      </c>
      <c r="J19" t="s">
        <v>215</v>
      </c>
      <c r="K19">
        <v>370</v>
      </c>
      <c r="L19" s="11" t="s">
        <v>224</v>
      </c>
      <c r="O19" s="2">
        <v>-493126.34</v>
      </c>
    </row>
    <row r="20" spans="2:15" x14ac:dyDescent="0.25">
      <c r="B20" t="s">
        <v>216</v>
      </c>
      <c r="C20" s="1">
        <v>42957</v>
      </c>
      <c r="D20" t="s">
        <v>217</v>
      </c>
      <c r="E20">
        <v>1</v>
      </c>
      <c r="F20" t="s">
        <v>19</v>
      </c>
      <c r="G20">
        <v>1504</v>
      </c>
      <c r="H20" t="s">
        <v>20</v>
      </c>
      <c r="I20" t="s">
        <v>6</v>
      </c>
      <c r="J20" t="s">
        <v>218</v>
      </c>
      <c r="K20" s="2">
        <v>100000</v>
      </c>
      <c r="L20" s="11" t="s">
        <v>225</v>
      </c>
      <c r="O20" s="2">
        <v>-393126.34</v>
      </c>
    </row>
    <row r="21" spans="2:15" x14ac:dyDescent="0.25">
      <c r="B21" t="s">
        <v>219</v>
      </c>
      <c r="C21" s="1">
        <v>42957</v>
      </c>
      <c r="D21" t="s">
        <v>217</v>
      </c>
      <c r="E21">
        <v>1</v>
      </c>
      <c r="F21" t="s">
        <v>19</v>
      </c>
      <c r="G21">
        <v>1505</v>
      </c>
      <c r="H21" t="s">
        <v>20</v>
      </c>
      <c r="I21" t="s">
        <v>6</v>
      </c>
      <c r="J21" t="s">
        <v>218</v>
      </c>
      <c r="K21" s="2">
        <v>403900</v>
      </c>
      <c r="L21">
        <v>1</v>
      </c>
      <c r="M21" s="11"/>
      <c r="N21"/>
      <c r="O21" s="2">
        <v>10773.66</v>
      </c>
    </row>
    <row r="22" spans="2:15" x14ac:dyDescent="0.25">
      <c r="B22" t="s">
        <v>220</v>
      </c>
      <c r="C22" s="1">
        <v>42969</v>
      </c>
      <c r="D22" t="s">
        <v>3</v>
      </c>
      <c r="E22">
        <v>1</v>
      </c>
      <c r="F22" t="s">
        <v>157</v>
      </c>
      <c r="G22">
        <v>3384</v>
      </c>
      <c r="H22" t="s">
        <v>158</v>
      </c>
      <c r="I22" t="s">
        <v>6</v>
      </c>
      <c r="J22" t="s">
        <v>221</v>
      </c>
      <c r="K22" s="2">
        <v>2000</v>
      </c>
      <c r="L22">
        <v>2</v>
      </c>
      <c r="M22" s="15"/>
      <c r="N22"/>
      <c r="O22" s="2">
        <v>12773.66</v>
      </c>
    </row>
    <row r="23" spans="2:15" x14ac:dyDescent="0.25">
      <c r="B23" t="s">
        <v>222</v>
      </c>
      <c r="C23" s="1">
        <v>42970</v>
      </c>
      <c r="D23" t="s">
        <v>3</v>
      </c>
      <c r="E23">
        <v>1</v>
      </c>
      <c r="F23" t="s">
        <v>157</v>
      </c>
      <c r="G23">
        <v>3379</v>
      </c>
      <c r="H23" t="s">
        <v>158</v>
      </c>
      <c r="I23" t="s">
        <v>6</v>
      </c>
      <c r="J23" t="s">
        <v>223</v>
      </c>
      <c r="K23" s="2"/>
      <c r="L23"/>
      <c r="M23" s="2">
        <v>1897.29</v>
      </c>
      <c r="N23">
        <v>2</v>
      </c>
      <c r="O23" s="2">
        <v>10876.37</v>
      </c>
    </row>
    <row r="24" spans="2:15" x14ac:dyDescent="0.25">
      <c r="B24" t="s">
        <v>226</v>
      </c>
      <c r="C24" s="1">
        <v>42978</v>
      </c>
      <c r="D24" t="s">
        <v>81</v>
      </c>
      <c r="E24">
        <v>1</v>
      </c>
      <c r="F24" t="s">
        <v>30</v>
      </c>
      <c r="G24">
        <v>3399</v>
      </c>
      <c r="H24" t="s">
        <v>31</v>
      </c>
      <c r="I24" t="s">
        <v>6</v>
      </c>
      <c r="J24" t="s">
        <v>227</v>
      </c>
      <c r="M24">
        <v>406</v>
      </c>
      <c r="O24" s="2">
        <v>10470.370000000001</v>
      </c>
    </row>
    <row r="25" spans="2:15" x14ac:dyDescent="0.25">
      <c r="C25" s="1"/>
      <c r="J25" t="s">
        <v>33</v>
      </c>
      <c r="K25" s="2">
        <v>506723.13</v>
      </c>
      <c r="L25"/>
      <c r="M25" s="2">
        <v>405897.29</v>
      </c>
      <c r="N25"/>
      <c r="O25" s="2"/>
    </row>
    <row r="26" spans="2:15" x14ac:dyDescent="0.25">
      <c r="C26" s="1"/>
      <c r="J26" t="s">
        <v>34</v>
      </c>
      <c r="K26" s="2"/>
      <c r="L26"/>
      <c r="M26" s="11"/>
      <c r="N26"/>
      <c r="O26" s="2">
        <v>10470.370000000001</v>
      </c>
    </row>
    <row r="27" spans="2:15" x14ac:dyDescent="0.25">
      <c r="B27" t="s">
        <v>41</v>
      </c>
      <c r="C27" s="1" t="s">
        <v>41</v>
      </c>
      <c r="D27" t="s">
        <v>46</v>
      </c>
      <c r="E27" t="s">
        <v>43</v>
      </c>
      <c r="F27" t="s">
        <v>41</v>
      </c>
      <c r="G27" t="s">
        <v>44</v>
      </c>
      <c r="H27" t="s">
        <v>70</v>
      </c>
      <c r="I27" t="s">
        <v>41</v>
      </c>
      <c r="J27" t="s">
        <v>47</v>
      </c>
      <c r="K27" t="s">
        <v>48</v>
      </c>
      <c r="L27" t="s">
        <v>49</v>
      </c>
      <c r="M27" s="15" t="s">
        <v>50</v>
      </c>
      <c r="N27" t="s">
        <v>49</v>
      </c>
      <c r="O27" s="2" t="s">
        <v>50</v>
      </c>
    </row>
    <row r="28" spans="2:15" x14ac:dyDescent="0.25">
      <c r="C28" s="1"/>
      <c r="L28"/>
      <c r="M28" s="2"/>
      <c r="N28"/>
      <c r="O28" s="14"/>
    </row>
    <row r="29" spans="2:15" x14ac:dyDescent="0.25">
      <c r="C29" s="1"/>
      <c r="L29"/>
      <c r="M29" s="15"/>
      <c r="N29"/>
      <c r="O29" s="14"/>
    </row>
    <row r="30" spans="2:15" x14ac:dyDescent="0.25">
      <c r="C30" s="1"/>
      <c r="K30" s="2"/>
      <c r="L30"/>
      <c r="M30" s="17"/>
      <c r="N30"/>
      <c r="O30" s="14"/>
    </row>
    <row r="31" spans="2:15" x14ac:dyDescent="0.25">
      <c r="C31" s="1"/>
      <c r="K31" s="2"/>
      <c r="L31"/>
      <c r="M31" s="11"/>
      <c r="N31"/>
      <c r="O31" s="14"/>
    </row>
    <row r="32" spans="2:15" x14ac:dyDescent="0.25">
      <c r="C32" s="1"/>
      <c r="L32"/>
      <c r="M32" s="15"/>
      <c r="N32"/>
      <c r="O32" s="14"/>
    </row>
    <row r="33" spans="3:15" x14ac:dyDescent="0.25">
      <c r="C33" s="1"/>
      <c r="L33"/>
      <c r="M33" s="11"/>
      <c r="N33"/>
      <c r="O33" s="14"/>
    </row>
    <row r="34" spans="3:15" x14ac:dyDescent="0.25">
      <c r="K34" s="2"/>
      <c r="L34"/>
      <c r="M34" s="15"/>
      <c r="N34"/>
      <c r="O34" s="9"/>
    </row>
    <row r="35" spans="3:15" x14ac:dyDescent="0.25">
      <c r="L35"/>
      <c r="M35" s="11"/>
      <c r="N35"/>
      <c r="O35" s="14"/>
    </row>
    <row r="36" spans="3:15" x14ac:dyDescent="0.25">
      <c r="L36"/>
      <c r="M36" s="11"/>
      <c r="N36"/>
      <c r="O36" s="9"/>
    </row>
    <row r="38" spans="3:15" x14ac:dyDescent="0.25">
      <c r="O38" s="2"/>
    </row>
    <row r="41" spans="3:15" x14ac:dyDescent="0.25">
      <c r="O41" s="2"/>
    </row>
  </sheetData>
  <mergeCells count="3">
    <mergeCell ref="E3:O3"/>
    <mergeCell ref="E4:O4"/>
    <mergeCell ref="E5:O5"/>
  </mergeCells>
  <pageMargins left="0" right="0" top="0.74803149606299213" bottom="0.74803149606299213" header="0.31496062992125984" footer="0.31496062992125984"/>
  <pageSetup scale="6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1"/>
  <sheetViews>
    <sheetView workbookViewId="0">
      <selection activeCell="O15" sqref="O15"/>
    </sheetView>
  </sheetViews>
  <sheetFormatPr baseColWidth="10" defaultRowHeight="15" x14ac:dyDescent="0.25"/>
  <cols>
    <col min="1" max="1" width="3.7109375" customWidth="1"/>
    <col min="2" max="2" width="8.7109375" customWidth="1"/>
    <col min="3" max="3" width="10.7109375" bestFit="1" customWidth="1"/>
    <col min="4" max="4" width="12.85546875" bestFit="1" customWidth="1"/>
    <col min="5" max="5" width="3.140625" bestFit="1" customWidth="1"/>
    <col min="6" max="6" width="9.42578125" bestFit="1" customWidth="1"/>
    <col min="7" max="7" width="6.7109375" bestFit="1" customWidth="1"/>
    <col min="8" max="8" width="23" bestFit="1" customWidth="1"/>
    <col min="9" max="9" width="9.28515625" bestFit="1" customWidth="1"/>
    <col min="10" max="10" width="30.140625" bestFit="1" customWidth="1"/>
    <col min="11" max="11" width="10.140625" bestFit="1" customWidth="1"/>
    <col min="12" max="12" width="3.85546875" style="20" bestFit="1" customWidth="1"/>
    <col min="13" max="13" width="11.7109375" bestFit="1" customWidth="1"/>
    <col min="14" max="14" width="3.140625" style="18" customWidth="1"/>
    <col min="15" max="15" width="11" bestFit="1" customWidth="1"/>
  </cols>
  <sheetData>
    <row r="1" spans="2:18" x14ac:dyDescent="0.25">
      <c r="B1" t="s">
        <v>40</v>
      </c>
    </row>
    <row r="2" spans="2:18" x14ac:dyDescent="0.25">
      <c r="M2" s="8"/>
      <c r="N2" s="10"/>
      <c r="O2" s="6"/>
      <c r="Q2" s="5"/>
    </row>
    <row r="3" spans="2:18" x14ac:dyDescent="0.25">
      <c r="E3" s="21" t="s">
        <v>35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12"/>
      <c r="Q3" s="12"/>
      <c r="R3" s="12"/>
    </row>
    <row r="4" spans="2:18" x14ac:dyDescent="0.25">
      <c r="E4" s="22" t="s">
        <v>228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13"/>
      <c r="Q4" s="13"/>
      <c r="R4" s="13"/>
    </row>
    <row r="5" spans="2:18" x14ac:dyDescent="0.25">
      <c r="E5" s="22" t="s">
        <v>36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13"/>
      <c r="Q5" s="13"/>
      <c r="R5" s="13"/>
    </row>
    <row r="6" spans="2:18" x14ac:dyDescent="0.25">
      <c r="M6" s="8"/>
      <c r="N6" s="10"/>
      <c r="O6" s="6"/>
      <c r="Q6" s="5"/>
    </row>
    <row r="7" spans="2:18" x14ac:dyDescent="0.25">
      <c r="B7" t="s">
        <v>40</v>
      </c>
    </row>
    <row r="8" spans="2:18" x14ac:dyDescent="0.25">
      <c r="C8" s="1"/>
      <c r="J8" t="s">
        <v>1</v>
      </c>
      <c r="O8" s="2">
        <v>10470.370000000001</v>
      </c>
    </row>
    <row r="9" spans="2:18" x14ac:dyDescent="0.25">
      <c r="B9" t="s">
        <v>229</v>
      </c>
      <c r="C9" s="1">
        <v>42991</v>
      </c>
      <c r="D9" t="s">
        <v>230</v>
      </c>
      <c r="E9">
        <v>2</v>
      </c>
      <c r="F9" t="s">
        <v>10</v>
      </c>
      <c r="G9">
        <v>1957</v>
      </c>
      <c r="H9" t="s">
        <v>11</v>
      </c>
      <c r="I9" t="s">
        <v>12</v>
      </c>
      <c r="J9" t="s">
        <v>167</v>
      </c>
      <c r="K9" s="2">
        <v>5610.2</v>
      </c>
      <c r="L9" s="20">
        <v>1</v>
      </c>
      <c r="O9" s="2">
        <v>16080.57</v>
      </c>
    </row>
    <row r="10" spans="2:18" x14ac:dyDescent="0.25">
      <c r="B10" t="s">
        <v>231</v>
      </c>
      <c r="C10" s="1">
        <v>42991</v>
      </c>
      <c r="D10" t="s">
        <v>85</v>
      </c>
      <c r="E10">
        <v>1</v>
      </c>
      <c r="F10" t="s">
        <v>30</v>
      </c>
      <c r="G10">
        <v>3420</v>
      </c>
      <c r="H10" t="s">
        <v>31</v>
      </c>
      <c r="I10" t="s">
        <v>6</v>
      </c>
      <c r="J10" t="s">
        <v>232</v>
      </c>
      <c r="K10" s="2"/>
      <c r="M10" s="2">
        <v>1912.2</v>
      </c>
      <c r="N10" s="18">
        <v>2</v>
      </c>
      <c r="O10" s="2">
        <v>14168.37</v>
      </c>
    </row>
    <row r="11" spans="2:18" x14ac:dyDescent="0.25">
      <c r="B11" t="s">
        <v>233</v>
      </c>
      <c r="C11" s="1">
        <v>43004</v>
      </c>
      <c r="D11" t="s">
        <v>234</v>
      </c>
      <c r="E11">
        <v>1</v>
      </c>
      <c r="F11" t="s">
        <v>10</v>
      </c>
      <c r="G11">
        <v>1549</v>
      </c>
      <c r="H11" t="s">
        <v>11</v>
      </c>
      <c r="I11" t="s">
        <v>12</v>
      </c>
      <c r="J11" t="s">
        <v>235</v>
      </c>
      <c r="K11" s="2">
        <v>53000</v>
      </c>
      <c r="L11" s="20">
        <v>2</v>
      </c>
      <c r="M11" s="11"/>
      <c r="N11" s="19"/>
      <c r="O11" s="2">
        <v>67168.37</v>
      </c>
    </row>
    <row r="12" spans="2:18" x14ac:dyDescent="0.25">
      <c r="B12" t="s">
        <v>236</v>
      </c>
      <c r="C12" s="1">
        <v>43008</v>
      </c>
      <c r="D12" t="s">
        <v>237</v>
      </c>
      <c r="E12">
        <v>2</v>
      </c>
      <c r="F12" t="s">
        <v>10</v>
      </c>
      <c r="G12">
        <v>1984</v>
      </c>
      <c r="H12" t="s">
        <v>11</v>
      </c>
      <c r="I12" t="s">
        <v>238</v>
      </c>
      <c r="J12" t="s">
        <v>239</v>
      </c>
      <c r="K12" s="2">
        <v>756</v>
      </c>
      <c r="L12" s="20">
        <v>3</v>
      </c>
      <c r="M12" s="15"/>
      <c r="N12" s="19"/>
      <c r="O12" s="2">
        <v>67924.37</v>
      </c>
    </row>
    <row r="13" spans="2:18" x14ac:dyDescent="0.25">
      <c r="B13" t="s">
        <v>240</v>
      </c>
      <c r="C13" s="1">
        <v>43008</v>
      </c>
      <c r="D13" t="s">
        <v>81</v>
      </c>
      <c r="E13">
        <v>1</v>
      </c>
      <c r="F13" t="s">
        <v>30</v>
      </c>
      <c r="G13">
        <v>3434</v>
      </c>
      <c r="H13" t="s">
        <v>31</v>
      </c>
      <c r="I13" t="s">
        <v>6</v>
      </c>
      <c r="J13" t="s">
        <v>241</v>
      </c>
      <c r="K13" s="2"/>
      <c r="L13" s="19"/>
      <c r="M13" s="2">
        <v>406</v>
      </c>
      <c r="N13" s="18">
        <v>1</v>
      </c>
      <c r="O13" s="2">
        <v>67518.37</v>
      </c>
    </row>
    <row r="14" spans="2:18" x14ac:dyDescent="0.25">
      <c r="C14" s="1"/>
      <c r="J14" t="s">
        <v>33</v>
      </c>
      <c r="K14" s="2">
        <v>59366.2</v>
      </c>
      <c r="M14" s="2">
        <v>2318.1999999999998</v>
      </c>
      <c r="O14" s="2"/>
    </row>
    <row r="15" spans="2:18" x14ac:dyDescent="0.25">
      <c r="C15" s="1"/>
      <c r="J15" t="s">
        <v>34</v>
      </c>
      <c r="K15" s="2"/>
      <c r="L15" s="19"/>
      <c r="M15" s="2"/>
      <c r="N15" s="19"/>
      <c r="O15" s="2">
        <v>67518.37</v>
      </c>
    </row>
    <row r="16" spans="2:18" x14ac:dyDescent="0.25">
      <c r="B16" t="s">
        <v>44</v>
      </c>
      <c r="C16" s="1" t="s">
        <v>46</v>
      </c>
      <c r="D16" t="s">
        <v>42</v>
      </c>
      <c r="E16" t="s">
        <v>69</v>
      </c>
      <c r="F16" t="s">
        <v>41</v>
      </c>
      <c r="G16" t="s">
        <v>44</v>
      </c>
      <c r="H16" t="s">
        <v>70</v>
      </c>
      <c r="I16" t="s">
        <v>44</v>
      </c>
      <c r="J16" t="s">
        <v>47</v>
      </c>
      <c r="K16" s="2" t="s">
        <v>90</v>
      </c>
      <c r="L16" s="19" t="s">
        <v>49</v>
      </c>
      <c r="M16" s="11" t="s">
        <v>50</v>
      </c>
      <c r="N16" s="19" t="s">
        <v>49</v>
      </c>
      <c r="O16" s="2" t="s">
        <v>50</v>
      </c>
    </row>
    <row r="17" spans="3:15" x14ac:dyDescent="0.25">
      <c r="C17" s="1"/>
      <c r="L17" s="19"/>
      <c r="M17" s="15"/>
      <c r="N17" s="19"/>
      <c r="O17" s="2"/>
    </row>
    <row r="18" spans="3:15" x14ac:dyDescent="0.25">
      <c r="C18" s="1"/>
      <c r="L18" s="19"/>
      <c r="M18" s="2"/>
      <c r="N18" s="19"/>
      <c r="O18" s="14"/>
    </row>
    <row r="19" spans="3:15" x14ac:dyDescent="0.25">
      <c r="C19" s="1"/>
      <c r="L19" s="19"/>
      <c r="M19" s="15"/>
      <c r="N19" s="19"/>
      <c r="O19" s="14"/>
    </row>
    <row r="20" spans="3:15" x14ac:dyDescent="0.25">
      <c r="C20" s="1"/>
      <c r="K20" s="2"/>
      <c r="L20" s="19"/>
      <c r="M20" s="17"/>
      <c r="N20" s="19"/>
      <c r="O20" s="14"/>
    </row>
    <row r="21" spans="3:15" x14ac:dyDescent="0.25">
      <c r="C21" s="1"/>
      <c r="K21" s="2"/>
      <c r="L21" s="19"/>
      <c r="M21" s="11"/>
      <c r="N21" s="19"/>
      <c r="O21" s="14"/>
    </row>
    <row r="22" spans="3:15" x14ac:dyDescent="0.25">
      <c r="C22" s="1"/>
      <c r="L22" s="19"/>
      <c r="M22" s="15"/>
      <c r="N22" s="19"/>
      <c r="O22" s="14"/>
    </row>
    <row r="23" spans="3:15" x14ac:dyDescent="0.25">
      <c r="C23" s="1"/>
      <c r="L23" s="19"/>
      <c r="M23" s="11"/>
      <c r="N23" s="19"/>
      <c r="O23" s="14"/>
    </row>
    <row r="24" spans="3:15" x14ac:dyDescent="0.25">
      <c r="K24" s="2"/>
      <c r="L24" s="19"/>
      <c r="M24" s="15"/>
      <c r="N24" s="19"/>
      <c r="O24" s="9"/>
    </row>
    <row r="25" spans="3:15" x14ac:dyDescent="0.25">
      <c r="L25" s="19"/>
      <c r="M25" s="11"/>
      <c r="N25" s="19"/>
      <c r="O25" s="14"/>
    </row>
    <row r="26" spans="3:15" x14ac:dyDescent="0.25">
      <c r="L26" s="19"/>
      <c r="M26" s="11"/>
      <c r="N26" s="19"/>
      <c r="O26" s="9"/>
    </row>
    <row r="28" spans="3:15" x14ac:dyDescent="0.25">
      <c r="O28" s="2"/>
    </row>
    <row r="31" spans="3:15" x14ac:dyDescent="0.25">
      <c r="O31" s="2"/>
    </row>
  </sheetData>
  <mergeCells count="3">
    <mergeCell ref="E3:O3"/>
    <mergeCell ref="E4:O4"/>
    <mergeCell ref="E5:O5"/>
  </mergeCells>
  <pageMargins left="0" right="0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2018-01-17T00:31:22Z</dcterms:modified>
</cp:coreProperties>
</file>