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4" activeTab="11"/>
  </bookViews>
  <sheets>
    <sheet name="ENERO" sheetId="1" r:id="rId1"/>
    <sheet name="FEBRERO" sheetId="3" r:id="rId2"/>
    <sheet name="MARZO" sheetId="6" r:id="rId3"/>
    <sheet name="ABRIL" sheetId="4" r:id="rId4"/>
    <sheet name="MAYO" sheetId="5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3" r:id="rId12"/>
  </sheets>
  <definedNames>
    <definedName name="_xlnm.Print_Area" localSheetId="3">ABRIL!$A$1:$J$51</definedName>
    <definedName name="_xlnm.Print_Area" localSheetId="7">AGOSTO!$A$1:$J$57</definedName>
    <definedName name="_xlnm.Print_Area" localSheetId="11">DICIEMBRE!$A$1:$J$80</definedName>
    <definedName name="_xlnm.Print_Area" localSheetId="0">ENERO!$A$1:$J$47</definedName>
    <definedName name="_xlnm.Print_Area" localSheetId="1">FEBRERO!$A$1:$J$47</definedName>
    <definedName name="_xlnm.Print_Area" localSheetId="6">JULIO!$A$1:$J$57</definedName>
    <definedName name="_xlnm.Print_Area" localSheetId="5">JUNIO!$A$1:$J$51</definedName>
    <definedName name="_xlnm.Print_Area" localSheetId="2">MARZO!$A$1:$J$50</definedName>
    <definedName name="_xlnm.Print_Area" localSheetId="4">MAYO!$A$1:$J$51</definedName>
    <definedName name="_xlnm.Print_Area" localSheetId="10">NOVIEMBRE!$A$1:$J$74</definedName>
    <definedName name="_xlnm.Print_Area" localSheetId="9">OCTUBRE!$A$1:$J$65</definedName>
    <definedName name="_xlnm.Print_Area" localSheetId="8">SEPTIEMBRE!$A$1:$J$65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3" l="1"/>
  <c r="J71" i="13" s="1"/>
  <c r="J73" i="13" s="1"/>
  <c r="J64" i="13"/>
  <c r="J65" i="13"/>
  <c r="J66" i="13"/>
  <c r="J49" i="13"/>
  <c r="J50" i="13"/>
  <c r="J51" i="13"/>
  <c r="J13" i="13"/>
  <c r="J14" i="13"/>
  <c r="J78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I29" i="13"/>
  <c r="J29" i="13" s="1"/>
  <c r="J28" i="13"/>
  <c r="J26" i="13"/>
  <c r="J25" i="13"/>
  <c r="J24" i="13"/>
  <c r="J55" i="13" s="1"/>
  <c r="J57" i="13" s="1"/>
  <c r="J12" i="13"/>
  <c r="J72" i="12"/>
  <c r="J71" i="12"/>
  <c r="J65" i="12"/>
  <c r="J63" i="12"/>
  <c r="J50" i="12"/>
  <c r="J41" i="12"/>
  <c r="J42" i="12"/>
  <c r="J43" i="12"/>
  <c r="J44" i="12"/>
  <c r="J45" i="12"/>
  <c r="J46" i="12"/>
  <c r="J47" i="12"/>
  <c r="J48" i="12"/>
  <c r="J13" i="12"/>
  <c r="J12" i="12"/>
  <c r="J17" i="12"/>
  <c r="J19" i="12" s="1"/>
  <c r="J62" i="12"/>
  <c r="J61" i="12"/>
  <c r="J60" i="12"/>
  <c r="J59" i="12"/>
  <c r="J58" i="12"/>
  <c r="J40" i="12"/>
  <c r="J39" i="12"/>
  <c r="J38" i="12"/>
  <c r="J37" i="12"/>
  <c r="J36" i="12"/>
  <c r="J35" i="12"/>
  <c r="J34" i="12"/>
  <c r="J33" i="12"/>
  <c r="J32" i="12"/>
  <c r="J31" i="12"/>
  <c r="J30" i="12"/>
  <c r="I29" i="12"/>
  <c r="J29" i="12" s="1"/>
  <c r="J28" i="12"/>
  <c r="J26" i="12"/>
  <c r="J25" i="12"/>
  <c r="J24" i="12"/>
  <c r="J17" i="13" l="1"/>
  <c r="J19" i="13" s="1"/>
  <c r="J77" i="13"/>
  <c r="J79" i="13" s="1"/>
  <c r="J67" i="12"/>
  <c r="J52" i="12"/>
  <c r="J73" i="12"/>
  <c r="J63" i="11"/>
  <c r="J54" i="11"/>
  <c r="J53" i="11"/>
  <c r="J52" i="11"/>
  <c r="J51" i="11"/>
  <c r="J50" i="11"/>
  <c r="J56" i="11" s="1"/>
  <c r="J58" i="11" s="1"/>
  <c r="J40" i="11"/>
  <c r="J39" i="11"/>
  <c r="J38" i="11"/>
  <c r="J37" i="11"/>
  <c r="J36" i="11"/>
  <c r="J35" i="11"/>
  <c r="J34" i="11"/>
  <c r="J33" i="11"/>
  <c r="J32" i="11"/>
  <c r="J31" i="11"/>
  <c r="J30" i="11"/>
  <c r="I29" i="11"/>
  <c r="J29" i="11" s="1"/>
  <c r="J42" i="11" s="1"/>
  <c r="J28" i="11"/>
  <c r="J26" i="11"/>
  <c r="J25" i="11"/>
  <c r="J24" i="11"/>
  <c r="J17" i="11"/>
  <c r="J62" i="11" s="1"/>
  <c r="J64" i="11" s="1"/>
  <c r="J63" i="10"/>
  <c r="J44" i="11" l="1"/>
  <c r="J53" i="10"/>
  <c r="J52" i="10"/>
  <c r="J51" i="10"/>
  <c r="J50" i="10"/>
  <c r="I29" i="10"/>
  <c r="J38" i="10"/>
  <c r="J35" i="10"/>
  <c r="J36" i="10"/>
  <c r="J37" i="10"/>
  <c r="J39" i="10"/>
  <c r="J28" i="10"/>
  <c r="J29" i="10"/>
  <c r="J30" i="10"/>
  <c r="J31" i="10"/>
  <c r="J32" i="10"/>
  <c r="J33" i="10"/>
  <c r="J34" i="10"/>
  <c r="J56" i="10" l="1"/>
  <c r="J40" i="10"/>
  <c r="J26" i="10"/>
  <c r="J25" i="10"/>
  <c r="J24" i="10"/>
  <c r="J42" i="10" s="1"/>
  <c r="J17" i="10"/>
  <c r="J58" i="10" l="1"/>
  <c r="J62" i="10"/>
  <c r="J64" i="10"/>
  <c r="J44" i="10"/>
  <c r="J52" i="9"/>
  <c r="J46" i="9"/>
  <c r="J32" i="9"/>
  <c r="J47" i="9" s="1"/>
  <c r="L47" i="9" s="1"/>
  <c r="I32" i="9"/>
  <c r="J31" i="9"/>
  <c r="J30" i="9"/>
  <c r="J23" i="9"/>
  <c r="J51" i="9" l="1"/>
  <c r="J53" i="9" s="1"/>
  <c r="J49" i="9"/>
  <c r="I32" i="8"/>
  <c r="J32" i="8" s="1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I32" i="7"/>
  <c r="J32" i="7" s="1"/>
  <c r="J33" i="7"/>
  <c r="J34" i="7"/>
  <c r="J35" i="7"/>
  <c r="J32" i="5"/>
  <c r="J33" i="5"/>
  <c r="J34" i="5"/>
  <c r="J35" i="5"/>
  <c r="J36" i="5"/>
  <c r="J37" i="5"/>
  <c r="J38" i="5"/>
  <c r="J33" i="4"/>
  <c r="J34" i="4"/>
  <c r="J35" i="4"/>
  <c r="J52" i="8"/>
  <c r="J31" i="8"/>
  <c r="J30" i="8"/>
  <c r="J23" i="8"/>
  <c r="J47" i="8" l="1"/>
  <c r="J51" i="8" s="1"/>
  <c r="J53" i="8" s="1"/>
  <c r="J46" i="7"/>
  <c r="J38" i="7"/>
  <c r="J37" i="7"/>
  <c r="J36" i="7"/>
  <c r="J31" i="7"/>
  <c r="J30" i="7"/>
  <c r="J23" i="7"/>
  <c r="J49" i="8" l="1"/>
  <c r="J41" i="7"/>
  <c r="J43" i="7" s="1"/>
  <c r="J35" i="6"/>
  <c r="J40" i="6" s="1"/>
  <c r="J42" i="6" s="1"/>
  <c r="J36" i="6"/>
  <c r="J37" i="6"/>
  <c r="J38" i="6"/>
  <c r="J45" i="6"/>
  <c r="J34" i="6"/>
  <c r="J33" i="6"/>
  <c r="J32" i="6"/>
  <c r="J31" i="6"/>
  <c r="J30" i="6"/>
  <c r="J23" i="6"/>
  <c r="J45" i="7" l="1"/>
  <c r="J47" i="7" s="1"/>
  <c r="J44" i="6"/>
  <c r="J46" i="6" s="1"/>
  <c r="J41" i="5"/>
  <c r="J46" i="5"/>
  <c r="J31" i="5"/>
  <c r="J30" i="5"/>
  <c r="J23" i="5"/>
  <c r="J45" i="5" l="1"/>
  <c r="J47" i="5" s="1"/>
  <c r="J43" i="5"/>
  <c r="J46" i="4" l="1"/>
  <c r="J32" i="4"/>
  <c r="J41" i="4" s="1"/>
  <c r="J31" i="4"/>
  <c r="J30" i="4"/>
  <c r="J23" i="4"/>
  <c r="J43" i="4" l="1"/>
  <c r="J45" i="4"/>
  <c r="J47" i="4" s="1"/>
  <c r="J42" i="3"/>
  <c r="J34" i="3"/>
  <c r="J33" i="3"/>
  <c r="J32" i="3"/>
  <c r="J31" i="3"/>
  <c r="J30" i="3"/>
  <c r="J37" i="3" s="1"/>
  <c r="J39" i="3" s="1"/>
  <c r="J23" i="3"/>
  <c r="J41" i="3" s="1"/>
  <c r="J43" i="3" s="1"/>
  <c r="J33" i="1" l="1"/>
  <c r="J34" i="1"/>
  <c r="J42" i="1"/>
  <c r="J32" i="1"/>
  <c r="J31" i="1"/>
  <c r="J30" i="1"/>
  <c r="J37" i="1" s="1"/>
  <c r="J39" i="1" s="1"/>
  <c r="J23" i="1"/>
  <c r="J41" i="1" l="1"/>
  <c r="J43" i="1" s="1"/>
</calcChain>
</file>

<file path=xl/sharedStrings.xml><?xml version="1.0" encoding="utf-8"?>
<sst xmlns="http://schemas.openxmlformats.org/spreadsheetml/2006/main" count="1129" uniqueCount="201">
  <si>
    <t xml:space="preserve">    </t>
  </si>
  <si>
    <t>RALLY CHAMPION, SA DE CV</t>
  </si>
  <si>
    <t>VENTAS CLIENTES</t>
  </si>
  <si>
    <t>253- CUENTAS POR COBRAR SUBARU</t>
  </si>
  <si>
    <t>253-001   BONIFICACIONES SUBARU</t>
  </si>
  <si>
    <t>POLIZA</t>
  </si>
  <si>
    <t>FECHA</t>
  </si>
  <si>
    <t>FACTURA</t>
  </si>
  <si>
    <t>DESCRIPCION</t>
  </si>
  <si>
    <t>IMPORTE</t>
  </si>
  <si>
    <t xml:space="preserve">FECHA </t>
  </si>
  <si>
    <t>DIF</t>
  </si>
  <si>
    <t>Total</t>
  </si>
  <si>
    <t>Diferencia</t>
  </si>
  <si>
    <t>253-002   GARANTIAS SUBARU</t>
  </si>
  <si>
    <t>ORDEN</t>
  </si>
  <si>
    <t>D    152</t>
  </si>
  <si>
    <t>G 00006227</t>
  </si>
  <si>
    <t>SUBARU DE MEXICO SA DE CV</t>
  </si>
  <si>
    <t>D    153</t>
  </si>
  <si>
    <t>G 00006117</t>
  </si>
  <si>
    <t>D    175</t>
  </si>
  <si>
    <t>G 00006105</t>
  </si>
  <si>
    <t>Total Aux</t>
  </si>
  <si>
    <t>ENERO .2017</t>
  </si>
  <si>
    <t>D     47</t>
  </si>
  <si>
    <t>G 0000626</t>
  </si>
  <si>
    <t>D     82</t>
  </si>
  <si>
    <t>G 0000609</t>
  </si>
  <si>
    <t>AS05328</t>
  </si>
  <si>
    <t>AS05336</t>
  </si>
  <si>
    <t>FEBRERO .2017</t>
  </si>
  <si>
    <t>SGM AUTOMOTRIZ DE MEXICO SA DE CV</t>
  </si>
  <si>
    <t>D    210</t>
  </si>
  <si>
    <t>G 00004059</t>
  </si>
  <si>
    <t>AS05522</t>
  </si>
  <si>
    <t>D    242</t>
  </si>
  <si>
    <t>G 00004078</t>
  </si>
  <si>
    <t>AS05525</t>
  </si>
  <si>
    <t>MAYO .2017</t>
  </si>
  <si>
    <t>G 00004082</t>
  </si>
  <si>
    <t>D     71</t>
  </si>
  <si>
    <t>D    165</t>
  </si>
  <si>
    <t>G 00003972</t>
  </si>
  <si>
    <t>D    166</t>
  </si>
  <si>
    <t>G 00004019</t>
  </si>
  <si>
    <t>AS05560</t>
  </si>
  <si>
    <t>AS05577</t>
  </si>
  <si>
    <t>AS05578</t>
  </si>
  <si>
    <t>ABRIL .2017</t>
  </si>
  <si>
    <t>MARZO .2017</t>
  </si>
  <si>
    <t>D    224</t>
  </si>
  <si>
    <t>D    225</t>
  </si>
  <si>
    <t>D    226</t>
  </si>
  <si>
    <t>D    227</t>
  </si>
  <si>
    <t>G 00003938</t>
  </si>
  <si>
    <t>G 00003890</t>
  </si>
  <si>
    <t>G 00003875</t>
  </si>
  <si>
    <t>G 00003888</t>
  </si>
  <si>
    <t>AS05464</t>
  </si>
  <si>
    <t>AS05465</t>
  </si>
  <si>
    <t>AS05466</t>
  </si>
  <si>
    <t>AS05467</t>
  </si>
  <si>
    <t>D     25</t>
  </si>
  <si>
    <t>AS05632</t>
  </si>
  <si>
    <t>JUNIO .2017</t>
  </si>
  <si>
    <t>JULIO .2017</t>
  </si>
  <si>
    <t>D     52</t>
  </si>
  <si>
    <t>G 00004297</t>
  </si>
  <si>
    <t>D     53</t>
  </si>
  <si>
    <t>G 00004305</t>
  </si>
  <si>
    <t>D    109</t>
  </si>
  <si>
    <t>G 00004308</t>
  </si>
  <si>
    <t>D    110</t>
  </si>
  <si>
    <t>G 00004289</t>
  </si>
  <si>
    <t>D    160</t>
  </si>
  <si>
    <t>G 00004313</t>
  </si>
  <si>
    <t>D    161</t>
  </si>
  <si>
    <t>G 00004333</t>
  </si>
  <si>
    <t>D    256</t>
  </si>
  <si>
    <t>G 00004358</t>
  </si>
  <si>
    <t>AS05746</t>
  </si>
  <si>
    <t>AS05747</t>
  </si>
  <si>
    <t>AS05760</t>
  </si>
  <si>
    <t>AS05762</t>
  </si>
  <si>
    <t>AS05773</t>
  </si>
  <si>
    <t>AS05774</t>
  </si>
  <si>
    <t>AS05790</t>
  </si>
  <si>
    <t>D     85</t>
  </si>
  <si>
    <t>G 00004344</t>
  </si>
  <si>
    <t>D     86</t>
  </si>
  <si>
    <t>G 00004355</t>
  </si>
  <si>
    <t>D     88</t>
  </si>
  <si>
    <t>G 00004381</t>
  </si>
  <si>
    <t>D     89</t>
  </si>
  <si>
    <t>G 00004375</t>
  </si>
  <si>
    <t>D     90</t>
  </si>
  <si>
    <t>G 00004352</t>
  </si>
  <si>
    <t>AS05810</t>
  </si>
  <si>
    <t>AS05811</t>
  </si>
  <si>
    <t>AS05813</t>
  </si>
  <si>
    <t>AS05814</t>
  </si>
  <si>
    <t>AS05815</t>
  </si>
  <si>
    <t>G 00004414</t>
  </si>
  <si>
    <t>D    155</t>
  </si>
  <si>
    <t>G 00004387</t>
  </si>
  <si>
    <t>D    173</t>
  </si>
  <si>
    <t>G 00020150</t>
  </si>
  <si>
    <t>AS05828</t>
  </si>
  <si>
    <t>AS05831</t>
  </si>
  <si>
    <t>AS05832</t>
  </si>
  <si>
    <t>AGOSTO .2017</t>
  </si>
  <si>
    <t>SEPTIEMBRE .2017</t>
  </si>
  <si>
    <t>G 00004451</t>
  </si>
  <si>
    <t>D    218</t>
  </si>
  <si>
    <t>G 00006318</t>
  </si>
  <si>
    <t>D    219</t>
  </si>
  <si>
    <t>G 00004472</t>
  </si>
  <si>
    <t>D    220</t>
  </si>
  <si>
    <t>G 00006328</t>
  </si>
  <si>
    <t>D    221</t>
  </si>
  <si>
    <t>G 00006344</t>
  </si>
  <si>
    <t>D    222</t>
  </si>
  <si>
    <t>G 00006343</t>
  </si>
  <si>
    <t>LSGM AUTOMOTRIZ DE MEXICO SA DE CV</t>
  </si>
  <si>
    <t>AS05885</t>
  </si>
  <si>
    <t>AS05909</t>
  </si>
  <si>
    <t>AS05910</t>
  </si>
  <si>
    <t>AS05911</t>
  </si>
  <si>
    <t>AS05912</t>
  </si>
  <si>
    <t>AS05913</t>
  </si>
  <si>
    <t xml:space="preserve">253-004   INTERESES DEMOS </t>
  </si>
  <si>
    <t>D    393</t>
  </si>
  <si>
    <t>INTERESES</t>
  </si>
  <si>
    <t>D     20</t>
  </si>
  <si>
    <t>AM-00138</t>
  </si>
  <si>
    <t>D    235</t>
  </si>
  <si>
    <t>D    299</t>
  </si>
  <si>
    <t>AM-00154</t>
  </si>
  <si>
    <t>INTERES PLAN PISO DEOS AM137 M</t>
  </si>
  <si>
    <t>LJIMENEZ:INTERESES PLAN PISO DEMOS</t>
  </si>
  <si>
    <t>INTERESES PP JULIO 2017 AM 147</t>
  </si>
  <si>
    <t>INTERESES P/P DEMOS AGOSTO 201</t>
  </si>
  <si>
    <t>D    306</t>
  </si>
  <si>
    <t>INTERESES  PP DEMOS DE SEP 17</t>
  </si>
  <si>
    <t>OCTUBRE .2017</t>
  </si>
  <si>
    <t>NOVIEMBRE .2017</t>
  </si>
  <si>
    <t xml:space="preserve">253-001-C100965   SGM AUTOMOTRIZ DE  MEXICO </t>
  </si>
  <si>
    <t>D    246</t>
  </si>
  <si>
    <t>AM-00163</t>
  </si>
  <si>
    <t>D    247</t>
  </si>
  <si>
    <t>AM-00164</t>
  </si>
  <si>
    <t>KIT DE REFACCIONES PAQUETE B</t>
  </si>
  <si>
    <t>KIT DE REFACCIONES PAQUETE D</t>
  </si>
  <si>
    <t>D     12</t>
  </si>
  <si>
    <t>C 000063</t>
  </si>
  <si>
    <t>D     13</t>
  </si>
  <si>
    <t>C 000064</t>
  </si>
  <si>
    <t>D     14</t>
  </si>
  <si>
    <t>D     15</t>
  </si>
  <si>
    <t>G 000063</t>
  </si>
  <si>
    <t>D     16</t>
  </si>
  <si>
    <t>D     91</t>
  </si>
  <si>
    <t>G 000064</t>
  </si>
  <si>
    <t>D     92</t>
  </si>
  <si>
    <t>D     93</t>
  </si>
  <si>
    <t>AS05989</t>
  </si>
  <si>
    <t>AS05990</t>
  </si>
  <si>
    <t>AS05991</t>
  </si>
  <si>
    <t>AS05992</t>
  </si>
  <si>
    <t>AS05993</t>
  </si>
  <si>
    <t>AS06012</t>
  </si>
  <si>
    <t>AS06013</t>
  </si>
  <si>
    <t>AS06014</t>
  </si>
  <si>
    <t>SGM AUTOMOTRIZ DE MEXICO SA DE</t>
  </si>
  <si>
    <t>D    245</t>
  </si>
  <si>
    <t>AM-00165</t>
  </si>
  <si>
    <t>INTERESES P/P OCTUBRE 2017 DEM</t>
  </si>
  <si>
    <t>D    360</t>
  </si>
  <si>
    <t>AM-00173</t>
  </si>
  <si>
    <t>KIT DE REFACCIONES PAQUETE A</t>
  </si>
  <si>
    <t>KIT DE REFACCIONES PAQUETE C</t>
  </si>
  <si>
    <t>G 00006430</t>
  </si>
  <si>
    <t>C 00006393</t>
  </si>
  <si>
    <t>D    248</t>
  </si>
  <si>
    <t>C 00006493</t>
  </si>
  <si>
    <t>AS06079</t>
  </si>
  <si>
    <t>AS06080</t>
  </si>
  <si>
    <t>AS06081</t>
  </si>
  <si>
    <t>D    365</t>
  </si>
  <si>
    <t>AM 0177</t>
  </si>
  <si>
    <t>INTERESES PP DEMOS MAYO SUTI A</t>
  </si>
  <si>
    <t>D    367</t>
  </si>
  <si>
    <t>AM 00178</t>
  </si>
  <si>
    <t>INTERE PP DEMOS AGO 17 SUST AM</t>
  </si>
  <si>
    <t>D    369</t>
  </si>
  <si>
    <t>AM-00179</t>
  </si>
  <si>
    <t>INTERES PP DEMOS OCT SUST AM16</t>
  </si>
  <si>
    <t>D    371</t>
  </si>
  <si>
    <t>AM-00180</t>
  </si>
  <si>
    <t>INTERES PP DEMOS NOV SUST AM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</si>
</sst>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d&quot; de &quot;mmm&quot; de &quot;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22"/>
      </left>
      <right/>
      <top style="medium">
        <color theme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/>
    <xf numFmtId="0" fontId="2" fillId="0" borderId="0"/>
  </cellStyleXfs>
  <cellXfs count="47">
    <xf numFmtId="0" fontId="0" fillId="0" borderId="0" xfId="0"/>
    <xf numFmtId="0" fontId="7" fillId="2" borderId="0" xfId="0" applyFont="1" applyFill="1"/>
    <xf numFmtId="0" fontId="2" fillId="2" borderId="0" xfId="2" applyFont="1" applyFill="1"/>
    <xf numFmtId="14" fontId="2" fillId="2" borderId="0" xfId="2" applyNumberFormat="1" applyFont="1" applyFill="1"/>
    <xf numFmtId="0" fontId="3" fillId="2" borderId="0" xfId="2" applyFont="1" applyFill="1" applyBorder="1" applyAlignment="1"/>
    <xf numFmtId="20" fontId="2" fillId="2" borderId="0" xfId="2" applyNumberFormat="1" applyFont="1" applyFill="1"/>
    <xf numFmtId="0" fontId="3" fillId="2" borderId="0" xfId="3" applyNumberFormat="1" applyFont="1" applyFill="1" applyBorder="1" applyAlignment="1"/>
    <xf numFmtId="164" fontId="2" fillId="2" borderId="0" xfId="2" applyNumberFormat="1" applyFont="1" applyFill="1" applyAlignment="1">
      <alignment horizontal="center"/>
    </xf>
    <xf numFmtId="165" fontId="2" fillId="2" borderId="0" xfId="4" applyFont="1" applyFill="1" applyBorder="1" applyAlignment="1" applyProtection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4" fontId="2" fillId="2" borderId="0" xfId="2" applyNumberFormat="1" applyFont="1" applyFill="1"/>
    <xf numFmtId="166" fontId="2" fillId="2" borderId="0" xfId="2" applyNumberFormat="1" applyFont="1" applyFill="1"/>
    <xf numFmtId="165" fontId="2" fillId="2" borderId="0" xfId="4" applyFont="1" applyFill="1" applyAlignment="1">
      <alignment horizontal="right"/>
    </xf>
    <xf numFmtId="4" fontId="6" fillId="2" borderId="7" xfId="5" applyNumberFormat="1" applyFont="1" applyFill="1" applyBorder="1"/>
    <xf numFmtId="165" fontId="2" fillId="2" borderId="0" xfId="4" applyFont="1" applyFill="1"/>
    <xf numFmtId="43" fontId="2" fillId="2" borderId="10" xfId="1" applyFont="1" applyFill="1" applyBorder="1"/>
    <xf numFmtId="0" fontId="7" fillId="2" borderId="8" xfId="0" applyFont="1" applyFill="1" applyBorder="1"/>
    <xf numFmtId="14" fontId="7" fillId="2" borderId="8" xfId="0" applyNumberFormat="1" applyFont="1" applyFill="1" applyBorder="1"/>
    <xf numFmtId="0" fontId="7" fillId="2" borderId="8" xfId="2" applyFont="1" applyFill="1" applyBorder="1"/>
    <xf numFmtId="0" fontId="2" fillId="2" borderId="8" xfId="2" applyFont="1" applyFill="1" applyBorder="1"/>
    <xf numFmtId="43" fontId="2" fillId="2" borderId="8" xfId="1" applyFont="1" applyFill="1" applyBorder="1"/>
    <xf numFmtId="0" fontId="7" fillId="2" borderId="9" xfId="0" applyFont="1" applyFill="1" applyBorder="1"/>
    <xf numFmtId="14" fontId="7" fillId="2" borderId="9" xfId="0" applyNumberFormat="1" applyFont="1" applyFill="1" applyBorder="1"/>
    <xf numFmtId="0" fontId="7" fillId="2" borderId="9" xfId="2" applyFont="1" applyFill="1" applyBorder="1"/>
    <xf numFmtId="0" fontId="2" fillId="2" borderId="9" xfId="2" applyFont="1" applyFill="1" applyBorder="1"/>
    <xf numFmtId="43" fontId="2" fillId="2" borderId="9" xfId="1" applyFont="1" applyFill="1" applyBorder="1"/>
    <xf numFmtId="4" fontId="7" fillId="2" borderId="9" xfId="0" applyNumberFormat="1" applyFont="1" applyFill="1" applyBorder="1"/>
    <xf numFmtId="43" fontId="7" fillId="2" borderId="0" xfId="1" applyFont="1" applyFill="1"/>
    <xf numFmtId="43" fontId="2" fillId="2" borderId="0" xfId="1" applyFont="1" applyFill="1"/>
    <xf numFmtId="17" fontId="2" fillId="2" borderId="0" xfId="2" applyNumberFormat="1" applyFont="1" applyFill="1"/>
    <xf numFmtId="20" fontId="7" fillId="2" borderId="0" xfId="0" applyNumberFormat="1" applyFont="1" applyFill="1"/>
    <xf numFmtId="4" fontId="7" fillId="2" borderId="0" xfId="0" applyNumberFormat="1" applyFont="1" applyFill="1"/>
    <xf numFmtId="14" fontId="7" fillId="2" borderId="0" xfId="0" applyNumberFormat="1" applyFont="1" applyFill="1"/>
    <xf numFmtId="4" fontId="0" fillId="0" borderId="0" xfId="0" applyNumberFormat="1"/>
    <xf numFmtId="43" fontId="7" fillId="2" borderId="9" xfId="0" applyNumberFormat="1" applyFont="1" applyFill="1" applyBorder="1"/>
    <xf numFmtId="14" fontId="0" fillId="0" borderId="0" xfId="0" applyNumberFormat="1"/>
    <xf numFmtId="43" fontId="2" fillId="2" borderId="0" xfId="1" applyFont="1" applyFill="1" applyBorder="1"/>
    <xf numFmtId="0" fontId="7" fillId="2" borderId="0" xfId="2" applyFont="1" applyFill="1" applyBorder="1"/>
    <xf numFmtId="167" fontId="0" fillId="0" borderId="0" xfId="0" applyNumberFormat="1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</cellXfs>
  <cellStyles count="6">
    <cellStyle name="Millares" xfId="1" builtinId="3"/>
    <cellStyle name="Millares 2" xfId="4"/>
    <cellStyle name="Normal" xfId="0" builtinId="0"/>
    <cellStyle name="Normal 2" xfId="2"/>
    <cellStyle name="Normal_253-CYA 10" xfId="5"/>
    <cellStyle name="Normal_DSH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80974"/>
          <a:ext cx="1571625" cy="11455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5716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5716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5716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6097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6097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6097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6097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6097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6097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333500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5716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workbookViewId="0">
      <selection activeCell="I30" sqref="I30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11.28515625" style="1" bestFit="1" customWidth="1"/>
    <col min="4" max="4" width="10.7109375" style="1" bestFit="1" customWidth="1"/>
    <col min="5" max="5" width="29.285156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24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19" t="s">
        <v>16</v>
      </c>
      <c r="C30" s="20">
        <v>42727</v>
      </c>
      <c r="D30" s="19" t="s">
        <v>17</v>
      </c>
      <c r="E30" s="19" t="s">
        <v>18</v>
      </c>
      <c r="F30" s="19">
        <v>291.16000000000003</v>
      </c>
      <c r="G30" s="21"/>
      <c r="H30" s="22"/>
      <c r="I30" s="22"/>
      <c r="J30" s="23">
        <f>+F30-I30</f>
        <v>291.16000000000003</v>
      </c>
      <c r="K30" s="13"/>
      <c r="L30" s="2"/>
    </row>
    <row r="31" spans="2:12" x14ac:dyDescent="0.2">
      <c r="B31" s="24" t="s">
        <v>19</v>
      </c>
      <c r="C31" s="25">
        <v>42727</v>
      </c>
      <c r="D31" s="24" t="s">
        <v>20</v>
      </c>
      <c r="E31" s="24" t="s">
        <v>18</v>
      </c>
      <c r="F31" s="24">
        <v>291.16000000000003</v>
      </c>
      <c r="G31" s="26"/>
      <c r="H31" s="27"/>
      <c r="I31" s="27"/>
      <c r="J31" s="28">
        <f>+F31-I31</f>
        <v>291.16000000000003</v>
      </c>
      <c r="K31" s="13"/>
      <c r="L31" s="2"/>
    </row>
    <row r="32" spans="2:12" x14ac:dyDescent="0.2">
      <c r="B32" s="24" t="s">
        <v>21</v>
      </c>
      <c r="C32" s="25">
        <v>42731</v>
      </c>
      <c r="D32" s="24" t="s">
        <v>22</v>
      </c>
      <c r="E32" s="24" t="s">
        <v>18</v>
      </c>
      <c r="F32" s="29">
        <v>1506.48</v>
      </c>
      <c r="G32" s="27"/>
      <c r="H32" s="27"/>
      <c r="I32" s="24"/>
      <c r="J32" s="28">
        <f>+F32-I32</f>
        <v>1506.48</v>
      </c>
      <c r="K32" s="2"/>
      <c r="L32" s="2"/>
    </row>
    <row r="33" spans="2:12" x14ac:dyDescent="0.2">
      <c r="B33" s="24" t="s">
        <v>25</v>
      </c>
      <c r="C33" s="25">
        <v>42741</v>
      </c>
      <c r="D33" s="24" t="s">
        <v>26</v>
      </c>
      <c r="E33" s="24" t="s">
        <v>18</v>
      </c>
      <c r="F33" s="29">
        <v>93.03</v>
      </c>
      <c r="G33" s="27" t="s">
        <v>29</v>
      </c>
      <c r="H33" s="27"/>
      <c r="I33" s="24"/>
      <c r="J33" s="28">
        <f t="shared" ref="J33:J34" si="0">+F33-I33</f>
        <v>93.03</v>
      </c>
      <c r="K33" s="2"/>
      <c r="L33" s="2"/>
    </row>
    <row r="34" spans="2:12" x14ac:dyDescent="0.2">
      <c r="B34" s="24" t="s">
        <v>27</v>
      </c>
      <c r="C34" s="25">
        <v>42747</v>
      </c>
      <c r="D34" s="24" t="s">
        <v>28</v>
      </c>
      <c r="E34" s="24" t="s">
        <v>18</v>
      </c>
      <c r="F34" s="29">
        <v>74.010000000000005</v>
      </c>
      <c r="G34" s="27" t="s">
        <v>30</v>
      </c>
      <c r="H34" s="27"/>
      <c r="I34" s="24"/>
      <c r="J34" s="28">
        <f t="shared" si="0"/>
        <v>74.010000000000005</v>
      </c>
      <c r="K34" s="2"/>
      <c r="L34" s="2"/>
    </row>
    <row r="35" spans="2:12" x14ac:dyDescent="0.2">
      <c r="B35" s="2"/>
      <c r="C35" s="2"/>
      <c r="D35" s="2"/>
      <c r="E35" s="2"/>
      <c r="F35" s="2"/>
      <c r="G35" s="2"/>
      <c r="H35" s="2"/>
      <c r="J35" s="30"/>
      <c r="K35" s="2"/>
      <c r="L35" s="2"/>
    </row>
    <row r="36" spans="2:12" x14ac:dyDescent="0.2">
      <c r="B36" s="2"/>
      <c r="C36" s="2"/>
      <c r="D36" s="2"/>
      <c r="E36" s="2"/>
      <c r="F36" s="2"/>
      <c r="G36" s="2"/>
      <c r="H36" s="2"/>
      <c r="J36" s="30"/>
      <c r="K36" s="2"/>
      <c r="L36" s="2"/>
    </row>
    <row r="37" spans="2:12" x14ac:dyDescent="0.2">
      <c r="B37" s="2"/>
      <c r="C37" s="2"/>
      <c r="D37" s="2"/>
      <c r="E37" s="2"/>
      <c r="F37" s="2"/>
      <c r="G37" s="2"/>
      <c r="H37" s="2"/>
      <c r="I37" s="16" t="s">
        <v>12</v>
      </c>
      <c r="J37" s="31">
        <f>SUM(J30:J34)</f>
        <v>2255.8400000000006</v>
      </c>
      <c r="K37" s="2"/>
      <c r="L37" s="2"/>
    </row>
    <row r="38" spans="2:12" ht="13.5" thickBot="1" x14ac:dyDescent="0.25">
      <c r="B38" s="2"/>
      <c r="C38" s="2"/>
      <c r="D38" s="2"/>
      <c r="E38" s="32"/>
      <c r="F38" s="2"/>
      <c r="G38" s="2"/>
      <c r="H38" s="2"/>
      <c r="I38" s="16" t="s">
        <v>23</v>
      </c>
      <c r="J38" s="31"/>
      <c r="K38" s="2"/>
      <c r="L38" s="2"/>
    </row>
    <row r="39" spans="2:12" x14ac:dyDescent="0.2">
      <c r="B39" s="2"/>
      <c r="C39" s="2"/>
      <c r="D39" s="2"/>
      <c r="E39" s="2"/>
      <c r="F39" s="2"/>
      <c r="G39" s="2"/>
      <c r="H39" s="2"/>
      <c r="I39" s="16" t="s">
        <v>13</v>
      </c>
      <c r="J39" s="18">
        <f>+J37-J38</f>
        <v>2255.8400000000006</v>
      </c>
      <c r="K39" s="2"/>
      <c r="L39" s="2"/>
    </row>
    <row r="40" spans="2:12" x14ac:dyDescent="0.2">
      <c r="I40" s="2"/>
      <c r="J40" s="31"/>
    </row>
    <row r="41" spans="2:12" x14ac:dyDescent="0.2">
      <c r="I41" s="16" t="s">
        <v>12</v>
      </c>
      <c r="J41" s="17">
        <f>+J23+J37</f>
        <v>2255.8400000000006</v>
      </c>
    </row>
    <row r="42" spans="2:12" ht="13.5" thickBot="1" x14ac:dyDescent="0.25">
      <c r="I42" s="16" t="s">
        <v>23</v>
      </c>
      <c r="J42" s="17">
        <f>+J24+J38</f>
        <v>0</v>
      </c>
    </row>
    <row r="43" spans="2:12" x14ac:dyDescent="0.2">
      <c r="I43" s="16" t="s">
        <v>13</v>
      </c>
      <c r="J43" s="18">
        <f>+J41-J42</f>
        <v>2255.8400000000006</v>
      </c>
    </row>
    <row r="49" spans="3:12" x14ac:dyDescent="0.2">
      <c r="L49" s="33"/>
    </row>
    <row r="57" spans="3:12" x14ac:dyDescent="0.2">
      <c r="L57" s="34"/>
    </row>
    <row r="58" spans="3:12" x14ac:dyDescent="0.2">
      <c r="C58" s="35"/>
    </row>
    <row r="59" spans="3:12" x14ac:dyDescent="0.2">
      <c r="C59" s="35"/>
    </row>
    <row r="60" spans="3:12" x14ac:dyDescent="0.2">
      <c r="C60" s="35"/>
    </row>
    <row r="61" spans="3:12" x14ac:dyDescent="0.2">
      <c r="C61" s="35"/>
    </row>
    <row r="62" spans="3:12" x14ac:dyDescent="0.2">
      <c r="C62" s="35"/>
      <c r="K62" s="34"/>
      <c r="L62" s="34"/>
    </row>
    <row r="63" spans="3:12" x14ac:dyDescent="0.2">
      <c r="K63" s="34"/>
      <c r="L63" s="34"/>
    </row>
    <row r="64" spans="3:12" x14ac:dyDescent="0.2">
      <c r="L64" s="34"/>
    </row>
  </sheetData>
  <mergeCells count="6">
    <mergeCell ref="B10:J10"/>
    <mergeCell ref="B28:J28"/>
    <mergeCell ref="D3:J3"/>
    <mergeCell ref="D4:J4"/>
    <mergeCell ref="D5:J5"/>
    <mergeCell ref="D6:J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workbookViewId="0">
      <selection activeCell="K42" sqref="K42:M42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145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6" t="s">
        <v>12</v>
      </c>
      <c r="J17" s="17">
        <f>SUM(J12:J15)</f>
        <v>0</v>
      </c>
      <c r="K17" s="2"/>
      <c r="L17" s="13"/>
    </row>
    <row r="18" spans="2:12" ht="13.5" thickBot="1" x14ac:dyDescent="0.25">
      <c r="B18" s="2"/>
      <c r="C18" s="2"/>
      <c r="D18" s="2"/>
      <c r="E18" s="2"/>
      <c r="F18" s="2"/>
      <c r="G18" s="2"/>
      <c r="H18" s="2"/>
      <c r="I18" s="16" t="s">
        <v>23</v>
      </c>
      <c r="J18" s="17">
        <v>0</v>
      </c>
      <c r="K18" s="2"/>
      <c r="L18" s="13"/>
    </row>
    <row r="19" spans="2:12" x14ac:dyDescent="0.2">
      <c r="B19" s="2"/>
      <c r="C19" s="2"/>
      <c r="D19" s="2"/>
      <c r="E19" s="2"/>
      <c r="F19" s="2"/>
      <c r="G19" s="2"/>
      <c r="H19" s="2"/>
      <c r="I19" s="16" t="s">
        <v>13</v>
      </c>
      <c r="J19" s="18">
        <v>0</v>
      </c>
      <c r="K19" s="2"/>
      <c r="L19" s="2"/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8"/>
      <c r="K20" s="2"/>
      <c r="L20" s="2"/>
    </row>
    <row r="21" spans="2:12" ht="13.5" thickBot="1" x14ac:dyDescent="0.25"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</row>
    <row r="22" spans="2:12" ht="13.5" thickBot="1" x14ac:dyDescent="0.25">
      <c r="B22" s="42" t="s">
        <v>14</v>
      </c>
      <c r="C22" s="43"/>
      <c r="D22" s="43"/>
      <c r="E22" s="43"/>
      <c r="F22" s="43"/>
      <c r="G22" s="43"/>
      <c r="H22" s="43"/>
      <c r="I22" s="43"/>
      <c r="J22" s="44"/>
      <c r="K22" s="2"/>
      <c r="L22" s="2"/>
    </row>
    <row r="23" spans="2:12" ht="13.5" thickBot="1" x14ac:dyDescent="0.25">
      <c r="B23" s="9" t="s">
        <v>5</v>
      </c>
      <c r="C23" s="10" t="s">
        <v>6</v>
      </c>
      <c r="D23" s="10" t="s">
        <v>15</v>
      </c>
      <c r="E23" s="11" t="s">
        <v>8</v>
      </c>
      <c r="F23" s="11" t="s">
        <v>9</v>
      </c>
      <c r="G23" s="10" t="s">
        <v>7</v>
      </c>
      <c r="H23" s="10" t="s">
        <v>10</v>
      </c>
      <c r="I23" s="10" t="s">
        <v>9</v>
      </c>
      <c r="J23" s="12" t="s">
        <v>11</v>
      </c>
      <c r="K23" s="2"/>
      <c r="L23" s="2"/>
    </row>
    <row r="24" spans="2:12" ht="15" x14ac:dyDescent="0.25">
      <c r="B24" s="26" t="s">
        <v>16</v>
      </c>
      <c r="C24" s="38">
        <v>42727</v>
      </c>
      <c r="D24" s="26" t="s">
        <v>17</v>
      </c>
      <c r="E24" s="26" t="s">
        <v>18</v>
      </c>
      <c r="F24" s="26">
        <v>291.16000000000003</v>
      </c>
      <c r="G24" s="26"/>
      <c r="H24" s="26"/>
      <c r="I24" s="26"/>
      <c r="J24" s="26">
        <f>+F24-I24</f>
        <v>291.16000000000003</v>
      </c>
      <c r="K24" s="13"/>
      <c r="L24" s="2"/>
    </row>
    <row r="25" spans="2:12" ht="15" x14ac:dyDescent="0.25">
      <c r="B25" s="26" t="s">
        <v>19</v>
      </c>
      <c r="C25" s="38">
        <v>42727</v>
      </c>
      <c r="D25" s="26" t="s">
        <v>20</v>
      </c>
      <c r="E25" s="26" t="s">
        <v>18</v>
      </c>
      <c r="F25" s="26">
        <v>291.16000000000003</v>
      </c>
      <c r="G25" s="26"/>
      <c r="H25" s="26"/>
      <c r="I25" s="26"/>
      <c r="J25" s="26">
        <f>+F25-I25</f>
        <v>291.16000000000003</v>
      </c>
      <c r="K25" s="13"/>
      <c r="L25" s="2"/>
    </row>
    <row r="26" spans="2:12" ht="15" x14ac:dyDescent="0.25">
      <c r="B26" s="26" t="s">
        <v>21</v>
      </c>
      <c r="C26" s="38">
        <v>42731</v>
      </c>
      <c r="D26" s="26" t="s">
        <v>22</v>
      </c>
      <c r="E26" s="26" t="s">
        <v>18</v>
      </c>
      <c r="F26" s="26">
        <v>1506.48</v>
      </c>
      <c r="G26" s="26"/>
      <c r="H26" s="26"/>
      <c r="I26" s="24"/>
      <c r="J26" s="26">
        <f t="shared" ref="J26:J40" si="0">+F26-I26</f>
        <v>1506.48</v>
      </c>
      <c r="K26" s="2"/>
      <c r="L26" s="2"/>
    </row>
    <row r="27" spans="2:12" ht="15" x14ac:dyDescent="0.25">
      <c r="B27" t="s">
        <v>88</v>
      </c>
      <c r="C27" s="38">
        <v>42956</v>
      </c>
      <c r="D27" t="s">
        <v>89</v>
      </c>
      <c r="E27" t="s">
        <v>32</v>
      </c>
      <c r="F27">
        <v>610.79999999999995</v>
      </c>
      <c r="G27" t="s">
        <v>98</v>
      </c>
      <c r="H27" s="26"/>
      <c r="I27" s="26"/>
      <c r="J27" s="26">
        <v>146.80000000000001</v>
      </c>
      <c r="K27" s="2"/>
      <c r="L27" s="2"/>
    </row>
    <row r="28" spans="2:12" ht="15" x14ac:dyDescent="0.25">
      <c r="B28" t="s">
        <v>90</v>
      </c>
      <c r="C28" s="38">
        <v>42956</v>
      </c>
      <c r="D28" t="s">
        <v>91</v>
      </c>
      <c r="E28" t="s">
        <v>32</v>
      </c>
      <c r="F28">
        <v>436.51</v>
      </c>
      <c r="G28" t="s">
        <v>99</v>
      </c>
      <c r="H28" s="26"/>
      <c r="I28" s="26"/>
      <c r="J28" s="26">
        <f t="shared" si="0"/>
        <v>436.51</v>
      </c>
      <c r="K28" s="2"/>
      <c r="L28" s="2"/>
    </row>
    <row r="29" spans="2:12" ht="15" x14ac:dyDescent="0.25">
      <c r="B29" t="s">
        <v>92</v>
      </c>
      <c r="C29" s="38">
        <v>42956</v>
      </c>
      <c r="D29" t="s">
        <v>93</v>
      </c>
      <c r="E29" t="s">
        <v>32</v>
      </c>
      <c r="F29">
        <v>88.51</v>
      </c>
      <c r="G29" t="s">
        <v>100</v>
      </c>
      <c r="H29" s="26"/>
      <c r="I29" s="26">
        <f>82.34-21.17</f>
        <v>61.17</v>
      </c>
      <c r="J29" s="26">
        <f t="shared" si="0"/>
        <v>27.340000000000003</v>
      </c>
      <c r="K29" s="2"/>
      <c r="L29" s="2"/>
    </row>
    <row r="30" spans="2:12" ht="15" x14ac:dyDescent="0.25">
      <c r="B30" t="s">
        <v>94</v>
      </c>
      <c r="C30" s="38">
        <v>42956</v>
      </c>
      <c r="D30" t="s">
        <v>95</v>
      </c>
      <c r="E30" t="s">
        <v>32</v>
      </c>
      <c r="F30">
        <v>528.03</v>
      </c>
      <c r="G30" t="s">
        <v>101</v>
      </c>
      <c r="H30" s="26"/>
      <c r="I30" s="26"/>
      <c r="J30" s="26">
        <f t="shared" si="0"/>
        <v>528.03</v>
      </c>
      <c r="K30" s="2"/>
      <c r="L30" s="2"/>
    </row>
    <row r="31" spans="2:12" ht="15" x14ac:dyDescent="0.25">
      <c r="B31" t="s">
        <v>96</v>
      </c>
      <c r="C31" s="38">
        <v>42956</v>
      </c>
      <c r="D31" t="s">
        <v>97</v>
      </c>
      <c r="E31" t="s">
        <v>32</v>
      </c>
      <c r="F31">
        <v>146.51</v>
      </c>
      <c r="G31" t="s">
        <v>102</v>
      </c>
      <c r="H31" s="26"/>
      <c r="I31" s="26"/>
      <c r="J31" s="26">
        <f t="shared" si="0"/>
        <v>146.51</v>
      </c>
      <c r="K31" s="2"/>
      <c r="L31" s="2"/>
    </row>
    <row r="32" spans="2:12" ht="15" x14ac:dyDescent="0.25">
      <c r="B32" t="s">
        <v>16</v>
      </c>
      <c r="C32" s="38">
        <v>42963</v>
      </c>
      <c r="D32" t="s">
        <v>103</v>
      </c>
      <c r="E32" t="s">
        <v>32</v>
      </c>
      <c r="F32">
        <v>175.8</v>
      </c>
      <c r="G32" t="s">
        <v>108</v>
      </c>
      <c r="H32" s="26"/>
      <c r="I32" s="26"/>
      <c r="J32" s="26">
        <f t="shared" si="0"/>
        <v>175.8</v>
      </c>
      <c r="K32" s="2"/>
      <c r="L32" s="2"/>
    </row>
    <row r="33" spans="2:12" ht="15" x14ac:dyDescent="0.25">
      <c r="B33" t="s">
        <v>104</v>
      </c>
      <c r="C33" s="38">
        <v>42963</v>
      </c>
      <c r="D33" t="s">
        <v>105</v>
      </c>
      <c r="E33" t="s">
        <v>32</v>
      </c>
      <c r="F33">
        <v>528.03</v>
      </c>
      <c r="G33" t="s">
        <v>109</v>
      </c>
      <c r="H33" s="26"/>
      <c r="I33" s="26"/>
      <c r="J33" s="26">
        <f t="shared" si="0"/>
        <v>528.03</v>
      </c>
      <c r="K33" s="2"/>
      <c r="L33" s="2"/>
    </row>
    <row r="34" spans="2:12" ht="15" x14ac:dyDescent="0.25">
      <c r="B34" t="s">
        <v>106</v>
      </c>
      <c r="C34" s="38">
        <v>42964</v>
      </c>
      <c r="D34" t="s">
        <v>107</v>
      </c>
      <c r="E34" t="s">
        <v>32</v>
      </c>
      <c r="F34">
        <v>552.51</v>
      </c>
      <c r="G34" t="s">
        <v>110</v>
      </c>
      <c r="H34" s="26"/>
      <c r="I34" s="26"/>
      <c r="J34" s="26">
        <f t="shared" si="0"/>
        <v>552.51</v>
      </c>
      <c r="K34" s="2"/>
      <c r="L34" s="2"/>
    </row>
    <row r="35" spans="2:12" ht="15" x14ac:dyDescent="0.25">
      <c r="B35" t="s">
        <v>27</v>
      </c>
      <c r="C35" s="38">
        <v>42990</v>
      </c>
      <c r="D35" t="s">
        <v>113</v>
      </c>
      <c r="E35" t="s">
        <v>124</v>
      </c>
      <c r="F35">
        <v>528.03</v>
      </c>
      <c r="G35" t="s">
        <v>125</v>
      </c>
      <c r="H35" s="26"/>
      <c r="I35" s="26"/>
      <c r="J35" s="26">
        <f t="shared" si="0"/>
        <v>528.03</v>
      </c>
      <c r="K35" s="2"/>
      <c r="L35" s="2"/>
    </row>
    <row r="36" spans="2:12" ht="15" x14ac:dyDescent="0.25">
      <c r="B36" t="s">
        <v>114</v>
      </c>
      <c r="C36" s="38">
        <v>43005</v>
      </c>
      <c r="D36" t="s">
        <v>115</v>
      </c>
      <c r="E36" t="s">
        <v>124</v>
      </c>
      <c r="F36">
        <v>59.51</v>
      </c>
      <c r="G36" t="s">
        <v>126</v>
      </c>
      <c r="H36" s="26"/>
      <c r="I36" s="26"/>
      <c r="J36" s="26">
        <f t="shared" si="0"/>
        <v>59.51</v>
      </c>
      <c r="K36" s="2"/>
      <c r="L36" s="2"/>
    </row>
    <row r="37" spans="2:12" ht="15" x14ac:dyDescent="0.25">
      <c r="B37" t="s">
        <v>116</v>
      </c>
      <c r="C37" s="38">
        <v>43005</v>
      </c>
      <c r="D37" t="s">
        <v>117</v>
      </c>
      <c r="E37" t="s">
        <v>124</v>
      </c>
      <c r="F37">
        <v>145</v>
      </c>
      <c r="G37" t="s">
        <v>127</v>
      </c>
      <c r="H37" s="26"/>
      <c r="I37" s="26"/>
      <c r="J37" s="26">
        <f t="shared" si="0"/>
        <v>145</v>
      </c>
      <c r="K37" s="2"/>
      <c r="L37" s="2"/>
    </row>
    <row r="38" spans="2:12" ht="15" x14ac:dyDescent="0.25">
      <c r="B38" t="s">
        <v>118</v>
      </c>
      <c r="C38" s="38">
        <v>43005</v>
      </c>
      <c r="D38" t="s">
        <v>119</v>
      </c>
      <c r="E38" t="s">
        <v>124</v>
      </c>
      <c r="F38">
        <v>88.51</v>
      </c>
      <c r="G38" t="s">
        <v>128</v>
      </c>
      <c r="H38" s="26"/>
      <c r="I38" s="26"/>
      <c r="J38" s="26">
        <f t="shared" si="0"/>
        <v>88.51</v>
      </c>
      <c r="K38" s="2"/>
      <c r="L38" s="2"/>
    </row>
    <row r="39" spans="2:12" ht="15" x14ac:dyDescent="0.25">
      <c r="B39" t="s">
        <v>120</v>
      </c>
      <c r="C39" s="38">
        <v>43005</v>
      </c>
      <c r="D39" t="s">
        <v>121</v>
      </c>
      <c r="E39" t="s">
        <v>124</v>
      </c>
      <c r="F39">
        <v>59.51</v>
      </c>
      <c r="G39" t="s">
        <v>129</v>
      </c>
      <c r="H39" s="26"/>
      <c r="I39" s="26"/>
      <c r="J39" s="26">
        <f t="shared" si="0"/>
        <v>59.51</v>
      </c>
      <c r="K39" s="2"/>
      <c r="L39" s="2"/>
    </row>
    <row r="40" spans="2:12" ht="15" x14ac:dyDescent="0.25">
      <c r="B40" t="s">
        <v>122</v>
      </c>
      <c r="C40" s="38">
        <v>43005</v>
      </c>
      <c r="D40" t="s">
        <v>123</v>
      </c>
      <c r="E40" t="s">
        <v>124</v>
      </c>
      <c r="F40">
        <v>59.51</v>
      </c>
      <c r="G40" t="s">
        <v>130</v>
      </c>
      <c r="H40" s="2"/>
      <c r="J40" s="26">
        <f t="shared" si="0"/>
        <v>59.51</v>
      </c>
      <c r="K40" s="2"/>
      <c r="L40" s="2"/>
    </row>
    <row r="41" spans="2:12" ht="15" x14ac:dyDescent="0.25">
      <c r="B41"/>
      <c r="C41" s="38"/>
      <c r="D41"/>
      <c r="E41"/>
      <c r="F41"/>
      <c r="G41" s="2"/>
      <c r="H41" s="2"/>
      <c r="J41" s="40"/>
      <c r="K41" s="2"/>
      <c r="L41" s="2"/>
    </row>
    <row r="42" spans="2:12" ht="15" x14ac:dyDescent="0.25">
      <c r="B42" s="2"/>
      <c r="C42" s="32"/>
      <c r="D42" s="2"/>
      <c r="E42" s="32"/>
      <c r="F42" s="2"/>
      <c r="G42" s="2"/>
      <c r="H42" s="2"/>
      <c r="I42" s="16" t="s">
        <v>12</v>
      </c>
      <c r="J42" s="36">
        <f>SUM(J24:J40)</f>
        <v>5570.4000000000015</v>
      </c>
      <c r="K42" s="36"/>
      <c r="L42" s="13"/>
    </row>
    <row r="43" spans="2:12" ht="15" x14ac:dyDescent="0.25">
      <c r="B43" s="2"/>
      <c r="C43" s="32"/>
      <c r="D43" s="2"/>
      <c r="E43" s="32"/>
      <c r="F43" s="2"/>
      <c r="G43" s="2"/>
      <c r="H43" s="2"/>
      <c r="I43" s="16" t="s">
        <v>23</v>
      </c>
      <c r="J43" s="36">
        <v>5570.4</v>
      </c>
      <c r="K43" s="2"/>
      <c r="L43" s="2"/>
    </row>
    <row r="44" spans="2:12" ht="15" x14ac:dyDescent="0.25">
      <c r="B44" s="2"/>
      <c r="C44" s="32"/>
      <c r="D44" s="2"/>
      <c r="E44" s="32"/>
      <c r="F44" s="2"/>
      <c r="G44" s="2"/>
      <c r="H44" s="2"/>
      <c r="I44" s="16" t="s">
        <v>13</v>
      </c>
      <c r="J44" s="36">
        <f>+J42-J43</f>
        <v>0</v>
      </c>
      <c r="K44" s="2"/>
      <c r="L44" s="2"/>
    </row>
    <row r="45" spans="2:12" ht="15" x14ac:dyDescent="0.25">
      <c r="B45"/>
      <c r="C45" s="38"/>
      <c r="D45"/>
      <c r="E45"/>
      <c r="F45"/>
      <c r="G45" s="2"/>
      <c r="H45" s="2"/>
      <c r="J45" s="40"/>
      <c r="K45" s="2"/>
      <c r="L45" s="2"/>
    </row>
    <row r="46" spans="2:12" ht="15" x14ac:dyDescent="0.25">
      <c r="B46"/>
      <c r="C46" s="38"/>
      <c r="D46"/>
      <c r="E46"/>
      <c r="F46"/>
      <c r="G46" s="2"/>
      <c r="H46" s="2"/>
      <c r="J46" s="40"/>
      <c r="K46" s="2"/>
      <c r="L46" s="2"/>
    </row>
    <row r="47" spans="2:12" ht="15.75" thickBot="1" x14ac:dyDescent="0.3">
      <c r="B47"/>
      <c r="C47" s="38"/>
      <c r="D47"/>
      <c r="E47"/>
      <c r="F47"/>
      <c r="G47" s="2"/>
      <c r="H47" s="2"/>
      <c r="J47" s="40"/>
      <c r="K47" s="2"/>
      <c r="L47" s="2"/>
    </row>
    <row r="48" spans="2:12" ht="13.5" thickBot="1" x14ac:dyDescent="0.25">
      <c r="B48" s="42" t="s">
        <v>131</v>
      </c>
      <c r="C48" s="43"/>
      <c r="D48" s="43"/>
      <c r="E48" s="43"/>
      <c r="F48" s="43"/>
      <c r="G48" s="43"/>
      <c r="H48" s="43"/>
      <c r="I48" s="43"/>
      <c r="J48" s="44"/>
      <c r="K48" s="2"/>
      <c r="L48" s="2"/>
    </row>
    <row r="49" spans="2:12" ht="13.5" thickBot="1" x14ac:dyDescent="0.25">
      <c r="B49" s="9" t="s">
        <v>5</v>
      </c>
      <c r="C49" s="10" t="s">
        <v>6</v>
      </c>
      <c r="D49" s="10" t="s">
        <v>7</v>
      </c>
      <c r="E49" s="11" t="s">
        <v>8</v>
      </c>
      <c r="F49" s="11" t="s">
        <v>9</v>
      </c>
      <c r="G49" s="10" t="s">
        <v>5</v>
      </c>
      <c r="H49" s="10" t="s">
        <v>10</v>
      </c>
      <c r="I49" s="10" t="s">
        <v>9</v>
      </c>
      <c r="J49" s="12" t="s">
        <v>11</v>
      </c>
      <c r="K49" s="2"/>
      <c r="L49" s="2"/>
    </row>
    <row r="50" spans="2:12" ht="15" x14ac:dyDescent="0.25">
      <c r="B50" t="s">
        <v>132</v>
      </c>
      <c r="C50" s="38">
        <v>42916</v>
      </c>
      <c r="D50" t="s">
        <v>133</v>
      </c>
      <c r="E50" t="s">
        <v>139</v>
      </c>
      <c r="F50" s="36">
        <v>11635.8</v>
      </c>
      <c r="G50" s="2"/>
      <c r="H50" s="2"/>
      <c r="J50" s="26">
        <f t="shared" ref="J50:J54" si="1">+F50-I50</f>
        <v>11635.8</v>
      </c>
      <c r="K50" s="2"/>
      <c r="L50" s="2"/>
    </row>
    <row r="51" spans="2:12" ht="15" x14ac:dyDescent="0.25">
      <c r="B51" t="s">
        <v>134</v>
      </c>
      <c r="C51" s="38">
        <v>42920</v>
      </c>
      <c r="D51" t="s">
        <v>135</v>
      </c>
      <c r="E51" t="s">
        <v>140</v>
      </c>
      <c r="F51" s="36">
        <v>13970.36</v>
      </c>
      <c r="G51" s="2"/>
      <c r="H51" s="2"/>
      <c r="J51" s="26">
        <f t="shared" si="1"/>
        <v>13970.36</v>
      </c>
      <c r="K51" s="2"/>
      <c r="L51" s="2"/>
    </row>
    <row r="52" spans="2:12" ht="15" x14ac:dyDescent="0.25">
      <c r="B52" t="s">
        <v>136</v>
      </c>
      <c r="C52" s="38">
        <v>42959</v>
      </c>
      <c r="D52" t="s">
        <v>133</v>
      </c>
      <c r="E52" t="s">
        <v>141</v>
      </c>
      <c r="F52" s="36">
        <v>14714.39</v>
      </c>
      <c r="G52" s="2"/>
      <c r="H52" s="2"/>
      <c r="J52" s="26">
        <f t="shared" si="1"/>
        <v>14714.39</v>
      </c>
      <c r="K52" s="2"/>
      <c r="L52" s="2"/>
    </row>
    <row r="53" spans="2:12" ht="15" x14ac:dyDescent="0.25">
      <c r="B53" t="s">
        <v>137</v>
      </c>
      <c r="C53" s="38">
        <v>42998</v>
      </c>
      <c r="D53" t="s">
        <v>138</v>
      </c>
      <c r="E53" t="s">
        <v>142</v>
      </c>
      <c r="F53" s="36">
        <v>9076.98</v>
      </c>
      <c r="G53" s="2"/>
      <c r="H53" s="2"/>
      <c r="J53" s="26">
        <f t="shared" si="1"/>
        <v>9076.98</v>
      </c>
      <c r="K53" s="2"/>
      <c r="L53" s="2"/>
    </row>
    <row r="54" spans="2:12" ht="15" x14ac:dyDescent="0.25">
      <c r="B54" t="s">
        <v>143</v>
      </c>
      <c r="C54" s="38">
        <v>43038</v>
      </c>
      <c r="D54" t="s">
        <v>133</v>
      </c>
      <c r="E54" t="s">
        <v>144</v>
      </c>
      <c r="F54" s="36">
        <v>16337.74</v>
      </c>
      <c r="G54" s="2"/>
      <c r="H54" s="2"/>
      <c r="J54" s="26">
        <f t="shared" si="1"/>
        <v>16337.74</v>
      </c>
      <c r="K54" s="2"/>
      <c r="L54" s="2"/>
    </row>
    <row r="56" spans="2:12" ht="15" x14ac:dyDescent="0.25">
      <c r="B56" s="2"/>
      <c r="C56" s="32"/>
      <c r="D56" s="2"/>
      <c r="E56" s="32"/>
      <c r="F56" s="2"/>
      <c r="I56" s="16" t="s">
        <v>12</v>
      </c>
      <c r="J56" s="36">
        <f>SUM(J50:J54)</f>
        <v>65735.27</v>
      </c>
    </row>
    <row r="57" spans="2:12" ht="15" x14ac:dyDescent="0.25">
      <c r="I57" s="16" t="s">
        <v>23</v>
      </c>
      <c r="J57" s="36">
        <v>65735.27</v>
      </c>
    </row>
    <row r="58" spans="2:12" ht="15" x14ac:dyDescent="0.25">
      <c r="I58" s="16" t="s">
        <v>13</v>
      </c>
      <c r="J58" s="36">
        <f>+J56-J57</f>
        <v>0</v>
      </c>
    </row>
    <row r="62" spans="2:12" ht="15" x14ac:dyDescent="0.25">
      <c r="B62" s="2"/>
      <c r="C62" s="32"/>
      <c r="D62" s="2"/>
      <c r="E62" s="32"/>
      <c r="F62" s="2"/>
      <c r="I62" s="16" t="s">
        <v>12</v>
      </c>
      <c r="J62" s="41">
        <f>+J17+J42+J56</f>
        <v>71305.670000000013</v>
      </c>
    </row>
    <row r="63" spans="2:12" ht="15" x14ac:dyDescent="0.25">
      <c r="B63"/>
      <c r="I63" s="16" t="s">
        <v>23</v>
      </c>
      <c r="J63" s="36">
        <f>+J43+J57</f>
        <v>71305.67</v>
      </c>
    </row>
    <row r="64" spans="2:12" ht="15" x14ac:dyDescent="0.25">
      <c r="I64" s="16" t="s">
        <v>13</v>
      </c>
      <c r="J64" s="36">
        <f>+J62-J63</f>
        <v>0</v>
      </c>
    </row>
    <row r="67" spans="3:12" x14ac:dyDescent="0.2">
      <c r="L67" s="33"/>
    </row>
    <row r="75" spans="3:12" x14ac:dyDescent="0.2">
      <c r="L75" s="34"/>
    </row>
    <row r="76" spans="3:12" x14ac:dyDescent="0.2">
      <c r="C76" s="35"/>
    </row>
    <row r="77" spans="3:12" x14ac:dyDescent="0.2">
      <c r="C77" s="35"/>
    </row>
    <row r="78" spans="3:12" x14ac:dyDescent="0.2">
      <c r="C78" s="35"/>
    </row>
    <row r="79" spans="3:12" x14ac:dyDescent="0.2">
      <c r="C79" s="35"/>
    </row>
    <row r="80" spans="3:12" x14ac:dyDescent="0.2">
      <c r="C80" s="35"/>
      <c r="K80" s="34"/>
      <c r="L80" s="34"/>
    </row>
    <row r="81" spans="11:12" x14ac:dyDescent="0.2">
      <c r="K81" s="34"/>
      <c r="L81" s="34"/>
    </row>
    <row r="82" spans="11:12" x14ac:dyDescent="0.2">
      <c r="L82" s="34"/>
    </row>
  </sheetData>
  <mergeCells count="7">
    <mergeCell ref="B48:J48"/>
    <mergeCell ref="D3:J3"/>
    <mergeCell ref="D4:J4"/>
    <mergeCell ref="D5:J5"/>
    <mergeCell ref="D6:J6"/>
    <mergeCell ref="B10:J10"/>
    <mergeCell ref="B22:J2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1"/>
  <sheetViews>
    <sheetView workbookViewId="0">
      <selection activeCell="J73" sqref="J73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10" width="10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146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147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ht="15" x14ac:dyDescent="0.25">
      <c r="B12" t="s">
        <v>148</v>
      </c>
      <c r="C12" s="38">
        <v>43067</v>
      </c>
      <c r="D12" t="s">
        <v>149</v>
      </c>
      <c r="E12" t="s">
        <v>152</v>
      </c>
      <c r="F12" s="36">
        <v>15000</v>
      </c>
      <c r="G12" s="2"/>
      <c r="H12" s="14"/>
      <c r="I12" s="13"/>
      <c r="J12" s="15">
        <f>+F12-I12</f>
        <v>15000</v>
      </c>
      <c r="K12" s="2"/>
      <c r="L12" s="2"/>
    </row>
    <row r="13" spans="2:12" ht="15" x14ac:dyDescent="0.25">
      <c r="B13" t="s">
        <v>150</v>
      </c>
      <c r="C13" s="38">
        <v>43069</v>
      </c>
      <c r="D13" t="s">
        <v>151</v>
      </c>
      <c r="E13" t="s">
        <v>153</v>
      </c>
      <c r="F13" s="36">
        <v>15000</v>
      </c>
      <c r="G13" s="2"/>
      <c r="H13" s="14"/>
      <c r="I13" s="13"/>
      <c r="J13" s="15">
        <f>+F13-I13</f>
        <v>15000</v>
      </c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6" t="s">
        <v>12</v>
      </c>
      <c r="J17" s="17">
        <f>SUM(J12:J15)</f>
        <v>30000</v>
      </c>
      <c r="K17" s="2"/>
      <c r="L17" s="13"/>
    </row>
    <row r="18" spans="2:12" ht="13.5" thickBot="1" x14ac:dyDescent="0.25">
      <c r="B18" s="2"/>
      <c r="C18" s="2"/>
      <c r="D18" s="2"/>
      <c r="E18" s="2"/>
      <c r="F18" s="2"/>
      <c r="G18" s="2"/>
      <c r="H18" s="2"/>
      <c r="I18" s="16" t="s">
        <v>23</v>
      </c>
      <c r="J18" s="17">
        <v>30000</v>
      </c>
      <c r="K18" s="2"/>
      <c r="L18" s="13"/>
    </row>
    <row r="19" spans="2:12" x14ac:dyDescent="0.2">
      <c r="B19" s="2"/>
      <c r="C19" s="2"/>
      <c r="D19" s="2"/>
      <c r="E19" s="2"/>
      <c r="F19" s="2"/>
      <c r="G19" s="2"/>
      <c r="H19" s="2"/>
      <c r="I19" s="16" t="s">
        <v>13</v>
      </c>
      <c r="J19" s="18">
        <f>+J17-J18</f>
        <v>0</v>
      </c>
      <c r="K19" s="2"/>
      <c r="L19" s="2"/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8"/>
      <c r="K20" s="2"/>
      <c r="L20" s="2"/>
    </row>
    <row r="21" spans="2:12" ht="13.5" thickBot="1" x14ac:dyDescent="0.25"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</row>
    <row r="22" spans="2:12" ht="13.5" thickBot="1" x14ac:dyDescent="0.25">
      <c r="B22" s="42" t="s">
        <v>14</v>
      </c>
      <c r="C22" s="43"/>
      <c r="D22" s="43"/>
      <c r="E22" s="43"/>
      <c r="F22" s="43"/>
      <c r="G22" s="43"/>
      <c r="H22" s="43"/>
      <c r="I22" s="43"/>
      <c r="J22" s="44"/>
      <c r="K22" s="2"/>
      <c r="L22" s="2"/>
    </row>
    <row r="23" spans="2:12" ht="13.5" thickBot="1" x14ac:dyDescent="0.25">
      <c r="B23" s="9" t="s">
        <v>5</v>
      </c>
      <c r="C23" s="10" t="s">
        <v>6</v>
      </c>
      <c r="D23" s="10" t="s">
        <v>15</v>
      </c>
      <c r="E23" s="11" t="s">
        <v>8</v>
      </c>
      <c r="F23" s="11" t="s">
        <v>9</v>
      </c>
      <c r="G23" s="10" t="s">
        <v>7</v>
      </c>
      <c r="H23" s="10" t="s">
        <v>10</v>
      </c>
      <c r="I23" s="10" t="s">
        <v>9</v>
      </c>
      <c r="J23" s="12" t="s">
        <v>11</v>
      </c>
      <c r="K23" s="2"/>
      <c r="L23" s="2"/>
    </row>
    <row r="24" spans="2:12" ht="15" x14ac:dyDescent="0.25">
      <c r="B24" s="26" t="s">
        <v>16</v>
      </c>
      <c r="C24" s="38">
        <v>42727</v>
      </c>
      <c r="D24" s="26" t="s">
        <v>17</v>
      </c>
      <c r="E24" s="26" t="s">
        <v>18</v>
      </c>
      <c r="F24" s="26">
        <v>291.16000000000003</v>
      </c>
      <c r="G24" s="26"/>
      <c r="H24" s="26"/>
      <c r="I24" s="26"/>
      <c r="J24" s="26">
        <f>+F24-I24</f>
        <v>291.16000000000003</v>
      </c>
      <c r="K24" s="13"/>
      <c r="L24" s="2"/>
    </row>
    <row r="25" spans="2:12" ht="15" x14ac:dyDescent="0.25">
      <c r="B25" s="26" t="s">
        <v>19</v>
      </c>
      <c r="C25" s="38">
        <v>42727</v>
      </c>
      <c r="D25" s="26" t="s">
        <v>20</v>
      </c>
      <c r="E25" s="26" t="s">
        <v>18</v>
      </c>
      <c r="F25" s="26">
        <v>291.16000000000003</v>
      </c>
      <c r="G25" s="26"/>
      <c r="H25" s="26"/>
      <c r="I25" s="26"/>
      <c r="J25" s="26">
        <f>+F25-I25</f>
        <v>291.16000000000003</v>
      </c>
      <c r="K25" s="13"/>
      <c r="L25" s="2"/>
    </row>
    <row r="26" spans="2:12" ht="15" x14ac:dyDescent="0.25">
      <c r="B26" s="26" t="s">
        <v>21</v>
      </c>
      <c r="C26" s="38">
        <v>42731</v>
      </c>
      <c r="D26" s="26" t="s">
        <v>22</v>
      </c>
      <c r="E26" s="26" t="s">
        <v>18</v>
      </c>
      <c r="F26" s="26">
        <v>1506.48</v>
      </c>
      <c r="G26" s="26"/>
      <c r="H26" s="26"/>
      <c r="I26" s="24"/>
      <c r="J26" s="26">
        <f t="shared" ref="J26:J48" si="0">+F26-I26</f>
        <v>1506.48</v>
      </c>
      <c r="K26" s="2"/>
      <c r="L26" s="2"/>
    </row>
    <row r="27" spans="2:12" ht="15" x14ac:dyDescent="0.25">
      <c r="B27" t="s">
        <v>88</v>
      </c>
      <c r="C27" s="38">
        <v>42956</v>
      </c>
      <c r="D27" t="s">
        <v>89</v>
      </c>
      <c r="E27" t="s">
        <v>32</v>
      </c>
      <c r="F27">
        <v>610.79999999999995</v>
      </c>
      <c r="G27" t="s">
        <v>98</v>
      </c>
      <c r="H27" s="26"/>
      <c r="I27" s="26"/>
      <c r="J27" s="26">
        <v>146.80000000000001</v>
      </c>
      <c r="K27" s="2"/>
      <c r="L27" s="2"/>
    </row>
    <row r="28" spans="2:12" ht="15" x14ac:dyDescent="0.25">
      <c r="B28" t="s">
        <v>90</v>
      </c>
      <c r="C28" s="38">
        <v>42956</v>
      </c>
      <c r="D28" t="s">
        <v>91</v>
      </c>
      <c r="E28" t="s">
        <v>32</v>
      </c>
      <c r="F28">
        <v>436.51</v>
      </c>
      <c r="G28" t="s">
        <v>99</v>
      </c>
      <c r="H28" s="26"/>
      <c r="I28" s="26"/>
      <c r="J28" s="26">
        <f t="shared" si="0"/>
        <v>436.51</v>
      </c>
      <c r="K28" s="2"/>
      <c r="L28" s="2"/>
    </row>
    <row r="29" spans="2:12" ht="15" x14ac:dyDescent="0.25">
      <c r="B29" t="s">
        <v>92</v>
      </c>
      <c r="C29" s="38">
        <v>42956</v>
      </c>
      <c r="D29" t="s">
        <v>93</v>
      </c>
      <c r="E29" t="s">
        <v>32</v>
      </c>
      <c r="F29">
        <v>88.51</v>
      </c>
      <c r="G29" t="s">
        <v>100</v>
      </c>
      <c r="H29" s="26"/>
      <c r="I29" s="26">
        <f>82.34-21.17</f>
        <v>61.17</v>
      </c>
      <c r="J29" s="26">
        <f t="shared" si="0"/>
        <v>27.340000000000003</v>
      </c>
      <c r="K29" s="2"/>
      <c r="L29" s="2"/>
    </row>
    <row r="30" spans="2:12" ht="15" x14ac:dyDescent="0.25">
      <c r="B30" t="s">
        <v>94</v>
      </c>
      <c r="C30" s="38">
        <v>42956</v>
      </c>
      <c r="D30" t="s">
        <v>95</v>
      </c>
      <c r="E30" t="s">
        <v>32</v>
      </c>
      <c r="F30">
        <v>528.03</v>
      </c>
      <c r="G30" t="s">
        <v>101</v>
      </c>
      <c r="H30" s="26"/>
      <c r="I30" s="26"/>
      <c r="J30" s="26">
        <f t="shared" si="0"/>
        <v>528.03</v>
      </c>
      <c r="K30" s="2"/>
      <c r="L30" s="2"/>
    </row>
    <row r="31" spans="2:12" ht="15" x14ac:dyDescent="0.25">
      <c r="B31" t="s">
        <v>96</v>
      </c>
      <c r="C31" s="38">
        <v>42956</v>
      </c>
      <c r="D31" t="s">
        <v>97</v>
      </c>
      <c r="E31" t="s">
        <v>32</v>
      </c>
      <c r="F31">
        <v>146.51</v>
      </c>
      <c r="G31" t="s">
        <v>102</v>
      </c>
      <c r="H31" s="26"/>
      <c r="I31" s="26"/>
      <c r="J31" s="26">
        <f t="shared" si="0"/>
        <v>146.51</v>
      </c>
      <c r="K31" s="2"/>
      <c r="L31" s="2"/>
    </row>
    <row r="32" spans="2:12" ht="15" x14ac:dyDescent="0.25">
      <c r="B32" t="s">
        <v>16</v>
      </c>
      <c r="C32" s="38">
        <v>42963</v>
      </c>
      <c r="D32" t="s">
        <v>103</v>
      </c>
      <c r="E32" t="s">
        <v>32</v>
      </c>
      <c r="F32">
        <v>175.8</v>
      </c>
      <c r="G32" t="s">
        <v>108</v>
      </c>
      <c r="H32" s="26"/>
      <c r="I32" s="26"/>
      <c r="J32" s="26">
        <f t="shared" si="0"/>
        <v>175.8</v>
      </c>
      <c r="K32" s="2"/>
      <c r="L32" s="2"/>
    </row>
    <row r="33" spans="2:12" ht="15" x14ac:dyDescent="0.25">
      <c r="B33" t="s">
        <v>104</v>
      </c>
      <c r="C33" s="38">
        <v>42963</v>
      </c>
      <c r="D33" t="s">
        <v>105</v>
      </c>
      <c r="E33" t="s">
        <v>32</v>
      </c>
      <c r="F33">
        <v>528.03</v>
      </c>
      <c r="G33" t="s">
        <v>109</v>
      </c>
      <c r="H33" s="26"/>
      <c r="I33" s="26"/>
      <c r="J33" s="26">
        <f t="shared" si="0"/>
        <v>528.03</v>
      </c>
      <c r="K33" s="2"/>
      <c r="L33" s="2"/>
    </row>
    <row r="34" spans="2:12" ht="15" x14ac:dyDescent="0.25">
      <c r="B34" t="s">
        <v>106</v>
      </c>
      <c r="C34" s="38">
        <v>42964</v>
      </c>
      <c r="D34" t="s">
        <v>107</v>
      </c>
      <c r="E34" t="s">
        <v>32</v>
      </c>
      <c r="F34">
        <v>552.51</v>
      </c>
      <c r="G34" t="s">
        <v>110</v>
      </c>
      <c r="H34" s="26"/>
      <c r="I34" s="26"/>
      <c r="J34" s="26">
        <f t="shared" si="0"/>
        <v>552.51</v>
      </c>
      <c r="K34" s="2"/>
      <c r="L34" s="2"/>
    </row>
    <row r="35" spans="2:12" ht="15" x14ac:dyDescent="0.25">
      <c r="B35" t="s">
        <v>27</v>
      </c>
      <c r="C35" s="38">
        <v>42990</v>
      </c>
      <c r="D35" t="s">
        <v>113</v>
      </c>
      <c r="E35" t="s">
        <v>124</v>
      </c>
      <c r="F35">
        <v>528.03</v>
      </c>
      <c r="G35" t="s">
        <v>125</v>
      </c>
      <c r="H35" s="26"/>
      <c r="I35" s="26"/>
      <c r="J35" s="26">
        <f t="shared" si="0"/>
        <v>528.03</v>
      </c>
      <c r="K35" s="2"/>
      <c r="L35" s="2"/>
    </row>
    <row r="36" spans="2:12" ht="15" x14ac:dyDescent="0.25">
      <c r="B36" t="s">
        <v>114</v>
      </c>
      <c r="C36" s="38">
        <v>43005</v>
      </c>
      <c r="D36" t="s">
        <v>115</v>
      </c>
      <c r="E36" t="s">
        <v>124</v>
      </c>
      <c r="F36">
        <v>59.51</v>
      </c>
      <c r="G36" t="s">
        <v>126</v>
      </c>
      <c r="H36" s="26"/>
      <c r="I36" s="26"/>
      <c r="J36" s="26">
        <f t="shared" si="0"/>
        <v>59.51</v>
      </c>
      <c r="K36" s="2"/>
      <c r="L36" s="2"/>
    </row>
    <row r="37" spans="2:12" ht="15" x14ac:dyDescent="0.25">
      <c r="B37" t="s">
        <v>116</v>
      </c>
      <c r="C37" s="38">
        <v>43005</v>
      </c>
      <c r="D37" t="s">
        <v>117</v>
      </c>
      <c r="E37" t="s">
        <v>124</v>
      </c>
      <c r="F37">
        <v>145</v>
      </c>
      <c r="G37" t="s">
        <v>127</v>
      </c>
      <c r="H37" s="26"/>
      <c r="I37" s="26"/>
      <c r="J37" s="26">
        <f t="shared" si="0"/>
        <v>145</v>
      </c>
      <c r="K37" s="2"/>
      <c r="L37" s="2"/>
    </row>
    <row r="38" spans="2:12" ht="15" x14ac:dyDescent="0.25">
      <c r="B38" t="s">
        <v>118</v>
      </c>
      <c r="C38" s="38">
        <v>43005</v>
      </c>
      <c r="D38" t="s">
        <v>119</v>
      </c>
      <c r="E38" t="s">
        <v>124</v>
      </c>
      <c r="F38">
        <v>88.51</v>
      </c>
      <c r="G38" t="s">
        <v>128</v>
      </c>
      <c r="H38" s="26"/>
      <c r="I38" s="26"/>
      <c r="J38" s="26">
        <f t="shared" si="0"/>
        <v>88.51</v>
      </c>
      <c r="K38" s="2"/>
      <c r="L38" s="2"/>
    </row>
    <row r="39" spans="2:12" ht="15" x14ac:dyDescent="0.25">
      <c r="B39" t="s">
        <v>120</v>
      </c>
      <c r="C39" s="38">
        <v>43005</v>
      </c>
      <c r="D39" t="s">
        <v>121</v>
      </c>
      <c r="E39" t="s">
        <v>124</v>
      </c>
      <c r="F39">
        <v>59.51</v>
      </c>
      <c r="G39" t="s">
        <v>129</v>
      </c>
      <c r="H39" s="26"/>
      <c r="I39" s="26"/>
      <c r="J39" s="26">
        <f t="shared" si="0"/>
        <v>59.51</v>
      </c>
      <c r="K39" s="2"/>
      <c r="L39" s="2"/>
    </row>
    <row r="40" spans="2:12" ht="15" x14ac:dyDescent="0.25">
      <c r="B40" t="s">
        <v>122</v>
      </c>
      <c r="C40" s="38">
        <v>43005</v>
      </c>
      <c r="D40" t="s">
        <v>123</v>
      </c>
      <c r="E40" t="s">
        <v>124</v>
      </c>
      <c r="F40">
        <v>59.51</v>
      </c>
      <c r="G40" t="s">
        <v>130</v>
      </c>
      <c r="H40" s="2"/>
      <c r="J40" s="26">
        <f t="shared" si="0"/>
        <v>59.51</v>
      </c>
      <c r="K40" s="2"/>
      <c r="L40" s="2"/>
    </row>
    <row r="41" spans="2:12" ht="15" x14ac:dyDescent="0.25">
      <c r="B41" t="s">
        <v>154</v>
      </c>
      <c r="C41" s="38">
        <v>43043</v>
      </c>
      <c r="D41" t="s">
        <v>155</v>
      </c>
      <c r="E41" t="s">
        <v>174</v>
      </c>
      <c r="F41">
        <v>505.9</v>
      </c>
      <c r="G41" t="s">
        <v>166</v>
      </c>
      <c r="J41" s="26">
        <f t="shared" si="0"/>
        <v>505.9</v>
      </c>
      <c r="K41" s="2"/>
      <c r="L41" s="2"/>
    </row>
    <row r="42" spans="2:12" ht="15" x14ac:dyDescent="0.25">
      <c r="B42" t="s">
        <v>156</v>
      </c>
      <c r="C42" s="38">
        <v>43043</v>
      </c>
      <c r="D42" t="s">
        <v>157</v>
      </c>
      <c r="E42" t="s">
        <v>174</v>
      </c>
      <c r="F42">
        <v>505.9</v>
      </c>
      <c r="G42" t="s">
        <v>167</v>
      </c>
      <c r="J42" s="26">
        <f t="shared" si="0"/>
        <v>505.9</v>
      </c>
      <c r="K42" s="2"/>
      <c r="L42" s="2"/>
    </row>
    <row r="43" spans="2:12" ht="15" x14ac:dyDescent="0.25">
      <c r="B43" t="s">
        <v>158</v>
      </c>
      <c r="C43" s="38">
        <v>43043</v>
      </c>
      <c r="D43" t="s">
        <v>155</v>
      </c>
      <c r="E43" t="s">
        <v>174</v>
      </c>
      <c r="F43">
        <v>57.34</v>
      </c>
      <c r="G43" t="s">
        <v>168</v>
      </c>
      <c r="J43" s="26">
        <f t="shared" si="0"/>
        <v>57.34</v>
      </c>
      <c r="K43" s="2"/>
      <c r="L43" s="2"/>
    </row>
    <row r="44" spans="2:12" ht="15" x14ac:dyDescent="0.25">
      <c r="B44" t="s">
        <v>159</v>
      </c>
      <c r="C44" s="38">
        <v>43043</v>
      </c>
      <c r="D44" t="s">
        <v>160</v>
      </c>
      <c r="E44" t="s">
        <v>174</v>
      </c>
      <c r="F44" s="36">
        <v>1412.52</v>
      </c>
      <c r="G44" t="s">
        <v>169</v>
      </c>
      <c r="J44" s="26">
        <f t="shared" si="0"/>
        <v>1412.52</v>
      </c>
      <c r="K44" s="2"/>
      <c r="L44" s="2"/>
    </row>
    <row r="45" spans="2:12" ht="15" x14ac:dyDescent="0.25">
      <c r="B45" t="s">
        <v>161</v>
      </c>
      <c r="C45" s="38">
        <v>43043</v>
      </c>
      <c r="D45" t="s">
        <v>160</v>
      </c>
      <c r="E45" t="s">
        <v>174</v>
      </c>
      <c r="F45">
        <v>59.51</v>
      </c>
      <c r="G45" t="s">
        <v>170</v>
      </c>
      <c r="J45" s="26">
        <f t="shared" si="0"/>
        <v>59.51</v>
      </c>
      <c r="K45" s="2"/>
      <c r="L45" s="2"/>
    </row>
    <row r="46" spans="2:12" ht="15" x14ac:dyDescent="0.25">
      <c r="B46" t="s">
        <v>162</v>
      </c>
      <c r="C46" s="38">
        <v>43053</v>
      </c>
      <c r="D46" t="s">
        <v>163</v>
      </c>
      <c r="E46" t="s">
        <v>174</v>
      </c>
      <c r="F46">
        <v>146.51</v>
      </c>
      <c r="G46" t="s">
        <v>171</v>
      </c>
      <c r="J46" s="26">
        <f t="shared" si="0"/>
        <v>146.51</v>
      </c>
      <c r="K46" s="2"/>
      <c r="L46" s="2"/>
    </row>
    <row r="47" spans="2:12" ht="15" x14ac:dyDescent="0.25">
      <c r="B47" t="s">
        <v>164</v>
      </c>
      <c r="C47" s="38">
        <v>43053</v>
      </c>
      <c r="D47" t="s">
        <v>163</v>
      </c>
      <c r="E47" t="s">
        <v>174</v>
      </c>
      <c r="F47">
        <v>117.51</v>
      </c>
      <c r="G47" t="s">
        <v>172</v>
      </c>
      <c r="J47" s="26">
        <f t="shared" si="0"/>
        <v>117.51</v>
      </c>
      <c r="K47" s="2"/>
      <c r="L47" s="2"/>
    </row>
    <row r="48" spans="2:12" ht="15" x14ac:dyDescent="0.25">
      <c r="B48" t="s">
        <v>165</v>
      </c>
      <c r="C48" s="38">
        <v>43053</v>
      </c>
      <c r="D48" t="s">
        <v>163</v>
      </c>
      <c r="E48" t="s">
        <v>174</v>
      </c>
      <c r="F48">
        <v>117.51</v>
      </c>
      <c r="G48" t="s">
        <v>173</v>
      </c>
      <c r="J48" s="26">
        <f t="shared" si="0"/>
        <v>117.51</v>
      </c>
      <c r="K48" s="2"/>
      <c r="L48" s="2"/>
    </row>
    <row r="49" spans="2:12" ht="15" x14ac:dyDescent="0.25">
      <c r="B49"/>
      <c r="C49" s="38"/>
      <c r="D49"/>
      <c r="E49"/>
      <c r="F49"/>
      <c r="G49" s="2"/>
      <c r="H49" s="2"/>
      <c r="J49" s="40"/>
      <c r="K49" s="2"/>
      <c r="L49" s="2"/>
    </row>
    <row r="50" spans="2:12" ht="15" x14ac:dyDescent="0.25">
      <c r="B50" s="2"/>
      <c r="C50" s="32"/>
      <c r="D50" s="2"/>
      <c r="E50" s="32"/>
      <c r="F50" s="2"/>
      <c r="G50" s="2"/>
      <c r="H50" s="2"/>
      <c r="I50" s="16" t="s">
        <v>12</v>
      </c>
      <c r="J50" s="36">
        <f>SUM(J24:J49)</f>
        <v>8493.1000000000022</v>
      </c>
      <c r="K50" s="36"/>
      <c r="L50" s="13"/>
    </row>
    <row r="51" spans="2:12" ht="15" x14ac:dyDescent="0.25">
      <c r="B51" s="2"/>
      <c r="C51" s="32"/>
      <c r="D51" s="2"/>
      <c r="E51" s="32"/>
      <c r="F51" s="2"/>
      <c r="G51" s="2"/>
      <c r="H51" s="2"/>
      <c r="I51" s="16" t="s">
        <v>23</v>
      </c>
      <c r="J51" s="36">
        <v>8493.1</v>
      </c>
      <c r="K51" s="2"/>
      <c r="L51" s="2"/>
    </row>
    <row r="52" spans="2:12" ht="15" x14ac:dyDescent="0.25">
      <c r="B52" s="2"/>
      <c r="C52" s="32"/>
      <c r="D52" s="2"/>
      <c r="E52" s="32"/>
      <c r="F52" s="2"/>
      <c r="G52" s="2"/>
      <c r="H52" s="2"/>
      <c r="I52" s="16" t="s">
        <v>13</v>
      </c>
      <c r="J52" s="36">
        <f>+J50-J51</f>
        <v>0</v>
      </c>
      <c r="K52" s="2"/>
      <c r="L52" s="2"/>
    </row>
    <row r="53" spans="2:12" ht="15" x14ac:dyDescent="0.25">
      <c r="B53"/>
      <c r="C53" s="38"/>
      <c r="D53"/>
      <c r="E53"/>
      <c r="F53"/>
      <c r="G53" s="2"/>
      <c r="H53" s="2"/>
      <c r="J53" s="40"/>
      <c r="K53" s="2"/>
      <c r="L53" s="2"/>
    </row>
    <row r="54" spans="2:12" ht="15" x14ac:dyDescent="0.25">
      <c r="B54"/>
      <c r="C54" s="38"/>
      <c r="D54"/>
      <c r="E54"/>
      <c r="F54"/>
      <c r="G54" s="2"/>
      <c r="H54" s="2"/>
      <c r="J54" s="40"/>
      <c r="K54" s="2"/>
      <c r="L54" s="2"/>
    </row>
    <row r="55" spans="2:12" ht="15.75" thickBot="1" x14ac:dyDescent="0.3">
      <c r="B55"/>
      <c r="C55" s="38"/>
      <c r="D55"/>
      <c r="E55"/>
      <c r="F55"/>
      <c r="G55" s="2"/>
      <c r="H55" s="2"/>
      <c r="J55" s="40"/>
      <c r="K55" s="2"/>
      <c r="L55" s="2"/>
    </row>
    <row r="56" spans="2:12" ht="13.5" thickBot="1" x14ac:dyDescent="0.25">
      <c r="B56" s="42" t="s">
        <v>131</v>
      </c>
      <c r="C56" s="43"/>
      <c r="D56" s="43"/>
      <c r="E56" s="43"/>
      <c r="F56" s="43"/>
      <c r="G56" s="43"/>
      <c r="H56" s="43"/>
      <c r="I56" s="43"/>
      <c r="J56" s="44"/>
      <c r="K56" s="2"/>
      <c r="L56" s="2"/>
    </row>
    <row r="57" spans="2:12" ht="13.5" thickBot="1" x14ac:dyDescent="0.25">
      <c r="B57" s="9" t="s">
        <v>5</v>
      </c>
      <c r="C57" s="10" t="s">
        <v>6</v>
      </c>
      <c r="D57" s="10" t="s">
        <v>7</v>
      </c>
      <c r="E57" s="11" t="s">
        <v>8</v>
      </c>
      <c r="F57" s="11" t="s">
        <v>9</v>
      </c>
      <c r="G57" s="10" t="s">
        <v>5</v>
      </c>
      <c r="H57" s="10" t="s">
        <v>10</v>
      </c>
      <c r="I57" s="10" t="s">
        <v>9</v>
      </c>
      <c r="J57" s="12" t="s">
        <v>11</v>
      </c>
      <c r="K57" s="2"/>
      <c r="L57" s="2"/>
    </row>
    <row r="58" spans="2:12" ht="15" x14ac:dyDescent="0.25">
      <c r="B58" t="s">
        <v>132</v>
      </c>
      <c r="C58" s="38">
        <v>42916</v>
      </c>
      <c r="D58" t="s">
        <v>133</v>
      </c>
      <c r="E58" t="s">
        <v>139</v>
      </c>
      <c r="F58" s="36">
        <v>11635.8</v>
      </c>
      <c r="G58" s="2"/>
      <c r="H58" s="2"/>
      <c r="J58" s="26">
        <f t="shared" ref="J58:J63" si="1">+F58-I58</f>
        <v>11635.8</v>
      </c>
      <c r="K58" s="2"/>
      <c r="L58" s="2"/>
    </row>
    <row r="59" spans="2:12" ht="15" x14ac:dyDescent="0.25">
      <c r="B59" t="s">
        <v>134</v>
      </c>
      <c r="C59" s="38">
        <v>42920</v>
      </c>
      <c r="D59" t="s">
        <v>135</v>
      </c>
      <c r="E59" t="s">
        <v>140</v>
      </c>
      <c r="F59" s="36">
        <v>13970.36</v>
      </c>
      <c r="G59" s="2"/>
      <c r="H59" s="2"/>
      <c r="J59" s="26">
        <f t="shared" si="1"/>
        <v>13970.36</v>
      </c>
      <c r="K59" s="2"/>
      <c r="L59" s="2"/>
    </row>
    <row r="60" spans="2:12" ht="15" x14ac:dyDescent="0.25">
      <c r="B60" t="s">
        <v>136</v>
      </c>
      <c r="C60" s="38">
        <v>42959</v>
      </c>
      <c r="D60" t="s">
        <v>133</v>
      </c>
      <c r="E60" t="s">
        <v>141</v>
      </c>
      <c r="F60" s="36">
        <v>14714.39</v>
      </c>
      <c r="G60" s="2"/>
      <c r="H60" s="2"/>
      <c r="J60" s="26">
        <f t="shared" si="1"/>
        <v>14714.39</v>
      </c>
      <c r="K60" s="2"/>
      <c r="L60" s="2"/>
    </row>
    <row r="61" spans="2:12" ht="15" x14ac:dyDescent="0.25">
      <c r="B61" t="s">
        <v>137</v>
      </c>
      <c r="C61" s="38">
        <v>42998</v>
      </c>
      <c r="D61" t="s">
        <v>138</v>
      </c>
      <c r="E61" t="s">
        <v>142</v>
      </c>
      <c r="F61" s="36">
        <v>9076.98</v>
      </c>
      <c r="G61" s="2"/>
      <c r="H61" s="2"/>
      <c r="J61" s="26">
        <f t="shared" si="1"/>
        <v>9076.98</v>
      </c>
      <c r="K61" s="2"/>
      <c r="L61" s="2"/>
    </row>
    <row r="62" spans="2:12" ht="15" x14ac:dyDescent="0.25">
      <c r="B62" t="s">
        <v>143</v>
      </c>
      <c r="C62" s="38">
        <v>43038</v>
      </c>
      <c r="D62" t="s">
        <v>133</v>
      </c>
      <c r="E62" t="s">
        <v>144</v>
      </c>
      <c r="F62" s="36">
        <v>16337.74</v>
      </c>
      <c r="G62" s="2"/>
      <c r="H62" s="2"/>
      <c r="J62" s="26">
        <f t="shared" si="1"/>
        <v>16337.74</v>
      </c>
      <c r="K62" s="2"/>
      <c r="L62" s="2"/>
    </row>
    <row r="63" spans="2:12" ht="15" x14ac:dyDescent="0.25">
      <c r="B63" t="s">
        <v>175</v>
      </c>
      <c r="C63" s="38">
        <v>43069</v>
      </c>
      <c r="D63" t="s">
        <v>176</v>
      </c>
      <c r="E63" t="s">
        <v>177</v>
      </c>
      <c r="F63" s="36">
        <v>19569.86</v>
      </c>
      <c r="J63" s="26">
        <f t="shared" si="1"/>
        <v>19569.86</v>
      </c>
    </row>
    <row r="64" spans="2:12" ht="15" x14ac:dyDescent="0.25">
      <c r="B64"/>
      <c r="C64" s="38"/>
      <c r="D64"/>
      <c r="E64"/>
      <c r="F64" s="36"/>
      <c r="J64" s="40"/>
    </row>
    <row r="65" spans="2:12" ht="15" x14ac:dyDescent="0.25">
      <c r="B65" s="2"/>
      <c r="C65" s="32"/>
      <c r="D65" s="2"/>
      <c r="E65" s="32"/>
      <c r="F65" s="2"/>
      <c r="I65" s="16" t="s">
        <v>12</v>
      </c>
      <c r="J65" s="36">
        <f>SUM(J58:J63)</f>
        <v>85305.13</v>
      </c>
    </row>
    <row r="66" spans="2:12" ht="15" x14ac:dyDescent="0.25">
      <c r="I66" s="16" t="s">
        <v>23</v>
      </c>
      <c r="J66" s="36">
        <v>85305.13</v>
      </c>
    </row>
    <row r="67" spans="2:12" ht="15" x14ac:dyDescent="0.25">
      <c r="I67" s="16" t="s">
        <v>13</v>
      </c>
      <c r="J67" s="36">
        <f>+J65-J66</f>
        <v>0</v>
      </c>
    </row>
    <row r="71" spans="2:12" ht="15" x14ac:dyDescent="0.25">
      <c r="B71" s="2"/>
      <c r="C71" s="32"/>
      <c r="D71" s="2"/>
      <c r="E71" s="32"/>
      <c r="F71" s="2"/>
      <c r="I71" s="16" t="s">
        <v>12</v>
      </c>
      <c r="J71" s="41">
        <f>+J17+J50+J65</f>
        <v>123798.23000000001</v>
      </c>
    </row>
    <row r="72" spans="2:12" ht="15" x14ac:dyDescent="0.25">
      <c r="B72"/>
      <c r="I72" s="16" t="s">
        <v>23</v>
      </c>
      <c r="J72" s="36">
        <f>+J51+J66+J18</f>
        <v>123798.23000000001</v>
      </c>
    </row>
    <row r="73" spans="2:12" ht="15" x14ac:dyDescent="0.25">
      <c r="I73" s="16" t="s">
        <v>13</v>
      </c>
      <c r="J73" s="36">
        <f>+J71-J72</f>
        <v>0</v>
      </c>
    </row>
    <row r="76" spans="2:12" x14ac:dyDescent="0.2">
      <c r="L76" s="33"/>
    </row>
    <row r="84" spans="3:12" x14ac:dyDescent="0.2">
      <c r="L84" s="34"/>
    </row>
    <row r="85" spans="3:12" x14ac:dyDescent="0.2">
      <c r="C85" s="35"/>
    </row>
    <row r="86" spans="3:12" x14ac:dyDescent="0.2">
      <c r="C86" s="35"/>
    </row>
    <row r="87" spans="3:12" x14ac:dyDescent="0.2">
      <c r="C87" s="35"/>
    </row>
    <row r="88" spans="3:12" x14ac:dyDescent="0.2">
      <c r="C88" s="35"/>
    </row>
    <row r="89" spans="3:12" x14ac:dyDescent="0.2">
      <c r="C89" s="35"/>
      <c r="K89" s="34"/>
      <c r="L89" s="34"/>
    </row>
    <row r="90" spans="3:12" x14ac:dyDescent="0.2">
      <c r="K90" s="34"/>
      <c r="L90" s="34"/>
    </row>
    <row r="91" spans="3:12" x14ac:dyDescent="0.2">
      <c r="L91" s="34"/>
    </row>
  </sheetData>
  <mergeCells count="7">
    <mergeCell ref="B56:J56"/>
    <mergeCell ref="D3:J3"/>
    <mergeCell ref="D4:J4"/>
    <mergeCell ref="D5:J5"/>
    <mergeCell ref="D6:J6"/>
    <mergeCell ref="B10:J10"/>
    <mergeCell ref="B22:J2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7"/>
  <sheetViews>
    <sheetView tabSelected="1" topLeftCell="A46" workbookViewId="0">
      <selection activeCell="L64" sqref="L64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10" width="10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146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147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ht="15" x14ac:dyDescent="0.25">
      <c r="B12" t="s">
        <v>150</v>
      </c>
      <c r="C12" s="38">
        <v>43069</v>
      </c>
      <c r="D12" t="s">
        <v>151</v>
      </c>
      <c r="E12" t="s">
        <v>153</v>
      </c>
      <c r="F12" s="36">
        <v>15000</v>
      </c>
      <c r="G12" s="2"/>
      <c r="H12" s="14"/>
      <c r="I12" s="13"/>
      <c r="J12" s="15">
        <f>+F12-I12</f>
        <v>15000</v>
      </c>
      <c r="K12" s="2"/>
      <c r="L12" s="2"/>
    </row>
    <row r="13" spans="2:12" ht="15" x14ac:dyDescent="0.25">
      <c r="B13" t="s">
        <v>27</v>
      </c>
      <c r="C13" s="38">
        <v>43070</v>
      </c>
      <c r="D13"/>
      <c r="E13" t="s">
        <v>180</v>
      </c>
      <c r="F13" s="36">
        <v>15000</v>
      </c>
      <c r="G13" s="2"/>
      <c r="H13" s="2"/>
      <c r="I13" s="13"/>
      <c r="J13" s="15">
        <f t="shared" ref="J13:J14" si="0">+F13-I13</f>
        <v>15000</v>
      </c>
      <c r="K13" s="2"/>
      <c r="L13" s="13"/>
    </row>
    <row r="14" spans="2:12" ht="15" x14ac:dyDescent="0.25">
      <c r="B14" t="s">
        <v>178</v>
      </c>
      <c r="C14" s="38">
        <v>43095</v>
      </c>
      <c r="D14" t="s">
        <v>179</v>
      </c>
      <c r="E14" t="s">
        <v>181</v>
      </c>
      <c r="F14" s="36">
        <v>15000</v>
      </c>
      <c r="G14" s="2"/>
      <c r="H14" s="2"/>
      <c r="I14" s="13"/>
      <c r="J14" s="15">
        <f t="shared" si="0"/>
        <v>15000</v>
      </c>
      <c r="K14" s="2"/>
      <c r="L14" s="13"/>
    </row>
    <row r="15" spans="2:12" x14ac:dyDescent="0.2"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6" t="s">
        <v>12</v>
      </c>
      <c r="J17" s="17">
        <f>SUM(J12:J14)</f>
        <v>45000</v>
      </c>
      <c r="K17" s="2"/>
      <c r="L17" s="13"/>
    </row>
    <row r="18" spans="2:12" ht="13.5" thickBot="1" x14ac:dyDescent="0.25">
      <c r="B18" s="2"/>
      <c r="C18" s="2"/>
      <c r="D18" s="2"/>
      <c r="E18" s="2"/>
      <c r="F18" s="2"/>
      <c r="G18" s="2"/>
      <c r="H18" s="2"/>
      <c r="I18" s="16" t="s">
        <v>23</v>
      </c>
      <c r="J18" s="17">
        <v>45000</v>
      </c>
      <c r="K18" s="2"/>
      <c r="L18" s="13"/>
    </row>
    <row r="19" spans="2:12" x14ac:dyDescent="0.2">
      <c r="B19" s="2"/>
      <c r="C19" s="2"/>
      <c r="D19" s="2"/>
      <c r="E19" s="2"/>
      <c r="F19" s="2"/>
      <c r="G19" s="2"/>
      <c r="H19" s="2"/>
      <c r="I19" s="16" t="s">
        <v>13</v>
      </c>
      <c r="J19" s="18">
        <f>+J17-J18</f>
        <v>0</v>
      </c>
      <c r="K19" s="2"/>
      <c r="L19" s="2"/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8"/>
      <c r="K20" s="2"/>
      <c r="L20" s="2"/>
    </row>
    <row r="21" spans="2:12" ht="13.5" thickBot="1" x14ac:dyDescent="0.25"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</row>
    <row r="22" spans="2:12" ht="13.5" thickBot="1" x14ac:dyDescent="0.25">
      <c r="B22" s="42" t="s">
        <v>14</v>
      </c>
      <c r="C22" s="43"/>
      <c r="D22" s="43"/>
      <c r="E22" s="43"/>
      <c r="F22" s="43"/>
      <c r="G22" s="43"/>
      <c r="H22" s="43"/>
      <c r="I22" s="43"/>
      <c r="J22" s="44"/>
      <c r="K22" s="2"/>
      <c r="L22" s="2"/>
    </row>
    <row r="23" spans="2:12" ht="13.5" thickBot="1" x14ac:dyDescent="0.25">
      <c r="B23" s="9" t="s">
        <v>5</v>
      </c>
      <c r="C23" s="10" t="s">
        <v>6</v>
      </c>
      <c r="D23" s="10" t="s">
        <v>15</v>
      </c>
      <c r="E23" s="11" t="s">
        <v>8</v>
      </c>
      <c r="F23" s="11" t="s">
        <v>9</v>
      </c>
      <c r="G23" s="10" t="s">
        <v>7</v>
      </c>
      <c r="H23" s="10" t="s">
        <v>10</v>
      </c>
      <c r="I23" s="10" t="s">
        <v>9</v>
      </c>
      <c r="J23" s="12" t="s">
        <v>11</v>
      </c>
      <c r="K23" s="2"/>
      <c r="L23" s="2"/>
    </row>
    <row r="24" spans="2:12" ht="15" x14ac:dyDescent="0.25">
      <c r="B24" s="26" t="s">
        <v>16</v>
      </c>
      <c r="C24" s="38">
        <v>42727</v>
      </c>
      <c r="D24" s="26" t="s">
        <v>17</v>
      </c>
      <c r="E24" s="26" t="s">
        <v>18</v>
      </c>
      <c r="F24" s="26">
        <v>291.16000000000003</v>
      </c>
      <c r="G24" s="26"/>
      <c r="H24" s="26"/>
      <c r="I24" s="26"/>
      <c r="J24" s="26">
        <f>+F24-I24</f>
        <v>291.16000000000003</v>
      </c>
      <c r="K24" s="13"/>
      <c r="L24" s="2"/>
    </row>
    <row r="25" spans="2:12" ht="15" x14ac:dyDescent="0.25">
      <c r="B25" s="26" t="s">
        <v>19</v>
      </c>
      <c r="C25" s="38">
        <v>42727</v>
      </c>
      <c r="D25" s="26" t="s">
        <v>20</v>
      </c>
      <c r="E25" s="26" t="s">
        <v>18</v>
      </c>
      <c r="F25" s="26">
        <v>291.16000000000003</v>
      </c>
      <c r="G25" s="26"/>
      <c r="H25" s="26"/>
      <c r="I25" s="26"/>
      <c r="J25" s="26">
        <f>+F25-I25</f>
        <v>291.16000000000003</v>
      </c>
      <c r="K25" s="13"/>
      <c r="L25" s="2"/>
    </row>
    <row r="26" spans="2:12" ht="15" x14ac:dyDescent="0.25">
      <c r="B26" s="26" t="s">
        <v>21</v>
      </c>
      <c r="C26" s="38">
        <v>42731</v>
      </c>
      <c r="D26" s="26" t="s">
        <v>22</v>
      </c>
      <c r="E26" s="26" t="s">
        <v>18</v>
      </c>
      <c r="F26" s="26">
        <v>1506.48</v>
      </c>
      <c r="G26" s="26"/>
      <c r="H26" s="26"/>
      <c r="I26" s="24"/>
      <c r="J26" s="26">
        <f t="shared" ref="J26:J51" si="1">+F26-I26</f>
        <v>1506.48</v>
      </c>
      <c r="K26" s="2"/>
      <c r="L26" s="2"/>
    </row>
    <row r="27" spans="2:12" ht="15" x14ac:dyDescent="0.25">
      <c r="B27" t="s">
        <v>88</v>
      </c>
      <c r="C27" s="38">
        <v>42956</v>
      </c>
      <c r="D27" t="s">
        <v>89</v>
      </c>
      <c r="E27" t="s">
        <v>32</v>
      </c>
      <c r="F27">
        <v>610.79999999999995</v>
      </c>
      <c r="G27" t="s">
        <v>98</v>
      </c>
      <c r="H27" s="26"/>
      <c r="I27" s="26"/>
      <c r="J27" s="26">
        <v>146.80000000000001</v>
      </c>
      <c r="K27" s="2"/>
      <c r="L27" s="2"/>
    </row>
    <row r="28" spans="2:12" ht="15" x14ac:dyDescent="0.25">
      <c r="B28" t="s">
        <v>90</v>
      </c>
      <c r="C28" s="38">
        <v>42956</v>
      </c>
      <c r="D28" t="s">
        <v>91</v>
      </c>
      <c r="E28" t="s">
        <v>32</v>
      </c>
      <c r="F28">
        <v>436.51</v>
      </c>
      <c r="G28" t="s">
        <v>99</v>
      </c>
      <c r="H28" s="26"/>
      <c r="I28" s="26"/>
      <c r="J28" s="26">
        <f t="shared" si="1"/>
        <v>436.51</v>
      </c>
      <c r="K28" s="2"/>
      <c r="L28" s="2"/>
    </row>
    <row r="29" spans="2:12" ht="15" x14ac:dyDescent="0.25">
      <c r="B29" t="s">
        <v>92</v>
      </c>
      <c r="C29" s="38">
        <v>42956</v>
      </c>
      <c r="D29" t="s">
        <v>93</v>
      </c>
      <c r="E29" t="s">
        <v>32</v>
      </c>
      <c r="F29">
        <v>88.51</v>
      </c>
      <c r="G29" t="s">
        <v>100</v>
      </c>
      <c r="H29" s="26"/>
      <c r="I29" s="26">
        <f>82.34-21.17</f>
        <v>61.17</v>
      </c>
      <c r="J29" s="26">
        <f t="shared" si="1"/>
        <v>27.340000000000003</v>
      </c>
      <c r="K29" s="2"/>
      <c r="L29" s="2"/>
    </row>
    <row r="30" spans="2:12" ht="15" x14ac:dyDescent="0.25">
      <c r="B30" t="s">
        <v>94</v>
      </c>
      <c r="C30" s="38">
        <v>42956</v>
      </c>
      <c r="D30" t="s">
        <v>95</v>
      </c>
      <c r="E30" t="s">
        <v>32</v>
      </c>
      <c r="F30">
        <v>528.03</v>
      </c>
      <c r="G30" t="s">
        <v>101</v>
      </c>
      <c r="H30" s="26"/>
      <c r="I30" s="26"/>
      <c r="J30" s="26">
        <f t="shared" si="1"/>
        <v>528.03</v>
      </c>
      <c r="K30" s="2"/>
      <c r="L30" s="2"/>
    </row>
    <row r="31" spans="2:12" ht="15" x14ac:dyDescent="0.25">
      <c r="B31" t="s">
        <v>96</v>
      </c>
      <c r="C31" s="38">
        <v>42956</v>
      </c>
      <c r="D31" t="s">
        <v>97</v>
      </c>
      <c r="E31" t="s">
        <v>32</v>
      </c>
      <c r="F31">
        <v>146.51</v>
      </c>
      <c r="G31" t="s">
        <v>102</v>
      </c>
      <c r="H31" s="26"/>
      <c r="I31" s="26"/>
      <c r="J31" s="26">
        <f t="shared" si="1"/>
        <v>146.51</v>
      </c>
      <c r="K31" s="2"/>
      <c r="L31" s="2"/>
    </row>
    <row r="32" spans="2:12" ht="15" x14ac:dyDescent="0.25">
      <c r="B32" t="s">
        <v>16</v>
      </c>
      <c r="C32" s="38">
        <v>42963</v>
      </c>
      <c r="D32" t="s">
        <v>103</v>
      </c>
      <c r="E32" t="s">
        <v>32</v>
      </c>
      <c r="F32">
        <v>175.8</v>
      </c>
      <c r="G32" t="s">
        <v>108</v>
      </c>
      <c r="H32" s="26"/>
      <c r="I32" s="26"/>
      <c r="J32" s="26">
        <f t="shared" si="1"/>
        <v>175.8</v>
      </c>
      <c r="K32" s="2"/>
      <c r="L32" s="2"/>
    </row>
    <row r="33" spans="2:12" ht="15" x14ac:dyDescent="0.25">
      <c r="B33" t="s">
        <v>104</v>
      </c>
      <c r="C33" s="38">
        <v>42963</v>
      </c>
      <c r="D33" t="s">
        <v>105</v>
      </c>
      <c r="E33" t="s">
        <v>32</v>
      </c>
      <c r="F33">
        <v>528.03</v>
      </c>
      <c r="G33" t="s">
        <v>109</v>
      </c>
      <c r="H33" s="26"/>
      <c r="I33" s="26"/>
      <c r="J33" s="26">
        <f t="shared" si="1"/>
        <v>528.03</v>
      </c>
      <c r="K33" s="2"/>
      <c r="L33" s="2"/>
    </row>
    <row r="34" spans="2:12" ht="15" x14ac:dyDescent="0.25">
      <c r="B34" t="s">
        <v>106</v>
      </c>
      <c r="C34" s="38">
        <v>42964</v>
      </c>
      <c r="D34" t="s">
        <v>107</v>
      </c>
      <c r="E34" t="s">
        <v>32</v>
      </c>
      <c r="F34">
        <v>552.51</v>
      </c>
      <c r="G34" t="s">
        <v>110</v>
      </c>
      <c r="H34" s="26"/>
      <c r="I34" s="26"/>
      <c r="J34" s="26">
        <f t="shared" si="1"/>
        <v>552.51</v>
      </c>
      <c r="K34" s="2"/>
      <c r="L34" s="2"/>
    </row>
    <row r="35" spans="2:12" ht="15" x14ac:dyDescent="0.25">
      <c r="B35" t="s">
        <v>27</v>
      </c>
      <c r="C35" s="38">
        <v>42990</v>
      </c>
      <c r="D35" t="s">
        <v>113</v>
      </c>
      <c r="E35" t="s">
        <v>124</v>
      </c>
      <c r="F35">
        <v>528.03</v>
      </c>
      <c r="G35" t="s">
        <v>125</v>
      </c>
      <c r="H35" s="26"/>
      <c r="I35" s="26"/>
      <c r="J35" s="26">
        <f t="shared" si="1"/>
        <v>528.03</v>
      </c>
      <c r="K35" s="2"/>
      <c r="L35" s="2"/>
    </row>
    <row r="36" spans="2:12" ht="15" x14ac:dyDescent="0.25">
      <c r="B36" t="s">
        <v>114</v>
      </c>
      <c r="C36" s="38">
        <v>43005</v>
      </c>
      <c r="D36" t="s">
        <v>115</v>
      </c>
      <c r="E36" t="s">
        <v>124</v>
      </c>
      <c r="F36">
        <v>59.51</v>
      </c>
      <c r="G36" t="s">
        <v>126</v>
      </c>
      <c r="H36" s="26"/>
      <c r="I36" s="26"/>
      <c r="J36" s="26">
        <f t="shared" si="1"/>
        <v>59.51</v>
      </c>
      <c r="K36" s="2"/>
      <c r="L36" s="2"/>
    </row>
    <row r="37" spans="2:12" ht="15" x14ac:dyDescent="0.25">
      <c r="B37" t="s">
        <v>116</v>
      </c>
      <c r="C37" s="38">
        <v>43005</v>
      </c>
      <c r="D37" t="s">
        <v>117</v>
      </c>
      <c r="E37" t="s">
        <v>124</v>
      </c>
      <c r="F37">
        <v>145</v>
      </c>
      <c r="G37" t="s">
        <v>127</v>
      </c>
      <c r="H37" s="26"/>
      <c r="I37" s="26"/>
      <c r="J37" s="26">
        <f t="shared" si="1"/>
        <v>145</v>
      </c>
      <c r="K37" s="2"/>
      <c r="L37" s="2"/>
    </row>
    <row r="38" spans="2:12" ht="15" x14ac:dyDescent="0.25">
      <c r="B38" t="s">
        <v>118</v>
      </c>
      <c r="C38" s="38">
        <v>43005</v>
      </c>
      <c r="D38" t="s">
        <v>119</v>
      </c>
      <c r="E38" t="s">
        <v>124</v>
      </c>
      <c r="F38">
        <v>88.51</v>
      </c>
      <c r="G38" t="s">
        <v>128</v>
      </c>
      <c r="H38" s="26"/>
      <c r="I38" s="26"/>
      <c r="J38" s="26">
        <f t="shared" si="1"/>
        <v>88.51</v>
      </c>
      <c r="K38" s="2"/>
      <c r="L38" s="2"/>
    </row>
    <row r="39" spans="2:12" ht="15" x14ac:dyDescent="0.25">
      <c r="B39" t="s">
        <v>120</v>
      </c>
      <c r="C39" s="38">
        <v>43005</v>
      </c>
      <c r="D39" t="s">
        <v>121</v>
      </c>
      <c r="E39" t="s">
        <v>124</v>
      </c>
      <c r="F39">
        <v>59.51</v>
      </c>
      <c r="G39" t="s">
        <v>129</v>
      </c>
      <c r="H39" s="26"/>
      <c r="I39" s="26"/>
      <c r="J39" s="26">
        <f t="shared" si="1"/>
        <v>59.51</v>
      </c>
      <c r="K39" s="2"/>
      <c r="L39" s="2"/>
    </row>
    <row r="40" spans="2:12" ht="15" x14ac:dyDescent="0.25">
      <c r="B40" t="s">
        <v>122</v>
      </c>
      <c r="C40" s="38">
        <v>43005</v>
      </c>
      <c r="D40" t="s">
        <v>123</v>
      </c>
      <c r="E40" t="s">
        <v>124</v>
      </c>
      <c r="F40">
        <v>59.51</v>
      </c>
      <c r="G40" t="s">
        <v>130</v>
      </c>
      <c r="H40" s="2"/>
      <c r="J40" s="26">
        <f t="shared" si="1"/>
        <v>59.51</v>
      </c>
      <c r="K40" s="2"/>
      <c r="L40" s="2"/>
    </row>
    <row r="41" spans="2:12" ht="15" x14ac:dyDescent="0.25">
      <c r="B41" t="s">
        <v>154</v>
      </c>
      <c r="C41" s="38">
        <v>43043</v>
      </c>
      <c r="D41" t="s">
        <v>155</v>
      </c>
      <c r="E41" t="s">
        <v>174</v>
      </c>
      <c r="F41">
        <v>505.9</v>
      </c>
      <c r="G41" t="s">
        <v>166</v>
      </c>
      <c r="J41" s="26">
        <f t="shared" si="1"/>
        <v>505.9</v>
      </c>
      <c r="K41" s="2"/>
      <c r="L41" s="2"/>
    </row>
    <row r="42" spans="2:12" ht="15" x14ac:dyDescent="0.25">
      <c r="B42" t="s">
        <v>156</v>
      </c>
      <c r="C42" s="38">
        <v>43043</v>
      </c>
      <c r="D42" t="s">
        <v>157</v>
      </c>
      <c r="E42" t="s">
        <v>174</v>
      </c>
      <c r="F42">
        <v>505.9</v>
      </c>
      <c r="G42" t="s">
        <v>167</v>
      </c>
      <c r="J42" s="26">
        <f t="shared" si="1"/>
        <v>505.9</v>
      </c>
      <c r="K42" s="2"/>
      <c r="L42" s="2"/>
    </row>
    <row r="43" spans="2:12" ht="15" x14ac:dyDescent="0.25">
      <c r="B43" t="s">
        <v>158</v>
      </c>
      <c r="C43" s="38">
        <v>43043</v>
      </c>
      <c r="D43" t="s">
        <v>155</v>
      </c>
      <c r="E43" t="s">
        <v>174</v>
      </c>
      <c r="F43">
        <v>57.34</v>
      </c>
      <c r="G43" t="s">
        <v>168</v>
      </c>
      <c r="J43" s="26">
        <f t="shared" si="1"/>
        <v>57.34</v>
      </c>
      <c r="K43" s="2"/>
      <c r="L43" s="2"/>
    </row>
    <row r="44" spans="2:12" ht="15" x14ac:dyDescent="0.25">
      <c r="B44" t="s">
        <v>159</v>
      </c>
      <c r="C44" s="38">
        <v>43043</v>
      </c>
      <c r="D44" t="s">
        <v>160</v>
      </c>
      <c r="E44" t="s">
        <v>174</v>
      </c>
      <c r="F44" s="36">
        <v>1412.52</v>
      </c>
      <c r="G44" t="s">
        <v>169</v>
      </c>
      <c r="J44" s="26">
        <f t="shared" si="1"/>
        <v>1412.52</v>
      </c>
      <c r="K44" s="2"/>
      <c r="L44" s="2"/>
    </row>
    <row r="45" spans="2:12" ht="15" x14ac:dyDescent="0.25">
      <c r="B45" t="s">
        <v>161</v>
      </c>
      <c r="C45" s="38">
        <v>43043</v>
      </c>
      <c r="D45" t="s">
        <v>160</v>
      </c>
      <c r="E45" t="s">
        <v>174</v>
      </c>
      <c r="F45">
        <v>59.51</v>
      </c>
      <c r="G45" t="s">
        <v>170</v>
      </c>
      <c r="J45" s="26">
        <f t="shared" si="1"/>
        <v>59.51</v>
      </c>
      <c r="K45" s="2"/>
      <c r="L45" s="2"/>
    </row>
    <row r="46" spans="2:12" ht="15" x14ac:dyDescent="0.25">
      <c r="B46" t="s">
        <v>162</v>
      </c>
      <c r="C46" s="38">
        <v>43053</v>
      </c>
      <c r="D46" t="s">
        <v>163</v>
      </c>
      <c r="E46" t="s">
        <v>174</v>
      </c>
      <c r="F46">
        <v>146.51</v>
      </c>
      <c r="G46" t="s">
        <v>171</v>
      </c>
      <c r="J46" s="26">
        <f t="shared" si="1"/>
        <v>146.51</v>
      </c>
      <c r="K46" s="2"/>
      <c r="L46" s="2"/>
    </row>
    <row r="47" spans="2:12" ht="15" x14ac:dyDescent="0.25">
      <c r="B47" t="s">
        <v>164</v>
      </c>
      <c r="C47" s="38">
        <v>43053</v>
      </c>
      <c r="D47" t="s">
        <v>163</v>
      </c>
      <c r="E47" t="s">
        <v>174</v>
      </c>
      <c r="F47">
        <v>117.51</v>
      </c>
      <c r="G47" t="s">
        <v>172</v>
      </c>
      <c r="J47" s="26">
        <f t="shared" si="1"/>
        <v>117.51</v>
      </c>
      <c r="K47" s="2"/>
      <c r="L47" s="2"/>
    </row>
    <row r="48" spans="2:12" ht="15" x14ac:dyDescent="0.25">
      <c r="B48" t="s">
        <v>165</v>
      </c>
      <c r="C48" s="38">
        <v>43053</v>
      </c>
      <c r="D48" t="s">
        <v>163</v>
      </c>
      <c r="E48" t="s">
        <v>174</v>
      </c>
      <c r="F48">
        <v>117.51</v>
      </c>
      <c r="G48" t="s">
        <v>173</v>
      </c>
      <c r="J48" s="26">
        <f t="shared" si="1"/>
        <v>117.51</v>
      </c>
      <c r="K48" s="2"/>
      <c r="L48" s="2"/>
    </row>
    <row r="49" spans="2:12" ht="15" x14ac:dyDescent="0.25">
      <c r="B49" t="s">
        <v>175</v>
      </c>
      <c r="C49" s="38">
        <v>43095</v>
      </c>
      <c r="D49" t="s">
        <v>182</v>
      </c>
      <c r="E49" t="s">
        <v>32</v>
      </c>
      <c r="F49">
        <v>233.51</v>
      </c>
      <c r="G49" t="s">
        <v>186</v>
      </c>
      <c r="J49" s="26">
        <f t="shared" si="1"/>
        <v>233.51</v>
      </c>
      <c r="K49" s="2"/>
      <c r="L49" s="2"/>
    </row>
    <row r="50" spans="2:12" ht="15" x14ac:dyDescent="0.25">
      <c r="B50" t="s">
        <v>148</v>
      </c>
      <c r="C50" s="38">
        <v>43095</v>
      </c>
      <c r="D50" t="s">
        <v>183</v>
      </c>
      <c r="E50" t="s">
        <v>32</v>
      </c>
      <c r="F50">
        <v>807.08</v>
      </c>
      <c r="G50" t="s">
        <v>187</v>
      </c>
      <c r="J50" s="26">
        <f t="shared" si="1"/>
        <v>807.08</v>
      </c>
      <c r="K50" s="2"/>
      <c r="L50" s="2"/>
    </row>
    <row r="51" spans="2:12" ht="15" x14ac:dyDescent="0.25">
      <c r="B51" t="s">
        <v>184</v>
      </c>
      <c r="C51" s="38">
        <v>43095</v>
      </c>
      <c r="D51" t="s">
        <v>185</v>
      </c>
      <c r="E51" t="s">
        <v>32</v>
      </c>
      <c r="F51">
        <v>197.87</v>
      </c>
      <c r="G51" t="s">
        <v>188</v>
      </c>
      <c r="J51" s="26">
        <f t="shared" si="1"/>
        <v>197.87</v>
      </c>
      <c r="K51" s="2"/>
      <c r="L51" s="2"/>
    </row>
    <row r="52" spans="2:12" ht="15" x14ac:dyDescent="0.25">
      <c r="B52"/>
      <c r="C52" s="38"/>
      <c r="D52"/>
      <c r="E52"/>
      <c r="F52"/>
      <c r="G52"/>
      <c r="J52" s="40"/>
      <c r="K52" s="2"/>
      <c r="L52" s="2"/>
    </row>
    <row r="53" spans="2:12" ht="15" x14ac:dyDescent="0.25">
      <c r="B53"/>
      <c r="C53" s="38"/>
      <c r="D53"/>
      <c r="E53"/>
      <c r="F53"/>
      <c r="G53"/>
      <c r="J53" s="40"/>
      <c r="K53" s="2"/>
      <c r="L53" s="2"/>
    </row>
    <row r="54" spans="2:12" ht="15" x14ac:dyDescent="0.25">
      <c r="B54"/>
      <c r="C54" s="38"/>
      <c r="D54"/>
      <c r="E54"/>
      <c r="F54"/>
      <c r="G54" s="2"/>
      <c r="H54" s="2"/>
      <c r="J54" s="40"/>
      <c r="K54" s="2"/>
      <c r="L54" s="2"/>
    </row>
    <row r="55" spans="2:12" ht="15" x14ac:dyDescent="0.25">
      <c r="B55" s="2"/>
      <c r="C55" s="32"/>
      <c r="D55" s="2"/>
      <c r="E55" s="32"/>
      <c r="F55" s="2"/>
      <c r="G55" s="2"/>
      <c r="H55" s="2"/>
      <c r="I55" s="16" t="s">
        <v>12</v>
      </c>
      <c r="J55" s="36">
        <f>SUM(J24:J54)</f>
        <v>9731.5600000000031</v>
      </c>
      <c r="K55" s="36"/>
      <c r="L55" s="13"/>
    </row>
    <row r="56" spans="2:12" ht="15" x14ac:dyDescent="0.25">
      <c r="B56" s="2"/>
      <c r="C56" s="32"/>
      <c r="D56" s="2"/>
      <c r="E56" s="32"/>
      <c r="F56" s="2"/>
      <c r="G56" s="2"/>
      <c r="H56" s="2"/>
      <c r="I56" s="16" t="s">
        <v>23</v>
      </c>
      <c r="J56" s="36">
        <v>9731.56</v>
      </c>
      <c r="K56" s="2"/>
      <c r="L56" s="2"/>
    </row>
    <row r="57" spans="2:12" ht="15" x14ac:dyDescent="0.25">
      <c r="B57" s="2"/>
      <c r="C57" s="32"/>
      <c r="D57" s="2"/>
      <c r="E57" s="32"/>
      <c r="F57" s="2"/>
      <c r="G57" s="2"/>
      <c r="H57" s="2"/>
      <c r="I57" s="16" t="s">
        <v>13</v>
      </c>
      <c r="J57" s="36">
        <f>+J55-J56</f>
        <v>0</v>
      </c>
      <c r="K57" s="2"/>
      <c r="L57" s="2"/>
    </row>
    <row r="58" spans="2:12" ht="15" x14ac:dyDescent="0.25">
      <c r="B58"/>
      <c r="C58" s="38"/>
      <c r="D58"/>
      <c r="E58"/>
      <c r="F58"/>
      <c r="G58" s="2"/>
      <c r="H58" s="2"/>
      <c r="J58" s="40"/>
      <c r="K58" s="2"/>
      <c r="L58" s="2"/>
    </row>
    <row r="59" spans="2:12" ht="15" x14ac:dyDescent="0.25">
      <c r="B59"/>
      <c r="C59" s="38"/>
      <c r="D59"/>
      <c r="E59"/>
      <c r="F59"/>
      <c r="G59" s="2"/>
      <c r="H59" s="2"/>
      <c r="J59" s="40"/>
      <c r="K59" s="2"/>
      <c r="L59" s="2"/>
    </row>
    <row r="60" spans="2:12" ht="15.75" thickBot="1" x14ac:dyDescent="0.3">
      <c r="B60"/>
      <c r="C60" s="38"/>
      <c r="D60"/>
      <c r="E60"/>
      <c r="F60"/>
      <c r="G60" s="2"/>
      <c r="H60" s="2"/>
      <c r="J60" s="40"/>
      <c r="K60" s="2"/>
      <c r="L60" s="2"/>
    </row>
    <row r="61" spans="2:12" ht="13.5" thickBot="1" x14ac:dyDescent="0.25">
      <c r="B61" s="42" t="s">
        <v>131</v>
      </c>
      <c r="C61" s="43"/>
      <c r="D61" s="43"/>
      <c r="E61" s="43"/>
      <c r="F61" s="43"/>
      <c r="G61" s="43"/>
      <c r="H61" s="43"/>
      <c r="I61" s="43"/>
      <c r="J61" s="44"/>
      <c r="K61" s="2"/>
      <c r="L61" s="2"/>
    </row>
    <row r="62" spans="2:12" ht="13.5" thickBot="1" x14ac:dyDescent="0.25">
      <c r="B62" s="9" t="s">
        <v>5</v>
      </c>
      <c r="C62" s="10" t="s">
        <v>6</v>
      </c>
      <c r="D62" s="10" t="s">
        <v>7</v>
      </c>
      <c r="E62" s="11" t="s">
        <v>8</v>
      </c>
      <c r="F62" s="11" t="s">
        <v>9</v>
      </c>
      <c r="G62" s="10" t="s">
        <v>5</v>
      </c>
      <c r="H62" s="10" t="s">
        <v>10</v>
      </c>
      <c r="I62" s="10" t="s">
        <v>9</v>
      </c>
      <c r="J62" s="12" t="s">
        <v>11</v>
      </c>
      <c r="K62" s="2"/>
      <c r="L62" s="2"/>
    </row>
    <row r="63" spans="2:12" ht="15" x14ac:dyDescent="0.25">
      <c r="B63" t="s">
        <v>189</v>
      </c>
      <c r="C63" s="38">
        <v>43098</v>
      </c>
      <c r="D63" t="s">
        <v>190</v>
      </c>
      <c r="E63" t="s">
        <v>191</v>
      </c>
      <c r="F63" s="36">
        <v>6824.49</v>
      </c>
      <c r="G63" s="2"/>
      <c r="H63" s="2"/>
      <c r="J63" s="26">
        <f t="shared" ref="J63:J66" si="2">+F63-I63</f>
        <v>6824.49</v>
      </c>
      <c r="K63" s="2"/>
      <c r="L63" s="2"/>
    </row>
    <row r="64" spans="2:12" ht="15" x14ac:dyDescent="0.25">
      <c r="B64" t="s">
        <v>192</v>
      </c>
      <c r="C64" s="38">
        <v>43098</v>
      </c>
      <c r="D64" t="s">
        <v>193</v>
      </c>
      <c r="E64" t="s">
        <v>194</v>
      </c>
      <c r="F64" s="36">
        <v>7623.87</v>
      </c>
      <c r="J64" s="26">
        <f t="shared" si="2"/>
        <v>7623.87</v>
      </c>
      <c r="K64" s="2"/>
      <c r="L64" s="2"/>
    </row>
    <row r="65" spans="2:12" ht="15" x14ac:dyDescent="0.25">
      <c r="B65" t="s">
        <v>195</v>
      </c>
      <c r="C65" s="38">
        <v>43098</v>
      </c>
      <c r="D65" t="s">
        <v>196</v>
      </c>
      <c r="E65" t="s">
        <v>197</v>
      </c>
      <c r="F65" s="36">
        <v>15996.78</v>
      </c>
      <c r="J65" s="26">
        <f t="shared" si="2"/>
        <v>15996.78</v>
      </c>
      <c r="K65" s="2"/>
      <c r="L65" s="2"/>
    </row>
    <row r="66" spans="2:12" ht="15" x14ac:dyDescent="0.25">
      <c r="B66" t="s">
        <v>198</v>
      </c>
      <c r="C66" s="38">
        <v>43098</v>
      </c>
      <c r="D66" t="s">
        <v>199</v>
      </c>
      <c r="E66" t="s">
        <v>200</v>
      </c>
      <c r="F66" s="36">
        <v>1402.65</v>
      </c>
      <c r="J66" s="26">
        <f t="shared" si="2"/>
        <v>1402.65</v>
      </c>
      <c r="K66" s="2"/>
      <c r="L66" s="2"/>
    </row>
    <row r="67" spans="2:12" x14ac:dyDescent="0.2">
      <c r="K67" s="2"/>
      <c r="L67" s="2"/>
    </row>
    <row r="70" spans="2:12" ht="15" x14ac:dyDescent="0.25">
      <c r="B70"/>
      <c r="C70" s="38"/>
      <c r="D70"/>
      <c r="E70"/>
      <c r="F70" s="36"/>
      <c r="J70" s="40"/>
    </row>
    <row r="71" spans="2:12" ht="15" x14ac:dyDescent="0.25">
      <c r="B71" s="2"/>
      <c r="C71" s="32"/>
      <c r="D71" s="2"/>
      <c r="E71" s="32"/>
      <c r="F71" s="2"/>
      <c r="I71" s="16" t="s">
        <v>12</v>
      </c>
      <c r="J71" s="36">
        <f>SUM(J63:J66)</f>
        <v>31847.79</v>
      </c>
    </row>
    <row r="72" spans="2:12" ht="15" x14ac:dyDescent="0.25">
      <c r="I72" s="16" t="s">
        <v>23</v>
      </c>
      <c r="J72" s="36">
        <v>31847.79</v>
      </c>
    </row>
    <row r="73" spans="2:12" ht="15" x14ac:dyDescent="0.25">
      <c r="I73" s="16" t="s">
        <v>13</v>
      </c>
      <c r="J73" s="36">
        <f>+J71-J72</f>
        <v>0</v>
      </c>
    </row>
    <row r="77" spans="2:12" ht="15" x14ac:dyDescent="0.25">
      <c r="B77" s="2"/>
      <c r="C77" s="32"/>
      <c r="D77" s="2"/>
      <c r="E77" s="32"/>
      <c r="F77" s="2"/>
      <c r="I77" s="16" t="s">
        <v>12</v>
      </c>
      <c r="J77" s="41">
        <f>+J17+J55+J71</f>
        <v>86579.35</v>
      </c>
    </row>
    <row r="78" spans="2:12" ht="15" x14ac:dyDescent="0.25">
      <c r="B78"/>
      <c r="I78" s="16" t="s">
        <v>23</v>
      </c>
      <c r="J78" s="36">
        <f>+J56+J72+J18</f>
        <v>86579.35</v>
      </c>
    </row>
    <row r="79" spans="2:12" ht="15" x14ac:dyDescent="0.25">
      <c r="I79" s="16" t="s">
        <v>13</v>
      </c>
      <c r="J79" s="36">
        <f>+J77-J78</f>
        <v>0</v>
      </c>
    </row>
    <row r="82" spans="3:12" x14ac:dyDescent="0.2">
      <c r="L82" s="33"/>
    </row>
    <row r="90" spans="3:12" x14ac:dyDescent="0.2">
      <c r="L90" s="34"/>
    </row>
    <row r="91" spans="3:12" x14ac:dyDescent="0.2">
      <c r="C91" s="35"/>
    </row>
    <row r="92" spans="3:12" x14ac:dyDescent="0.2">
      <c r="C92" s="35"/>
    </row>
    <row r="93" spans="3:12" x14ac:dyDescent="0.2">
      <c r="C93" s="35"/>
    </row>
    <row r="94" spans="3:12" x14ac:dyDescent="0.2">
      <c r="C94" s="35"/>
    </row>
    <row r="95" spans="3:12" x14ac:dyDescent="0.2">
      <c r="C95" s="35"/>
      <c r="K95" s="34"/>
      <c r="L95" s="34"/>
    </row>
    <row r="96" spans="3:12" x14ac:dyDescent="0.2">
      <c r="K96" s="34"/>
      <c r="L96" s="34"/>
    </row>
    <row r="97" spans="12:12" x14ac:dyDescent="0.2">
      <c r="L97" s="34"/>
    </row>
  </sheetData>
  <mergeCells count="7">
    <mergeCell ref="B61:J61"/>
    <mergeCell ref="D3:J3"/>
    <mergeCell ref="D4:J4"/>
    <mergeCell ref="D5:J5"/>
    <mergeCell ref="D6:J6"/>
    <mergeCell ref="B10:J10"/>
    <mergeCell ref="B22:J2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workbookViewId="0">
      <selection activeCell="E32" sqref="E32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11.28515625" style="1" bestFit="1" customWidth="1"/>
    <col min="4" max="4" width="10.7109375" style="1" bestFit="1" customWidth="1"/>
    <col min="5" max="5" width="29.285156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31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19" t="s">
        <v>16</v>
      </c>
      <c r="C30" s="20">
        <v>42727</v>
      </c>
      <c r="D30" s="19" t="s">
        <v>17</v>
      </c>
      <c r="E30" s="19" t="s">
        <v>18</v>
      </c>
      <c r="F30" s="19">
        <v>291.16000000000003</v>
      </c>
      <c r="G30" s="21"/>
      <c r="H30" s="22"/>
      <c r="I30" s="22"/>
      <c r="J30" s="23">
        <f>+F30-I30</f>
        <v>291.16000000000003</v>
      </c>
      <c r="K30" s="13"/>
      <c r="L30" s="2"/>
    </row>
    <row r="31" spans="2:12" x14ac:dyDescent="0.2">
      <c r="B31" s="24" t="s">
        <v>19</v>
      </c>
      <c r="C31" s="25">
        <v>42727</v>
      </c>
      <c r="D31" s="24" t="s">
        <v>20</v>
      </c>
      <c r="E31" s="24" t="s">
        <v>18</v>
      </c>
      <c r="F31" s="24">
        <v>291.16000000000003</v>
      </c>
      <c r="G31" s="26"/>
      <c r="H31" s="27"/>
      <c r="I31" s="27"/>
      <c r="J31" s="28">
        <f>+F31-I31</f>
        <v>291.16000000000003</v>
      </c>
      <c r="K31" s="13"/>
      <c r="L31" s="2"/>
    </row>
    <row r="32" spans="2:12" x14ac:dyDescent="0.2">
      <c r="B32" s="24" t="s">
        <v>21</v>
      </c>
      <c r="C32" s="25">
        <v>42731</v>
      </c>
      <c r="D32" s="24" t="s">
        <v>22</v>
      </c>
      <c r="E32" s="24" t="s">
        <v>18</v>
      </c>
      <c r="F32" s="29">
        <v>1506.48</v>
      </c>
      <c r="G32" s="27"/>
      <c r="H32" s="27"/>
      <c r="I32" s="24"/>
      <c r="J32" s="28">
        <f>+F32-I32</f>
        <v>1506.48</v>
      </c>
      <c r="K32" s="2"/>
      <c r="L32" s="2"/>
    </row>
    <row r="33" spans="2:12" x14ac:dyDescent="0.2">
      <c r="B33" s="24" t="s">
        <v>25</v>
      </c>
      <c r="C33" s="25">
        <v>42741</v>
      </c>
      <c r="D33" s="24" t="s">
        <v>26</v>
      </c>
      <c r="E33" s="24" t="s">
        <v>18</v>
      </c>
      <c r="F33" s="29">
        <v>93.03</v>
      </c>
      <c r="G33" s="27" t="s">
        <v>29</v>
      </c>
      <c r="H33" s="27"/>
      <c r="I33" s="24"/>
      <c r="J33" s="28">
        <f t="shared" ref="J33:J34" si="0">+F33-I33</f>
        <v>93.03</v>
      </c>
      <c r="K33" s="2"/>
      <c r="L33" s="2"/>
    </row>
    <row r="34" spans="2:12" x14ac:dyDescent="0.2">
      <c r="B34" s="24" t="s">
        <v>27</v>
      </c>
      <c r="C34" s="25">
        <v>42747</v>
      </c>
      <c r="D34" s="24" t="s">
        <v>28</v>
      </c>
      <c r="E34" s="24" t="s">
        <v>18</v>
      </c>
      <c r="F34" s="29">
        <v>74.010000000000005</v>
      </c>
      <c r="G34" s="27" t="s">
        <v>30</v>
      </c>
      <c r="H34" s="27"/>
      <c r="I34" s="24"/>
      <c r="J34" s="28">
        <f t="shared" si="0"/>
        <v>74.010000000000005</v>
      </c>
      <c r="K34" s="2"/>
      <c r="L34" s="2"/>
    </row>
    <row r="35" spans="2:12" x14ac:dyDescent="0.2">
      <c r="B35" s="2"/>
      <c r="C35" s="2"/>
      <c r="D35" s="2"/>
      <c r="E35" s="2"/>
      <c r="F35" s="2"/>
      <c r="G35" s="2"/>
      <c r="H35" s="2"/>
      <c r="J35" s="30"/>
      <c r="K35" s="2"/>
      <c r="L35" s="2"/>
    </row>
    <row r="36" spans="2:12" x14ac:dyDescent="0.2">
      <c r="B36" s="2"/>
      <c r="C36" s="2"/>
      <c r="D36" s="2"/>
      <c r="E36" s="2"/>
      <c r="F36" s="2"/>
      <c r="G36" s="2"/>
      <c r="H36" s="2"/>
      <c r="J36" s="30"/>
      <c r="K36" s="2"/>
      <c r="L36" s="2"/>
    </row>
    <row r="37" spans="2:12" x14ac:dyDescent="0.2">
      <c r="B37" s="2"/>
      <c r="C37" s="2"/>
      <c r="D37" s="2"/>
      <c r="E37" s="2"/>
      <c r="F37" s="2"/>
      <c r="G37" s="2"/>
      <c r="H37" s="2"/>
      <c r="I37" s="16" t="s">
        <v>12</v>
      </c>
      <c r="J37" s="31">
        <f>SUM(J30:J34)</f>
        <v>2255.8400000000006</v>
      </c>
      <c r="K37" s="2"/>
      <c r="L37" s="2"/>
    </row>
    <row r="38" spans="2:12" ht="13.5" thickBot="1" x14ac:dyDescent="0.25">
      <c r="B38" s="2"/>
      <c r="C38" s="2"/>
      <c r="D38" s="2"/>
      <c r="E38" s="32"/>
      <c r="F38" s="2"/>
      <c r="G38" s="2"/>
      <c r="H38" s="2"/>
      <c r="I38" s="16" t="s">
        <v>23</v>
      </c>
      <c r="J38" s="31"/>
      <c r="K38" s="2"/>
      <c r="L38" s="2"/>
    </row>
    <row r="39" spans="2:12" x14ac:dyDescent="0.2">
      <c r="B39" s="2"/>
      <c r="C39" s="2"/>
      <c r="D39" s="2"/>
      <c r="E39" s="2"/>
      <c r="F39" s="2"/>
      <c r="G39" s="2"/>
      <c r="H39" s="2"/>
      <c r="I39" s="16" t="s">
        <v>13</v>
      </c>
      <c r="J39" s="18">
        <f>+J37-J38</f>
        <v>2255.8400000000006</v>
      </c>
      <c r="K39" s="2"/>
      <c r="L39" s="2"/>
    </row>
    <row r="40" spans="2:12" x14ac:dyDescent="0.2">
      <c r="I40" s="2"/>
      <c r="J40" s="31"/>
    </row>
    <row r="41" spans="2:12" x14ac:dyDescent="0.2">
      <c r="I41" s="16" t="s">
        <v>12</v>
      </c>
      <c r="J41" s="17">
        <f>+J23+J37</f>
        <v>2255.8400000000006</v>
      </c>
    </row>
    <row r="42" spans="2:12" ht="13.5" thickBot="1" x14ac:dyDescent="0.25">
      <c r="I42" s="16" t="s">
        <v>23</v>
      </c>
      <c r="J42" s="17">
        <f>+J24+J38</f>
        <v>0</v>
      </c>
    </row>
    <row r="43" spans="2:12" x14ac:dyDescent="0.2">
      <c r="I43" s="16" t="s">
        <v>13</v>
      </c>
      <c r="J43" s="18">
        <f>+J41-J42</f>
        <v>2255.8400000000006</v>
      </c>
    </row>
    <row r="49" spans="3:12" x14ac:dyDescent="0.2">
      <c r="L49" s="33"/>
    </row>
    <row r="57" spans="3:12" x14ac:dyDescent="0.2">
      <c r="L57" s="34"/>
    </row>
    <row r="58" spans="3:12" x14ac:dyDescent="0.2">
      <c r="C58" s="35"/>
    </row>
    <row r="59" spans="3:12" x14ac:dyDescent="0.2">
      <c r="C59" s="35"/>
    </row>
    <row r="60" spans="3:12" x14ac:dyDescent="0.2">
      <c r="C60" s="35"/>
    </row>
    <row r="61" spans="3:12" x14ac:dyDescent="0.2">
      <c r="C61" s="35"/>
    </row>
    <row r="62" spans="3:12" x14ac:dyDescent="0.2">
      <c r="C62" s="35"/>
      <c r="K62" s="34"/>
      <c r="L62" s="34"/>
    </row>
    <row r="63" spans="3:12" x14ac:dyDescent="0.2">
      <c r="K63" s="34"/>
      <c r="L63" s="34"/>
    </row>
    <row r="64" spans="3:12" x14ac:dyDescent="0.2">
      <c r="L64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opLeftCell="A16" workbookViewId="0">
      <selection activeCell="E43" sqref="E43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11.28515625" style="1" bestFit="1" customWidth="1"/>
    <col min="4" max="4" width="10.7109375" style="1" bestFit="1" customWidth="1"/>
    <col min="5" max="5" width="29.285156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50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19" t="s">
        <v>16</v>
      </c>
      <c r="C30" s="20">
        <v>42727</v>
      </c>
      <c r="D30" s="19" t="s">
        <v>17</v>
      </c>
      <c r="E30" s="19" t="s">
        <v>18</v>
      </c>
      <c r="F30" s="19">
        <v>291.16000000000003</v>
      </c>
      <c r="G30" s="21"/>
      <c r="H30" s="22"/>
      <c r="I30" s="22"/>
      <c r="J30" s="23">
        <f>+F30-I30</f>
        <v>291.16000000000003</v>
      </c>
      <c r="K30" s="13"/>
      <c r="L30" s="2"/>
    </row>
    <row r="31" spans="2:12" x14ac:dyDescent="0.2">
      <c r="B31" s="24" t="s">
        <v>19</v>
      </c>
      <c r="C31" s="25">
        <v>42727</v>
      </c>
      <c r="D31" s="24" t="s">
        <v>20</v>
      </c>
      <c r="E31" s="24" t="s">
        <v>18</v>
      </c>
      <c r="F31" s="24">
        <v>291.16000000000003</v>
      </c>
      <c r="G31" s="26"/>
      <c r="H31" s="27"/>
      <c r="I31" s="27"/>
      <c r="J31" s="28">
        <f>+F31-I31</f>
        <v>291.16000000000003</v>
      </c>
      <c r="K31" s="13"/>
      <c r="L31" s="2"/>
    </row>
    <row r="32" spans="2:12" x14ac:dyDescent="0.2">
      <c r="B32" s="24" t="s">
        <v>21</v>
      </c>
      <c r="C32" s="25">
        <v>42731</v>
      </c>
      <c r="D32" s="24" t="s">
        <v>22</v>
      </c>
      <c r="E32" s="24" t="s">
        <v>18</v>
      </c>
      <c r="F32" s="29">
        <v>1506.48</v>
      </c>
      <c r="G32" s="27"/>
      <c r="H32" s="27"/>
      <c r="I32" s="24"/>
      <c r="J32" s="28">
        <f>+F32-I32</f>
        <v>1506.48</v>
      </c>
      <c r="K32" s="2"/>
      <c r="L32" s="2"/>
    </row>
    <row r="33" spans="2:12" x14ac:dyDescent="0.2">
      <c r="B33" s="24" t="s">
        <v>25</v>
      </c>
      <c r="C33" s="25">
        <v>42741</v>
      </c>
      <c r="D33" s="24" t="s">
        <v>26</v>
      </c>
      <c r="E33" s="24" t="s">
        <v>18</v>
      </c>
      <c r="F33" s="29">
        <v>93.03</v>
      </c>
      <c r="G33" s="27" t="s">
        <v>29</v>
      </c>
      <c r="H33" s="27"/>
      <c r="I33" s="24"/>
      <c r="J33" s="28">
        <f t="shared" ref="J33:J38" si="0">+F33-I33</f>
        <v>93.03</v>
      </c>
      <c r="K33" s="2"/>
      <c r="L33" s="2"/>
    </row>
    <row r="34" spans="2:12" x14ac:dyDescent="0.2">
      <c r="B34" s="24" t="s">
        <v>27</v>
      </c>
      <c r="C34" s="25">
        <v>42747</v>
      </c>
      <c r="D34" s="24" t="s">
        <v>28</v>
      </c>
      <c r="E34" s="24" t="s">
        <v>18</v>
      </c>
      <c r="F34" s="29">
        <v>74.010000000000005</v>
      </c>
      <c r="G34" s="27" t="s">
        <v>30</v>
      </c>
      <c r="H34" s="27"/>
      <c r="I34" s="24"/>
      <c r="J34" s="28">
        <f t="shared" si="0"/>
        <v>74.010000000000005</v>
      </c>
      <c r="K34" s="2"/>
      <c r="L34" s="2"/>
    </row>
    <row r="35" spans="2:12" x14ac:dyDescent="0.2">
      <c r="B35" s="24" t="s">
        <v>51</v>
      </c>
      <c r="C35" s="25">
        <v>42822</v>
      </c>
      <c r="D35" s="24" t="s">
        <v>55</v>
      </c>
      <c r="E35" s="24" t="s">
        <v>32</v>
      </c>
      <c r="F35" s="29">
        <v>291.16000000000003</v>
      </c>
      <c r="G35" s="27" t="s">
        <v>59</v>
      </c>
      <c r="H35" s="27"/>
      <c r="I35" s="24"/>
      <c r="J35" s="28">
        <f t="shared" si="0"/>
        <v>291.16000000000003</v>
      </c>
      <c r="K35" s="2"/>
      <c r="L35" s="2"/>
    </row>
    <row r="36" spans="2:12" x14ac:dyDescent="0.2">
      <c r="B36" s="24" t="s">
        <v>52</v>
      </c>
      <c r="C36" s="25">
        <v>42822</v>
      </c>
      <c r="D36" s="24" t="s">
        <v>56</v>
      </c>
      <c r="E36" s="24" t="s">
        <v>32</v>
      </c>
      <c r="F36" s="29">
        <v>826.5</v>
      </c>
      <c r="G36" s="27" t="s">
        <v>60</v>
      </c>
      <c r="H36" s="27"/>
      <c r="I36" s="24"/>
      <c r="J36" s="28">
        <f t="shared" si="0"/>
        <v>826.5</v>
      </c>
      <c r="K36" s="2"/>
      <c r="L36" s="2"/>
    </row>
    <row r="37" spans="2:12" x14ac:dyDescent="0.2">
      <c r="B37" s="24" t="s">
        <v>53</v>
      </c>
      <c r="C37" s="25">
        <v>42822</v>
      </c>
      <c r="D37" s="24" t="s">
        <v>57</v>
      </c>
      <c r="E37" s="24" t="s">
        <v>32</v>
      </c>
      <c r="F37" s="29">
        <v>826.5</v>
      </c>
      <c r="G37" s="27" t="s">
        <v>61</v>
      </c>
      <c r="H37" s="27"/>
      <c r="I37" s="24"/>
      <c r="J37" s="28">
        <f t="shared" si="0"/>
        <v>826.5</v>
      </c>
      <c r="K37" s="2"/>
      <c r="L37" s="2"/>
    </row>
    <row r="38" spans="2:12" x14ac:dyDescent="0.2">
      <c r="B38" s="24" t="s">
        <v>54</v>
      </c>
      <c r="C38" s="25">
        <v>42822</v>
      </c>
      <c r="D38" s="24" t="s">
        <v>58</v>
      </c>
      <c r="E38" s="24" t="s">
        <v>32</v>
      </c>
      <c r="F38" s="29">
        <v>826.5</v>
      </c>
      <c r="G38" s="27" t="s">
        <v>62</v>
      </c>
      <c r="H38" s="27"/>
      <c r="I38" s="24"/>
      <c r="J38" s="28">
        <f t="shared" si="0"/>
        <v>826.5</v>
      </c>
      <c r="K38" s="2"/>
      <c r="L38" s="2"/>
    </row>
    <row r="39" spans="2:12" ht="15" x14ac:dyDescent="0.25">
      <c r="B39"/>
      <c r="C39" s="38"/>
      <c r="D39"/>
      <c r="E39"/>
      <c r="F39"/>
      <c r="G39"/>
      <c r="H39" s="2"/>
      <c r="J39" s="39"/>
      <c r="K39" s="2"/>
      <c r="L39" s="2"/>
    </row>
    <row r="40" spans="2:12" x14ac:dyDescent="0.2">
      <c r="B40" s="2"/>
      <c r="C40" s="2"/>
      <c r="D40" s="2"/>
      <c r="E40" s="2"/>
      <c r="F40" s="2"/>
      <c r="G40" s="2"/>
      <c r="H40" s="2"/>
      <c r="I40" s="16" t="s">
        <v>12</v>
      </c>
      <c r="J40" s="31">
        <f>SUM(J30:J38)</f>
        <v>5026.5</v>
      </c>
      <c r="K40" s="2"/>
      <c r="L40" s="2"/>
    </row>
    <row r="41" spans="2:12" ht="13.5" thickBot="1" x14ac:dyDescent="0.25">
      <c r="B41" s="2"/>
      <c r="C41" s="2"/>
      <c r="D41" s="2"/>
      <c r="E41" s="32"/>
      <c r="F41" s="2"/>
      <c r="G41" s="2"/>
      <c r="H41" s="2"/>
      <c r="I41" s="16" t="s">
        <v>23</v>
      </c>
      <c r="J41" s="31"/>
      <c r="K41" s="2"/>
      <c r="L41" s="2"/>
    </row>
    <row r="42" spans="2:12" x14ac:dyDescent="0.2">
      <c r="B42" s="2"/>
      <c r="C42" s="2"/>
      <c r="D42" s="2"/>
      <c r="E42" s="2"/>
      <c r="F42" s="2"/>
      <c r="G42" s="2"/>
      <c r="H42" s="2"/>
      <c r="I42" s="16" t="s">
        <v>13</v>
      </c>
      <c r="J42" s="18">
        <f>+J40-J41</f>
        <v>5026.5</v>
      </c>
      <c r="K42" s="2"/>
      <c r="L42" s="2"/>
    </row>
    <row r="43" spans="2:12" x14ac:dyDescent="0.2">
      <c r="I43" s="2"/>
      <c r="J43" s="31"/>
    </row>
    <row r="44" spans="2:12" x14ac:dyDescent="0.2">
      <c r="I44" s="16" t="s">
        <v>12</v>
      </c>
      <c r="J44" s="17">
        <f>+J23+J40</f>
        <v>5026.5</v>
      </c>
    </row>
    <row r="45" spans="2:12" ht="13.5" thickBot="1" x14ac:dyDescent="0.25">
      <c r="I45" s="16" t="s">
        <v>23</v>
      </c>
      <c r="J45" s="17">
        <f>+J24+J41</f>
        <v>0</v>
      </c>
    </row>
    <row r="46" spans="2:12" x14ac:dyDescent="0.2">
      <c r="I46" s="16" t="s">
        <v>13</v>
      </c>
      <c r="J46" s="18">
        <f>+J44-J45</f>
        <v>5026.5</v>
      </c>
    </row>
    <row r="52" spans="3:12" x14ac:dyDescent="0.2">
      <c r="L52" s="33"/>
    </row>
    <row r="60" spans="3:12" x14ac:dyDescent="0.2">
      <c r="L60" s="34"/>
    </row>
    <row r="61" spans="3:12" x14ac:dyDescent="0.2">
      <c r="C61" s="35"/>
    </row>
    <row r="62" spans="3:12" x14ac:dyDescent="0.2">
      <c r="C62" s="35"/>
    </row>
    <row r="63" spans="3:12" x14ac:dyDescent="0.2">
      <c r="C63" s="35"/>
    </row>
    <row r="64" spans="3:12" x14ac:dyDescent="0.2">
      <c r="C64" s="35"/>
    </row>
    <row r="65" spans="3:12" x14ac:dyDescent="0.2">
      <c r="C65" s="35"/>
      <c r="K65" s="34"/>
      <c r="L65" s="34"/>
    </row>
    <row r="66" spans="3:12" x14ac:dyDescent="0.2">
      <c r="K66" s="34"/>
      <c r="L66" s="34"/>
    </row>
    <row r="67" spans="3:12" x14ac:dyDescent="0.2">
      <c r="L67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10" workbookViewId="0">
      <selection activeCell="I33" sqref="I33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11.28515625" style="1" bestFit="1" customWidth="1"/>
    <col min="4" max="4" width="10.7109375" style="1" bestFit="1" customWidth="1"/>
    <col min="5" max="5" width="29.285156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49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19" t="s">
        <v>16</v>
      </c>
      <c r="C30" s="20">
        <v>42727</v>
      </c>
      <c r="D30" s="19" t="s">
        <v>17</v>
      </c>
      <c r="E30" s="19" t="s">
        <v>18</v>
      </c>
      <c r="F30" s="19">
        <v>291.16000000000003</v>
      </c>
      <c r="G30" s="21"/>
      <c r="H30" s="22"/>
      <c r="I30" s="22"/>
      <c r="J30" s="23">
        <f>+F30-I30</f>
        <v>291.16000000000003</v>
      </c>
      <c r="K30" s="13"/>
      <c r="L30" s="2"/>
    </row>
    <row r="31" spans="2:12" x14ac:dyDescent="0.2">
      <c r="B31" s="24" t="s">
        <v>19</v>
      </c>
      <c r="C31" s="25">
        <v>42727</v>
      </c>
      <c r="D31" s="24" t="s">
        <v>20</v>
      </c>
      <c r="E31" s="24" t="s">
        <v>18</v>
      </c>
      <c r="F31" s="24">
        <v>291.16000000000003</v>
      </c>
      <c r="G31" s="26"/>
      <c r="H31" s="27"/>
      <c r="I31" s="27"/>
      <c r="J31" s="28">
        <f>+F31-I31</f>
        <v>291.16000000000003</v>
      </c>
      <c r="K31" s="13"/>
      <c r="L31" s="2"/>
    </row>
    <row r="32" spans="2:12" x14ac:dyDescent="0.2">
      <c r="B32" s="24" t="s">
        <v>21</v>
      </c>
      <c r="C32" s="25">
        <v>42731</v>
      </c>
      <c r="D32" s="24" t="s">
        <v>22</v>
      </c>
      <c r="E32" s="24" t="s">
        <v>18</v>
      </c>
      <c r="F32" s="29">
        <v>1506.48</v>
      </c>
      <c r="G32" s="27"/>
      <c r="H32" s="27"/>
      <c r="I32" s="24">
        <v>150.1</v>
      </c>
      <c r="J32" s="28">
        <f>+F32-I32</f>
        <v>1356.38</v>
      </c>
      <c r="K32" s="2"/>
      <c r="L32" s="2"/>
    </row>
    <row r="33" spans="2:12" x14ac:dyDescent="0.2">
      <c r="B33" s="24" t="s">
        <v>25</v>
      </c>
      <c r="C33" s="25">
        <v>42741</v>
      </c>
      <c r="D33" s="24" t="s">
        <v>26</v>
      </c>
      <c r="E33" s="24" t="s">
        <v>18</v>
      </c>
      <c r="F33" s="29">
        <v>93.03</v>
      </c>
      <c r="G33" s="27" t="s">
        <v>29</v>
      </c>
      <c r="H33" s="27"/>
      <c r="I33" s="29">
        <v>93.03</v>
      </c>
      <c r="J33" s="28">
        <f t="shared" ref="J33:J35" si="0">+F33-I33</f>
        <v>0</v>
      </c>
      <c r="K33" s="2"/>
      <c r="L33" s="2"/>
    </row>
    <row r="34" spans="2:12" x14ac:dyDescent="0.2">
      <c r="B34" s="24" t="s">
        <v>33</v>
      </c>
      <c r="C34" s="25">
        <v>42852</v>
      </c>
      <c r="D34" s="24" t="s">
        <v>34</v>
      </c>
      <c r="E34" s="24" t="s">
        <v>32</v>
      </c>
      <c r="F34" s="29">
        <v>1451.51</v>
      </c>
      <c r="G34" s="27" t="s">
        <v>35</v>
      </c>
      <c r="H34" s="27"/>
      <c r="I34" s="29">
        <v>1451.51</v>
      </c>
      <c r="J34" s="28">
        <f t="shared" si="0"/>
        <v>0</v>
      </c>
      <c r="K34" s="2"/>
      <c r="L34" s="2"/>
    </row>
    <row r="35" spans="2:12" x14ac:dyDescent="0.2">
      <c r="B35" s="24" t="s">
        <v>36</v>
      </c>
      <c r="C35" s="25">
        <v>42854</v>
      </c>
      <c r="D35" s="24" t="s">
        <v>37</v>
      </c>
      <c r="E35" s="24" t="s">
        <v>18</v>
      </c>
      <c r="F35" s="29">
        <v>604.71</v>
      </c>
      <c r="G35" s="27" t="s">
        <v>38</v>
      </c>
      <c r="H35" s="27"/>
      <c r="I35" s="29">
        <v>604.71</v>
      </c>
      <c r="J35" s="28">
        <f t="shared" si="0"/>
        <v>0</v>
      </c>
      <c r="K35" s="2"/>
      <c r="L35" s="2"/>
    </row>
    <row r="36" spans="2:12" x14ac:dyDescent="0.2">
      <c r="B36" s="24"/>
      <c r="C36" s="25"/>
      <c r="D36" s="24"/>
      <c r="E36" s="24"/>
      <c r="F36" s="29"/>
      <c r="G36" s="27"/>
      <c r="H36" s="27"/>
      <c r="I36" s="24"/>
      <c r="J36" s="28"/>
      <c r="K36" s="2"/>
      <c r="L36" s="2"/>
    </row>
    <row r="37" spans="2:12" x14ac:dyDescent="0.2">
      <c r="B37" s="24"/>
      <c r="C37" s="25"/>
      <c r="D37" s="24"/>
      <c r="E37" s="24"/>
      <c r="F37" s="29"/>
      <c r="G37" s="27"/>
      <c r="H37" s="27"/>
      <c r="I37" s="24"/>
      <c r="J37" s="28"/>
      <c r="K37" s="2"/>
      <c r="L37" s="2"/>
    </row>
    <row r="38" spans="2:12" x14ac:dyDescent="0.2">
      <c r="B38" s="24"/>
      <c r="C38" s="25"/>
      <c r="D38" s="24"/>
      <c r="E38" s="24"/>
      <c r="F38" s="29"/>
      <c r="G38" s="27"/>
      <c r="H38" s="27"/>
      <c r="I38" s="24"/>
      <c r="J38" s="28"/>
      <c r="K38" s="2"/>
      <c r="L38" s="2"/>
    </row>
    <row r="39" spans="2:12" x14ac:dyDescent="0.2">
      <c r="K39" s="2"/>
      <c r="L39" s="2"/>
    </row>
    <row r="40" spans="2:12" x14ac:dyDescent="0.2">
      <c r="B40" s="2"/>
      <c r="C40" s="2"/>
      <c r="D40" s="2"/>
      <c r="E40" s="2"/>
      <c r="F40" s="2"/>
      <c r="G40" s="2"/>
      <c r="H40" s="2"/>
      <c r="J40" s="30"/>
      <c r="K40" s="2"/>
      <c r="L40" s="2"/>
    </row>
    <row r="41" spans="2:12" x14ac:dyDescent="0.2">
      <c r="B41" s="2"/>
      <c r="C41" s="2"/>
      <c r="D41" s="2"/>
      <c r="E41" s="2"/>
      <c r="F41" s="2"/>
      <c r="G41" s="2"/>
      <c r="H41" s="2"/>
      <c r="I41" s="16" t="s">
        <v>12</v>
      </c>
      <c r="J41" s="31">
        <f>SUM(J30:J38)</f>
        <v>1938.7000000000003</v>
      </c>
      <c r="K41" s="2"/>
      <c r="L41" s="2"/>
    </row>
    <row r="42" spans="2:12" ht="15.75" thickBot="1" x14ac:dyDescent="0.3">
      <c r="B42" s="2"/>
      <c r="C42" s="2"/>
      <c r="D42" s="2"/>
      <c r="E42" s="32"/>
      <c r="F42" s="2"/>
      <c r="G42" s="2"/>
      <c r="H42" s="2"/>
      <c r="I42" s="16" t="s">
        <v>23</v>
      </c>
      <c r="J42" s="36">
        <v>1938.7</v>
      </c>
      <c r="K42" s="2"/>
      <c r="L42" s="2"/>
    </row>
    <row r="43" spans="2:12" x14ac:dyDescent="0.2">
      <c r="B43" s="2"/>
      <c r="C43" s="2"/>
      <c r="D43" s="2"/>
      <c r="E43" s="2"/>
      <c r="F43" s="2"/>
      <c r="G43" s="2"/>
      <c r="H43" s="2"/>
      <c r="I43" s="16" t="s">
        <v>13</v>
      </c>
      <c r="J43" s="18">
        <f>+J41-J42</f>
        <v>0</v>
      </c>
      <c r="K43" s="2"/>
      <c r="L43" s="2"/>
    </row>
    <row r="44" spans="2:12" x14ac:dyDescent="0.2">
      <c r="I44" s="2"/>
      <c r="J44" s="31"/>
    </row>
    <row r="45" spans="2:12" x14ac:dyDescent="0.2">
      <c r="I45" s="16" t="s">
        <v>12</v>
      </c>
      <c r="J45" s="17">
        <f>+J23+J41</f>
        <v>1938.7000000000003</v>
      </c>
    </row>
    <row r="46" spans="2:12" ht="13.5" thickBot="1" x14ac:dyDescent="0.25">
      <c r="I46" s="16" t="s">
        <v>23</v>
      </c>
      <c r="J46" s="17">
        <f>+J24+J42</f>
        <v>1938.7</v>
      </c>
    </row>
    <row r="47" spans="2:12" x14ac:dyDescent="0.2">
      <c r="I47" s="16" t="s">
        <v>13</v>
      </c>
      <c r="J47" s="18">
        <f>+J45-J46</f>
        <v>0</v>
      </c>
    </row>
    <row r="53" spans="3:12" x14ac:dyDescent="0.2">
      <c r="L53" s="33"/>
    </row>
    <row r="61" spans="3:12" x14ac:dyDescent="0.2">
      <c r="L61" s="34"/>
    </row>
    <row r="62" spans="3:12" x14ac:dyDescent="0.2">
      <c r="C62" s="35"/>
    </row>
    <row r="63" spans="3:12" x14ac:dyDescent="0.2">
      <c r="C63" s="35"/>
    </row>
    <row r="64" spans="3:12" x14ac:dyDescent="0.2">
      <c r="C64" s="35"/>
    </row>
    <row r="65" spans="3:12" x14ac:dyDescent="0.2">
      <c r="C65" s="35"/>
    </row>
    <row r="66" spans="3:12" x14ac:dyDescent="0.2">
      <c r="C66" s="35"/>
      <c r="K66" s="34"/>
      <c r="L66" s="34"/>
    </row>
    <row r="67" spans="3:12" x14ac:dyDescent="0.2">
      <c r="K67" s="34"/>
      <c r="L67" s="34"/>
    </row>
    <row r="68" spans="3:12" x14ac:dyDescent="0.2">
      <c r="L68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10" workbookViewId="0">
      <selection activeCell="B33" sqref="B33:B38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11.28515625" style="1" bestFit="1" customWidth="1"/>
    <col min="4" max="4" width="10.7109375" style="1" bestFit="1" customWidth="1"/>
    <col min="5" max="5" width="29.285156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39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19" t="s">
        <v>16</v>
      </c>
      <c r="C30" s="20">
        <v>42727</v>
      </c>
      <c r="D30" s="19" t="s">
        <v>17</v>
      </c>
      <c r="E30" s="19" t="s">
        <v>18</v>
      </c>
      <c r="F30" s="19">
        <v>291.16000000000003</v>
      </c>
      <c r="G30" s="21"/>
      <c r="H30" s="22"/>
      <c r="I30" s="22"/>
      <c r="J30" s="23">
        <f>+F30-I30</f>
        <v>291.16000000000003</v>
      </c>
      <c r="K30" s="13"/>
      <c r="L30" s="2"/>
    </row>
    <row r="31" spans="2:12" x14ac:dyDescent="0.2">
      <c r="B31" s="24" t="s">
        <v>19</v>
      </c>
      <c r="C31" s="25">
        <v>42727</v>
      </c>
      <c r="D31" s="24" t="s">
        <v>20</v>
      </c>
      <c r="E31" s="24" t="s">
        <v>18</v>
      </c>
      <c r="F31" s="24">
        <v>291.16000000000003</v>
      </c>
      <c r="G31" s="26"/>
      <c r="H31" s="27"/>
      <c r="I31" s="27"/>
      <c r="J31" s="28">
        <f>+F31-I31</f>
        <v>291.16000000000003</v>
      </c>
      <c r="K31" s="13"/>
      <c r="L31" s="2"/>
    </row>
    <row r="32" spans="2:12" x14ac:dyDescent="0.2">
      <c r="B32" s="24" t="s">
        <v>21</v>
      </c>
      <c r="C32" s="25">
        <v>42731</v>
      </c>
      <c r="D32" s="24" t="s">
        <v>22</v>
      </c>
      <c r="E32" s="24" t="s">
        <v>18</v>
      </c>
      <c r="F32" s="29">
        <v>1506.48</v>
      </c>
      <c r="G32" s="27"/>
      <c r="H32" s="27"/>
      <c r="I32" s="24">
        <v>150.1</v>
      </c>
      <c r="J32" s="28">
        <f t="shared" ref="J32:J38" si="0">+F32-I32</f>
        <v>1356.38</v>
      </c>
      <c r="K32" s="2"/>
      <c r="L32" s="2"/>
    </row>
    <row r="33" spans="2:12" x14ac:dyDescent="0.2">
      <c r="B33" s="24" t="s">
        <v>25</v>
      </c>
      <c r="C33" s="25">
        <v>42741</v>
      </c>
      <c r="D33" s="24" t="s">
        <v>26</v>
      </c>
      <c r="E33" s="24" t="s">
        <v>18</v>
      </c>
      <c r="F33" s="29"/>
      <c r="G33" s="27" t="s">
        <v>29</v>
      </c>
      <c r="H33" s="27"/>
      <c r="I33" s="37"/>
      <c r="J33" s="28">
        <f t="shared" si="0"/>
        <v>0</v>
      </c>
      <c r="K33" s="2"/>
      <c r="L33" s="2"/>
    </row>
    <row r="34" spans="2:12" x14ac:dyDescent="0.2">
      <c r="B34" s="24" t="s">
        <v>33</v>
      </c>
      <c r="C34" s="25">
        <v>42852</v>
      </c>
      <c r="D34" s="24" t="s">
        <v>34</v>
      </c>
      <c r="E34" s="24" t="s">
        <v>32</v>
      </c>
      <c r="F34" s="29"/>
      <c r="G34" s="27" t="s">
        <v>35</v>
      </c>
      <c r="H34" s="27"/>
      <c r="I34" s="24"/>
      <c r="J34" s="28">
        <f t="shared" si="0"/>
        <v>0</v>
      </c>
      <c r="K34" s="2"/>
      <c r="L34" s="2"/>
    </row>
    <row r="35" spans="2:12" ht="15" x14ac:dyDescent="0.25">
      <c r="B35" t="s">
        <v>63</v>
      </c>
      <c r="C35" s="38">
        <v>42891</v>
      </c>
      <c r="D35" t="s">
        <v>40</v>
      </c>
      <c r="E35" t="s">
        <v>32</v>
      </c>
      <c r="F35"/>
      <c r="G35" t="s">
        <v>64</v>
      </c>
      <c r="I35" s="24"/>
      <c r="J35" s="28">
        <f t="shared" si="0"/>
        <v>0</v>
      </c>
      <c r="K35" s="2"/>
      <c r="L35" s="2"/>
    </row>
    <row r="36" spans="2:12" ht="15" x14ac:dyDescent="0.25">
      <c r="B36" t="s">
        <v>41</v>
      </c>
      <c r="C36" s="38">
        <v>42864</v>
      </c>
      <c r="D36" t="s">
        <v>37</v>
      </c>
      <c r="E36" t="s">
        <v>32</v>
      </c>
      <c r="F36"/>
      <c r="G36" t="s">
        <v>46</v>
      </c>
      <c r="I36" s="24"/>
      <c r="J36" s="28">
        <f t="shared" si="0"/>
        <v>0</v>
      </c>
      <c r="K36" s="2"/>
      <c r="L36" s="2"/>
    </row>
    <row r="37" spans="2:12" ht="15" x14ac:dyDescent="0.25">
      <c r="B37" t="s">
        <v>42</v>
      </c>
      <c r="C37" s="38">
        <v>42872</v>
      </c>
      <c r="D37" t="s">
        <v>43</v>
      </c>
      <c r="E37" t="s">
        <v>32</v>
      </c>
      <c r="F37"/>
      <c r="G37" t="s">
        <v>47</v>
      </c>
      <c r="I37" s="24"/>
      <c r="J37" s="28">
        <f t="shared" si="0"/>
        <v>0</v>
      </c>
      <c r="K37" s="2"/>
      <c r="L37" s="2"/>
    </row>
    <row r="38" spans="2:12" ht="15" x14ac:dyDescent="0.25">
      <c r="B38" t="s">
        <v>44</v>
      </c>
      <c r="C38" s="38">
        <v>42872</v>
      </c>
      <c r="D38" t="s">
        <v>45</v>
      </c>
      <c r="E38" t="s">
        <v>32</v>
      </c>
      <c r="F38"/>
      <c r="G38" t="s">
        <v>48</v>
      </c>
      <c r="I38" s="24"/>
      <c r="J38" s="28">
        <f t="shared" si="0"/>
        <v>0</v>
      </c>
      <c r="K38" s="2"/>
      <c r="L38" s="2"/>
    </row>
    <row r="39" spans="2:12" x14ac:dyDescent="0.2">
      <c r="K39" s="2"/>
      <c r="L39" s="2"/>
    </row>
    <row r="40" spans="2:12" x14ac:dyDescent="0.2">
      <c r="B40" s="2"/>
      <c r="C40" s="2"/>
      <c r="D40" s="2"/>
      <c r="E40" s="2"/>
      <c r="F40" s="2"/>
      <c r="G40" s="2"/>
      <c r="H40" s="2"/>
      <c r="J40" s="30"/>
      <c r="K40" s="2"/>
      <c r="L40" s="2"/>
    </row>
    <row r="41" spans="2:12" x14ac:dyDescent="0.2">
      <c r="B41" s="2"/>
      <c r="C41" s="2"/>
      <c r="D41" s="2"/>
      <c r="E41" s="2"/>
      <c r="F41" s="2"/>
      <c r="G41" s="2"/>
      <c r="H41" s="2"/>
      <c r="I41" s="16" t="s">
        <v>12</v>
      </c>
      <c r="J41" s="31">
        <f>SUM(J30:J38)</f>
        <v>1938.7000000000003</v>
      </c>
      <c r="K41" s="2"/>
      <c r="L41" s="2"/>
    </row>
    <row r="42" spans="2:12" ht="15.75" thickBot="1" x14ac:dyDescent="0.3">
      <c r="B42" s="2"/>
      <c r="C42" s="2"/>
      <c r="D42" s="2"/>
      <c r="E42" s="32"/>
      <c r="F42" s="2"/>
      <c r="G42" s="2"/>
      <c r="H42" s="2"/>
      <c r="I42" s="16" t="s">
        <v>23</v>
      </c>
      <c r="J42" s="36">
        <v>1922.33</v>
      </c>
      <c r="K42" s="2"/>
      <c r="L42" s="2"/>
    </row>
    <row r="43" spans="2:12" x14ac:dyDescent="0.2">
      <c r="B43" s="2"/>
      <c r="C43" s="2"/>
      <c r="D43" s="2"/>
      <c r="E43" s="2"/>
      <c r="F43" s="2"/>
      <c r="G43" s="2"/>
      <c r="H43" s="2"/>
      <c r="I43" s="16" t="s">
        <v>13</v>
      </c>
      <c r="J43" s="18">
        <f>+J41-J42</f>
        <v>16.370000000000346</v>
      </c>
      <c r="K43" s="2"/>
      <c r="L43" s="2"/>
    </row>
    <row r="44" spans="2:12" x14ac:dyDescent="0.2">
      <c r="I44" s="2"/>
      <c r="J44" s="31"/>
    </row>
    <row r="45" spans="2:12" x14ac:dyDescent="0.2">
      <c r="I45" s="16" t="s">
        <v>12</v>
      </c>
      <c r="J45" s="17">
        <f>+J23+J41</f>
        <v>1938.7000000000003</v>
      </c>
    </row>
    <row r="46" spans="2:12" ht="13.5" thickBot="1" x14ac:dyDescent="0.25">
      <c r="I46" s="16" t="s">
        <v>23</v>
      </c>
      <c r="J46" s="17">
        <f>+J24+J42</f>
        <v>1922.33</v>
      </c>
    </row>
    <row r="47" spans="2:12" x14ac:dyDescent="0.2">
      <c r="I47" s="16" t="s">
        <v>13</v>
      </c>
      <c r="J47" s="18">
        <f>+J45-J46</f>
        <v>16.370000000000346</v>
      </c>
    </row>
    <row r="53" spans="3:12" x14ac:dyDescent="0.2">
      <c r="L53" s="33"/>
    </row>
    <row r="61" spans="3:12" x14ac:dyDescent="0.2">
      <c r="L61" s="34"/>
    </row>
    <row r="62" spans="3:12" x14ac:dyDescent="0.2">
      <c r="C62" s="35"/>
    </row>
    <row r="63" spans="3:12" x14ac:dyDescent="0.2">
      <c r="C63" s="35"/>
    </row>
    <row r="64" spans="3:12" x14ac:dyDescent="0.2">
      <c r="C64" s="35"/>
    </row>
    <row r="65" spans="3:12" x14ac:dyDescent="0.2">
      <c r="C65" s="35"/>
    </row>
    <row r="66" spans="3:12" x14ac:dyDescent="0.2">
      <c r="C66" s="35"/>
      <c r="K66" s="34"/>
      <c r="L66" s="34"/>
    </row>
    <row r="67" spans="3:12" x14ac:dyDescent="0.2">
      <c r="K67" s="34"/>
      <c r="L67" s="34"/>
    </row>
    <row r="68" spans="3:12" x14ac:dyDescent="0.2">
      <c r="L68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19" workbookViewId="0">
      <selection activeCell="I32" sqref="I32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11.28515625" style="1" bestFit="1" customWidth="1"/>
    <col min="4" max="4" width="10.7109375" style="1" bestFit="1" customWidth="1"/>
    <col min="5" max="5" width="29.285156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65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19" t="s">
        <v>16</v>
      </c>
      <c r="C30" s="20">
        <v>42727</v>
      </c>
      <c r="D30" s="19" t="s">
        <v>17</v>
      </c>
      <c r="E30" s="19" t="s">
        <v>18</v>
      </c>
      <c r="F30" s="19">
        <v>291.16000000000003</v>
      </c>
      <c r="G30" s="21"/>
      <c r="H30" s="22"/>
      <c r="I30" s="22"/>
      <c r="J30" s="23">
        <f>+F30-I30</f>
        <v>291.16000000000003</v>
      </c>
      <c r="K30" s="13"/>
      <c r="L30" s="2"/>
    </row>
    <row r="31" spans="2:12" x14ac:dyDescent="0.2">
      <c r="B31" s="24" t="s">
        <v>19</v>
      </c>
      <c r="C31" s="25">
        <v>42727</v>
      </c>
      <c r="D31" s="24" t="s">
        <v>20</v>
      </c>
      <c r="E31" s="24" t="s">
        <v>18</v>
      </c>
      <c r="F31" s="24">
        <v>291.16000000000003</v>
      </c>
      <c r="G31" s="26"/>
      <c r="H31" s="27"/>
      <c r="I31" s="27"/>
      <c r="J31" s="28">
        <f>+F31-I31</f>
        <v>291.16000000000003</v>
      </c>
      <c r="K31" s="13"/>
      <c r="L31" s="2"/>
    </row>
    <row r="32" spans="2:12" x14ac:dyDescent="0.2">
      <c r="B32" s="24" t="s">
        <v>21</v>
      </c>
      <c r="C32" s="25">
        <v>42731</v>
      </c>
      <c r="D32" s="24" t="s">
        <v>22</v>
      </c>
      <c r="E32" s="24" t="s">
        <v>18</v>
      </c>
      <c r="F32" s="29">
        <v>1506.48</v>
      </c>
      <c r="G32" s="27"/>
      <c r="H32" s="27"/>
      <c r="I32" s="24">
        <f>150.1+208.8</f>
        <v>358.9</v>
      </c>
      <c r="J32" s="28">
        <f>+F32-I32</f>
        <v>1147.58</v>
      </c>
      <c r="K32" s="2"/>
      <c r="L32" s="2"/>
    </row>
    <row r="33" spans="2:12" x14ac:dyDescent="0.2">
      <c r="B33" s="24" t="s">
        <v>25</v>
      </c>
      <c r="C33" s="25">
        <v>42741</v>
      </c>
      <c r="D33" s="24" t="s">
        <v>26</v>
      </c>
      <c r="E33" s="24" t="s">
        <v>18</v>
      </c>
      <c r="F33" s="29"/>
      <c r="G33" s="27" t="s">
        <v>29</v>
      </c>
      <c r="H33" s="27"/>
      <c r="I33" s="37"/>
      <c r="J33" s="28">
        <f t="shared" ref="J33:J35" si="0">+F33-I33</f>
        <v>0</v>
      </c>
      <c r="K33" s="2"/>
      <c r="L33" s="2"/>
    </row>
    <row r="34" spans="2:12" x14ac:dyDescent="0.2">
      <c r="B34" s="24" t="s">
        <v>33</v>
      </c>
      <c r="C34" s="25">
        <v>42852</v>
      </c>
      <c r="D34" s="24" t="s">
        <v>34</v>
      </c>
      <c r="E34" s="24" t="s">
        <v>32</v>
      </c>
      <c r="F34" s="29"/>
      <c r="G34" s="27" t="s">
        <v>35</v>
      </c>
      <c r="H34" s="27"/>
      <c r="I34" s="24"/>
      <c r="J34" s="28">
        <f t="shared" si="0"/>
        <v>0</v>
      </c>
      <c r="K34" s="2"/>
      <c r="L34" s="2"/>
    </row>
    <row r="35" spans="2:12" ht="15" x14ac:dyDescent="0.25">
      <c r="B35" t="s">
        <v>63</v>
      </c>
      <c r="C35" s="38">
        <v>42891</v>
      </c>
      <c r="D35" t="s">
        <v>40</v>
      </c>
      <c r="E35" t="s">
        <v>32</v>
      </c>
      <c r="F35"/>
      <c r="G35" t="s">
        <v>64</v>
      </c>
      <c r="I35" s="24"/>
      <c r="J35" s="28">
        <f t="shared" si="0"/>
        <v>0</v>
      </c>
      <c r="K35" s="2"/>
      <c r="L35" s="2"/>
    </row>
    <row r="36" spans="2:12" ht="15" x14ac:dyDescent="0.25">
      <c r="B36" t="s">
        <v>41</v>
      </c>
      <c r="C36" s="38">
        <v>42864</v>
      </c>
      <c r="D36" t="s">
        <v>37</v>
      </c>
      <c r="E36" t="s">
        <v>32</v>
      </c>
      <c r="F36"/>
      <c r="G36" t="s">
        <v>46</v>
      </c>
      <c r="I36" s="24"/>
      <c r="J36" s="28">
        <f t="shared" ref="J36:J38" si="1">+F36</f>
        <v>0</v>
      </c>
      <c r="K36" s="2"/>
      <c r="L36" s="2"/>
    </row>
    <row r="37" spans="2:12" ht="15" x14ac:dyDescent="0.25">
      <c r="B37" t="s">
        <v>42</v>
      </c>
      <c r="C37" s="38">
        <v>42872</v>
      </c>
      <c r="D37" t="s">
        <v>43</v>
      </c>
      <c r="E37" t="s">
        <v>32</v>
      </c>
      <c r="F37"/>
      <c r="G37" t="s">
        <v>47</v>
      </c>
      <c r="I37" s="24"/>
      <c r="J37" s="28">
        <f t="shared" si="1"/>
        <v>0</v>
      </c>
      <c r="K37" s="2"/>
      <c r="L37" s="2"/>
    </row>
    <row r="38" spans="2:12" ht="15" x14ac:dyDescent="0.25">
      <c r="B38" t="s">
        <v>44</v>
      </c>
      <c r="C38" s="38">
        <v>42872</v>
      </c>
      <c r="D38" t="s">
        <v>45</v>
      </c>
      <c r="E38" t="s">
        <v>32</v>
      </c>
      <c r="F38"/>
      <c r="G38" t="s">
        <v>48</v>
      </c>
      <c r="I38" s="24"/>
      <c r="J38" s="28">
        <f t="shared" si="1"/>
        <v>0</v>
      </c>
      <c r="K38" s="2"/>
      <c r="L38" s="2"/>
    </row>
    <row r="39" spans="2:12" x14ac:dyDescent="0.2">
      <c r="K39" s="2"/>
      <c r="L39" s="2"/>
    </row>
    <row r="40" spans="2:12" x14ac:dyDescent="0.2">
      <c r="B40" s="2"/>
      <c r="C40" s="2"/>
      <c r="D40" s="2"/>
      <c r="E40" s="2"/>
      <c r="F40" s="2"/>
      <c r="G40" s="2"/>
      <c r="H40" s="2"/>
      <c r="J40" s="30"/>
      <c r="K40" s="2"/>
      <c r="L40" s="2"/>
    </row>
    <row r="41" spans="2:12" x14ac:dyDescent="0.2">
      <c r="B41" s="2"/>
      <c r="C41" s="2"/>
      <c r="D41" s="2"/>
      <c r="E41" s="2"/>
      <c r="F41" s="2"/>
      <c r="G41" s="2"/>
      <c r="H41" s="2"/>
      <c r="I41" s="16" t="s">
        <v>12</v>
      </c>
      <c r="J41" s="31">
        <f>SUM(J30:J38)</f>
        <v>1729.9</v>
      </c>
      <c r="K41" s="2"/>
      <c r="L41" s="2"/>
    </row>
    <row r="42" spans="2:12" ht="15.75" thickBot="1" x14ac:dyDescent="0.3">
      <c r="B42" s="24" t="s">
        <v>25</v>
      </c>
      <c r="C42" s="2"/>
      <c r="D42" s="2"/>
      <c r="E42" s="32"/>
      <c r="F42" s="2"/>
      <c r="G42" s="2"/>
      <c r="H42" s="2"/>
      <c r="I42" s="16" t="s">
        <v>23</v>
      </c>
      <c r="J42" s="36">
        <v>1714.13</v>
      </c>
      <c r="K42" s="2"/>
      <c r="L42" s="2"/>
    </row>
    <row r="43" spans="2:12" x14ac:dyDescent="0.2">
      <c r="B43" s="24" t="s">
        <v>33</v>
      </c>
      <c r="C43" s="2"/>
      <c r="D43" s="2"/>
      <c r="E43" s="2"/>
      <c r="F43" s="2"/>
      <c r="G43" s="2"/>
      <c r="H43" s="2"/>
      <c r="I43" s="16" t="s">
        <v>13</v>
      </c>
      <c r="J43" s="18">
        <f>+J41-J42</f>
        <v>15.769999999999982</v>
      </c>
      <c r="K43" s="2"/>
      <c r="L43" s="2"/>
    </row>
    <row r="44" spans="2:12" ht="15" x14ac:dyDescent="0.25">
      <c r="B44" t="s">
        <v>63</v>
      </c>
      <c r="I44" s="2"/>
      <c r="J44" s="31"/>
    </row>
    <row r="45" spans="2:12" ht="15" x14ac:dyDescent="0.25">
      <c r="B45" t="s">
        <v>41</v>
      </c>
      <c r="I45" s="16" t="s">
        <v>12</v>
      </c>
      <c r="J45" s="17">
        <f>+J23+J41</f>
        <v>1729.9</v>
      </c>
    </row>
    <row r="46" spans="2:12" ht="15.75" thickBot="1" x14ac:dyDescent="0.3">
      <c r="B46" t="s">
        <v>42</v>
      </c>
      <c r="I46" s="16" t="s">
        <v>23</v>
      </c>
      <c r="J46" s="17">
        <f>+J24+J42</f>
        <v>1714.13</v>
      </c>
    </row>
    <row r="47" spans="2:12" ht="15" x14ac:dyDescent="0.25">
      <c r="B47" t="s">
        <v>44</v>
      </c>
      <c r="I47" s="16" t="s">
        <v>13</v>
      </c>
      <c r="J47" s="18">
        <f>+J45-J46</f>
        <v>15.769999999999982</v>
      </c>
    </row>
    <row r="53" spans="3:12" x14ac:dyDescent="0.2">
      <c r="L53" s="33"/>
    </row>
    <row r="61" spans="3:12" x14ac:dyDescent="0.2">
      <c r="L61" s="34"/>
    </row>
    <row r="62" spans="3:12" x14ac:dyDescent="0.2">
      <c r="C62" s="35"/>
    </row>
    <row r="63" spans="3:12" x14ac:dyDescent="0.2">
      <c r="C63" s="35"/>
    </row>
    <row r="64" spans="3:12" x14ac:dyDescent="0.2">
      <c r="C64" s="35"/>
    </row>
    <row r="65" spans="3:12" x14ac:dyDescent="0.2">
      <c r="C65" s="35"/>
    </row>
    <row r="66" spans="3:12" x14ac:dyDescent="0.2">
      <c r="C66" s="35"/>
      <c r="K66" s="34"/>
      <c r="L66" s="34"/>
    </row>
    <row r="67" spans="3:12" x14ac:dyDescent="0.2">
      <c r="K67" s="34"/>
      <c r="L67" s="34"/>
    </row>
    <row r="68" spans="3:12" x14ac:dyDescent="0.2">
      <c r="L68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workbookViewId="0">
      <selection activeCell="J30" sqref="J30:J32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3" width="7.140625" style="1" bestFit="1" customWidth="1"/>
    <col min="4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66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x14ac:dyDescent="0.2">
      <c r="B30" s="26" t="s">
        <v>16</v>
      </c>
      <c r="C30" s="26">
        <v>42727</v>
      </c>
      <c r="D30" s="26" t="s">
        <v>17</v>
      </c>
      <c r="E30" s="26" t="s">
        <v>18</v>
      </c>
      <c r="F30" s="26">
        <v>291.16000000000003</v>
      </c>
      <c r="G30" s="26"/>
      <c r="H30" s="26"/>
      <c r="I30" s="26"/>
      <c r="J30" s="26">
        <f>+F30-I30</f>
        <v>291.16000000000003</v>
      </c>
      <c r="K30" s="13"/>
      <c r="L30" s="2"/>
    </row>
    <row r="31" spans="2:12" x14ac:dyDescent="0.2">
      <c r="B31" s="26" t="s">
        <v>19</v>
      </c>
      <c r="C31" s="26">
        <v>42727</v>
      </c>
      <c r="D31" s="26" t="s">
        <v>20</v>
      </c>
      <c r="E31" s="26" t="s">
        <v>18</v>
      </c>
      <c r="F31" s="26">
        <v>291.16000000000003</v>
      </c>
      <c r="G31" s="26"/>
      <c r="H31" s="26"/>
      <c r="I31" s="26"/>
      <c r="J31" s="26">
        <f>+F31-I31</f>
        <v>291.16000000000003</v>
      </c>
      <c r="K31" s="13"/>
      <c r="L31" s="2"/>
    </row>
    <row r="32" spans="2:12" x14ac:dyDescent="0.2">
      <c r="B32" s="26" t="s">
        <v>21</v>
      </c>
      <c r="C32" s="26">
        <v>42731</v>
      </c>
      <c r="D32" s="26" t="s">
        <v>22</v>
      </c>
      <c r="E32" s="26" t="s">
        <v>18</v>
      </c>
      <c r="F32" s="26">
        <v>1506.48</v>
      </c>
      <c r="G32" s="26"/>
      <c r="H32" s="26"/>
      <c r="I32" s="24">
        <f>150.1+208.8</f>
        <v>358.9</v>
      </c>
      <c r="J32" s="26">
        <f t="shared" ref="J32:J46" si="0">+F32-I32</f>
        <v>1147.58</v>
      </c>
      <c r="K32" s="2"/>
      <c r="L32" s="2"/>
    </row>
    <row r="33" spans="2:12" x14ac:dyDescent="0.2">
      <c r="B33" s="26" t="s">
        <v>25</v>
      </c>
      <c r="C33" s="26">
        <v>42741</v>
      </c>
      <c r="D33" s="26" t="s">
        <v>26</v>
      </c>
      <c r="E33" s="26" t="s">
        <v>18</v>
      </c>
      <c r="F33" s="26"/>
      <c r="G33" s="26" t="s">
        <v>29</v>
      </c>
      <c r="H33" s="26"/>
      <c r="I33" s="26"/>
      <c r="J33" s="26">
        <f t="shared" si="0"/>
        <v>0</v>
      </c>
      <c r="K33" s="2"/>
      <c r="L33" s="2"/>
    </row>
    <row r="34" spans="2:12" x14ac:dyDescent="0.2">
      <c r="B34" s="26" t="s">
        <v>33</v>
      </c>
      <c r="C34" s="26">
        <v>42852</v>
      </c>
      <c r="D34" s="26" t="s">
        <v>34</v>
      </c>
      <c r="E34" s="26" t="s">
        <v>32</v>
      </c>
      <c r="F34" s="26"/>
      <c r="G34" s="26" t="s">
        <v>35</v>
      </c>
      <c r="H34" s="26"/>
      <c r="I34" s="26"/>
      <c r="J34" s="26">
        <f t="shared" si="0"/>
        <v>0</v>
      </c>
      <c r="K34" s="2"/>
      <c r="L34" s="2"/>
    </row>
    <row r="35" spans="2:12" x14ac:dyDescent="0.2">
      <c r="B35" s="26" t="s">
        <v>63</v>
      </c>
      <c r="C35" s="26">
        <v>42891</v>
      </c>
      <c r="D35" s="26" t="s">
        <v>40</v>
      </c>
      <c r="E35" s="26" t="s">
        <v>32</v>
      </c>
      <c r="F35" s="26"/>
      <c r="G35" s="26" t="s">
        <v>64</v>
      </c>
      <c r="H35" s="26"/>
      <c r="I35" s="26"/>
      <c r="J35" s="26">
        <f t="shared" si="0"/>
        <v>0</v>
      </c>
      <c r="K35" s="2"/>
      <c r="L35" s="2"/>
    </row>
    <row r="36" spans="2:12" x14ac:dyDescent="0.2">
      <c r="B36" s="26" t="s">
        <v>41</v>
      </c>
      <c r="C36" s="26">
        <v>42864</v>
      </c>
      <c r="D36" s="26" t="s">
        <v>37</v>
      </c>
      <c r="E36" s="26" t="s">
        <v>32</v>
      </c>
      <c r="F36" s="26"/>
      <c r="G36" s="26" t="s">
        <v>46</v>
      </c>
      <c r="H36" s="26"/>
      <c r="I36" s="26"/>
      <c r="J36" s="26">
        <f t="shared" si="0"/>
        <v>0</v>
      </c>
      <c r="K36" s="2"/>
      <c r="L36" s="2"/>
    </row>
    <row r="37" spans="2:12" x14ac:dyDescent="0.2">
      <c r="B37" s="26" t="s">
        <v>42</v>
      </c>
      <c r="C37" s="26">
        <v>42872</v>
      </c>
      <c r="D37" s="26" t="s">
        <v>43</v>
      </c>
      <c r="E37" s="26" t="s">
        <v>32</v>
      </c>
      <c r="F37" s="26"/>
      <c r="G37" s="26" t="s">
        <v>47</v>
      </c>
      <c r="H37" s="26"/>
      <c r="I37" s="26"/>
      <c r="J37" s="26">
        <f t="shared" si="0"/>
        <v>0</v>
      </c>
      <c r="K37" s="2"/>
      <c r="L37" s="2"/>
    </row>
    <row r="38" spans="2:12" x14ac:dyDescent="0.2">
      <c r="B38" s="26" t="s">
        <v>44</v>
      </c>
      <c r="C38" s="26">
        <v>42872</v>
      </c>
      <c r="D38" s="26" t="s">
        <v>45</v>
      </c>
      <c r="E38" s="26" t="s">
        <v>32</v>
      </c>
      <c r="F38" s="26"/>
      <c r="G38" s="26" t="s">
        <v>48</v>
      </c>
      <c r="H38" s="26"/>
      <c r="I38" s="26"/>
      <c r="J38" s="26">
        <f t="shared" si="0"/>
        <v>0</v>
      </c>
      <c r="K38" s="2"/>
      <c r="L38" s="2"/>
    </row>
    <row r="39" spans="2:12" x14ac:dyDescent="0.2">
      <c r="B39" s="26" t="s">
        <v>67</v>
      </c>
      <c r="C39" s="26">
        <v>42923</v>
      </c>
      <c r="D39" s="26" t="s">
        <v>68</v>
      </c>
      <c r="E39" s="26" t="s">
        <v>32</v>
      </c>
      <c r="F39" s="26">
        <v>528.03</v>
      </c>
      <c r="G39" s="26" t="s">
        <v>81</v>
      </c>
      <c r="H39" s="26"/>
      <c r="I39" s="26"/>
      <c r="J39" s="26">
        <f t="shared" si="0"/>
        <v>528.03</v>
      </c>
      <c r="K39" s="2"/>
      <c r="L39" s="2"/>
    </row>
    <row r="40" spans="2:12" x14ac:dyDescent="0.2">
      <c r="B40" s="26" t="s">
        <v>69</v>
      </c>
      <c r="C40" s="26">
        <v>42923</v>
      </c>
      <c r="D40" s="26" t="s">
        <v>70</v>
      </c>
      <c r="E40" s="26" t="s">
        <v>32</v>
      </c>
      <c r="F40" s="26">
        <v>59.51</v>
      </c>
      <c r="G40" s="26" t="s">
        <v>82</v>
      </c>
      <c r="H40" s="26"/>
      <c r="I40" s="26"/>
      <c r="J40" s="26">
        <f t="shared" si="0"/>
        <v>59.51</v>
      </c>
      <c r="K40" s="2"/>
      <c r="L40" s="2"/>
    </row>
    <row r="41" spans="2:12" x14ac:dyDescent="0.2">
      <c r="B41" s="26" t="s">
        <v>71</v>
      </c>
      <c r="C41" s="26">
        <v>42929</v>
      </c>
      <c r="D41" s="26" t="s">
        <v>72</v>
      </c>
      <c r="E41" s="26" t="s">
        <v>32</v>
      </c>
      <c r="F41" s="26">
        <v>117.51</v>
      </c>
      <c r="G41" s="26" t="s">
        <v>83</v>
      </c>
      <c r="H41" s="26"/>
      <c r="I41" s="26"/>
      <c r="J41" s="26">
        <f t="shared" si="0"/>
        <v>117.51</v>
      </c>
      <c r="K41" s="2"/>
      <c r="L41" s="2"/>
    </row>
    <row r="42" spans="2:12" x14ac:dyDescent="0.2">
      <c r="B42" s="26" t="s">
        <v>73</v>
      </c>
      <c r="C42" s="26">
        <v>42929</v>
      </c>
      <c r="D42" s="26" t="s">
        <v>74</v>
      </c>
      <c r="E42" s="26" t="s">
        <v>32</v>
      </c>
      <c r="F42" s="26">
        <v>528.03</v>
      </c>
      <c r="G42" s="26" t="s">
        <v>84</v>
      </c>
      <c r="H42" s="26"/>
      <c r="I42" s="26"/>
      <c r="J42" s="26">
        <f t="shared" si="0"/>
        <v>528.03</v>
      </c>
      <c r="K42" s="2"/>
      <c r="L42" s="2"/>
    </row>
    <row r="43" spans="2:12" x14ac:dyDescent="0.2">
      <c r="B43" s="26" t="s">
        <v>75</v>
      </c>
      <c r="C43" s="26">
        <v>42934</v>
      </c>
      <c r="D43" s="26" t="s">
        <v>76</v>
      </c>
      <c r="E43" s="26" t="s">
        <v>32</v>
      </c>
      <c r="F43" s="26">
        <v>59.51</v>
      </c>
      <c r="G43" s="26" t="s">
        <v>85</v>
      </c>
      <c r="H43" s="26"/>
      <c r="I43" s="26"/>
      <c r="J43" s="26">
        <f t="shared" si="0"/>
        <v>59.51</v>
      </c>
      <c r="K43" s="2"/>
      <c r="L43" s="2"/>
    </row>
    <row r="44" spans="2:12" x14ac:dyDescent="0.2">
      <c r="B44" s="26" t="s">
        <v>77</v>
      </c>
      <c r="C44" s="26">
        <v>42934</v>
      </c>
      <c r="D44" s="26" t="s">
        <v>78</v>
      </c>
      <c r="E44" s="26" t="s">
        <v>32</v>
      </c>
      <c r="F44" s="26">
        <v>146.80000000000001</v>
      </c>
      <c r="G44" s="26" t="s">
        <v>86</v>
      </c>
      <c r="H44" s="26"/>
      <c r="I44" s="26"/>
      <c r="J44" s="26">
        <f t="shared" si="0"/>
        <v>146.80000000000001</v>
      </c>
      <c r="K44" s="2"/>
      <c r="L44" s="2"/>
    </row>
    <row r="45" spans="2:12" x14ac:dyDescent="0.2">
      <c r="B45" s="26" t="s">
        <v>79</v>
      </c>
      <c r="C45" s="26">
        <v>42945</v>
      </c>
      <c r="D45" s="26" t="s">
        <v>80</v>
      </c>
      <c r="E45" s="26" t="s">
        <v>32</v>
      </c>
      <c r="F45" s="26">
        <v>436.51</v>
      </c>
      <c r="G45" s="26" t="s">
        <v>87</v>
      </c>
      <c r="H45" s="26"/>
      <c r="I45" s="26"/>
      <c r="J45" s="26">
        <f t="shared" si="0"/>
        <v>436.51</v>
      </c>
      <c r="K45" s="2"/>
      <c r="L45" s="2"/>
    </row>
    <row r="46" spans="2:12" x14ac:dyDescent="0.2">
      <c r="B46" s="2"/>
      <c r="C46" s="2"/>
      <c r="D46" s="2"/>
      <c r="E46" s="2"/>
      <c r="F46" s="2"/>
      <c r="G46" s="2"/>
      <c r="H46" s="2"/>
      <c r="J46" s="26">
        <f t="shared" si="0"/>
        <v>0</v>
      </c>
      <c r="K46" s="2"/>
      <c r="L46" s="2"/>
    </row>
    <row r="47" spans="2:12" ht="15" x14ac:dyDescent="0.25">
      <c r="B47" s="24"/>
      <c r="C47" s="2"/>
      <c r="D47" s="2"/>
      <c r="E47" s="2"/>
      <c r="F47" s="2"/>
      <c r="G47" s="2"/>
      <c r="H47" s="2"/>
      <c r="I47" s="16" t="s">
        <v>12</v>
      </c>
      <c r="J47" s="36">
        <f>SUM(J30:J45)</f>
        <v>3605.8000000000011</v>
      </c>
      <c r="K47" s="2"/>
      <c r="L47" s="2"/>
    </row>
    <row r="48" spans="2:12" ht="15" x14ac:dyDescent="0.25">
      <c r="B48" s="24"/>
      <c r="C48" s="2"/>
      <c r="D48" s="2"/>
      <c r="E48" s="32"/>
      <c r="F48" s="2"/>
      <c r="G48" s="2"/>
      <c r="H48" s="2"/>
      <c r="I48" s="16" t="s">
        <v>23</v>
      </c>
      <c r="J48" s="36">
        <v>3590.3</v>
      </c>
      <c r="K48" s="2"/>
      <c r="L48" s="2"/>
    </row>
    <row r="49" spans="2:12" ht="15" x14ac:dyDescent="0.25">
      <c r="B49"/>
      <c r="C49" s="2"/>
      <c r="D49" s="2"/>
      <c r="E49" s="2"/>
      <c r="F49" s="2"/>
      <c r="G49" s="2"/>
      <c r="H49" s="2"/>
      <c r="I49" s="16" t="s">
        <v>13</v>
      </c>
      <c r="J49" s="36">
        <f>+J47-J48</f>
        <v>15.500000000000909</v>
      </c>
      <c r="K49" s="2"/>
      <c r="L49" s="2"/>
    </row>
    <row r="50" spans="2:12" ht="15" x14ac:dyDescent="0.25">
      <c r="B50"/>
      <c r="I50" s="2"/>
      <c r="J50" s="31"/>
    </row>
    <row r="51" spans="2:12" ht="15" x14ac:dyDescent="0.25">
      <c r="B51"/>
      <c r="I51" s="16" t="s">
        <v>12</v>
      </c>
      <c r="J51" s="36">
        <f>+J23+J47</f>
        <v>3605.8000000000011</v>
      </c>
    </row>
    <row r="52" spans="2:12" ht="15" x14ac:dyDescent="0.25">
      <c r="B52"/>
      <c r="I52" s="16" t="s">
        <v>23</v>
      </c>
      <c r="J52" s="36">
        <f>+J24+J48</f>
        <v>3590.3</v>
      </c>
    </row>
    <row r="53" spans="2:12" ht="15" x14ac:dyDescent="0.25">
      <c r="I53" s="16" t="s">
        <v>13</v>
      </c>
      <c r="J53" s="36">
        <f>+J51-J52</f>
        <v>15.500000000000909</v>
      </c>
    </row>
    <row r="59" spans="2:12" x14ac:dyDescent="0.2">
      <c r="L59" s="33"/>
    </row>
    <row r="67" spans="3:12" x14ac:dyDescent="0.2">
      <c r="L67" s="34"/>
    </row>
    <row r="68" spans="3:12" x14ac:dyDescent="0.2">
      <c r="C68" s="35"/>
    </row>
    <row r="69" spans="3:12" x14ac:dyDescent="0.2">
      <c r="C69" s="35"/>
    </row>
    <row r="70" spans="3:12" x14ac:dyDescent="0.2">
      <c r="C70" s="35"/>
    </row>
    <row r="71" spans="3:12" x14ac:dyDescent="0.2">
      <c r="C71" s="35"/>
    </row>
    <row r="72" spans="3:12" x14ac:dyDescent="0.2">
      <c r="C72" s="35"/>
      <c r="K72" s="34"/>
      <c r="L72" s="34"/>
    </row>
    <row r="73" spans="3:12" x14ac:dyDescent="0.2">
      <c r="K73" s="34"/>
      <c r="L73" s="34"/>
    </row>
    <row r="74" spans="3:12" x14ac:dyDescent="0.2">
      <c r="L74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workbookViewId="0">
      <selection activeCell="E131" sqref="E131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111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3"/>
      <c r="J17" s="15"/>
      <c r="K17" s="2"/>
      <c r="L17" s="13"/>
    </row>
    <row r="18" spans="2:12" x14ac:dyDescent="0.2">
      <c r="B18" s="2"/>
      <c r="C18" s="3"/>
      <c r="D18" s="2"/>
      <c r="E18" s="2"/>
      <c r="F18" s="13"/>
      <c r="H18" s="2"/>
      <c r="I18" s="13"/>
      <c r="J18" s="15"/>
      <c r="K18" s="2"/>
      <c r="L18" s="13"/>
    </row>
    <row r="19" spans="2:12" x14ac:dyDescent="0.2">
      <c r="B19" s="2"/>
      <c r="C19" s="3"/>
      <c r="D19" s="2"/>
      <c r="E19" s="2"/>
      <c r="F19" s="13"/>
      <c r="H19" s="2"/>
      <c r="I19" s="2"/>
      <c r="J19" s="15"/>
      <c r="K19" s="2"/>
      <c r="L19" s="13"/>
    </row>
    <row r="20" spans="2:12" x14ac:dyDescent="0.2">
      <c r="B20" s="2"/>
      <c r="C20" s="3"/>
      <c r="D20" s="2"/>
      <c r="E20" s="2"/>
      <c r="F20" s="13"/>
      <c r="H20" s="2"/>
      <c r="I20" s="2"/>
      <c r="J20" s="15"/>
      <c r="K20" s="2"/>
      <c r="L20" s="13"/>
    </row>
    <row r="21" spans="2:12" x14ac:dyDescent="0.2">
      <c r="B21" s="2"/>
      <c r="C21" s="3"/>
      <c r="D21" s="2"/>
      <c r="E21" s="2"/>
      <c r="F21" s="13"/>
      <c r="G21" s="2"/>
      <c r="H21" s="2"/>
      <c r="I21" s="2"/>
      <c r="J21" s="15"/>
      <c r="K21" s="2"/>
      <c r="L21" s="13"/>
    </row>
    <row r="22" spans="2:12" x14ac:dyDescent="0.2">
      <c r="B22" s="2"/>
      <c r="C22" s="3"/>
      <c r="D22" s="2"/>
      <c r="E22" s="2"/>
      <c r="F22" s="13"/>
      <c r="G22" s="2"/>
      <c r="H22" s="2"/>
      <c r="I22" s="13"/>
      <c r="J22" s="15"/>
      <c r="K22" s="2"/>
      <c r="L22" s="13"/>
    </row>
    <row r="23" spans="2:12" x14ac:dyDescent="0.2">
      <c r="B23" s="2"/>
      <c r="C23" s="3"/>
      <c r="D23" s="2"/>
      <c r="E23" s="2"/>
      <c r="F23" s="13"/>
      <c r="G23" s="2"/>
      <c r="H23" s="2"/>
      <c r="I23" s="16" t="s">
        <v>12</v>
      </c>
      <c r="J23" s="17">
        <f>SUM(J12:J21)</f>
        <v>0</v>
      </c>
      <c r="K23" s="2"/>
      <c r="L23" s="13"/>
    </row>
    <row r="24" spans="2:12" ht="13.5" thickBot="1" x14ac:dyDescent="0.25">
      <c r="B24" s="2"/>
      <c r="C24" s="2"/>
      <c r="D24" s="2"/>
      <c r="E24" s="2"/>
      <c r="F24" s="2"/>
      <c r="G24" s="2"/>
      <c r="H24" s="2"/>
      <c r="I24" s="16" t="s">
        <v>23</v>
      </c>
      <c r="J24" s="17">
        <v>0</v>
      </c>
      <c r="K24" s="2"/>
      <c r="L24" s="13"/>
    </row>
    <row r="25" spans="2:12" x14ac:dyDescent="0.2">
      <c r="B25" s="2"/>
      <c r="C25" s="2"/>
      <c r="D25" s="2"/>
      <c r="E25" s="2"/>
      <c r="F25" s="2"/>
      <c r="G25" s="2"/>
      <c r="H25" s="2"/>
      <c r="I25" s="16" t="s">
        <v>13</v>
      </c>
      <c r="J25" s="18">
        <v>0</v>
      </c>
      <c r="K25" s="2"/>
      <c r="L25" s="2"/>
    </row>
    <row r="26" spans="2:12" x14ac:dyDescent="0.2">
      <c r="B26" s="2"/>
      <c r="C26" s="2"/>
      <c r="D26" s="2"/>
      <c r="E26" s="2"/>
      <c r="F26" s="2"/>
      <c r="G26" s="2"/>
      <c r="H26" s="2"/>
      <c r="I26" s="2"/>
      <c r="J26" s="8"/>
      <c r="K26" s="2"/>
      <c r="L26" s="2"/>
    </row>
    <row r="27" spans="2:12" ht="13.5" thickBot="1" x14ac:dyDescent="0.25">
      <c r="B27" s="2"/>
      <c r="C27" s="2"/>
      <c r="D27" s="2"/>
      <c r="E27" s="2"/>
      <c r="F27" s="2"/>
      <c r="G27" s="2"/>
      <c r="H27" s="2"/>
      <c r="I27" s="2"/>
      <c r="J27" s="8"/>
      <c r="K27" s="2"/>
      <c r="L27" s="2"/>
    </row>
    <row r="28" spans="2:12" ht="13.5" thickBot="1" x14ac:dyDescent="0.25">
      <c r="B28" s="42" t="s">
        <v>14</v>
      </c>
      <c r="C28" s="43"/>
      <c r="D28" s="43"/>
      <c r="E28" s="43"/>
      <c r="F28" s="43"/>
      <c r="G28" s="43"/>
      <c r="H28" s="43"/>
      <c r="I28" s="43"/>
      <c r="J28" s="44"/>
      <c r="K28" s="2"/>
      <c r="L28" s="2"/>
    </row>
    <row r="29" spans="2:12" ht="13.5" thickBot="1" x14ac:dyDescent="0.25">
      <c r="B29" s="9" t="s">
        <v>5</v>
      </c>
      <c r="C29" s="10" t="s">
        <v>6</v>
      </c>
      <c r="D29" s="10" t="s">
        <v>15</v>
      </c>
      <c r="E29" s="11" t="s">
        <v>8</v>
      </c>
      <c r="F29" s="11" t="s">
        <v>9</v>
      </c>
      <c r="G29" s="10" t="s">
        <v>7</v>
      </c>
      <c r="H29" s="10" t="s">
        <v>10</v>
      </c>
      <c r="I29" s="10" t="s">
        <v>9</v>
      </c>
      <c r="J29" s="12" t="s">
        <v>11</v>
      </c>
      <c r="K29" s="2"/>
      <c r="L29" s="2"/>
    </row>
    <row r="30" spans="2:12" ht="15" x14ac:dyDescent="0.25">
      <c r="B30" s="26" t="s">
        <v>16</v>
      </c>
      <c r="C30" s="38">
        <v>42727</v>
      </c>
      <c r="D30" s="26" t="s">
        <v>17</v>
      </c>
      <c r="E30" s="26" t="s">
        <v>18</v>
      </c>
      <c r="F30" s="26">
        <v>291.16000000000003</v>
      </c>
      <c r="G30" s="26"/>
      <c r="H30" s="26"/>
      <c r="I30" s="26"/>
      <c r="J30" s="26">
        <f>+F30-I30</f>
        <v>291.16000000000003</v>
      </c>
      <c r="K30" s="13"/>
      <c r="L30" s="2"/>
    </row>
    <row r="31" spans="2:12" ht="15" x14ac:dyDescent="0.25">
      <c r="B31" s="26" t="s">
        <v>19</v>
      </c>
      <c r="C31" s="38">
        <v>42727</v>
      </c>
      <c r="D31" s="26" t="s">
        <v>20</v>
      </c>
      <c r="E31" s="26" t="s">
        <v>18</v>
      </c>
      <c r="F31" s="26">
        <v>291.16000000000003</v>
      </c>
      <c r="G31" s="26"/>
      <c r="H31" s="26"/>
      <c r="I31" s="26"/>
      <c r="J31" s="26">
        <f>+F31-I31</f>
        <v>291.16000000000003</v>
      </c>
      <c r="K31" s="13"/>
      <c r="L31" s="2"/>
    </row>
    <row r="32" spans="2:12" ht="15" x14ac:dyDescent="0.25">
      <c r="B32" s="26" t="s">
        <v>21</v>
      </c>
      <c r="C32" s="38">
        <v>42731</v>
      </c>
      <c r="D32" s="26" t="s">
        <v>22</v>
      </c>
      <c r="E32" s="26" t="s">
        <v>18</v>
      </c>
      <c r="F32" s="26">
        <v>1506.48</v>
      </c>
      <c r="G32" s="26"/>
      <c r="H32" s="26"/>
      <c r="I32" s="24">
        <f>150.1+208.8</f>
        <v>358.9</v>
      </c>
      <c r="J32" s="26">
        <f t="shared" ref="J32:J46" si="0">+F32-I32</f>
        <v>1147.58</v>
      </c>
      <c r="K32" s="2"/>
      <c r="L32" s="2"/>
    </row>
    <row r="33" spans="2:12" ht="15" x14ac:dyDescent="0.25">
      <c r="B33" t="s">
        <v>88</v>
      </c>
      <c r="C33" s="38">
        <v>42956</v>
      </c>
      <c r="D33" t="s">
        <v>89</v>
      </c>
      <c r="E33" t="s">
        <v>32</v>
      </c>
      <c r="F33">
        <v>610.79999999999995</v>
      </c>
      <c r="G33" t="s">
        <v>98</v>
      </c>
      <c r="H33" s="26"/>
      <c r="I33" s="26"/>
      <c r="J33">
        <v>175.8</v>
      </c>
      <c r="K33" s="2"/>
      <c r="L33" s="2"/>
    </row>
    <row r="34" spans="2:12" ht="15" x14ac:dyDescent="0.25">
      <c r="B34" t="s">
        <v>90</v>
      </c>
      <c r="C34" s="38">
        <v>42956</v>
      </c>
      <c r="D34" t="s">
        <v>91</v>
      </c>
      <c r="E34" t="s">
        <v>32</v>
      </c>
      <c r="F34">
        <v>436.51</v>
      </c>
      <c r="G34" t="s">
        <v>99</v>
      </c>
      <c r="H34" s="26"/>
      <c r="I34" s="26"/>
      <c r="J34">
        <v>528.03</v>
      </c>
      <c r="K34" s="2"/>
      <c r="L34" s="2"/>
    </row>
    <row r="35" spans="2:12" ht="15" x14ac:dyDescent="0.25">
      <c r="B35" t="s">
        <v>92</v>
      </c>
      <c r="C35" s="38">
        <v>42956</v>
      </c>
      <c r="D35" t="s">
        <v>93</v>
      </c>
      <c r="E35" t="s">
        <v>32</v>
      </c>
      <c r="F35">
        <v>88.51</v>
      </c>
      <c r="G35" t="s">
        <v>100</v>
      </c>
      <c r="H35" s="26"/>
      <c r="I35" s="26"/>
      <c r="J35">
        <v>552.51</v>
      </c>
      <c r="K35" s="2"/>
      <c r="L35" s="2"/>
    </row>
    <row r="36" spans="2:12" ht="15" x14ac:dyDescent="0.25">
      <c r="B36" t="s">
        <v>94</v>
      </c>
      <c r="C36" s="38">
        <v>42956</v>
      </c>
      <c r="D36" t="s">
        <v>95</v>
      </c>
      <c r="E36" t="s">
        <v>32</v>
      </c>
      <c r="F36">
        <v>528.03</v>
      </c>
      <c r="G36" t="s">
        <v>101</v>
      </c>
      <c r="H36" s="26"/>
      <c r="I36" s="26"/>
      <c r="J36">
        <v>146.80000000000001</v>
      </c>
      <c r="K36" s="2"/>
      <c r="L36" s="2"/>
    </row>
    <row r="37" spans="2:12" ht="15" x14ac:dyDescent="0.25">
      <c r="B37" t="s">
        <v>96</v>
      </c>
      <c r="C37" s="38">
        <v>42956</v>
      </c>
      <c r="D37" t="s">
        <v>97</v>
      </c>
      <c r="E37" t="s">
        <v>32</v>
      </c>
      <c r="F37">
        <v>146.51</v>
      </c>
      <c r="G37" t="s">
        <v>102</v>
      </c>
      <c r="H37" s="26"/>
      <c r="I37" s="26"/>
      <c r="J37">
        <v>436.8</v>
      </c>
      <c r="K37" s="2"/>
      <c r="L37" s="2"/>
    </row>
    <row r="38" spans="2:12" ht="15" x14ac:dyDescent="0.25">
      <c r="B38" t="s">
        <v>16</v>
      </c>
      <c r="C38" s="38">
        <v>42963</v>
      </c>
      <c r="D38" t="s">
        <v>103</v>
      </c>
      <c r="E38" t="s">
        <v>32</v>
      </c>
      <c r="F38">
        <v>175.8</v>
      </c>
      <c r="G38" t="s">
        <v>108</v>
      </c>
      <c r="H38" s="26"/>
      <c r="I38" s="26"/>
      <c r="J38">
        <v>610.79999999999995</v>
      </c>
      <c r="K38" s="2"/>
      <c r="L38" s="2"/>
    </row>
    <row r="39" spans="2:12" ht="15" x14ac:dyDescent="0.25">
      <c r="B39" t="s">
        <v>104</v>
      </c>
      <c r="C39" s="38">
        <v>42963</v>
      </c>
      <c r="D39" t="s">
        <v>105</v>
      </c>
      <c r="E39" t="s">
        <v>32</v>
      </c>
      <c r="F39">
        <v>528.03</v>
      </c>
      <c r="G39" t="s">
        <v>109</v>
      </c>
      <c r="H39" s="26"/>
      <c r="I39" s="26"/>
      <c r="J39">
        <v>436.51</v>
      </c>
      <c r="K39" s="2"/>
      <c r="L39" s="2"/>
    </row>
    <row r="40" spans="2:12" ht="15" x14ac:dyDescent="0.25">
      <c r="B40" t="s">
        <v>106</v>
      </c>
      <c r="C40" s="38">
        <v>42964</v>
      </c>
      <c r="D40" t="s">
        <v>107</v>
      </c>
      <c r="E40" t="s">
        <v>32</v>
      </c>
      <c r="F40">
        <v>552.51</v>
      </c>
      <c r="G40" t="s">
        <v>110</v>
      </c>
      <c r="H40" s="26"/>
      <c r="I40" s="26"/>
      <c r="J40">
        <v>13.18</v>
      </c>
      <c r="K40" s="2"/>
      <c r="L40" s="2"/>
    </row>
    <row r="41" spans="2:12" ht="15" x14ac:dyDescent="0.25">
      <c r="B41" s="26"/>
      <c r="C41" s="26"/>
      <c r="D41" s="26"/>
      <c r="E41" s="26"/>
      <c r="F41" s="26"/>
      <c r="G41" s="26"/>
      <c r="H41" s="26"/>
      <c r="I41" s="26"/>
      <c r="J41"/>
      <c r="K41" s="2"/>
      <c r="L41" s="2"/>
    </row>
    <row r="42" spans="2:12" ht="15" x14ac:dyDescent="0.25">
      <c r="B42" s="26"/>
      <c r="C42" s="26"/>
      <c r="D42" s="26"/>
      <c r="E42" s="26"/>
      <c r="F42" s="26"/>
      <c r="G42" s="26"/>
      <c r="H42" s="26"/>
      <c r="I42" s="26"/>
      <c r="J42"/>
      <c r="K42" s="2"/>
      <c r="L42" s="2"/>
    </row>
    <row r="43" spans="2:12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"/>
      <c r="L43" s="2"/>
    </row>
    <row r="44" spans="2:12" x14ac:dyDescent="0.2">
      <c r="B44" s="26"/>
      <c r="C44" s="26"/>
      <c r="D44" s="26"/>
      <c r="E44" s="26"/>
      <c r="F44" s="26"/>
      <c r="G44" s="26"/>
      <c r="H44" s="26"/>
      <c r="I44" s="26"/>
      <c r="J44" s="26"/>
      <c r="K44" s="2"/>
      <c r="L44" s="2"/>
    </row>
    <row r="45" spans="2:12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"/>
      <c r="L45" s="2"/>
    </row>
    <row r="46" spans="2:12" x14ac:dyDescent="0.2">
      <c r="B46" s="2"/>
      <c r="C46" s="2"/>
      <c r="D46" s="2"/>
      <c r="E46" s="2"/>
      <c r="F46" s="2"/>
      <c r="G46" s="2"/>
      <c r="H46" s="2"/>
      <c r="J46" s="26">
        <f t="shared" si="0"/>
        <v>0</v>
      </c>
      <c r="K46" s="2"/>
      <c r="L46" s="2"/>
    </row>
    <row r="47" spans="2:12" ht="15" x14ac:dyDescent="0.25">
      <c r="B47" s="24"/>
      <c r="C47" s="2"/>
      <c r="D47" s="2"/>
      <c r="E47" s="2"/>
      <c r="F47" s="2"/>
      <c r="G47" s="2"/>
      <c r="H47" s="2"/>
      <c r="I47" s="16" t="s">
        <v>12</v>
      </c>
      <c r="J47" s="36">
        <f>SUM(J30:J45)</f>
        <v>4630.3300000000008</v>
      </c>
      <c r="K47" s="36">
        <v>4630.33</v>
      </c>
      <c r="L47" s="13">
        <f>+J47-K47</f>
        <v>0</v>
      </c>
    </row>
    <row r="48" spans="2:12" ht="15" x14ac:dyDescent="0.25">
      <c r="B48" s="24"/>
      <c r="C48" s="2"/>
      <c r="D48" s="2"/>
      <c r="E48" s="32"/>
      <c r="F48" s="2"/>
      <c r="G48" s="2"/>
      <c r="H48" s="2"/>
      <c r="I48" s="16" t="s">
        <v>23</v>
      </c>
      <c r="J48" s="36">
        <v>3590.3</v>
      </c>
      <c r="K48" s="2"/>
      <c r="L48" s="2"/>
    </row>
    <row r="49" spans="2:12" ht="15" x14ac:dyDescent="0.25">
      <c r="B49"/>
      <c r="C49" s="2"/>
      <c r="D49" s="2"/>
      <c r="E49" s="2"/>
      <c r="F49" s="2"/>
      <c r="G49" s="2"/>
      <c r="H49" s="2"/>
      <c r="I49" s="16" t="s">
        <v>13</v>
      </c>
      <c r="J49" s="36">
        <f>+J47-J48</f>
        <v>1040.0300000000007</v>
      </c>
      <c r="K49" s="2"/>
      <c r="L49" s="2"/>
    </row>
    <row r="50" spans="2:12" ht="15" x14ac:dyDescent="0.25">
      <c r="B50"/>
      <c r="I50" s="2"/>
      <c r="J50" s="31"/>
    </row>
    <row r="51" spans="2:12" ht="15" x14ac:dyDescent="0.25">
      <c r="B51"/>
      <c r="I51" s="16" t="s">
        <v>12</v>
      </c>
      <c r="J51" s="36">
        <f>+J23+J47</f>
        <v>4630.3300000000008</v>
      </c>
    </row>
    <row r="52" spans="2:12" ht="15" x14ac:dyDescent="0.25">
      <c r="B52"/>
      <c r="I52" s="16" t="s">
        <v>23</v>
      </c>
      <c r="J52" s="36">
        <f>+J24+J48</f>
        <v>3590.3</v>
      </c>
    </row>
    <row r="53" spans="2:12" ht="15" x14ac:dyDescent="0.25">
      <c r="I53" s="16" t="s">
        <v>13</v>
      </c>
      <c r="J53" s="36">
        <f>+J51-J52</f>
        <v>1040.0300000000007</v>
      </c>
    </row>
    <row r="59" spans="2:12" x14ac:dyDescent="0.2">
      <c r="L59" s="33"/>
    </row>
    <row r="67" spans="3:12" x14ac:dyDescent="0.2">
      <c r="L67" s="34"/>
    </row>
    <row r="68" spans="3:12" x14ac:dyDescent="0.2">
      <c r="C68" s="35"/>
    </row>
    <row r="69" spans="3:12" x14ac:dyDescent="0.2">
      <c r="C69" s="35"/>
    </row>
    <row r="70" spans="3:12" x14ac:dyDescent="0.2">
      <c r="C70" s="35"/>
    </row>
    <row r="71" spans="3:12" x14ac:dyDescent="0.2">
      <c r="C71" s="35"/>
    </row>
    <row r="72" spans="3:12" x14ac:dyDescent="0.2">
      <c r="C72" s="35"/>
      <c r="K72" s="34"/>
      <c r="L72" s="34"/>
    </row>
    <row r="73" spans="3:12" x14ac:dyDescent="0.2">
      <c r="K73" s="34"/>
      <c r="L73" s="34"/>
    </row>
    <row r="74" spans="3:12" x14ac:dyDescent="0.2">
      <c r="L74" s="34"/>
    </row>
  </sheetData>
  <mergeCells count="6">
    <mergeCell ref="B28:J2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workbookViewId="0">
      <selection activeCell="K42" sqref="K42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9" width="10.28515625" style="1" bestFit="1" customWidth="1"/>
    <col min="10" max="10" width="9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45" t="s">
        <v>1</v>
      </c>
      <c r="E3" s="45"/>
      <c r="F3" s="45"/>
      <c r="G3" s="45"/>
      <c r="H3" s="45"/>
      <c r="I3" s="45"/>
      <c r="J3" s="45"/>
      <c r="K3" s="5"/>
      <c r="L3" s="2"/>
    </row>
    <row r="4" spans="2:12" x14ac:dyDescent="0.2">
      <c r="B4" s="4"/>
      <c r="C4" s="4"/>
      <c r="D4" s="45" t="s">
        <v>2</v>
      </c>
      <c r="E4" s="45"/>
      <c r="F4" s="45"/>
      <c r="G4" s="45"/>
      <c r="H4" s="45"/>
      <c r="I4" s="45"/>
      <c r="J4" s="45"/>
      <c r="K4" s="2"/>
      <c r="L4" s="2"/>
    </row>
    <row r="5" spans="2:12" x14ac:dyDescent="0.2">
      <c r="B5" s="4"/>
      <c r="C5" s="4"/>
      <c r="D5" s="45" t="s">
        <v>3</v>
      </c>
      <c r="E5" s="45"/>
      <c r="F5" s="45"/>
      <c r="G5" s="45"/>
      <c r="H5" s="45"/>
      <c r="I5" s="45"/>
      <c r="J5" s="45"/>
      <c r="K5" s="2"/>
      <c r="L5" s="2"/>
    </row>
    <row r="6" spans="2:12" x14ac:dyDescent="0.2">
      <c r="B6" s="6"/>
      <c r="C6" s="6"/>
      <c r="D6" s="46" t="s">
        <v>112</v>
      </c>
      <c r="E6" s="46"/>
      <c r="F6" s="46"/>
      <c r="G6" s="46"/>
      <c r="H6" s="46"/>
      <c r="I6" s="46"/>
      <c r="J6" s="46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42" t="s">
        <v>4</v>
      </c>
      <c r="C10" s="43"/>
      <c r="D10" s="43"/>
      <c r="E10" s="43"/>
      <c r="F10" s="43"/>
      <c r="G10" s="43"/>
      <c r="H10" s="43"/>
      <c r="I10" s="43"/>
      <c r="J10" s="44"/>
      <c r="K10" s="2"/>
      <c r="L10" s="2"/>
    </row>
    <row r="11" spans="2:12" ht="13.5" thickBot="1" x14ac:dyDescent="0.25">
      <c r="B11" s="9" t="s">
        <v>5</v>
      </c>
      <c r="C11" s="10" t="s">
        <v>6</v>
      </c>
      <c r="D11" s="10" t="s">
        <v>7</v>
      </c>
      <c r="E11" s="11" t="s">
        <v>8</v>
      </c>
      <c r="F11" s="11" t="s">
        <v>9</v>
      </c>
      <c r="G11" s="10" t="s">
        <v>5</v>
      </c>
      <c r="H11" s="10" t="s">
        <v>10</v>
      </c>
      <c r="I11" s="10" t="s">
        <v>9</v>
      </c>
      <c r="J11" s="12" t="s">
        <v>11</v>
      </c>
      <c r="K11" s="2"/>
      <c r="L11" s="2"/>
    </row>
    <row r="12" spans="2:12" x14ac:dyDescent="0.2">
      <c r="B12" s="2"/>
      <c r="C12" s="3"/>
      <c r="D12" s="2"/>
      <c r="E12" s="2"/>
      <c r="F12" s="13"/>
      <c r="G12" s="2"/>
      <c r="H12" s="14"/>
      <c r="I12" s="13"/>
      <c r="J12" s="15"/>
      <c r="K12" s="2"/>
      <c r="L12" s="2"/>
    </row>
    <row r="13" spans="2:12" x14ac:dyDescent="0.2">
      <c r="B13" s="2"/>
      <c r="C13" s="3"/>
      <c r="D13" s="2"/>
      <c r="E13" s="2"/>
      <c r="F13" s="13"/>
      <c r="G13" s="2"/>
      <c r="H13" s="14"/>
      <c r="I13" s="13"/>
      <c r="J13" s="15"/>
      <c r="K13" s="2"/>
      <c r="L13" s="13"/>
    </row>
    <row r="14" spans="2:12" x14ac:dyDescent="0.2">
      <c r="B14" s="2"/>
      <c r="C14" s="3"/>
      <c r="D14" s="2"/>
      <c r="E14" s="2"/>
      <c r="F14" s="13"/>
      <c r="G14" s="2"/>
      <c r="H14" s="2"/>
      <c r="I14" s="13"/>
      <c r="J14" s="15"/>
      <c r="K14" s="2"/>
      <c r="L14" s="13"/>
    </row>
    <row r="15" spans="2:12" x14ac:dyDescent="0.2">
      <c r="B15" s="2"/>
      <c r="C15" s="3"/>
      <c r="D15" s="2"/>
      <c r="E15" s="2"/>
      <c r="F15" s="13"/>
      <c r="G15" s="2"/>
      <c r="H15" s="2"/>
      <c r="I15" s="13"/>
      <c r="J15" s="15"/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6" t="s">
        <v>12</v>
      </c>
      <c r="J17" s="17">
        <f>SUM(J12:J15)</f>
        <v>0</v>
      </c>
      <c r="K17" s="2"/>
      <c r="L17" s="13"/>
    </row>
    <row r="18" spans="2:12" ht="13.5" thickBot="1" x14ac:dyDescent="0.25">
      <c r="B18" s="2"/>
      <c r="C18" s="2"/>
      <c r="D18" s="2"/>
      <c r="E18" s="2"/>
      <c r="F18" s="2"/>
      <c r="G18" s="2"/>
      <c r="H18" s="2"/>
      <c r="I18" s="16" t="s">
        <v>23</v>
      </c>
      <c r="J18" s="17">
        <v>0</v>
      </c>
      <c r="K18" s="2"/>
      <c r="L18" s="13"/>
    </row>
    <row r="19" spans="2:12" x14ac:dyDescent="0.2">
      <c r="B19" s="2"/>
      <c r="C19" s="2"/>
      <c r="D19" s="2"/>
      <c r="E19" s="2"/>
      <c r="F19" s="2"/>
      <c r="G19" s="2"/>
      <c r="H19" s="2"/>
      <c r="I19" s="16" t="s">
        <v>13</v>
      </c>
      <c r="J19" s="18">
        <v>0</v>
      </c>
      <c r="K19" s="2"/>
      <c r="L19" s="2"/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8"/>
      <c r="K20" s="2"/>
      <c r="L20" s="2"/>
    </row>
    <row r="21" spans="2:12" ht="13.5" thickBot="1" x14ac:dyDescent="0.25"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</row>
    <row r="22" spans="2:12" ht="13.5" thickBot="1" x14ac:dyDescent="0.25">
      <c r="B22" s="42" t="s">
        <v>14</v>
      </c>
      <c r="C22" s="43"/>
      <c r="D22" s="43"/>
      <c r="E22" s="43"/>
      <c r="F22" s="43"/>
      <c r="G22" s="43"/>
      <c r="H22" s="43"/>
      <c r="I22" s="43"/>
      <c r="J22" s="44"/>
      <c r="K22" s="2"/>
      <c r="L22" s="2"/>
    </row>
    <row r="23" spans="2:12" ht="13.5" thickBot="1" x14ac:dyDescent="0.25">
      <c r="B23" s="9" t="s">
        <v>5</v>
      </c>
      <c r="C23" s="10" t="s">
        <v>6</v>
      </c>
      <c r="D23" s="10" t="s">
        <v>15</v>
      </c>
      <c r="E23" s="11" t="s">
        <v>8</v>
      </c>
      <c r="F23" s="11" t="s">
        <v>9</v>
      </c>
      <c r="G23" s="10" t="s">
        <v>7</v>
      </c>
      <c r="H23" s="10" t="s">
        <v>10</v>
      </c>
      <c r="I23" s="10" t="s">
        <v>9</v>
      </c>
      <c r="J23" s="12" t="s">
        <v>11</v>
      </c>
      <c r="K23" s="2"/>
      <c r="L23" s="2"/>
    </row>
    <row r="24" spans="2:12" ht="15" x14ac:dyDescent="0.25">
      <c r="B24" s="26" t="s">
        <v>16</v>
      </c>
      <c r="C24" s="38">
        <v>42727</v>
      </c>
      <c r="D24" s="26" t="s">
        <v>17</v>
      </c>
      <c r="E24" s="26" t="s">
        <v>18</v>
      </c>
      <c r="F24" s="26">
        <v>291.16000000000003</v>
      </c>
      <c r="G24" s="26"/>
      <c r="H24" s="26"/>
      <c r="I24" s="26"/>
      <c r="J24" s="26">
        <f>+F24-I24</f>
        <v>291.16000000000003</v>
      </c>
      <c r="K24" s="13"/>
      <c r="L24" s="2"/>
    </row>
    <row r="25" spans="2:12" ht="15" x14ac:dyDescent="0.25">
      <c r="B25" s="26" t="s">
        <v>19</v>
      </c>
      <c r="C25" s="38">
        <v>42727</v>
      </c>
      <c r="D25" s="26" t="s">
        <v>20</v>
      </c>
      <c r="E25" s="26" t="s">
        <v>18</v>
      </c>
      <c r="F25" s="26">
        <v>291.16000000000003</v>
      </c>
      <c r="G25" s="26"/>
      <c r="H25" s="26"/>
      <c r="I25" s="26"/>
      <c r="J25" s="26">
        <f>+F25-I25</f>
        <v>291.16000000000003</v>
      </c>
      <c r="K25" s="13"/>
      <c r="L25" s="2"/>
    </row>
    <row r="26" spans="2:12" ht="15" x14ac:dyDescent="0.25">
      <c r="B26" s="26" t="s">
        <v>21</v>
      </c>
      <c r="C26" s="38">
        <v>42731</v>
      </c>
      <c r="D26" s="26" t="s">
        <v>22</v>
      </c>
      <c r="E26" s="26" t="s">
        <v>18</v>
      </c>
      <c r="F26" s="26">
        <v>1506.48</v>
      </c>
      <c r="G26" s="26"/>
      <c r="H26" s="26"/>
      <c r="I26" s="24"/>
      <c r="J26" s="26">
        <f t="shared" ref="J26:J40" si="0">+F26-I26</f>
        <v>1506.48</v>
      </c>
      <c r="K26" s="2"/>
      <c r="L26" s="2"/>
    </row>
    <row r="27" spans="2:12" ht="15" x14ac:dyDescent="0.25">
      <c r="B27" t="s">
        <v>88</v>
      </c>
      <c r="C27" s="38">
        <v>42956</v>
      </c>
      <c r="D27" t="s">
        <v>89</v>
      </c>
      <c r="E27" t="s">
        <v>32</v>
      </c>
      <c r="F27">
        <v>610.79999999999995</v>
      </c>
      <c r="G27" t="s">
        <v>98</v>
      </c>
      <c r="H27" s="26"/>
      <c r="I27" s="26"/>
      <c r="J27" s="26">
        <v>146.80000000000001</v>
      </c>
      <c r="K27" s="2"/>
      <c r="L27" s="2"/>
    </row>
    <row r="28" spans="2:12" ht="15" x14ac:dyDescent="0.25">
      <c r="B28" t="s">
        <v>90</v>
      </c>
      <c r="C28" s="38">
        <v>42956</v>
      </c>
      <c r="D28" t="s">
        <v>91</v>
      </c>
      <c r="E28" t="s">
        <v>32</v>
      </c>
      <c r="F28">
        <v>436.51</v>
      </c>
      <c r="G28" t="s">
        <v>99</v>
      </c>
      <c r="H28" s="26"/>
      <c r="I28" s="26"/>
      <c r="J28" s="26">
        <f t="shared" si="0"/>
        <v>436.51</v>
      </c>
      <c r="K28" s="2"/>
      <c r="L28" s="2"/>
    </row>
    <row r="29" spans="2:12" ht="15" x14ac:dyDescent="0.25">
      <c r="B29" t="s">
        <v>92</v>
      </c>
      <c r="C29" s="38">
        <v>42956</v>
      </c>
      <c r="D29" t="s">
        <v>93</v>
      </c>
      <c r="E29" t="s">
        <v>32</v>
      </c>
      <c r="F29">
        <v>88.51</v>
      </c>
      <c r="G29" t="s">
        <v>100</v>
      </c>
      <c r="H29" s="26"/>
      <c r="I29" s="26">
        <f>82.34-21.17</f>
        <v>61.17</v>
      </c>
      <c r="J29" s="26">
        <f t="shared" si="0"/>
        <v>27.340000000000003</v>
      </c>
      <c r="K29" s="2"/>
      <c r="L29" s="2"/>
    </row>
    <row r="30" spans="2:12" ht="15" x14ac:dyDescent="0.25">
      <c r="B30" t="s">
        <v>94</v>
      </c>
      <c r="C30" s="38">
        <v>42956</v>
      </c>
      <c r="D30" t="s">
        <v>95</v>
      </c>
      <c r="E30" t="s">
        <v>32</v>
      </c>
      <c r="F30">
        <v>528.03</v>
      </c>
      <c r="G30" t="s">
        <v>101</v>
      </c>
      <c r="H30" s="26"/>
      <c r="I30" s="26"/>
      <c r="J30" s="26">
        <f t="shared" si="0"/>
        <v>528.03</v>
      </c>
      <c r="K30" s="2"/>
      <c r="L30" s="2"/>
    </row>
    <row r="31" spans="2:12" ht="15" x14ac:dyDescent="0.25">
      <c r="B31" t="s">
        <v>96</v>
      </c>
      <c r="C31" s="38">
        <v>42956</v>
      </c>
      <c r="D31" t="s">
        <v>97</v>
      </c>
      <c r="E31" t="s">
        <v>32</v>
      </c>
      <c r="F31">
        <v>146.51</v>
      </c>
      <c r="G31" t="s">
        <v>102</v>
      </c>
      <c r="H31" s="26"/>
      <c r="I31" s="26"/>
      <c r="J31" s="26">
        <f t="shared" si="0"/>
        <v>146.51</v>
      </c>
      <c r="K31" s="2"/>
      <c r="L31" s="2"/>
    </row>
    <row r="32" spans="2:12" ht="15" x14ac:dyDescent="0.25">
      <c r="B32" t="s">
        <v>16</v>
      </c>
      <c r="C32" s="38">
        <v>42963</v>
      </c>
      <c r="D32" t="s">
        <v>103</v>
      </c>
      <c r="E32" t="s">
        <v>32</v>
      </c>
      <c r="F32">
        <v>175.8</v>
      </c>
      <c r="G32" t="s">
        <v>108</v>
      </c>
      <c r="H32" s="26"/>
      <c r="I32" s="26"/>
      <c r="J32" s="26">
        <f t="shared" si="0"/>
        <v>175.8</v>
      </c>
      <c r="K32" s="2"/>
      <c r="L32" s="2"/>
    </row>
    <row r="33" spans="2:12" ht="15" x14ac:dyDescent="0.25">
      <c r="B33" t="s">
        <v>104</v>
      </c>
      <c r="C33" s="38">
        <v>42963</v>
      </c>
      <c r="D33" t="s">
        <v>105</v>
      </c>
      <c r="E33" t="s">
        <v>32</v>
      </c>
      <c r="F33">
        <v>528.03</v>
      </c>
      <c r="G33" t="s">
        <v>109</v>
      </c>
      <c r="H33" s="26"/>
      <c r="I33" s="26"/>
      <c r="J33" s="26">
        <f t="shared" si="0"/>
        <v>528.03</v>
      </c>
      <c r="K33" s="2"/>
      <c r="L33" s="2"/>
    </row>
    <row r="34" spans="2:12" ht="15" x14ac:dyDescent="0.25">
      <c r="B34" t="s">
        <v>106</v>
      </c>
      <c r="C34" s="38">
        <v>42964</v>
      </c>
      <c r="D34" t="s">
        <v>107</v>
      </c>
      <c r="E34" t="s">
        <v>32</v>
      </c>
      <c r="F34">
        <v>552.51</v>
      </c>
      <c r="G34" t="s">
        <v>110</v>
      </c>
      <c r="H34" s="26"/>
      <c r="I34" s="26"/>
      <c r="J34" s="26">
        <f t="shared" si="0"/>
        <v>552.51</v>
      </c>
      <c r="K34" s="2"/>
      <c r="L34" s="2"/>
    </row>
    <row r="35" spans="2:12" ht="15" x14ac:dyDescent="0.25">
      <c r="B35" t="s">
        <v>27</v>
      </c>
      <c r="C35" s="38">
        <v>42990</v>
      </c>
      <c r="D35" t="s">
        <v>113</v>
      </c>
      <c r="E35" t="s">
        <v>124</v>
      </c>
      <c r="F35">
        <v>528.03</v>
      </c>
      <c r="G35" t="s">
        <v>125</v>
      </c>
      <c r="H35" s="26"/>
      <c r="I35" s="26"/>
      <c r="J35" s="26">
        <f t="shared" si="0"/>
        <v>528.03</v>
      </c>
      <c r="K35" s="2"/>
      <c r="L35" s="2"/>
    </row>
    <row r="36" spans="2:12" ht="15" x14ac:dyDescent="0.25">
      <c r="B36" t="s">
        <v>114</v>
      </c>
      <c r="C36" s="38">
        <v>43005</v>
      </c>
      <c r="D36" t="s">
        <v>115</v>
      </c>
      <c r="E36" t="s">
        <v>124</v>
      </c>
      <c r="F36">
        <v>59.51</v>
      </c>
      <c r="G36" t="s">
        <v>126</v>
      </c>
      <c r="H36" s="26"/>
      <c r="I36" s="26"/>
      <c r="J36" s="26">
        <f t="shared" si="0"/>
        <v>59.51</v>
      </c>
      <c r="K36" s="2"/>
      <c r="L36" s="2"/>
    </row>
    <row r="37" spans="2:12" ht="15" x14ac:dyDescent="0.25">
      <c r="B37" t="s">
        <v>116</v>
      </c>
      <c r="C37" s="38">
        <v>43005</v>
      </c>
      <c r="D37" t="s">
        <v>117</v>
      </c>
      <c r="E37" t="s">
        <v>124</v>
      </c>
      <c r="F37">
        <v>145</v>
      </c>
      <c r="G37" t="s">
        <v>127</v>
      </c>
      <c r="H37" s="26"/>
      <c r="I37" s="26"/>
      <c r="J37" s="26">
        <f t="shared" si="0"/>
        <v>145</v>
      </c>
      <c r="K37" s="2"/>
      <c r="L37" s="2"/>
    </row>
    <row r="38" spans="2:12" ht="15" x14ac:dyDescent="0.25">
      <c r="B38" t="s">
        <v>118</v>
      </c>
      <c r="C38" s="38">
        <v>43005</v>
      </c>
      <c r="D38" t="s">
        <v>119</v>
      </c>
      <c r="E38" t="s">
        <v>124</v>
      </c>
      <c r="F38">
        <v>88.51</v>
      </c>
      <c r="G38" t="s">
        <v>128</v>
      </c>
      <c r="H38" s="26"/>
      <c r="I38" s="26"/>
      <c r="J38" s="26">
        <f t="shared" si="0"/>
        <v>88.51</v>
      </c>
      <c r="K38" s="2"/>
      <c r="L38" s="2"/>
    </row>
    <row r="39" spans="2:12" ht="15" x14ac:dyDescent="0.25">
      <c r="B39" t="s">
        <v>120</v>
      </c>
      <c r="C39" s="38">
        <v>43005</v>
      </c>
      <c r="D39" t="s">
        <v>121</v>
      </c>
      <c r="E39" t="s">
        <v>124</v>
      </c>
      <c r="F39">
        <v>59.51</v>
      </c>
      <c r="G39" t="s">
        <v>129</v>
      </c>
      <c r="H39" s="26"/>
      <c r="I39" s="26"/>
      <c r="J39" s="26">
        <f t="shared" si="0"/>
        <v>59.51</v>
      </c>
      <c r="K39" s="2"/>
      <c r="L39" s="2"/>
    </row>
    <row r="40" spans="2:12" ht="15" x14ac:dyDescent="0.25">
      <c r="B40" t="s">
        <v>122</v>
      </c>
      <c r="C40" s="38">
        <v>43005</v>
      </c>
      <c r="D40" t="s">
        <v>123</v>
      </c>
      <c r="E40" t="s">
        <v>124</v>
      </c>
      <c r="F40">
        <v>59.51</v>
      </c>
      <c r="G40" t="s">
        <v>130</v>
      </c>
      <c r="H40" s="2"/>
      <c r="J40" s="26">
        <f t="shared" si="0"/>
        <v>59.51</v>
      </c>
      <c r="K40" s="2"/>
      <c r="L40" s="2"/>
    </row>
    <row r="41" spans="2:12" ht="15" x14ac:dyDescent="0.25">
      <c r="B41"/>
      <c r="C41" s="38"/>
      <c r="D41"/>
      <c r="E41"/>
      <c r="F41"/>
      <c r="G41" s="2"/>
      <c r="H41" s="2"/>
      <c r="J41" s="40"/>
      <c r="K41" s="2"/>
      <c r="L41" s="2"/>
    </row>
    <row r="42" spans="2:12" ht="15" x14ac:dyDescent="0.25">
      <c r="B42" s="2"/>
      <c r="C42" s="32"/>
      <c r="D42" s="2"/>
      <c r="E42" s="32"/>
      <c r="F42" s="2"/>
      <c r="G42" s="2"/>
      <c r="H42" s="2"/>
      <c r="I42" s="16" t="s">
        <v>12</v>
      </c>
      <c r="J42" s="36">
        <f>SUM(J24:J40)</f>
        <v>5570.4000000000015</v>
      </c>
      <c r="K42" s="36"/>
      <c r="L42" s="13"/>
    </row>
    <row r="43" spans="2:12" ht="15" x14ac:dyDescent="0.25">
      <c r="B43" s="2"/>
      <c r="C43" s="32"/>
      <c r="D43" s="2"/>
      <c r="E43" s="32"/>
      <c r="F43" s="2"/>
      <c r="G43" s="2"/>
      <c r="H43" s="2"/>
      <c r="I43" s="16" t="s">
        <v>23</v>
      </c>
      <c r="J43" s="36">
        <v>5570.4</v>
      </c>
      <c r="K43" s="2"/>
      <c r="L43" s="2"/>
    </row>
    <row r="44" spans="2:12" ht="15" x14ac:dyDescent="0.25">
      <c r="B44" s="2"/>
      <c r="C44" s="32"/>
      <c r="D44" s="2"/>
      <c r="E44" s="32"/>
      <c r="F44" s="2"/>
      <c r="G44" s="2"/>
      <c r="H44" s="2"/>
      <c r="I44" s="16" t="s">
        <v>13</v>
      </c>
      <c r="J44" s="36">
        <f>+J42-J43</f>
        <v>0</v>
      </c>
      <c r="K44" s="2"/>
      <c r="L44" s="2"/>
    </row>
    <row r="45" spans="2:12" ht="15" x14ac:dyDescent="0.25">
      <c r="B45"/>
      <c r="C45" s="38"/>
      <c r="D45"/>
      <c r="E45"/>
      <c r="F45"/>
      <c r="G45" s="2"/>
      <c r="H45" s="2"/>
      <c r="J45" s="40"/>
      <c r="K45" s="2"/>
      <c r="L45" s="2"/>
    </row>
    <row r="46" spans="2:12" ht="15" x14ac:dyDescent="0.25">
      <c r="B46"/>
      <c r="C46" s="38"/>
      <c r="D46"/>
      <c r="E46"/>
      <c r="F46"/>
      <c r="G46" s="2"/>
      <c r="H46" s="2"/>
      <c r="J46" s="40"/>
      <c r="K46" s="2"/>
      <c r="L46" s="2"/>
    </row>
    <row r="47" spans="2:12" ht="15.75" thickBot="1" x14ac:dyDescent="0.3">
      <c r="B47"/>
      <c r="C47" s="38"/>
      <c r="D47"/>
      <c r="E47"/>
      <c r="F47"/>
      <c r="G47" s="2"/>
      <c r="H47" s="2"/>
      <c r="J47" s="40"/>
      <c r="K47" s="2"/>
      <c r="L47" s="2"/>
    </row>
    <row r="48" spans="2:12" ht="13.5" thickBot="1" x14ac:dyDescent="0.25">
      <c r="B48" s="42" t="s">
        <v>131</v>
      </c>
      <c r="C48" s="43"/>
      <c r="D48" s="43"/>
      <c r="E48" s="43"/>
      <c r="F48" s="43"/>
      <c r="G48" s="43"/>
      <c r="H48" s="43"/>
      <c r="I48" s="43"/>
      <c r="J48" s="44"/>
      <c r="K48" s="2"/>
      <c r="L48" s="2"/>
    </row>
    <row r="49" spans="2:12" ht="13.5" thickBot="1" x14ac:dyDescent="0.25">
      <c r="B49" s="9" t="s">
        <v>5</v>
      </c>
      <c r="C49" s="10" t="s">
        <v>6</v>
      </c>
      <c r="D49" s="10" t="s">
        <v>7</v>
      </c>
      <c r="E49" s="11" t="s">
        <v>8</v>
      </c>
      <c r="F49" s="11" t="s">
        <v>9</v>
      </c>
      <c r="G49" s="10" t="s">
        <v>5</v>
      </c>
      <c r="H49" s="10" t="s">
        <v>10</v>
      </c>
      <c r="I49" s="10" t="s">
        <v>9</v>
      </c>
      <c r="J49" s="12" t="s">
        <v>11</v>
      </c>
      <c r="K49" s="2"/>
      <c r="L49" s="2"/>
    </row>
    <row r="50" spans="2:12" ht="15" x14ac:dyDescent="0.25">
      <c r="B50" t="s">
        <v>132</v>
      </c>
      <c r="C50" s="38">
        <v>42916</v>
      </c>
      <c r="D50" t="s">
        <v>133</v>
      </c>
      <c r="E50" t="s">
        <v>139</v>
      </c>
      <c r="F50" s="36">
        <v>11635.8</v>
      </c>
      <c r="G50" s="2"/>
      <c r="H50" s="2"/>
      <c r="J50" s="26">
        <f t="shared" ref="J50:J53" si="1">+F50-I50</f>
        <v>11635.8</v>
      </c>
      <c r="K50" s="2"/>
      <c r="L50" s="2"/>
    </row>
    <row r="51" spans="2:12" ht="15" x14ac:dyDescent="0.25">
      <c r="B51" t="s">
        <v>134</v>
      </c>
      <c r="C51" s="38">
        <v>42920</v>
      </c>
      <c r="D51" t="s">
        <v>135</v>
      </c>
      <c r="E51" t="s">
        <v>140</v>
      </c>
      <c r="F51" s="36">
        <v>13970.36</v>
      </c>
      <c r="G51" s="2"/>
      <c r="H51" s="2"/>
      <c r="J51" s="26">
        <f t="shared" si="1"/>
        <v>13970.36</v>
      </c>
      <c r="K51" s="2"/>
      <c r="L51" s="2"/>
    </row>
    <row r="52" spans="2:12" ht="15" x14ac:dyDescent="0.25">
      <c r="B52" t="s">
        <v>136</v>
      </c>
      <c r="C52" s="38">
        <v>42959</v>
      </c>
      <c r="D52" t="s">
        <v>133</v>
      </c>
      <c r="E52" t="s">
        <v>141</v>
      </c>
      <c r="F52" s="36">
        <v>14714.39</v>
      </c>
      <c r="G52" s="2"/>
      <c r="H52" s="2"/>
      <c r="J52" s="26">
        <f t="shared" si="1"/>
        <v>14714.39</v>
      </c>
      <c r="K52" s="2"/>
      <c r="L52" s="2"/>
    </row>
    <row r="53" spans="2:12" ht="15" x14ac:dyDescent="0.25">
      <c r="B53" t="s">
        <v>137</v>
      </c>
      <c r="C53" s="38">
        <v>42998</v>
      </c>
      <c r="D53" t="s">
        <v>138</v>
      </c>
      <c r="E53" t="s">
        <v>142</v>
      </c>
      <c r="F53" s="36">
        <v>9076.98</v>
      </c>
      <c r="G53" s="2"/>
      <c r="H53" s="2"/>
      <c r="J53" s="26">
        <f t="shared" si="1"/>
        <v>9076.98</v>
      </c>
      <c r="K53" s="2"/>
      <c r="L53" s="2"/>
    </row>
    <row r="54" spans="2:12" ht="15" x14ac:dyDescent="0.25">
      <c r="B54"/>
      <c r="C54" s="38"/>
      <c r="D54"/>
      <c r="E54"/>
      <c r="F54" s="36"/>
      <c r="G54" s="2"/>
      <c r="H54" s="2"/>
      <c r="J54" s="26"/>
      <c r="K54" s="2"/>
      <c r="L54" s="2"/>
    </row>
    <row r="56" spans="2:12" ht="15" x14ac:dyDescent="0.25">
      <c r="B56" s="2"/>
      <c r="C56" s="32"/>
      <c r="D56" s="2"/>
      <c r="E56" s="32"/>
      <c r="F56" s="2"/>
      <c r="I56" s="16" t="s">
        <v>12</v>
      </c>
      <c r="J56" s="36">
        <f>SUM(J50:J54)</f>
        <v>49397.53</v>
      </c>
    </row>
    <row r="57" spans="2:12" ht="15" x14ac:dyDescent="0.25">
      <c r="I57" s="16" t="s">
        <v>23</v>
      </c>
      <c r="J57" s="36">
        <v>49397.53</v>
      </c>
    </row>
    <row r="58" spans="2:12" ht="15" x14ac:dyDescent="0.25">
      <c r="I58" s="16" t="s">
        <v>13</v>
      </c>
      <c r="J58" s="36">
        <f>+J56-J57</f>
        <v>0</v>
      </c>
    </row>
    <row r="62" spans="2:12" ht="15" x14ac:dyDescent="0.25">
      <c r="B62" s="2"/>
      <c r="C62" s="32"/>
      <c r="D62" s="2"/>
      <c r="E62" s="32"/>
      <c r="F62" s="2"/>
      <c r="I62" s="16" t="s">
        <v>12</v>
      </c>
      <c r="J62" s="41">
        <f>+J17+J42+J56</f>
        <v>54967.93</v>
      </c>
    </row>
    <row r="63" spans="2:12" ht="15" x14ac:dyDescent="0.25">
      <c r="B63"/>
      <c r="I63" s="16" t="s">
        <v>23</v>
      </c>
      <c r="J63" s="36">
        <f>+J43+J57</f>
        <v>54967.93</v>
      </c>
    </row>
    <row r="64" spans="2:12" ht="15" x14ac:dyDescent="0.25">
      <c r="I64" s="16" t="s">
        <v>13</v>
      </c>
      <c r="J64" s="36">
        <f>+J62-J63</f>
        <v>0</v>
      </c>
    </row>
    <row r="67" spans="3:12" x14ac:dyDescent="0.2">
      <c r="L67" s="33"/>
    </row>
    <row r="75" spans="3:12" x14ac:dyDescent="0.2">
      <c r="L75" s="34"/>
    </row>
    <row r="76" spans="3:12" x14ac:dyDescent="0.2">
      <c r="C76" s="35"/>
    </row>
    <row r="77" spans="3:12" x14ac:dyDescent="0.2">
      <c r="C77" s="35"/>
    </row>
    <row r="78" spans="3:12" x14ac:dyDescent="0.2">
      <c r="C78" s="35"/>
    </row>
    <row r="79" spans="3:12" x14ac:dyDescent="0.2">
      <c r="C79" s="35"/>
    </row>
    <row r="80" spans="3:12" x14ac:dyDescent="0.2">
      <c r="C80" s="35"/>
      <c r="K80" s="34"/>
      <c r="L80" s="34"/>
    </row>
    <row r="81" spans="11:12" x14ac:dyDescent="0.2">
      <c r="K81" s="34"/>
      <c r="L81" s="34"/>
    </row>
    <row r="82" spans="11:12" x14ac:dyDescent="0.2">
      <c r="L82" s="34"/>
    </row>
  </sheetData>
  <mergeCells count="7">
    <mergeCell ref="B22:J22"/>
    <mergeCell ref="B48:J4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2017-02-09T19:02:17Z</cp:lastPrinted>
  <dcterms:created xsi:type="dcterms:W3CDTF">2017-02-09T18:52:38Z</dcterms:created>
  <dcterms:modified xsi:type="dcterms:W3CDTF">2018-01-15T20:04:11Z</dcterms:modified>
</cp:coreProperties>
</file>