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MKT/"/>
    </mc:Choice>
  </mc:AlternateContent>
  <bookViews>
    <workbookView xWindow="0" yWindow="0" windowWidth="28800" windowHeight="12630"/>
  </bookViews>
  <sheets>
    <sheet name="QUERETARO" sheetId="1" r:id="rId1"/>
  </sheets>
  <definedNames>
    <definedName name="_xlnm._FilterDatabase" localSheetId="0" hidden="1">QUERETARO!$A$5:$K$17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T24" i="1"/>
  <c r="U24" i="1"/>
  <c r="V24" i="1"/>
  <c r="V19" i="1"/>
  <c r="V20" i="1"/>
  <c r="V21" i="1"/>
  <c r="V18" i="1" l="1"/>
  <c r="V17" i="1"/>
  <c r="V16" i="1"/>
  <c r="V15" i="1"/>
  <c r="V14" i="1"/>
  <c r="V13" i="1"/>
  <c r="V12" i="1"/>
  <c r="V11" i="1"/>
  <c r="V10" i="1"/>
  <c r="V9" i="1"/>
  <c r="V8" i="1"/>
  <c r="V7" i="1"/>
  <c r="V6" i="1"/>
</calcChain>
</file>

<file path=xl/comments1.xml><?xml version="1.0" encoding="utf-8"?>
<comments xmlns="http://schemas.openxmlformats.org/spreadsheetml/2006/main">
  <authors>
    <author>Erika De Jesus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POLITICA DEL 01 AL 04 DE 
JUNIO 2017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</rPr>
          <t>POLITICA DEL 01 AL 04 DE 
JUNIO 2017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LA FACTURA ESTA COMO MODELO IMPREZA XV Y LO CORRECTO ES SOLO XV Y VALOR POR 330,900 Y EN FACTURA ESTA SOLO 330,000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SOLO SE REFLEJA UN PAGO POR 70,000 DIF 260,900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LA FACTURA ESTA POR 338,900 Y DEBE SER 353,900 DIFERENCIA 15,000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DIFERENCIA DE PAGO POR 15,000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BONIFICACION AGENCIA POR 10,000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PAGOS SUMAN 238,900 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BONIFICACION AGENCIA POR 20,000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BONIFICACION AGENCIA POR 10,000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NO APLICA PARA MODELO FORESTER 2017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VIN DE ABRIL 2017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SE FACTURA A PRECIO COMPLETO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PAGOS SUMAN  396,372.86 EXISTE UNA DIFERENCIA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 xml:space="preserve">NO APLICA POR FACTURAR A PRECIO LLENO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 xml:space="preserve">BONO ASESOR 2,000
</t>
        </r>
      </text>
    </comment>
  </commentList>
</comments>
</file>

<file path=xl/sharedStrings.xml><?xml version="1.0" encoding="utf-8"?>
<sst xmlns="http://schemas.openxmlformats.org/spreadsheetml/2006/main" count="252" uniqueCount="56">
  <si>
    <t>CHECK LIST MAYO 2017</t>
  </si>
  <si>
    <t xml:space="preserve">REVISAR </t>
  </si>
  <si>
    <t>P</t>
  </si>
  <si>
    <t>CORRECTO</t>
  </si>
  <si>
    <t>O</t>
  </si>
  <si>
    <t>FALTA</t>
  </si>
  <si>
    <t>DEALER</t>
  </si>
  <si>
    <t>VIN</t>
  </si>
  <si>
    <t>CHECK LIST</t>
  </si>
  <si>
    <t>FACTURA SGM</t>
  </si>
  <si>
    <t>FACTURA DEALER</t>
  </si>
  <si>
    <t>PAGOS</t>
  </si>
  <si>
    <t>IFE CLIENTE</t>
  </si>
  <si>
    <t>REPORTE SALES FORCE</t>
  </si>
  <si>
    <t>GARANTÍA</t>
  </si>
  <si>
    <t>ACTA ENTREGA UNIDAD</t>
  </si>
  <si>
    <t>IFE ASESOR PARA BONO</t>
  </si>
  <si>
    <t>BONIFICACIÓN AGENCIA</t>
  </si>
  <si>
    <t>BONO PAGO DE CONTADO</t>
  </si>
  <si>
    <t>BONO ASESOR</t>
  </si>
  <si>
    <t>FECHA FACTURA</t>
  </si>
  <si>
    <t>FECHA ENTREGA VEHICULO</t>
  </si>
  <si>
    <t>COMENTARIOS</t>
  </si>
  <si>
    <t>IMPORTE BONIFICACIÓN AGENCIA</t>
  </si>
  <si>
    <t>IMPORTE BONO PAGO DE CONTADO</t>
  </si>
  <si>
    <t>IMPORTE BONO ASESOR</t>
  </si>
  <si>
    <t>IMPORTE TOTAL A PAGAR</t>
  </si>
  <si>
    <t>SUBARU QUERETARO</t>
  </si>
  <si>
    <t>JF2GPABC1GH298238</t>
  </si>
  <si>
    <t>N/A</t>
  </si>
  <si>
    <t>FALTA DOCUMENTACIÓN  DIFERENCIA FACTURA VS PAGOS</t>
  </si>
  <si>
    <t>JF1GJAL62GH022875</t>
  </si>
  <si>
    <t>JF2SJDWC3GH518762</t>
  </si>
  <si>
    <t>FALTA REPORTE DE SALES FORCE</t>
  </si>
  <si>
    <t>JF1GJAF63GH021701</t>
  </si>
  <si>
    <t>CON APEGO A POLITICA DEL 01 AL 21 MAYO, COSTO 341,900 Y CON LA POLITICA DEL 22 AL 30 311,9000 Y AFECTA PARA EL BONO ASESOR</t>
  </si>
  <si>
    <t>JF2SJDWC4GH547641</t>
  </si>
  <si>
    <t>JF2GPABC2GH288186</t>
  </si>
  <si>
    <t>FALTA SUBIR INFORMACIÓN EN SALESFORCE</t>
  </si>
  <si>
    <t>JF2SJDSC1HH418134</t>
  </si>
  <si>
    <t>NO APLICA BONIFICAICÓN POR SER MODELO FORESTER 2017</t>
  </si>
  <si>
    <t>JF2SJDSC6HH436449</t>
  </si>
  <si>
    <t>JF2SJDSC4HH578668</t>
  </si>
  <si>
    <t>JF2SJDSC0HH568641</t>
  </si>
  <si>
    <t>JF2SJDSC8HH570718</t>
  </si>
  <si>
    <t>JF2SJDJC6HH403064</t>
  </si>
  <si>
    <t>EN SALESFORCE NO HAY INFORMACIÓN ADJUNTA</t>
  </si>
  <si>
    <t>JF2GPALC4GH276104</t>
  </si>
  <si>
    <t xml:space="preserve"> </t>
  </si>
  <si>
    <t xml:space="preserve"> JF2GPABC6GH291351</t>
  </si>
  <si>
    <t>REPORTADA EN SALESFORCE  APLICA BOLETIN DE ABRIL 2017</t>
  </si>
  <si>
    <t xml:space="preserve">JF1VA2Y68H9816605  </t>
  </si>
  <si>
    <t>REPORTADA EN SALESFORCE  APLICA BOLETIN DE JUNIO 2017</t>
  </si>
  <si>
    <t>REPORTADA EN SALESFORCE  APLICA BOLETIN DE MAYO 2017</t>
  </si>
  <si>
    <t>JF1GJAL60GH013849</t>
  </si>
  <si>
    <t>SOLO APLICA BONO A ASESOR PORQUE FACTURAA PRECIO LLENO A CLIENTE, NOTA, NO SE FACTURO A PRECIO LLENO YA QUE EL PRECIO LLENO ERA $443,900.00 Y SE FAC Y VENDIO EN $403,900.00, APLICA BOLETIN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</si>
</sst>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0"/>
      <name val="MS Reference Sans Serif"/>
      <family val="2"/>
    </font>
    <font>
      <b/>
      <sz val="17"/>
      <name val="Wingdings 2"/>
      <family val="1"/>
      <charset val="2"/>
    </font>
    <font>
      <b/>
      <sz val="17"/>
      <color theme="0"/>
      <name val="Wingdings 2"/>
      <family val="1"/>
      <charset val="2"/>
    </font>
    <font>
      <b/>
      <sz val="10"/>
      <color indexed="10"/>
      <name val="Wingdings 2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3" fontId="6" fillId="4" borderId="1" xfId="2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>
      <alignment horizontal="center" vertical="center"/>
    </xf>
    <xf numFmtId="3" fontId="7" fillId="5" borderId="1" xfId="2" applyNumberFormat="1" applyFont="1" applyFill="1" applyBorder="1" applyAlignment="1" applyProtection="1">
      <alignment horizontal="center" vertical="center"/>
      <protection hidden="1"/>
    </xf>
    <xf numFmtId="3" fontId="7" fillId="6" borderId="1" xfId="2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4" fontId="2" fillId="7" borderId="3" xfId="1" applyFont="1" applyFill="1" applyBorder="1" applyAlignment="1">
      <alignment horizontal="center" vertical="center" wrapText="1"/>
    </xf>
    <xf numFmtId="44" fontId="2" fillId="8" borderId="5" xfId="1" applyFont="1" applyFill="1" applyBorder="1" applyAlignment="1">
      <alignment horizontal="center" vertical="center" wrapText="1"/>
    </xf>
    <xf numFmtId="44" fontId="2" fillId="9" borderId="5" xfId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3" borderId="0" xfId="0" applyFont="1" applyFill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" fontId="8" fillId="3" borderId="1" xfId="2" applyNumberFormat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/>
    </xf>
    <xf numFmtId="44" fontId="2" fillId="7" borderId="1" xfId="1" applyFont="1" applyFill="1" applyBorder="1" applyAlignment="1">
      <alignment horizontal="center" vertical="center"/>
    </xf>
    <xf numFmtId="44" fontId="2" fillId="10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/>
    <xf numFmtId="44" fontId="0" fillId="2" borderId="0" xfId="0" applyNumberFormat="1" applyFill="1"/>
    <xf numFmtId="3" fontId="7" fillId="11" borderId="1" xfId="2" applyNumberFormat="1" applyFont="1" applyFill="1" applyBorder="1" applyAlignment="1" applyProtection="1">
      <alignment horizontal="center" vertical="center"/>
      <protection hidden="1"/>
    </xf>
    <xf numFmtId="3" fontId="6" fillId="11" borderId="1" xfId="2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 applyProtection="1">
      <alignment horizontal="center" vertical="center"/>
      <protection hidden="1"/>
    </xf>
    <xf numFmtId="3" fontId="6" fillId="0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 applyProtection="1">
      <alignment horizontal="center" vertical="center"/>
      <protection hidden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_Pago_provisional_IETU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160020</xdr:rowOff>
    </xdr:from>
    <xdr:to>
      <xdr:col>3</xdr:col>
      <xdr:colOff>190500</xdr:colOff>
      <xdr:row>2</xdr:row>
      <xdr:rowOff>97237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3276600" cy="577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49.salesforce.com/a003100000hS5X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W24"/>
  <sheetViews>
    <sheetView tabSelected="1" zoomScaleNormal="100" workbookViewId="0">
      <pane xSplit="11" ySplit="5" topLeftCell="N6" activePane="bottomRight" state="frozen"/>
      <selection pane="topRight" activeCell="J1" sqref="J1"/>
      <selection pane="bottomLeft" activeCell="A6" sqref="A6"/>
      <selection pane="bottomRight" activeCell="F31" sqref="F31"/>
    </sheetView>
  </sheetViews>
  <sheetFormatPr baseColWidth="10" defaultColWidth="11.5703125" defaultRowHeight="15" x14ac:dyDescent="0.25"/>
  <cols>
    <col min="1" max="1" width="19" style="1" customWidth="1"/>
    <col min="2" max="2" width="24.7109375" style="1" customWidth="1"/>
    <col min="3" max="3" width="7.5703125" style="1" customWidth="1"/>
    <col min="4" max="6" width="11.5703125" style="1"/>
    <col min="7" max="7" width="10" style="1" customWidth="1"/>
    <col min="8" max="8" width="13.42578125" style="1" customWidth="1"/>
    <col min="9" max="9" width="11.5703125" style="1"/>
    <col min="10" max="11" width="14.7109375" style="1" customWidth="1"/>
    <col min="12" max="12" width="1.5703125" style="7" customWidth="1"/>
    <col min="13" max="13" width="13.85546875" style="1" customWidth="1"/>
    <col min="14" max="14" width="11.7109375" style="1" customWidth="1"/>
    <col min="15" max="17" width="11.5703125" style="1"/>
    <col min="18" max="18" width="61.42578125" style="1" customWidth="1"/>
    <col min="19" max="19" width="15.42578125" style="1" customWidth="1"/>
    <col min="20" max="20" width="18.140625" style="1" customWidth="1"/>
    <col min="21" max="21" width="12.42578125" style="1" bestFit="1" customWidth="1"/>
    <col min="22" max="22" width="15" style="1" bestFit="1" customWidth="1"/>
    <col min="23" max="16384" width="11.5703125" style="1"/>
  </cols>
  <sheetData>
    <row r="1" spans="1:22" ht="25.15" customHeight="1" x14ac:dyDescent="0.25">
      <c r="E1" s="35" t="s">
        <v>0</v>
      </c>
      <c r="F1" s="35"/>
      <c r="G1" s="35"/>
      <c r="H1" s="35"/>
      <c r="I1" s="35"/>
      <c r="J1" s="35"/>
      <c r="K1" s="35"/>
      <c r="L1" s="2"/>
      <c r="O1" s="3">
        <v>1</v>
      </c>
      <c r="P1" s="4" t="s">
        <v>1</v>
      </c>
      <c r="Q1" s="4"/>
    </row>
    <row r="2" spans="1:22" ht="25.15" customHeight="1" x14ac:dyDescent="0.25">
      <c r="E2" s="35"/>
      <c r="F2" s="35"/>
      <c r="G2" s="35"/>
      <c r="H2" s="35"/>
      <c r="I2" s="35"/>
      <c r="J2" s="35"/>
      <c r="K2" s="35"/>
      <c r="L2" s="2"/>
      <c r="O2" s="5" t="s">
        <v>2</v>
      </c>
      <c r="P2" s="4" t="s">
        <v>3</v>
      </c>
      <c r="Q2" s="4"/>
    </row>
    <row r="3" spans="1:22" ht="25.15" customHeight="1" x14ac:dyDescent="0.25">
      <c r="E3" s="35"/>
      <c r="F3" s="35"/>
      <c r="G3" s="35"/>
      <c r="H3" s="35"/>
      <c r="I3" s="35"/>
      <c r="J3" s="35"/>
      <c r="K3" s="35"/>
      <c r="L3" s="2"/>
      <c r="O3" s="6" t="s">
        <v>4</v>
      </c>
      <c r="P3" s="4" t="s">
        <v>5</v>
      </c>
      <c r="Q3" s="4"/>
    </row>
    <row r="4" spans="1:22" ht="15.75" thickBot="1" x14ac:dyDescent="0.3"/>
    <row r="5" spans="1:22" s="19" customFormat="1" ht="43.15" customHeight="1" x14ac:dyDescent="0.25">
      <c r="A5" s="8" t="s">
        <v>6</v>
      </c>
      <c r="B5" s="9" t="s">
        <v>7</v>
      </c>
      <c r="C5" s="10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2" t="s">
        <v>16</v>
      </c>
      <c r="L5" s="13"/>
      <c r="M5" s="14" t="s">
        <v>17</v>
      </c>
      <c r="N5" s="15" t="s">
        <v>18</v>
      </c>
      <c r="O5" s="16" t="s">
        <v>19</v>
      </c>
      <c r="P5" s="12" t="s">
        <v>20</v>
      </c>
      <c r="Q5" s="17" t="s">
        <v>21</v>
      </c>
      <c r="R5" s="18" t="s">
        <v>22</v>
      </c>
      <c r="S5" s="14" t="s">
        <v>23</v>
      </c>
      <c r="T5" s="15" t="s">
        <v>24</v>
      </c>
      <c r="U5" s="16" t="s">
        <v>25</v>
      </c>
      <c r="V5" s="12" t="s">
        <v>26</v>
      </c>
    </row>
    <row r="6" spans="1:22" s="19" customFormat="1" ht="21.75" x14ac:dyDescent="0.25">
      <c r="A6" s="20" t="s">
        <v>27</v>
      </c>
      <c r="B6" s="21" t="s">
        <v>28</v>
      </c>
      <c r="C6" s="5" t="s">
        <v>2</v>
      </c>
      <c r="D6" s="5" t="s">
        <v>2</v>
      </c>
      <c r="E6" s="3">
        <v>1</v>
      </c>
      <c r="F6" s="3">
        <v>1</v>
      </c>
      <c r="G6" s="5" t="s">
        <v>2</v>
      </c>
      <c r="H6" s="5" t="s">
        <v>2</v>
      </c>
      <c r="I6" s="5" t="s">
        <v>2</v>
      </c>
      <c r="J6" s="5" t="s">
        <v>2</v>
      </c>
      <c r="K6" s="5" t="s">
        <v>2</v>
      </c>
      <c r="L6" s="22"/>
      <c r="M6" s="23" t="s">
        <v>2</v>
      </c>
      <c r="N6" s="24" t="s">
        <v>29</v>
      </c>
      <c r="O6" s="23" t="s">
        <v>2</v>
      </c>
      <c r="P6" s="25">
        <v>42874</v>
      </c>
      <c r="Q6" s="26">
        <v>42884</v>
      </c>
      <c r="R6" s="27" t="s">
        <v>30</v>
      </c>
      <c r="S6" s="28">
        <v>40000</v>
      </c>
      <c r="T6" s="28">
        <v>0</v>
      </c>
      <c r="U6" s="28">
        <v>2000</v>
      </c>
      <c r="V6" s="29">
        <f>+S6+T6+U6</f>
        <v>42000</v>
      </c>
    </row>
    <row r="7" spans="1:22" s="19" customFormat="1" ht="21.75" x14ac:dyDescent="0.25">
      <c r="A7" s="20" t="s">
        <v>27</v>
      </c>
      <c r="B7" s="21" t="s">
        <v>31</v>
      </c>
      <c r="C7" s="5" t="s">
        <v>2</v>
      </c>
      <c r="D7" s="5" t="s">
        <v>2</v>
      </c>
      <c r="E7" s="3">
        <v>1</v>
      </c>
      <c r="F7" s="3" t="s">
        <v>48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  <c r="L7" s="22"/>
      <c r="M7" s="23" t="s">
        <v>2</v>
      </c>
      <c r="N7" s="24" t="s">
        <v>29</v>
      </c>
      <c r="O7" s="23" t="s">
        <v>2</v>
      </c>
      <c r="P7" s="25">
        <v>42880</v>
      </c>
      <c r="Q7" s="26">
        <v>42899</v>
      </c>
      <c r="R7" s="27" t="s">
        <v>30</v>
      </c>
      <c r="S7" s="28">
        <v>50000</v>
      </c>
      <c r="T7" s="28">
        <v>0</v>
      </c>
      <c r="U7" s="28">
        <v>2000</v>
      </c>
      <c r="V7" s="29">
        <f t="shared" ref="V7:V18" si="0">+S7+T7+U7</f>
        <v>52000</v>
      </c>
    </row>
    <row r="8" spans="1:22" s="19" customFormat="1" ht="21.75" x14ac:dyDescent="0.25">
      <c r="A8" s="20" t="s">
        <v>27</v>
      </c>
      <c r="B8" s="21" t="s">
        <v>32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24" t="s">
        <v>29</v>
      </c>
      <c r="L8" s="22"/>
      <c r="M8" s="23" t="s">
        <v>2</v>
      </c>
      <c r="N8" s="24" t="s">
        <v>29</v>
      </c>
      <c r="O8" s="24" t="s">
        <v>29</v>
      </c>
      <c r="P8" s="25">
        <v>42905</v>
      </c>
      <c r="Q8" s="26">
        <v>42880</v>
      </c>
      <c r="R8" s="27" t="s">
        <v>33</v>
      </c>
      <c r="S8" s="28">
        <v>70000</v>
      </c>
      <c r="T8" s="28">
        <v>0</v>
      </c>
      <c r="U8" s="28">
        <v>0</v>
      </c>
      <c r="V8" s="30">
        <f t="shared" si="0"/>
        <v>70000</v>
      </c>
    </row>
    <row r="9" spans="1:22" s="19" customFormat="1" ht="30" x14ac:dyDescent="0.25">
      <c r="A9" s="20" t="s">
        <v>27</v>
      </c>
      <c r="B9" s="21" t="s">
        <v>34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5" t="s">
        <v>2</v>
      </c>
      <c r="I9" s="5" t="s">
        <v>2</v>
      </c>
      <c r="J9" s="5" t="s">
        <v>2</v>
      </c>
      <c r="K9" s="24" t="s">
        <v>29</v>
      </c>
      <c r="L9" s="22"/>
      <c r="M9" s="23" t="s">
        <v>2</v>
      </c>
      <c r="N9" s="24" t="s">
        <v>29</v>
      </c>
      <c r="O9" s="24" t="s">
        <v>29</v>
      </c>
      <c r="P9" s="25">
        <v>42868</v>
      </c>
      <c r="Q9" s="26">
        <v>42882</v>
      </c>
      <c r="R9" s="27" t="s">
        <v>35</v>
      </c>
      <c r="S9" s="28">
        <v>50000</v>
      </c>
      <c r="T9" s="28">
        <v>0</v>
      </c>
      <c r="U9" s="28">
        <v>0</v>
      </c>
      <c r="V9" s="30">
        <f t="shared" si="0"/>
        <v>50000</v>
      </c>
    </row>
    <row r="10" spans="1:22" s="19" customFormat="1" ht="21.75" x14ac:dyDescent="0.25">
      <c r="A10" s="20" t="s">
        <v>27</v>
      </c>
      <c r="B10" s="21" t="s">
        <v>36</v>
      </c>
      <c r="C10" s="5" t="s">
        <v>2</v>
      </c>
      <c r="D10" s="6" t="s">
        <v>4</v>
      </c>
      <c r="E10" s="5" t="s">
        <v>2</v>
      </c>
      <c r="F10" s="3">
        <v>1</v>
      </c>
      <c r="G10" s="5" t="s">
        <v>2</v>
      </c>
      <c r="H10" s="5" t="s">
        <v>2</v>
      </c>
      <c r="I10" s="5" t="s">
        <v>2</v>
      </c>
      <c r="J10" s="5" t="s">
        <v>2</v>
      </c>
      <c r="K10" s="5" t="s">
        <v>2</v>
      </c>
      <c r="L10" s="22"/>
      <c r="M10" s="23" t="s">
        <v>2</v>
      </c>
      <c r="N10" s="23" t="s">
        <v>2</v>
      </c>
      <c r="O10" s="23" t="s">
        <v>2</v>
      </c>
      <c r="P10" s="25">
        <v>42864</v>
      </c>
      <c r="Q10" s="26">
        <v>42865</v>
      </c>
      <c r="R10" s="27"/>
      <c r="S10" s="28">
        <v>20000</v>
      </c>
      <c r="T10" s="28">
        <v>10000</v>
      </c>
      <c r="U10" s="28">
        <v>2000</v>
      </c>
      <c r="V10" s="29">
        <f t="shared" si="0"/>
        <v>32000</v>
      </c>
    </row>
    <row r="11" spans="1:22" s="19" customFormat="1" ht="21.75" x14ac:dyDescent="0.25">
      <c r="A11" s="20" t="s">
        <v>27</v>
      </c>
      <c r="B11" s="21" t="s">
        <v>37</v>
      </c>
      <c r="C11" s="5" t="s">
        <v>2</v>
      </c>
      <c r="D11" s="5" t="s">
        <v>2</v>
      </c>
      <c r="E11" s="6" t="s">
        <v>4</v>
      </c>
      <c r="F11" s="6" t="s">
        <v>4</v>
      </c>
      <c r="G11" s="6" t="s">
        <v>4</v>
      </c>
      <c r="H11" s="6" t="s">
        <v>4</v>
      </c>
      <c r="I11" s="6" t="s">
        <v>4</v>
      </c>
      <c r="J11" s="6" t="s">
        <v>4</v>
      </c>
      <c r="K11" s="6" t="s">
        <v>4</v>
      </c>
      <c r="L11" s="22"/>
      <c r="M11" s="3">
        <v>1</v>
      </c>
      <c r="N11" s="3">
        <v>1</v>
      </c>
      <c r="O11" s="3">
        <v>1</v>
      </c>
      <c r="P11" s="25"/>
      <c r="Q11" s="31"/>
      <c r="R11" s="27" t="s">
        <v>38</v>
      </c>
      <c r="S11" s="28">
        <v>40000</v>
      </c>
      <c r="T11" s="28"/>
      <c r="U11" s="28"/>
      <c r="V11" s="29">
        <f t="shared" si="0"/>
        <v>40000</v>
      </c>
    </row>
    <row r="12" spans="1:22" s="19" customFormat="1" ht="21.75" x14ac:dyDescent="0.25">
      <c r="A12" s="20" t="s">
        <v>27</v>
      </c>
      <c r="B12" s="21" t="s">
        <v>39</v>
      </c>
      <c r="C12" s="6" t="s">
        <v>4</v>
      </c>
      <c r="D12" s="5" t="s">
        <v>2</v>
      </c>
      <c r="E12" s="6" t="s">
        <v>4</v>
      </c>
      <c r="F12" s="6" t="s">
        <v>4</v>
      </c>
      <c r="G12" s="6" t="s">
        <v>4</v>
      </c>
      <c r="H12" s="6" t="s">
        <v>4</v>
      </c>
      <c r="I12" s="6" t="s">
        <v>4</v>
      </c>
      <c r="J12" s="6" t="s">
        <v>4</v>
      </c>
      <c r="K12" s="6" t="s">
        <v>4</v>
      </c>
      <c r="L12" s="22"/>
      <c r="M12" s="24" t="s">
        <v>29</v>
      </c>
      <c r="N12" s="24" t="s">
        <v>29</v>
      </c>
      <c r="O12" s="24" t="s">
        <v>29</v>
      </c>
      <c r="P12" s="25">
        <v>42886</v>
      </c>
      <c r="Q12" s="31"/>
      <c r="R12" s="27" t="s">
        <v>40</v>
      </c>
      <c r="S12" s="28"/>
      <c r="T12" s="28"/>
      <c r="U12" s="28"/>
      <c r="V12" s="29">
        <f t="shared" si="0"/>
        <v>0</v>
      </c>
    </row>
    <row r="13" spans="1:22" s="19" customFormat="1" ht="21.75" x14ac:dyDescent="0.25">
      <c r="A13" s="20" t="s">
        <v>27</v>
      </c>
      <c r="B13" s="21" t="s">
        <v>41</v>
      </c>
      <c r="C13" s="6" t="s">
        <v>4</v>
      </c>
      <c r="D13" s="5" t="s">
        <v>2</v>
      </c>
      <c r="E13" s="6" t="s">
        <v>4</v>
      </c>
      <c r="F13" s="6" t="s">
        <v>4</v>
      </c>
      <c r="G13" s="6" t="s">
        <v>4</v>
      </c>
      <c r="H13" s="6" t="s">
        <v>4</v>
      </c>
      <c r="I13" s="6" t="s">
        <v>4</v>
      </c>
      <c r="J13" s="6" t="s">
        <v>4</v>
      </c>
      <c r="K13" s="6" t="s">
        <v>4</v>
      </c>
      <c r="L13" s="22"/>
      <c r="M13" s="24" t="s">
        <v>29</v>
      </c>
      <c r="N13" s="24" t="s">
        <v>29</v>
      </c>
      <c r="O13" s="24" t="s">
        <v>29</v>
      </c>
      <c r="P13" s="25">
        <v>42886</v>
      </c>
      <c r="Q13" s="31"/>
      <c r="R13" s="27" t="s">
        <v>40</v>
      </c>
      <c r="S13" s="28"/>
      <c r="T13" s="28"/>
      <c r="U13" s="28"/>
      <c r="V13" s="29">
        <f t="shared" si="0"/>
        <v>0</v>
      </c>
    </row>
    <row r="14" spans="1:22" s="19" customFormat="1" ht="21.75" x14ac:dyDescent="0.25">
      <c r="A14" s="20" t="s">
        <v>27</v>
      </c>
      <c r="B14" s="21" t="s">
        <v>42</v>
      </c>
      <c r="C14" s="6" t="s">
        <v>4</v>
      </c>
      <c r="D14" s="5" t="s">
        <v>2</v>
      </c>
      <c r="E14" s="6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22"/>
      <c r="M14" s="24" t="s">
        <v>29</v>
      </c>
      <c r="N14" s="24" t="s">
        <v>29</v>
      </c>
      <c r="O14" s="24" t="s">
        <v>29</v>
      </c>
      <c r="P14" s="25">
        <v>42886</v>
      </c>
      <c r="Q14" s="31"/>
      <c r="R14" s="27" t="s">
        <v>40</v>
      </c>
      <c r="S14" s="28"/>
      <c r="T14" s="28"/>
      <c r="U14" s="28"/>
      <c r="V14" s="29">
        <f t="shared" si="0"/>
        <v>0</v>
      </c>
    </row>
    <row r="15" spans="1:22" s="19" customFormat="1" ht="21.75" x14ac:dyDescent="0.25">
      <c r="A15" s="20" t="s">
        <v>27</v>
      </c>
      <c r="B15" s="21" t="s">
        <v>43</v>
      </c>
      <c r="C15" s="6" t="s">
        <v>4</v>
      </c>
      <c r="D15" s="5" t="s">
        <v>2</v>
      </c>
      <c r="E15" s="6" t="s">
        <v>4</v>
      </c>
      <c r="F15" s="6" t="s">
        <v>4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22"/>
      <c r="M15" s="24" t="s">
        <v>29</v>
      </c>
      <c r="N15" s="24" t="s">
        <v>29</v>
      </c>
      <c r="O15" s="24" t="s">
        <v>29</v>
      </c>
      <c r="P15" s="25">
        <v>42886</v>
      </c>
      <c r="Q15" s="31"/>
      <c r="R15" s="27" t="s">
        <v>40</v>
      </c>
      <c r="S15" s="28"/>
      <c r="T15" s="28"/>
      <c r="U15" s="28"/>
      <c r="V15" s="29">
        <f t="shared" si="0"/>
        <v>0</v>
      </c>
    </row>
    <row r="16" spans="1:22" s="19" customFormat="1" ht="21.75" x14ac:dyDescent="0.25">
      <c r="A16" s="20" t="s">
        <v>27</v>
      </c>
      <c r="B16" s="21" t="s">
        <v>44</v>
      </c>
      <c r="C16" s="6" t="s">
        <v>4</v>
      </c>
      <c r="D16" s="5" t="s">
        <v>2</v>
      </c>
      <c r="E16" s="6" t="s">
        <v>4</v>
      </c>
      <c r="F16" s="6" t="s">
        <v>4</v>
      </c>
      <c r="G16" s="6" t="s">
        <v>4</v>
      </c>
      <c r="H16" s="6" t="s">
        <v>4</v>
      </c>
      <c r="I16" s="6" t="s">
        <v>4</v>
      </c>
      <c r="J16" s="6" t="s">
        <v>4</v>
      </c>
      <c r="K16" s="6" t="s">
        <v>4</v>
      </c>
      <c r="L16" s="22"/>
      <c r="M16" s="24" t="s">
        <v>29</v>
      </c>
      <c r="N16" s="24" t="s">
        <v>29</v>
      </c>
      <c r="O16" s="24" t="s">
        <v>29</v>
      </c>
      <c r="P16" s="25">
        <v>42886</v>
      </c>
      <c r="Q16" s="31"/>
      <c r="R16" s="27" t="s">
        <v>40</v>
      </c>
      <c r="S16" s="28"/>
      <c r="T16" s="28"/>
      <c r="U16" s="28"/>
      <c r="V16" s="29">
        <f t="shared" si="0"/>
        <v>0</v>
      </c>
    </row>
    <row r="17" spans="1:23" s="19" customFormat="1" ht="21.75" x14ac:dyDescent="0.25">
      <c r="A17" s="20" t="s">
        <v>27</v>
      </c>
      <c r="B17" s="21" t="s">
        <v>45</v>
      </c>
      <c r="C17" s="6" t="s">
        <v>4</v>
      </c>
      <c r="D17" s="6" t="s">
        <v>4</v>
      </c>
      <c r="E17" s="6" t="s">
        <v>4</v>
      </c>
      <c r="F17" s="6" t="s">
        <v>4</v>
      </c>
      <c r="G17" s="6" t="s">
        <v>4</v>
      </c>
      <c r="H17" s="6" t="s">
        <v>4</v>
      </c>
      <c r="I17" s="6" t="s">
        <v>4</v>
      </c>
      <c r="J17" s="6" t="s">
        <v>4</v>
      </c>
      <c r="K17" s="6" t="s">
        <v>4</v>
      </c>
      <c r="L17" s="22"/>
      <c r="M17" s="3">
        <v>1</v>
      </c>
      <c r="N17" s="3">
        <v>1</v>
      </c>
      <c r="O17" s="3">
        <v>1</v>
      </c>
      <c r="P17" s="32"/>
      <c r="Q17" s="31"/>
      <c r="R17" s="27" t="s">
        <v>46</v>
      </c>
      <c r="S17" s="28"/>
      <c r="T17" s="28"/>
      <c r="U17" s="28"/>
      <c r="V17" s="29">
        <f t="shared" si="0"/>
        <v>0</v>
      </c>
    </row>
    <row r="18" spans="1:23" s="34" customFormat="1" ht="60" x14ac:dyDescent="0.25">
      <c r="A18" s="20" t="s">
        <v>27</v>
      </c>
      <c r="B18" s="21" t="s">
        <v>47</v>
      </c>
      <c r="C18" s="5" t="s">
        <v>2</v>
      </c>
      <c r="D18" s="5" t="s">
        <v>2</v>
      </c>
      <c r="E18" s="5" t="s">
        <v>2</v>
      </c>
      <c r="F18" s="3">
        <v>1</v>
      </c>
      <c r="G18" s="5" t="s">
        <v>2</v>
      </c>
      <c r="H18" s="5" t="s">
        <v>2</v>
      </c>
      <c r="I18" s="5" t="s">
        <v>2</v>
      </c>
      <c r="J18" s="5" t="s">
        <v>2</v>
      </c>
      <c r="K18" s="5" t="s">
        <v>2</v>
      </c>
      <c r="L18" s="33"/>
      <c r="M18" s="24" t="s">
        <v>29</v>
      </c>
      <c r="N18" s="24" t="s">
        <v>29</v>
      </c>
      <c r="O18" s="23" t="s">
        <v>2</v>
      </c>
      <c r="P18" s="25">
        <v>42835</v>
      </c>
      <c r="Q18" s="26">
        <v>42849</v>
      </c>
      <c r="R18" s="27" t="s">
        <v>55</v>
      </c>
      <c r="S18" s="28">
        <v>15000</v>
      </c>
      <c r="T18" s="28"/>
      <c r="U18" s="28"/>
      <c r="V18" s="29">
        <f t="shared" si="0"/>
        <v>15000</v>
      </c>
    </row>
    <row r="19" spans="1:23" ht="21.75" x14ac:dyDescent="0.25">
      <c r="A19" s="20" t="s">
        <v>27</v>
      </c>
      <c r="B19" s="21" t="s">
        <v>49</v>
      </c>
      <c r="C19" s="38" t="s">
        <v>2</v>
      </c>
      <c r="D19" s="38" t="s">
        <v>2</v>
      </c>
      <c r="E19" s="38" t="s">
        <v>2</v>
      </c>
      <c r="F19" s="39">
        <v>1</v>
      </c>
      <c r="G19" s="38" t="s">
        <v>2</v>
      </c>
      <c r="H19" s="38" t="s">
        <v>2</v>
      </c>
      <c r="I19" s="38" t="s">
        <v>2</v>
      </c>
      <c r="J19" s="38" t="s">
        <v>2</v>
      </c>
      <c r="K19" s="38" t="s">
        <v>2</v>
      </c>
      <c r="L19" s="33"/>
      <c r="M19" s="23" t="s">
        <v>2</v>
      </c>
      <c r="N19" s="24" t="s">
        <v>29</v>
      </c>
      <c r="O19" s="23" t="s">
        <v>2</v>
      </c>
      <c r="P19" s="25">
        <v>42852</v>
      </c>
      <c r="Q19" s="26">
        <v>42865</v>
      </c>
      <c r="R19" s="27" t="s">
        <v>50</v>
      </c>
      <c r="S19" s="28">
        <v>20000</v>
      </c>
      <c r="T19" s="28"/>
      <c r="U19" s="28"/>
      <c r="V19" s="29">
        <f t="shared" ref="V19:V23" si="1">+S19+T19+U19</f>
        <v>20000</v>
      </c>
      <c r="W19" s="36"/>
    </row>
    <row r="20" spans="1:23" ht="21.75" x14ac:dyDescent="0.25">
      <c r="A20" s="20" t="s">
        <v>27</v>
      </c>
      <c r="B20" s="21" t="s">
        <v>51</v>
      </c>
      <c r="C20" s="38" t="s">
        <v>2</v>
      </c>
      <c r="D20" s="38" t="s">
        <v>2</v>
      </c>
      <c r="E20" s="38" t="s">
        <v>2</v>
      </c>
      <c r="F20" s="39">
        <v>1</v>
      </c>
      <c r="G20" s="38" t="s">
        <v>2</v>
      </c>
      <c r="H20" s="38" t="s">
        <v>2</v>
      </c>
      <c r="I20" s="38" t="s">
        <v>2</v>
      </c>
      <c r="J20" s="38" t="s">
        <v>2</v>
      </c>
      <c r="K20" s="38" t="s">
        <v>2</v>
      </c>
      <c r="L20" s="33"/>
      <c r="M20" s="24" t="s">
        <v>29</v>
      </c>
      <c r="N20" s="24" t="s">
        <v>29</v>
      </c>
      <c r="O20" s="23" t="s">
        <v>2</v>
      </c>
      <c r="P20" s="25">
        <v>42892</v>
      </c>
      <c r="Q20" s="26">
        <v>42899</v>
      </c>
      <c r="R20" s="27" t="s">
        <v>53</v>
      </c>
      <c r="S20" s="28">
        <v>15000</v>
      </c>
      <c r="T20" s="28"/>
      <c r="U20" s="28"/>
      <c r="V20" s="29">
        <f t="shared" si="1"/>
        <v>15000</v>
      </c>
    </row>
    <row r="21" spans="1:23" ht="21.75" x14ac:dyDescent="0.25">
      <c r="A21" s="20" t="s">
        <v>27</v>
      </c>
      <c r="B21" s="21" t="s">
        <v>54</v>
      </c>
      <c r="C21" s="38" t="s">
        <v>2</v>
      </c>
      <c r="D21" s="38" t="s">
        <v>2</v>
      </c>
      <c r="E21" s="38" t="s">
        <v>2</v>
      </c>
      <c r="F21" s="39">
        <v>1</v>
      </c>
      <c r="G21" s="38" t="s">
        <v>2</v>
      </c>
      <c r="H21" s="38" t="s">
        <v>2</v>
      </c>
      <c r="I21" s="38" t="s">
        <v>2</v>
      </c>
      <c r="J21" s="38" t="s">
        <v>2</v>
      </c>
      <c r="K21" s="38" t="s">
        <v>2</v>
      </c>
      <c r="L21" s="33"/>
      <c r="M21" s="24" t="s">
        <v>29</v>
      </c>
      <c r="N21" s="24" t="s">
        <v>29</v>
      </c>
      <c r="O21" s="23" t="s">
        <v>2</v>
      </c>
      <c r="P21" s="25">
        <v>42895</v>
      </c>
      <c r="Q21" s="26">
        <v>42912</v>
      </c>
      <c r="R21" s="27" t="s">
        <v>52</v>
      </c>
      <c r="S21" s="28">
        <v>50000</v>
      </c>
      <c r="T21" s="28"/>
      <c r="U21" s="28"/>
      <c r="V21" s="29">
        <f t="shared" si="1"/>
        <v>50000</v>
      </c>
    </row>
    <row r="22" spans="1:23" s="36" customFormat="1" ht="21.75" x14ac:dyDescent="0.25">
      <c r="A22" s="40"/>
      <c r="B22" s="41"/>
      <c r="C22" s="42"/>
      <c r="D22" s="42"/>
      <c r="E22" s="42"/>
      <c r="F22" s="43"/>
      <c r="G22" s="42"/>
      <c r="H22" s="42"/>
      <c r="I22" s="42"/>
      <c r="J22" s="42"/>
      <c r="K22" s="42"/>
      <c r="L22" s="44"/>
      <c r="M22" s="45"/>
      <c r="N22" s="45"/>
      <c r="O22" s="46"/>
      <c r="P22" s="47"/>
      <c r="Q22" s="48"/>
      <c r="R22" s="49"/>
      <c r="S22" s="50"/>
      <c r="T22" s="50"/>
      <c r="U22" s="50"/>
      <c r="V22" s="51"/>
    </row>
    <row r="23" spans="1:23" s="36" customFormat="1" ht="21.75" x14ac:dyDescent="0.25">
      <c r="A23" s="40"/>
      <c r="B23" s="41"/>
      <c r="C23" s="42"/>
      <c r="D23" s="42"/>
      <c r="E23" s="42"/>
      <c r="F23" s="43"/>
      <c r="G23" s="42"/>
      <c r="H23" s="42"/>
      <c r="I23" s="42"/>
      <c r="J23" s="42"/>
      <c r="K23" s="42"/>
      <c r="L23" s="44"/>
      <c r="M23" s="45"/>
      <c r="N23" s="45"/>
      <c r="O23" s="46"/>
      <c r="P23" s="47"/>
      <c r="Q23" s="48"/>
      <c r="R23" s="49"/>
      <c r="S23" s="50"/>
      <c r="T23" s="50"/>
      <c r="U23" s="50"/>
      <c r="V23" s="51"/>
    </row>
    <row r="24" spans="1:23" x14ac:dyDescent="0.25">
      <c r="S24" s="37">
        <f>SUM(S6:S23)</f>
        <v>370000</v>
      </c>
      <c r="T24" s="37">
        <f>SUM(T6:T23)</f>
        <v>10000</v>
      </c>
      <c r="U24" s="37">
        <f>SUM(U6:U23)</f>
        <v>6000</v>
      </c>
      <c r="V24" s="37">
        <f>SUM(V6:V23)</f>
        <v>386000</v>
      </c>
    </row>
  </sheetData>
  <mergeCells count="1">
    <mergeCell ref="E1:K3"/>
  </mergeCells>
  <hyperlinks>
    <hyperlink ref="B18" r:id="rId1" display="https://na49.salesforce.com/a003100000hS5Xp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QUERETARO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Jesus</dc:creator>
  <cp:lastModifiedBy>ljimenez</cp:lastModifiedBy>
  <dcterms:created xsi:type="dcterms:W3CDTF">2017-06-26T18:10:11Z</dcterms:created>
  <dcterms:modified xsi:type="dcterms:W3CDTF">2017-06-27T20:02:29Z</dcterms:modified>
</cp:coreProperties>
</file>