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AMARRE IVA/2016/"/>
    </mc:Choice>
  </mc:AlternateContent>
  <bookViews>
    <workbookView xWindow="0" yWindow="0" windowWidth="28800" windowHeight="12045"/>
  </bookViews>
  <sheets>
    <sheet name="MAYOR 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H105" i="1"/>
  <c r="H98" i="1"/>
  <c r="H96" i="1"/>
  <c r="H89" i="1"/>
  <c r="H87" i="1"/>
  <c r="H80" i="1"/>
  <c r="H78" i="1"/>
  <c r="H71" i="1"/>
  <c r="H69" i="1"/>
  <c r="H62" i="1"/>
  <c r="H60" i="1"/>
  <c r="H45" i="1"/>
  <c r="H43" i="1"/>
  <c r="H53" i="1"/>
  <c r="H51" i="1"/>
  <c r="H37" i="1"/>
  <c r="H35" i="1"/>
  <c r="H29" i="1"/>
  <c r="H27" i="1"/>
  <c r="H22" i="1"/>
  <c r="H20" i="1"/>
  <c r="H15" i="1"/>
  <c r="H13" i="1"/>
  <c r="G120" i="1"/>
  <c r="C120" i="1"/>
  <c r="F120" i="1"/>
  <c r="E120" i="1"/>
  <c r="D120" i="1"/>
  <c r="G110" i="1"/>
  <c r="F110" i="1"/>
  <c r="E110" i="1"/>
  <c r="D110" i="1"/>
  <c r="C110" i="1"/>
  <c r="G101" i="1"/>
  <c r="F101" i="1"/>
  <c r="E101" i="1"/>
  <c r="D101" i="1"/>
  <c r="C101" i="1"/>
  <c r="G92" i="1"/>
  <c r="F92" i="1"/>
  <c r="E92" i="1"/>
  <c r="D92" i="1"/>
  <c r="C92" i="1"/>
  <c r="G83" i="1"/>
  <c r="F83" i="1"/>
  <c r="E83" i="1"/>
  <c r="D83" i="1"/>
  <c r="C83" i="1"/>
  <c r="G74" i="1"/>
  <c r="F74" i="1"/>
  <c r="E74" i="1"/>
  <c r="D74" i="1"/>
  <c r="C74" i="1"/>
  <c r="G65" i="1"/>
  <c r="F65" i="1"/>
  <c r="E65" i="1"/>
  <c r="D65" i="1"/>
  <c r="C65" i="1"/>
  <c r="D56" i="1"/>
  <c r="E56" i="1"/>
  <c r="F56" i="1"/>
  <c r="G56" i="1"/>
  <c r="C56" i="1"/>
  <c r="G47" i="1"/>
  <c r="F47" i="1"/>
  <c r="E47" i="1"/>
  <c r="D47" i="1"/>
  <c r="C47" i="1"/>
  <c r="G39" i="1"/>
  <c r="F39" i="1"/>
  <c r="E39" i="1"/>
  <c r="D39" i="1"/>
  <c r="C39" i="1"/>
  <c r="D31" i="1"/>
  <c r="E31" i="1"/>
  <c r="F31" i="1"/>
  <c r="G31" i="1"/>
  <c r="C31" i="1"/>
  <c r="G23" i="1"/>
  <c r="F23" i="1"/>
  <c r="E23" i="1"/>
  <c r="D23" i="1"/>
  <c r="C23" i="1"/>
  <c r="G119" i="1"/>
  <c r="G118" i="1"/>
  <c r="G117" i="1"/>
  <c r="G116" i="1"/>
  <c r="G115" i="1"/>
  <c r="G114" i="1"/>
  <c r="G109" i="1"/>
  <c r="G108" i="1"/>
  <c r="G107" i="1"/>
  <c r="G106" i="1"/>
  <c r="G105" i="1"/>
  <c r="G104" i="1"/>
  <c r="G100" i="1"/>
  <c r="G99" i="1"/>
  <c r="G98" i="1"/>
  <c r="G97" i="1"/>
  <c r="G96" i="1"/>
  <c r="G95" i="1"/>
  <c r="G91" i="1"/>
  <c r="G90" i="1"/>
  <c r="G89" i="1"/>
  <c r="G88" i="1"/>
  <c r="G87" i="1"/>
  <c r="G86" i="1"/>
  <c r="G82" i="1"/>
  <c r="G81" i="1"/>
  <c r="G80" i="1"/>
  <c r="G79" i="1"/>
  <c r="G78" i="1"/>
  <c r="G77" i="1"/>
  <c r="G73" i="1"/>
  <c r="G72" i="1"/>
  <c r="G71" i="1"/>
  <c r="G70" i="1"/>
  <c r="G69" i="1"/>
  <c r="G68" i="1"/>
  <c r="G64" i="1"/>
  <c r="G63" i="1"/>
  <c r="G62" i="1"/>
  <c r="G61" i="1"/>
  <c r="G60" i="1"/>
  <c r="G59" i="1"/>
  <c r="G53" i="1"/>
  <c r="G52" i="1"/>
  <c r="G51" i="1"/>
  <c r="G50" i="1"/>
  <c r="G45" i="1"/>
  <c r="G44" i="1"/>
  <c r="G43" i="1"/>
  <c r="G42" i="1"/>
  <c r="G37" i="1"/>
  <c r="G36" i="1"/>
  <c r="G35" i="1"/>
  <c r="G34" i="1"/>
  <c r="G29" i="1"/>
  <c r="G28" i="1"/>
  <c r="G27" i="1"/>
  <c r="G26" i="1"/>
  <c r="G22" i="1"/>
  <c r="G21" i="1"/>
  <c r="G20" i="1"/>
  <c r="G19" i="1"/>
  <c r="G16" i="1"/>
  <c r="F16" i="1"/>
  <c r="E16" i="1"/>
  <c r="D16" i="1"/>
  <c r="C16" i="1"/>
  <c r="G15" i="1"/>
  <c r="G14" i="1"/>
  <c r="G13" i="1"/>
  <c r="G12" i="1"/>
</calcChain>
</file>

<file path=xl/sharedStrings.xml><?xml version="1.0" encoding="utf-8"?>
<sst xmlns="http://schemas.openxmlformats.org/spreadsheetml/2006/main" count="222" uniqueCount="32">
  <si>
    <t>324-001</t>
  </si>
  <si>
    <t>IVA FACTURADO</t>
  </si>
  <si>
    <t>324-002</t>
  </si>
  <si>
    <t>IVA POR PAGAR</t>
  </si>
  <si>
    <t>324-003</t>
  </si>
  <si>
    <t>IVA PENDIENTE DE ACREDITAR</t>
  </si>
  <si>
    <t>324-004</t>
  </si>
  <si>
    <t>IVA ACREDITABLE</t>
  </si>
  <si>
    <t>324-006</t>
  </si>
  <si>
    <t>PAGOS DE IVA</t>
  </si>
  <si>
    <t>324-005</t>
  </si>
  <si>
    <t>IVA ANTICIPOS</t>
  </si>
  <si>
    <t>ENERO</t>
  </si>
  <si>
    <t>SI</t>
  </si>
  <si>
    <t>CARGO</t>
  </si>
  <si>
    <t>ABONO</t>
  </si>
  <si>
    <t>SF</t>
  </si>
  <si>
    <t>SM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</si>
  <si>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</si>
  <si>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</si>
  <si>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</si>
  <si>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</si>
  <si>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</si>
  <si>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</si>
  <si>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</si>
  <si>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</si>
  <si>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</si>
  <si>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</si>
  <si>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</si>
  <si>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ENE-DIC</t>
  </si>
  <si>
    <t>RALLY CHAMPION, SA DE CV</t>
  </si>
  <si>
    <t>MAYOR IVA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</si>
</sst>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6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1" fillId="0" borderId="0" xfId="0" applyFont="1"/>
    <xf numFmtId="4" fontId="3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1</xdr:row>
      <xdr:rowOff>180975</xdr:rowOff>
    </xdr:from>
    <xdr:to>
      <xdr:col>6</xdr:col>
      <xdr:colOff>552450</xdr:colOff>
      <xdr:row>6</xdr:row>
      <xdr:rowOff>111499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71475"/>
          <a:ext cx="962025" cy="88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topLeftCell="A89" workbookViewId="0">
      <selection activeCell="F120" sqref="F120"/>
    </sheetView>
  </sheetViews>
  <sheetFormatPr baseColWidth="10" defaultRowHeight="15" x14ac:dyDescent="0.25"/>
  <cols>
    <col min="1" max="1" width="12.85546875" bestFit="1" customWidth="1"/>
    <col min="2" max="2" width="27.85546875" bestFit="1" customWidth="1"/>
    <col min="3" max="3" width="12.42578125" bestFit="1" customWidth="1"/>
    <col min="4" max="4" width="11.7109375" bestFit="1" customWidth="1"/>
    <col min="5" max="5" width="12.7109375" bestFit="1" customWidth="1"/>
    <col min="6" max="6" width="12.42578125" bestFit="1" customWidth="1"/>
    <col min="7" max="8" width="12.28515625" bestFit="1" customWidth="1"/>
  </cols>
  <sheetData>
    <row r="1" spans="1:8" x14ac:dyDescent="0.25">
      <c r="A1" s="4" t="s">
        <v>30</v>
      </c>
    </row>
    <row r="2" spans="1:8" x14ac:dyDescent="0.25">
      <c r="A2" s="4" t="s">
        <v>31</v>
      </c>
    </row>
    <row r="11" spans="1:8" x14ac:dyDescent="0.25">
      <c r="A11" s="2" t="s">
        <v>12</v>
      </c>
      <c r="C11" s="2" t="s">
        <v>13</v>
      </c>
      <c r="D11" s="2" t="s">
        <v>14</v>
      </c>
      <c r="E11" s="2" t="s">
        <v>15</v>
      </c>
      <c r="F11" s="2" t="s">
        <v>16</v>
      </c>
      <c r="G11" s="2" t="s">
        <v>17</v>
      </c>
    </row>
    <row r="12" spans="1:8" x14ac:dyDescent="0.25">
      <c r="A12" t="s">
        <v>0</v>
      </c>
      <c r="B12" t="s">
        <v>1</v>
      </c>
      <c r="C12" s="1">
        <v>9596.94</v>
      </c>
      <c r="D12" s="1">
        <v>275959.76</v>
      </c>
      <c r="E12" s="1">
        <v>225751.05</v>
      </c>
      <c r="F12" s="1">
        <v>59805.65</v>
      </c>
      <c r="G12" s="1">
        <f>+E12-D12</f>
        <v>-50208.710000000021</v>
      </c>
    </row>
    <row r="13" spans="1:8" x14ac:dyDescent="0.25">
      <c r="A13" t="s">
        <v>2</v>
      </c>
      <c r="B13" t="s">
        <v>3</v>
      </c>
      <c r="D13" s="1">
        <v>10600.28</v>
      </c>
      <c r="E13" s="1">
        <v>228395.05</v>
      </c>
      <c r="F13" s="1">
        <v>-217794.77</v>
      </c>
      <c r="G13" s="1">
        <f>+E13-D13</f>
        <v>217794.77</v>
      </c>
      <c r="H13" s="1">
        <f>SUM(G12:G13)</f>
        <v>167586.05999999997</v>
      </c>
    </row>
    <row r="14" spans="1:8" x14ac:dyDescent="0.25">
      <c r="A14" t="s">
        <v>4</v>
      </c>
      <c r="B14" t="s">
        <v>5</v>
      </c>
      <c r="C14" s="1">
        <v>141675.72</v>
      </c>
      <c r="D14" s="1">
        <v>50324.06</v>
      </c>
      <c r="E14" s="1">
        <v>43496.92</v>
      </c>
      <c r="F14" s="1">
        <v>148502.85999999999</v>
      </c>
      <c r="G14" s="1">
        <f>+D14-E14</f>
        <v>6827.1399999999994</v>
      </c>
      <c r="H14" s="1"/>
    </row>
    <row r="15" spans="1:8" x14ac:dyDescent="0.25">
      <c r="A15" t="s">
        <v>6</v>
      </c>
      <c r="B15" t="s">
        <v>7</v>
      </c>
      <c r="C15" s="1">
        <v>887072.09</v>
      </c>
      <c r="D15" s="1">
        <v>423620.72</v>
      </c>
      <c r="E15">
        <v>440.19</v>
      </c>
      <c r="F15" s="1">
        <v>1310252.6200000001</v>
      </c>
      <c r="G15" s="1">
        <f>+D15-E15</f>
        <v>423180.52999999997</v>
      </c>
      <c r="H15" s="1">
        <f>SUM(G14:G15)</f>
        <v>430007.67</v>
      </c>
    </row>
    <row r="16" spans="1:8" ht="15.75" thickBot="1" x14ac:dyDescent="0.3">
      <c r="C16" s="3">
        <f>SUM(C12:C15)</f>
        <v>1038344.75</v>
      </c>
      <c r="D16" s="3">
        <f t="shared" ref="D16:G16" si="0">SUM(D12:D15)</f>
        <v>760504.82000000007</v>
      </c>
      <c r="E16" s="3">
        <f t="shared" si="0"/>
        <v>498083.20999999996</v>
      </c>
      <c r="F16" s="3">
        <f t="shared" si="0"/>
        <v>1300766.3600000001</v>
      </c>
      <c r="G16" s="3">
        <f t="shared" si="0"/>
        <v>597593.73</v>
      </c>
    </row>
    <row r="18" spans="1:8" x14ac:dyDescent="0.25">
      <c r="A18" s="2" t="s">
        <v>18</v>
      </c>
      <c r="C18" s="2" t="s">
        <v>13</v>
      </c>
      <c r="D18" s="2" t="s">
        <v>14</v>
      </c>
      <c r="E18" s="2" t="s">
        <v>15</v>
      </c>
      <c r="F18" s="2" t="s">
        <v>16</v>
      </c>
      <c r="G18" s="2" t="s">
        <v>17</v>
      </c>
    </row>
    <row r="19" spans="1:8" x14ac:dyDescent="0.25">
      <c r="A19" t="s">
        <v>0</v>
      </c>
      <c r="B19" t="s">
        <v>1</v>
      </c>
      <c r="C19" s="1">
        <v>59805.65</v>
      </c>
      <c r="D19" s="1">
        <v>572785.80000000005</v>
      </c>
      <c r="E19" s="1">
        <v>616100.41</v>
      </c>
      <c r="F19" s="1">
        <v>16491.04</v>
      </c>
      <c r="G19" s="1">
        <f>+E19-D19</f>
        <v>43314.609999999986</v>
      </c>
    </row>
    <row r="20" spans="1:8" x14ac:dyDescent="0.25">
      <c r="A20" t="s">
        <v>2</v>
      </c>
      <c r="B20" t="s">
        <v>3</v>
      </c>
      <c r="C20" s="1">
        <v>-217794.77</v>
      </c>
      <c r="D20" s="1">
        <v>44206.89</v>
      </c>
      <c r="E20" s="1">
        <v>429650.9</v>
      </c>
      <c r="F20" s="1">
        <v>-603238.78</v>
      </c>
      <c r="G20" s="1">
        <f>+E20-D20</f>
        <v>385444.01</v>
      </c>
      <c r="H20" s="1">
        <f>SUM(G19:G20)</f>
        <v>428758.62</v>
      </c>
    </row>
    <row r="21" spans="1:8" x14ac:dyDescent="0.25">
      <c r="A21" t="s">
        <v>4</v>
      </c>
      <c r="B21" t="s">
        <v>5</v>
      </c>
      <c r="C21" s="1">
        <v>148502.85999999999</v>
      </c>
      <c r="D21" s="1">
        <v>68890.600000000006</v>
      </c>
      <c r="E21" s="1">
        <v>51657.35</v>
      </c>
      <c r="F21" s="1">
        <v>165736.10999999999</v>
      </c>
      <c r="G21" s="1">
        <f>+D21-E21</f>
        <v>17233.250000000007</v>
      </c>
      <c r="H21" s="1"/>
    </row>
    <row r="22" spans="1:8" x14ac:dyDescent="0.25">
      <c r="A22" t="s">
        <v>6</v>
      </c>
      <c r="B22" t="s">
        <v>7</v>
      </c>
      <c r="C22" s="1">
        <v>1310252.6200000001</v>
      </c>
      <c r="D22" s="1">
        <v>161969.25</v>
      </c>
      <c r="E22">
        <v>754.66</v>
      </c>
      <c r="F22" s="1">
        <v>1471467.21</v>
      </c>
      <c r="G22" s="1">
        <f>+D22-E22</f>
        <v>161214.59</v>
      </c>
      <c r="H22" s="1">
        <f>SUM(G21:G22)</f>
        <v>178447.84</v>
      </c>
    </row>
    <row r="23" spans="1:8" ht="15.75" thickBot="1" x14ac:dyDescent="0.3">
      <c r="C23" s="3">
        <f>SUM(C19:C22)</f>
        <v>1300766.3600000001</v>
      </c>
      <c r="D23" s="3">
        <f t="shared" ref="D23" si="1">SUM(D19:D22)</f>
        <v>847852.54</v>
      </c>
      <c r="E23" s="3">
        <f t="shared" ref="E23" si="2">SUM(E19:E22)</f>
        <v>1098163.32</v>
      </c>
      <c r="F23" s="3">
        <f t="shared" ref="F23" si="3">SUM(F19:F22)</f>
        <v>1050455.58</v>
      </c>
      <c r="G23" s="3">
        <f t="shared" ref="G23" si="4">SUM(G19:G22)</f>
        <v>607206.46</v>
      </c>
    </row>
    <row r="25" spans="1:8" x14ac:dyDescent="0.25">
      <c r="A25" s="2" t="s">
        <v>19</v>
      </c>
      <c r="C25" s="2" t="s">
        <v>13</v>
      </c>
      <c r="D25" s="2" t="s">
        <v>14</v>
      </c>
      <c r="E25" s="2" t="s">
        <v>15</v>
      </c>
      <c r="F25" s="2" t="s">
        <v>16</v>
      </c>
      <c r="G25" s="2" t="s">
        <v>17</v>
      </c>
    </row>
    <row r="26" spans="1:8" x14ac:dyDescent="0.25">
      <c r="A26" t="s">
        <v>0</v>
      </c>
      <c r="B26" t="s">
        <v>1</v>
      </c>
      <c r="C26" s="1">
        <v>16491.04</v>
      </c>
      <c r="D26" s="1">
        <v>651737.93999999994</v>
      </c>
      <c r="E26" s="1">
        <v>585288.63</v>
      </c>
      <c r="F26" s="1">
        <v>82940.350000000006</v>
      </c>
      <c r="G26" s="1">
        <f>+E26-D26</f>
        <v>-66449.309999999939</v>
      </c>
    </row>
    <row r="27" spans="1:8" x14ac:dyDescent="0.25">
      <c r="A27" t="s">
        <v>2</v>
      </c>
      <c r="B27" t="s">
        <v>3</v>
      </c>
      <c r="C27" s="1">
        <v>-603238.78</v>
      </c>
      <c r="D27" s="1">
        <v>50488.97</v>
      </c>
      <c r="E27" s="1">
        <v>320309.28999999998</v>
      </c>
      <c r="F27" s="1">
        <v>-873059.1</v>
      </c>
      <c r="G27" s="1">
        <f>+E27-D27</f>
        <v>269820.31999999995</v>
      </c>
      <c r="H27" s="1">
        <f>SUM(G26:G27)</f>
        <v>203371.01</v>
      </c>
    </row>
    <row r="28" spans="1:8" x14ac:dyDescent="0.25">
      <c r="A28" t="s">
        <v>4</v>
      </c>
      <c r="B28" t="s">
        <v>5</v>
      </c>
      <c r="C28" s="1">
        <v>165736.10999999999</v>
      </c>
      <c r="D28" s="1">
        <v>59471.64</v>
      </c>
      <c r="E28" s="1">
        <v>36167.550000000003</v>
      </c>
      <c r="F28" s="1">
        <v>189040.2</v>
      </c>
      <c r="G28" s="1">
        <f>+D28-E28</f>
        <v>23304.089999999997</v>
      </c>
      <c r="H28" s="1"/>
    </row>
    <row r="29" spans="1:8" x14ac:dyDescent="0.25">
      <c r="A29" t="s">
        <v>6</v>
      </c>
      <c r="B29" t="s">
        <v>7</v>
      </c>
      <c r="C29" s="1">
        <v>1471467.21</v>
      </c>
      <c r="D29" s="1">
        <v>38492.5</v>
      </c>
      <c r="F29" s="1">
        <v>1509959.71</v>
      </c>
      <c r="G29" s="1">
        <f>+D29-E29</f>
        <v>38492.5</v>
      </c>
      <c r="H29" s="1">
        <f>SUM(G28:G29)</f>
        <v>61796.59</v>
      </c>
    </row>
    <row r="30" spans="1:8" x14ac:dyDescent="0.25">
      <c r="A30" t="s">
        <v>8</v>
      </c>
      <c r="B30" t="s">
        <v>9</v>
      </c>
      <c r="E30">
        <v>420</v>
      </c>
      <c r="F30">
        <v>-420</v>
      </c>
    </row>
    <row r="31" spans="1:8" ht="15.75" thickBot="1" x14ac:dyDescent="0.3">
      <c r="C31" s="3">
        <f>SUM(C26:C30)</f>
        <v>1050455.58</v>
      </c>
      <c r="D31" s="3">
        <f t="shared" ref="D31:G31" si="5">SUM(D26:D30)</f>
        <v>800191.04999999993</v>
      </c>
      <c r="E31" s="3">
        <f t="shared" si="5"/>
        <v>942185.47</v>
      </c>
      <c r="F31" s="3">
        <f t="shared" si="5"/>
        <v>908461.15999999992</v>
      </c>
      <c r="G31" s="3">
        <f t="shared" si="5"/>
        <v>265167.59999999998</v>
      </c>
    </row>
    <row r="33" spans="1:8" x14ac:dyDescent="0.25">
      <c r="A33" s="2" t="s">
        <v>20</v>
      </c>
      <c r="C33" s="2" t="s">
        <v>13</v>
      </c>
      <c r="D33" s="2" t="s">
        <v>14</v>
      </c>
      <c r="E33" s="2" t="s">
        <v>15</v>
      </c>
      <c r="F33" s="2" t="s">
        <v>16</v>
      </c>
      <c r="G33" s="2" t="s">
        <v>17</v>
      </c>
    </row>
    <row r="34" spans="1:8" x14ac:dyDescent="0.25">
      <c r="A34" t="s">
        <v>0</v>
      </c>
      <c r="B34" t="s">
        <v>1</v>
      </c>
      <c r="C34" s="1">
        <v>82940.350000000006</v>
      </c>
      <c r="D34" s="1">
        <v>464761</v>
      </c>
      <c r="E34" s="1">
        <v>372465.91</v>
      </c>
      <c r="F34" s="1">
        <v>175235.44</v>
      </c>
      <c r="G34" s="1">
        <f>+E34-D34</f>
        <v>-92295.090000000026</v>
      </c>
    </row>
    <row r="35" spans="1:8" x14ac:dyDescent="0.25">
      <c r="A35" t="s">
        <v>2</v>
      </c>
      <c r="B35" t="s">
        <v>3</v>
      </c>
      <c r="C35" s="1">
        <v>-873059.1</v>
      </c>
      <c r="D35" s="1">
        <v>112000</v>
      </c>
      <c r="E35" s="1">
        <v>519034.73</v>
      </c>
      <c r="F35" s="1">
        <v>-1280093.83</v>
      </c>
      <c r="G35" s="1">
        <f>+E35-D35</f>
        <v>407034.73</v>
      </c>
      <c r="H35" s="1">
        <f>SUM(G34:G35)</f>
        <v>314739.63999999996</v>
      </c>
    </row>
    <row r="36" spans="1:8" x14ac:dyDescent="0.25">
      <c r="A36" t="s">
        <v>4</v>
      </c>
      <c r="B36" t="s">
        <v>5</v>
      </c>
      <c r="C36" s="1">
        <v>189040.2</v>
      </c>
      <c r="D36" s="1">
        <v>183588.84</v>
      </c>
      <c r="E36" s="1">
        <v>190584.17</v>
      </c>
      <c r="F36" s="1">
        <v>182044.87</v>
      </c>
      <c r="G36" s="1">
        <f>+D36-E36</f>
        <v>-6995.3300000000163</v>
      </c>
      <c r="H36" s="1"/>
    </row>
    <row r="37" spans="1:8" x14ac:dyDescent="0.25">
      <c r="A37" t="s">
        <v>6</v>
      </c>
      <c r="B37" t="s">
        <v>7</v>
      </c>
      <c r="C37" s="1">
        <v>1509959.71</v>
      </c>
      <c r="D37" s="1">
        <v>85673.05</v>
      </c>
      <c r="E37" s="1">
        <v>24723.24</v>
      </c>
      <c r="F37" s="1">
        <v>1570909.52</v>
      </c>
      <c r="G37" s="1">
        <f>+D37-E37</f>
        <v>60949.81</v>
      </c>
      <c r="H37" s="1">
        <f>SUM(G36:G37)</f>
        <v>53954.479999999981</v>
      </c>
    </row>
    <row r="38" spans="1:8" x14ac:dyDescent="0.25">
      <c r="A38" t="s">
        <v>8</v>
      </c>
      <c r="B38" t="s">
        <v>9</v>
      </c>
      <c r="C38">
        <v>-420</v>
      </c>
      <c r="F38">
        <v>-420</v>
      </c>
    </row>
    <row r="39" spans="1:8" ht="15.75" thickBot="1" x14ac:dyDescent="0.3">
      <c r="C39" s="3">
        <f>SUM(C34:C38)</f>
        <v>908461.15999999992</v>
      </c>
      <c r="D39" s="3">
        <f t="shared" ref="D39" si="6">SUM(D34:D38)</f>
        <v>846022.89</v>
      </c>
      <c r="E39" s="3">
        <f t="shared" ref="E39" si="7">SUM(E34:E38)</f>
        <v>1106808.0499999998</v>
      </c>
      <c r="F39" s="3">
        <f t="shared" ref="F39" si="8">SUM(F34:F38)</f>
        <v>647675.99999999988</v>
      </c>
      <c r="G39" s="3">
        <f t="shared" ref="G39" si="9">SUM(G34:G38)</f>
        <v>368694.11999999994</v>
      </c>
    </row>
    <row r="41" spans="1:8" x14ac:dyDescent="0.25">
      <c r="A41" s="2" t="s">
        <v>21</v>
      </c>
      <c r="C41" s="2" t="s">
        <v>13</v>
      </c>
      <c r="D41" s="2" t="s">
        <v>14</v>
      </c>
      <c r="E41" s="2" t="s">
        <v>15</v>
      </c>
      <c r="F41" s="2" t="s">
        <v>16</v>
      </c>
      <c r="G41" s="2" t="s">
        <v>17</v>
      </c>
    </row>
    <row r="42" spans="1:8" x14ac:dyDescent="0.25">
      <c r="A42" t="s">
        <v>0</v>
      </c>
      <c r="B42" t="s">
        <v>1</v>
      </c>
      <c r="C42" s="1">
        <v>175235.44</v>
      </c>
      <c r="D42" s="1">
        <v>96767.17</v>
      </c>
      <c r="E42" s="1">
        <v>120940.09</v>
      </c>
      <c r="F42" s="1">
        <v>151062.51999999999</v>
      </c>
      <c r="G42" s="1">
        <f>+E42-D42</f>
        <v>24172.92</v>
      </c>
    </row>
    <row r="43" spans="1:8" x14ac:dyDescent="0.25">
      <c r="A43" t="s">
        <v>2</v>
      </c>
      <c r="B43" t="s">
        <v>3</v>
      </c>
      <c r="C43" s="1">
        <v>-1280093.83</v>
      </c>
      <c r="D43" s="1">
        <v>1004.84</v>
      </c>
      <c r="E43" s="1">
        <v>55771.39</v>
      </c>
      <c r="F43" s="1">
        <v>-1334860.3799999999</v>
      </c>
      <c r="G43" s="1">
        <f>+E43-D43</f>
        <v>54766.55</v>
      </c>
      <c r="H43" s="1">
        <f>SUM(G42:G43)</f>
        <v>78939.47</v>
      </c>
    </row>
    <row r="44" spans="1:8" x14ac:dyDescent="0.25">
      <c r="A44" t="s">
        <v>4</v>
      </c>
      <c r="B44" t="s">
        <v>5</v>
      </c>
      <c r="C44" s="1">
        <v>182044.87</v>
      </c>
      <c r="D44" s="1">
        <v>45829.06</v>
      </c>
      <c r="E44" s="1">
        <v>52043.3</v>
      </c>
      <c r="F44" s="1">
        <v>175830.63</v>
      </c>
      <c r="G44" s="1">
        <f>+D44-E44</f>
        <v>-6214.2400000000052</v>
      </c>
      <c r="H44" s="1"/>
    </row>
    <row r="45" spans="1:8" x14ac:dyDescent="0.25">
      <c r="A45" t="s">
        <v>6</v>
      </c>
      <c r="B45" t="s">
        <v>7</v>
      </c>
      <c r="C45" s="1">
        <v>1570909.52</v>
      </c>
      <c r="D45" s="1">
        <v>384900.92</v>
      </c>
      <c r="F45" s="1">
        <v>1955810.44</v>
      </c>
      <c r="G45" s="1">
        <f>+D45-E45</f>
        <v>384900.92</v>
      </c>
      <c r="H45" s="1">
        <f>SUM(G44:G45)</f>
        <v>378686.68</v>
      </c>
    </row>
    <row r="46" spans="1:8" x14ac:dyDescent="0.25">
      <c r="A46" t="s">
        <v>8</v>
      </c>
      <c r="B46" t="s">
        <v>9</v>
      </c>
      <c r="C46">
        <v>-420</v>
      </c>
      <c r="F46">
        <v>-420</v>
      </c>
    </row>
    <row r="47" spans="1:8" ht="15.75" thickBot="1" x14ac:dyDescent="0.3">
      <c r="C47" s="3">
        <f>SUM(C42:C46)</f>
        <v>647675.99999999988</v>
      </c>
      <c r="D47" s="3">
        <f t="shared" ref="D47" si="10">SUM(D42:D46)</f>
        <v>528501.99</v>
      </c>
      <c r="E47" s="3">
        <f t="shared" ref="E47" si="11">SUM(E42:E46)</f>
        <v>228754.77999999997</v>
      </c>
      <c r="F47" s="3">
        <f t="shared" ref="F47" si="12">SUM(F42:F46)</f>
        <v>947423.21000000008</v>
      </c>
      <c r="G47" s="3">
        <f t="shared" ref="G47" si="13">SUM(G42:G46)</f>
        <v>457626.14999999997</v>
      </c>
    </row>
    <row r="49" spans="1:8" x14ac:dyDescent="0.25">
      <c r="A49" s="2" t="s">
        <v>22</v>
      </c>
      <c r="C49" s="2" t="s">
        <v>13</v>
      </c>
      <c r="D49" s="2" t="s">
        <v>14</v>
      </c>
      <c r="E49" s="2" t="s">
        <v>15</v>
      </c>
      <c r="F49" s="2" t="s">
        <v>16</v>
      </c>
      <c r="G49" s="2" t="s">
        <v>17</v>
      </c>
    </row>
    <row r="50" spans="1:8" x14ac:dyDescent="0.25">
      <c r="A50" t="s">
        <v>0</v>
      </c>
      <c r="B50" t="s">
        <v>1</v>
      </c>
      <c r="C50" s="1">
        <v>151062.51999999999</v>
      </c>
      <c r="D50" s="1">
        <v>238732.37</v>
      </c>
      <c r="E50" s="1">
        <v>272685.83</v>
      </c>
      <c r="F50" s="1">
        <v>117109.06</v>
      </c>
      <c r="G50" s="1">
        <f>+E50-D50</f>
        <v>33953.460000000021</v>
      </c>
    </row>
    <row r="51" spans="1:8" x14ac:dyDescent="0.25">
      <c r="A51" t="s">
        <v>2</v>
      </c>
      <c r="B51" t="s">
        <v>3</v>
      </c>
      <c r="C51" s="1">
        <v>-1334860.3799999999</v>
      </c>
      <c r="D51" s="1">
        <v>8275.8700000000008</v>
      </c>
      <c r="E51" s="1">
        <v>400444.51</v>
      </c>
      <c r="F51" s="1">
        <v>-1727029.02</v>
      </c>
      <c r="G51" s="1">
        <f>+E51-D51</f>
        <v>392168.64</v>
      </c>
      <c r="H51" s="1">
        <f>SUM(G50:G51)</f>
        <v>426122.10000000003</v>
      </c>
    </row>
    <row r="52" spans="1:8" x14ac:dyDescent="0.25">
      <c r="A52" t="s">
        <v>4</v>
      </c>
      <c r="B52" t="s">
        <v>5</v>
      </c>
      <c r="C52" s="1">
        <v>175830.63</v>
      </c>
      <c r="D52" s="1">
        <v>65230.82</v>
      </c>
      <c r="E52" s="1">
        <v>40493.94</v>
      </c>
      <c r="F52" s="1">
        <v>200567.51</v>
      </c>
      <c r="G52" s="1">
        <f>+D52-E52</f>
        <v>24736.879999999997</v>
      </c>
      <c r="H52" s="1"/>
    </row>
    <row r="53" spans="1:8" x14ac:dyDescent="0.25">
      <c r="A53" t="s">
        <v>6</v>
      </c>
      <c r="B53" t="s">
        <v>7</v>
      </c>
      <c r="C53" s="1">
        <v>1955810.44</v>
      </c>
      <c r="D53" s="1">
        <v>135026.51</v>
      </c>
      <c r="F53" s="1">
        <v>2090836.95</v>
      </c>
      <c r="G53" s="1">
        <f>+D53-E53</f>
        <v>135026.51</v>
      </c>
      <c r="H53" s="1">
        <f>SUM(G52:G53)</f>
        <v>159763.39000000001</v>
      </c>
    </row>
    <row r="54" spans="1:8" x14ac:dyDescent="0.25">
      <c r="A54" t="s">
        <v>10</v>
      </c>
      <c r="B54" t="s">
        <v>11</v>
      </c>
      <c r="E54" s="1">
        <v>8364.25</v>
      </c>
      <c r="F54" s="1">
        <v>-8364.25</v>
      </c>
    </row>
    <row r="55" spans="1:8" x14ac:dyDescent="0.25">
      <c r="A55" t="s">
        <v>8</v>
      </c>
      <c r="B55" t="s">
        <v>9</v>
      </c>
      <c r="C55">
        <v>-420</v>
      </c>
      <c r="D55" s="1">
        <v>8364.25</v>
      </c>
      <c r="F55" s="1">
        <v>7944.25</v>
      </c>
    </row>
    <row r="56" spans="1:8" ht="15.75" thickBot="1" x14ac:dyDescent="0.3">
      <c r="C56" s="3">
        <f>SUM(C50:C55)</f>
        <v>947423.21000000008</v>
      </c>
      <c r="D56" s="3">
        <f t="shared" ref="D56:G56" si="14">SUM(D50:D55)</f>
        <v>455629.82</v>
      </c>
      <c r="E56" s="3">
        <f t="shared" si="14"/>
        <v>721988.53</v>
      </c>
      <c r="F56" s="3">
        <f t="shared" si="14"/>
        <v>681064.5</v>
      </c>
      <c r="G56" s="3">
        <f t="shared" si="14"/>
        <v>585885.49</v>
      </c>
    </row>
    <row r="58" spans="1:8" x14ac:dyDescent="0.25">
      <c r="A58" s="2" t="s">
        <v>23</v>
      </c>
      <c r="C58" s="2" t="s">
        <v>13</v>
      </c>
      <c r="D58" s="2" t="s">
        <v>14</v>
      </c>
      <c r="E58" s="2" t="s">
        <v>15</v>
      </c>
      <c r="F58" s="2" t="s">
        <v>16</v>
      </c>
      <c r="G58" s="2" t="s">
        <v>17</v>
      </c>
    </row>
    <row r="59" spans="1:8" x14ac:dyDescent="0.25">
      <c r="A59" t="s">
        <v>0</v>
      </c>
      <c r="B59" t="s">
        <v>1</v>
      </c>
      <c r="C59" s="1">
        <v>117109.06</v>
      </c>
      <c r="D59" s="1">
        <v>367645.99</v>
      </c>
      <c r="E59" s="1">
        <v>342424.79</v>
      </c>
      <c r="F59" s="1">
        <v>142330.26</v>
      </c>
      <c r="G59" s="1">
        <f>+E59-D59</f>
        <v>-25221.200000000012</v>
      </c>
    </row>
    <row r="60" spans="1:8" x14ac:dyDescent="0.25">
      <c r="A60" t="s">
        <v>2</v>
      </c>
      <c r="B60" t="s">
        <v>3</v>
      </c>
      <c r="C60" s="1">
        <v>-1727029.02</v>
      </c>
      <c r="D60">
        <v>521.37</v>
      </c>
      <c r="E60" s="1">
        <v>396222.27</v>
      </c>
      <c r="F60" s="1">
        <v>-2122729.92</v>
      </c>
      <c r="G60" s="1">
        <f>+E60-D60</f>
        <v>395700.9</v>
      </c>
      <c r="H60" s="1">
        <f>SUM(G59:G60)</f>
        <v>370479.7</v>
      </c>
    </row>
    <row r="61" spans="1:8" x14ac:dyDescent="0.25">
      <c r="A61" t="s">
        <v>4</v>
      </c>
      <c r="B61" t="s">
        <v>5</v>
      </c>
      <c r="C61" s="1">
        <v>200567.51</v>
      </c>
      <c r="D61" s="1">
        <v>45513.08</v>
      </c>
      <c r="E61" s="1">
        <v>73422.070000000007</v>
      </c>
      <c r="F61" s="1">
        <v>172658.52</v>
      </c>
      <c r="G61" s="1">
        <f>+D61-E61</f>
        <v>-27908.990000000005</v>
      </c>
      <c r="H61" s="1"/>
    </row>
    <row r="62" spans="1:8" x14ac:dyDescent="0.25">
      <c r="A62" t="s">
        <v>6</v>
      </c>
      <c r="B62" t="s">
        <v>7</v>
      </c>
      <c r="C62" s="1">
        <v>2090836.95</v>
      </c>
      <c r="D62" s="1">
        <v>165803.60999999999</v>
      </c>
      <c r="E62" s="1">
        <v>100072.12</v>
      </c>
      <c r="F62" s="1">
        <v>2156568.44</v>
      </c>
      <c r="G62" s="1">
        <f>+D62-E62</f>
        <v>65731.489999999991</v>
      </c>
      <c r="H62" s="1">
        <f>SUM(G61:G62)</f>
        <v>37822.499999999985</v>
      </c>
    </row>
    <row r="63" spans="1:8" x14ac:dyDescent="0.25">
      <c r="A63" t="s">
        <v>10</v>
      </c>
      <c r="B63" t="s">
        <v>11</v>
      </c>
      <c r="C63" s="1">
        <v>-8364.25</v>
      </c>
      <c r="D63" s="1">
        <v>8364.25</v>
      </c>
      <c r="E63" s="1">
        <v>18896.55</v>
      </c>
      <c r="F63" s="1">
        <v>-18896.55</v>
      </c>
      <c r="G63" s="1">
        <f>+E63-D63</f>
        <v>10532.3</v>
      </c>
    </row>
    <row r="64" spans="1:8" x14ac:dyDescent="0.25">
      <c r="A64" t="s">
        <v>8</v>
      </c>
      <c r="B64" t="s">
        <v>9</v>
      </c>
      <c r="C64" s="1">
        <v>7944.25</v>
      </c>
      <c r="D64" s="1">
        <v>18896.55</v>
      </c>
      <c r="E64" s="1">
        <v>8364.25</v>
      </c>
      <c r="F64" s="1">
        <v>18476.55</v>
      </c>
      <c r="G64" s="1">
        <f>+D64-E64</f>
        <v>10532.3</v>
      </c>
    </row>
    <row r="65" spans="1:8" ht="15.75" thickBot="1" x14ac:dyDescent="0.3">
      <c r="C65" s="3">
        <f>SUM(C59:C64)</f>
        <v>681064.5</v>
      </c>
      <c r="D65" s="3">
        <f t="shared" ref="D65" si="15">SUM(D59:D64)</f>
        <v>606744.85000000009</v>
      </c>
      <c r="E65" s="3">
        <f t="shared" ref="E65" si="16">SUM(E59:E64)</f>
        <v>939402.05000000016</v>
      </c>
      <c r="F65" s="3">
        <f t="shared" ref="F65" si="17">SUM(F59:F64)</f>
        <v>348407.30000000005</v>
      </c>
      <c r="G65" s="3">
        <f t="shared" ref="G65" si="18">SUM(G59:G64)</f>
        <v>429366.8</v>
      </c>
    </row>
    <row r="67" spans="1:8" x14ac:dyDescent="0.25">
      <c r="A67" s="2" t="s">
        <v>24</v>
      </c>
      <c r="C67" s="2" t="s">
        <v>13</v>
      </c>
      <c r="D67" s="2" t="s">
        <v>14</v>
      </c>
      <c r="E67" s="2" t="s">
        <v>15</v>
      </c>
      <c r="F67" s="2" t="s">
        <v>16</v>
      </c>
      <c r="G67" s="2" t="s">
        <v>17</v>
      </c>
    </row>
    <row r="68" spans="1:8" x14ac:dyDescent="0.25">
      <c r="A68" t="s">
        <v>0</v>
      </c>
      <c r="B68" t="s">
        <v>1</v>
      </c>
      <c r="C68" s="1">
        <v>142330.26</v>
      </c>
      <c r="D68" s="1">
        <v>164916.03</v>
      </c>
      <c r="E68" s="1">
        <v>264749.63</v>
      </c>
      <c r="F68" s="1">
        <v>42496.66</v>
      </c>
      <c r="G68" s="1">
        <f>+E68-D68</f>
        <v>99833.600000000006</v>
      </c>
    </row>
    <row r="69" spans="1:8" x14ac:dyDescent="0.25">
      <c r="A69" t="s">
        <v>2</v>
      </c>
      <c r="B69" t="s">
        <v>3</v>
      </c>
      <c r="C69" s="1">
        <v>-2122729.92</v>
      </c>
      <c r="D69" s="1">
        <v>21170.83</v>
      </c>
      <c r="E69" s="1">
        <v>163592.43</v>
      </c>
      <c r="F69" s="1">
        <v>-2265151.52</v>
      </c>
      <c r="G69" s="1">
        <f>+E69-D69</f>
        <v>142421.59999999998</v>
      </c>
      <c r="H69" s="1">
        <f>SUM(G68:G69)</f>
        <v>242255.19999999998</v>
      </c>
    </row>
    <row r="70" spans="1:8" x14ac:dyDescent="0.25">
      <c r="A70" t="s">
        <v>4</v>
      </c>
      <c r="B70" t="s">
        <v>5</v>
      </c>
      <c r="C70" s="1">
        <v>172658.52</v>
      </c>
      <c r="D70" s="1">
        <v>49065.2</v>
      </c>
      <c r="E70" s="1">
        <v>34994.46</v>
      </c>
      <c r="F70" s="1">
        <v>186729.26</v>
      </c>
      <c r="G70" s="1">
        <f>+D70-E70</f>
        <v>14070.739999999998</v>
      </c>
      <c r="H70" s="1"/>
    </row>
    <row r="71" spans="1:8" x14ac:dyDescent="0.25">
      <c r="A71" t="s">
        <v>6</v>
      </c>
      <c r="B71" t="s">
        <v>7</v>
      </c>
      <c r="C71" s="1">
        <v>2156568.44</v>
      </c>
      <c r="D71" s="1">
        <v>37484.910000000003</v>
      </c>
      <c r="E71">
        <v>63.4</v>
      </c>
      <c r="F71" s="1">
        <v>2193989.9500000002</v>
      </c>
      <c r="G71" s="1">
        <f>+D71-E71</f>
        <v>37421.51</v>
      </c>
      <c r="H71" s="1">
        <f>SUM(G70:G71)</f>
        <v>51492.25</v>
      </c>
    </row>
    <row r="72" spans="1:8" x14ac:dyDescent="0.25">
      <c r="A72" t="s">
        <v>10</v>
      </c>
      <c r="B72" t="s">
        <v>11</v>
      </c>
      <c r="C72" s="1">
        <v>-18896.55</v>
      </c>
      <c r="D72" s="1">
        <v>9118.43</v>
      </c>
      <c r="E72" s="1">
        <v>3203.28</v>
      </c>
      <c r="F72" s="1">
        <v>-12981.4</v>
      </c>
      <c r="G72" s="1">
        <f>+E72-D72</f>
        <v>-5915.15</v>
      </c>
    </row>
    <row r="73" spans="1:8" x14ac:dyDescent="0.25">
      <c r="A73" t="s">
        <v>8</v>
      </c>
      <c r="B73" t="s">
        <v>9</v>
      </c>
      <c r="C73" s="1">
        <v>18476.55</v>
      </c>
      <c r="D73" s="1">
        <v>3203.28</v>
      </c>
      <c r="E73" s="1">
        <v>18466.2</v>
      </c>
      <c r="F73" s="1">
        <v>3213.63</v>
      </c>
      <c r="G73" s="1">
        <f>+D73-E73</f>
        <v>-15262.92</v>
      </c>
    </row>
    <row r="74" spans="1:8" ht="15.75" thickBot="1" x14ac:dyDescent="0.3">
      <c r="C74" s="3">
        <f>SUM(C68:C73)</f>
        <v>348407.30000000005</v>
      </c>
      <c r="D74" s="3">
        <f t="shared" ref="D74" si="19">SUM(D68:D73)</f>
        <v>284958.68</v>
      </c>
      <c r="E74" s="3">
        <f t="shared" ref="E74" si="20">SUM(E68:E73)</f>
        <v>485069.40000000008</v>
      </c>
      <c r="F74" s="3">
        <f t="shared" ref="F74" si="21">SUM(F68:F73)</f>
        <v>148296.58000000034</v>
      </c>
      <c r="G74" s="3">
        <f t="shared" ref="G74" si="22">SUM(G68:G73)</f>
        <v>272569.37999999995</v>
      </c>
    </row>
    <row r="76" spans="1:8" x14ac:dyDescent="0.25">
      <c r="A76" s="2" t="s">
        <v>25</v>
      </c>
      <c r="C76" s="2" t="s">
        <v>13</v>
      </c>
      <c r="D76" s="2" t="s">
        <v>14</v>
      </c>
      <c r="E76" s="2" t="s">
        <v>15</v>
      </c>
      <c r="F76" s="2" t="s">
        <v>16</v>
      </c>
      <c r="G76" s="2" t="s">
        <v>17</v>
      </c>
    </row>
    <row r="77" spans="1:8" x14ac:dyDescent="0.25">
      <c r="A77" t="s">
        <v>0</v>
      </c>
      <c r="B77" t="s">
        <v>1</v>
      </c>
      <c r="C77" s="1">
        <v>42496.66</v>
      </c>
      <c r="D77" s="1">
        <v>249205.09</v>
      </c>
      <c r="E77" s="1">
        <v>134005.45000000001</v>
      </c>
      <c r="F77" s="1">
        <v>157696.29999999999</v>
      </c>
      <c r="G77" s="1">
        <f>+E77-D77</f>
        <v>-115199.63999999998</v>
      </c>
    </row>
    <row r="78" spans="1:8" x14ac:dyDescent="0.25">
      <c r="A78" t="s">
        <v>2</v>
      </c>
      <c r="B78" t="s">
        <v>3</v>
      </c>
      <c r="C78" s="1">
        <v>-2265151.52</v>
      </c>
      <c r="D78" s="1">
        <v>15090.08</v>
      </c>
      <c r="E78" s="1">
        <v>213184.48</v>
      </c>
      <c r="F78" s="1">
        <v>-2463245.92</v>
      </c>
      <c r="G78" s="1">
        <f>+E78-D78</f>
        <v>198094.40000000002</v>
      </c>
      <c r="H78" s="1">
        <f>SUM(G77:G78)</f>
        <v>82894.760000000038</v>
      </c>
    </row>
    <row r="79" spans="1:8" x14ac:dyDescent="0.25">
      <c r="A79" t="s">
        <v>4</v>
      </c>
      <c r="B79" t="s">
        <v>5</v>
      </c>
      <c r="C79" s="1">
        <v>186729.26</v>
      </c>
      <c r="D79" s="1">
        <v>56797.19</v>
      </c>
      <c r="E79" s="1">
        <v>71699.45</v>
      </c>
      <c r="F79" s="1">
        <v>171827</v>
      </c>
      <c r="G79" s="1">
        <f>+D79-E79</f>
        <v>-14902.259999999995</v>
      </c>
      <c r="H79" s="1"/>
    </row>
    <row r="80" spans="1:8" x14ac:dyDescent="0.25">
      <c r="A80" t="s">
        <v>6</v>
      </c>
      <c r="B80" t="s">
        <v>7</v>
      </c>
      <c r="C80" s="1">
        <v>2193989.9500000002</v>
      </c>
      <c r="D80" s="1">
        <v>123471.11</v>
      </c>
      <c r="E80" s="1">
        <v>3637.81</v>
      </c>
      <c r="F80" s="1">
        <v>2313823.25</v>
      </c>
      <c r="G80" s="1">
        <f>+D80-E80</f>
        <v>119833.3</v>
      </c>
      <c r="H80" s="1">
        <f>SUM(G79:G80)</f>
        <v>104931.04000000001</v>
      </c>
    </row>
    <row r="81" spans="1:8" x14ac:dyDescent="0.25">
      <c r="A81" t="s">
        <v>10</v>
      </c>
      <c r="B81" t="s">
        <v>11</v>
      </c>
      <c r="C81" s="1">
        <v>-12981.4</v>
      </c>
      <c r="E81" s="1">
        <v>24611.23</v>
      </c>
      <c r="F81" s="1">
        <v>-37592.629999999997</v>
      </c>
      <c r="G81" s="1">
        <f>+E81-D81</f>
        <v>24611.23</v>
      </c>
    </row>
    <row r="82" spans="1:8" x14ac:dyDescent="0.25">
      <c r="A82" t="s">
        <v>8</v>
      </c>
      <c r="B82" t="s">
        <v>9</v>
      </c>
      <c r="C82" s="1">
        <v>3213.63</v>
      </c>
      <c r="D82" s="1">
        <v>24611.23</v>
      </c>
      <c r="E82" s="1">
        <v>4244.42</v>
      </c>
      <c r="F82" s="1">
        <v>23580.44</v>
      </c>
      <c r="G82" s="1">
        <f>+D82-E82</f>
        <v>20366.809999999998</v>
      </c>
    </row>
    <row r="83" spans="1:8" ht="15.75" thickBot="1" x14ac:dyDescent="0.3">
      <c r="C83" s="3">
        <f>SUM(C77:C82)</f>
        <v>148296.58000000034</v>
      </c>
      <c r="D83" s="3">
        <f t="shared" ref="D83" si="23">SUM(D77:D82)</f>
        <v>469174.69999999995</v>
      </c>
      <c r="E83" s="3">
        <f t="shared" ref="E83" si="24">SUM(E77:E82)</f>
        <v>451382.84</v>
      </c>
      <c r="F83" s="3">
        <f t="shared" ref="F83" si="25">SUM(F77:F82)</f>
        <v>166088.43999999989</v>
      </c>
      <c r="G83" s="3">
        <f t="shared" ref="G83" si="26">SUM(G77:G82)</f>
        <v>232803.84000000005</v>
      </c>
    </row>
    <row r="85" spans="1:8" x14ac:dyDescent="0.25">
      <c r="A85" s="2" t="s">
        <v>26</v>
      </c>
      <c r="C85" s="2" t="s">
        <v>13</v>
      </c>
      <c r="D85" s="2" t="s">
        <v>14</v>
      </c>
      <c r="E85" s="2" t="s">
        <v>15</v>
      </c>
      <c r="F85" s="2" t="s">
        <v>16</v>
      </c>
      <c r="G85" s="2" t="s">
        <v>17</v>
      </c>
    </row>
    <row r="86" spans="1:8" x14ac:dyDescent="0.25">
      <c r="A86" t="s">
        <v>0</v>
      </c>
      <c r="B86" t="s">
        <v>1</v>
      </c>
      <c r="C86" s="1">
        <v>157696.29999999999</v>
      </c>
      <c r="D86" s="1">
        <v>351119.37</v>
      </c>
      <c r="E86" s="1">
        <v>644802.30000000005</v>
      </c>
      <c r="F86" s="1">
        <v>-135986.63</v>
      </c>
      <c r="G86" s="1">
        <f>+E86-D86</f>
        <v>293682.93000000005</v>
      </c>
    </row>
    <row r="87" spans="1:8" x14ac:dyDescent="0.25">
      <c r="A87" t="s">
        <v>2</v>
      </c>
      <c r="B87" t="s">
        <v>3</v>
      </c>
      <c r="C87" s="1">
        <v>-2463245.92</v>
      </c>
      <c r="D87" s="1">
        <v>173466.26</v>
      </c>
      <c r="E87" s="1">
        <v>247921.46</v>
      </c>
      <c r="F87" s="1">
        <v>-2537701.12</v>
      </c>
      <c r="G87" s="1">
        <f>+E87-D87</f>
        <v>74455.199999999983</v>
      </c>
      <c r="H87" s="1">
        <f>SUM(G86:G87)</f>
        <v>368138.13</v>
      </c>
    </row>
    <row r="88" spans="1:8" x14ac:dyDescent="0.25">
      <c r="A88" t="s">
        <v>4</v>
      </c>
      <c r="B88" t="s">
        <v>5</v>
      </c>
      <c r="C88" s="1">
        <v>171827</v>
      </c>
      <c r="D88" s="1">
        <v>33056.31</v>
      </c>
      <c r="E88" s="1">
        <v>32727.27</v>
      </c>
      <c r="F88" s="1">
        <v>172156.04</v>
      </c>
      <c r="G88" s="1">
        <f>+D88-E88</f>
        <v>329.03999999999724</v>
      </c>
      <c r="H88" s="1"/>
    </row>
    <row r="89" spans="1:8" x14ac:dyDescent="0.25">
      <c r="A89" t="s">
        <v>6</v>
      </c>
      <c r="B89" t="s">
        <v>7</v>
      </c>
      <c r="C89" s="1">
        <v>2313823.25</v>
      </c>
      <c r="D89" s="1">
        <v>233438.46</v>
      </c>
      <c r="E89">
        <v>551.73</v>
      </c>
      <c r="F89" s="1">
        <v>2546709.98</v>
      </c>
      <c r="G89" s="1">
        <f>+D89-E89</f>
        <v>232886.72999999998</v>
      </c>
      <c r="H89" s="1">
        <f>SUM(G88:G89)</f>
        <v>233215.77</v>
      </c>
    </row>
    <row r="90" spans="1:8" x14ac:dyDescent="0.25">
      <c r="A90" t="s">
        <v>10</v>
      </c>
      <c r="B90" t="s">
        <v>11</v>
      </c>
      <c r="C90" s="1">
        <v>-37592.629999999997</v>
      </c>
      <c r="D90" s="1">
        <v>5726.14</v>
      </c>
      <c r="E90" s="1">
        <v>19673.919999999998</v>
      </c>
      <c r="F90" s="1">
        <v>-51540.41</v>
      </c>
      <c r="G90" s="1">
        <f>+E90-D90</f>
        <v>13947.779999999999</v>
      </c>
    </row>
    <row r="91" spans="1:8" x14ac:dyDescent="0.25">
      <c r="A91" t="s">
        <v>8</v>
      </c>
      <c r="B91" t="s">
        <v>9</v>
      </c>
      <c r="C91" s="1">
        <v>23580.44</v>
      </c>
      <c r="D91" s="1">
        <v>19673.919999999998</v>
      </c>
      <c r="F91" s="1">
        <v>43254.36</v>
      </c>
      <c r="G91" s="1">
        <f>+D91-E91</f>
        <v>19673.919999999998</v>
      </c>
    </row>
    <row r="92" spans="1:8" ht="15.75" thickBot="1" x14ac:dyDescent="0.3">
      <c r="C92" s="3">
        <f>SUM(C86:C91)</f>
        <v>166088.43999999989</v>
      </c>
      <c r="D92" s="3">
        <f t="shared" ref="D92" si="27">SUM(D86:D91)</f>
        <v>816480.46</v>
      </c>
      <c r="E92" s="3">
        <f t="shared" ref="E92" si="28">SUM(E86:E91)</f>
        <v>945676.68</v>
      </c>
      <c r="F92" s="3">
        <f t="shared" ref="F92" si="29">SUM(F86:F91)</f>
        <v>36892.220000000016</v>
      </c>
      <c r="G92" s="3">
        <f t="shared" ref="G92" si="30">SUM(G86:G91)</f>
        <v>634975.6</v>
      </c>
    </row>
    <row r="94" spans="1:8" x14ac:dyDescent="0.25">
      <c r="A94" s="2" t="s">
        <v>27</v>
      </c>
      <c r="C94" s="2" t="s">
        <v>13</v>
      </c>
      <c r="D94" s="2" t="s">
        <v>14</v>
      </c>
      <c r="E94" s="2" t="s">
        <v>15</v>
      </c>
      <c r="F94" s="2" t="s">
        <v>16</v>
      </c>
      <c r="G94" s="2" t="s">
        <v>17</v>
      </c>
    </row>
    <row r="95" spans="1:8" x14ac:dyDescent="0.25">
      <c r="A95" t="s">
        <v>0</v>
      </c>
      <c r="B95" t="s">
        <v>1</v>
      </c>
      <c r="C95" s="1">
        <v>-135986.63</v>
      </c>
      <c r="D95" s="1">
        <v>303425.06</v>
      </c>
      <c r="E95" s="1">
        <v>270382.3</v>
      </c>
      <c r="F95" s="1">
        <v>-102943.87</v>
      </c>
      <c r="G95" s="1">
        <f>+E95-D95</f>
        <v>-33042.760000000009</v>
      </c>
    </row>
    <row r="96" spans="1:8" x14ac:dyDescent="0.25">
      <c r="A96" t="s">
        <v>2</v>
      </c>
      <c r="B96" t="s">
        <v>3</v>
      </c>
      <c r="C96" s="1">
        <v>-2537701.12</v>
      </c>
      <c r="D96">
        <v>389.24</v>
      </c>
      <c r="E96" s="1">
        <v>585851.62</v>
      </c>
      <c r="F96" s="1">
        <v>-3123163.5</v>
      </c>
      <c r="G96" s="1">
        <f>+E96-D96</f>
        <v>585462.38</v>
      </c>
      <c r="H96" s="1">
        <f>SUM(G95:G96)</f>
        <v>552419.62</v>
      </c>
    </row>
    <row r="97" spans="1:8" x14ac:dyDescent="0.25">
      <c r="A97" t="s">
        <v>4</v>
      </c>
      <c r="B97" t="s">
        <v>5</v>
      </c>
      <c r="C97" s="1">
        <v>172156.04</v>
      </c>
      <c r="D97" s="1">
        <v>46360.32</v>
      </c>
      <c r="E97" s="1">
        <v>43271.09</v>
      </c>
      <c r="F97" s="1">
        <v>175245.27</v>
      </c>
      <c r="G97" s="1">
        <f>+D97-E97</f>
        <v>3089.2300000000032</v>
      </c>
      <c r="H97" s="1"/>
    </row>
    <row r="98" spans="1:8" x14ac:dyDescent="0.25">
      <c r="A98" t="s">
        <v>6</v>
      </c>
      <c r="B98" t="s">
        <v>7</v>
      </c>
      <c r="C98" s="1">
        <v>2546709.98</v>
      </c>
      <c r="D98" s="1">
        <v>499426.85</v>
      </c>
      <c r="E98" s="1">
        <v>1731.34</v>
      </c>
      <c r="F98" s="1">
        <v>3044405.49</v>
      </c>
      <c r="G98" s="1">
        <f>+D98-E98</f>
        <v>497695.50999999995</v>
      </c>
      <c r="H98" s="1">
        <f>SUM(G97:G98)</f>
        <v>500784.73999999993</v>
      </c>
    </row>
    <row r="99" spans="1:8" x14ac:dyDescent="0.25">
      <c r="A99" t="s">
        <v>10</v>
      </c>
      <c r="B99" t="s">
        <v>11</v>
      </c>
      <c r="C99" s="1">
        <v>-51540.41</v>
      </c>
      <c r="D99">
        <v>758.24</v>
      </c>
      <c r="E99" s="1">
        <v>4093.01</v>
      </c>
      <c r="F99" s="1">
        <v>-54875.18</v>
      </c>
      <c r="G99" s="1">
        <f>+E99-D99</f>
        <v>3334.7700000000004</v>
      </c>
    </row>
    <row r="100" spans="1:8" x14ac:dyDescent="0.25">
      <c r="A100" t="s">
        <v>8</v>
      </c>
      <c r="B100" t="s">
        <v>9</v>
      </c>
      <c r="C100" s="1">
        <v>43254.36</v>
      </c>
      <c r="E100">
        <v>389.24</v>
      </c>
      <c r="F100" s="1">
        <v>42865.120000000003</v>
      </c>
      <c r="G100" s="1">
        <f>+D100-E100</f>
        <v>-389.24</v>
      </c>
    </row>
    <row r="101" spans="1:8" ht="15.75" thickBot="1" x14ac:dyDescent="0.3">
      <c r="C101" s="3">
        <f>SUM(C95:C100)</f>
        <v>36892.220000000016</v>
      </c>
      <c r="D101" s="3">
        <f t="shared" ref="D101" si="31">SUM(D95:D100)</f>
        <v>850359.71</v>
      </c>
      <c r="E101" s="3">
        <f t="shared" ref="E101" si="32">SUM(E95:E100)</f>
        <v>905718.59999999986</v>
      </c>
      <c r="F101" s="3">
        <f t="shared" ref="F101" si="33">SUM(F95:F100)</f>
        <v>-18466.669999999867</v>
      </c>
      <c r="G101" s="3">
        <f t="shared" ref="G101" si="34">SUM(G95:G100)</f>
        <v>1056149.8899999999</v>
      </c>
    </row>
    <row r="103" spans="1:8" x14ac:dyDescent="0.25">
      <c r="A103" s="2" t="s">
        <v>28</v>
      </c>
      <c r="C103" s="2" t="s">
        <v>13</v>
      </c>
      <c r="D103" s="2" t="s">
        <v>14</v>
      </c>
      <c r="E103" s="2" t="s">
        <v>15</v>
      </c>
      <c r="F103" s="2" t="s">
        <v>16</v>
      </c>
      <c r="G103" s="2" t="s">
        <v>17</v>
      </c>
    </row>
    <row r="104" spans="1:8" x14ac:dyDescent="0.25">
      <c r="A104" t="s">
        <v>0</v>
      </c>
      <c r="B104" t="s">
        <v>1</v>
      </c>
      <c r="C104" s="1">
        <v>-102943.87</v>
      </c>
      <c r="D104" s="1">
        <v>857301.1</v>
      </c>
      <c r="E104" s="1">
        <v>974276.83</v>
      </c>
      <c r="F104" s="1">
        <v>-219919.6</v>
      </c>
      <c r="G104" s="1">
        <f>+E104-D104</f>
        <v>116975.72999999998</v>
      </c>
    </row>
    <row r="105" spans="1:8" x14ac:dyDescent="0.25">
      <c r="A105" t="s">
        <v>2</v>
      </c>
      <c r="B105" t="s">
        <v>3</v>
      </c>
      <c r="C105" s="1">
        <v>-3123163.5</v>
      </c>
      <c r="D105" s="1">
        <v>334665.21000000002</v>
      </c>
      <c r="E105" s="1">
        <v>815222.11</v>
      </c>
      <c r="F105" s="1">
        <v>-3603720.4</v>
      </c>
      <c r="G105" s="1">
        <f>+E105-D105</f>
        <v>480556.89999999997</v>
      </c>
      <c r="H105" s="1">
        <f>SUM(G104:G105)</f>
        <v>597532.62999999989</v>
      </c>
    </row>
    <row r="106" spans="1:8" x14ac:dyDescent="0.25">
      <c r="A106" t="s">
        <v>4</v>
      </c>
      <c r="B106" t="s">
        <v>5</v>
      </c>
      <c r="C106" s="1">
        <v>175245.27</v>
      </c>
      <c r="D106" s="1">
        <v>65401.72</v>
      </c>
      <c r="E106" s="1">
        <v>62170.04</v>
      </c>
      <c r="F106" s="1">
        <v>178476.95</v>
      </c>
      <c r="G106" s="1">
        <f>+D106-E106</f>
        <v>3231.6800000000003</v>
      </c>
      <c r="H106" s="1"/>
    </row>
    <row r="107" spans="1:8" x14ac:dyDescent="0.25">
      <c r="A107" t="s">
        <v>6</v>
      </c>
      <c r="B107" t="s">
        <v>7</v>
      </c>
      <c r="C107" s="1">
        <v>3044405.49</v>
      </c>
      <c r="D107" s="1">
        <v>144351.24</v>
      </c>
      <c r="E107">
        <v>809.65</v>
      </c>
      <c r="F107" s="1">
        <v>3187947.08</v>
      </c>
      <c r="G107" s="1">
        <f>+D107-E107</f>
        <v>143541.59</v>
      </c>
      <c r="H107" s="1">
        <f>SUM(G106:G107)</f>
        <v>146773.26999999999</v>
      </c>
    </row>
    <row r="108" spans="1:8" x14ac:dyDescent="0.25">
      <c r="A108" t="s">
        <v>10</v>
      </c>
      <c r="B108" t="s">
        <v>11</v>
      </c>
      <c r="C108" s="1">
        <v>-54875.18</v>
      </c>
      <c r="E108" s="1">
        <v>4536.6400000000003</v>
      </c>
      <c r="F108" s="1">
        <v>-59411.82</v>
      </c>
      <c r="G108" s="1">
        <f>+E108-D108</f>
        <v>4536.6400000000003</v>
      </c>
    </row>
    <row r="109" spans="1:8" x14ac:dyDescent="0.25">
      <c r="A109" t="s">
        <v>8</v>
      </c>
      <c r="B109" t="s">
        <v>9</v>
      </c>
      <c r="C109" s="1">
        <v>42865.120000000003</v>
      </c>
      <c r="F109" s="1">
        <v>42865.120000000003</v>
      </c>
      <c r="G109" s="1">
        <f>+D109-E109</f>
        <v>0</v>
      </c>
    </row>
    <row r="110" spans="1:8" ht="15.75" thickBot="1" x14ac:dyDescent="0.3">
      <c r="C110" s="3">
        <f>SUM(C104:C109)</f>
        <v>-18466.669999999867</v>
      </c>
      <c r="D110" s="3">
        <f t="shared" ref="D110" si="35">SUM(D104:D109)</f>
        <v>1401719.27</v>
      </c>
      <c r="E110" s="3">
        <f t="shared" ref="E110" si="36">SUM(E104:E109)</f>
        <v>1857015.2699999998</v>
      </c>
      <c r="F110" s="3">
        <f t="shared" ref="F110" si="37">SUM(F104:F109)</f>
        <v>-473762.66999999975</v>
      </c>
      <c r="G110" s="3">
        <f t="shared" ref="G110" si="38">SUM(G104:G109)</f>
        <v>748842.53999999992</v>
      </c>
      <c r="H110" s="5"/>
    </row>
    <row r="111" spans="1:8" x14ac:dyDescent="0.25">
      <c r="C111" s="1"/>
      <c r="D111" s="1"/>
      <c r="E111" s="1"/>
      <c r="F111" s="1"/>
    </row>
    <row r="113" spans="1:16" x14ac:dyDescent="0.25">
      <c r="A113" s="2" t="s">
        <v>29</v>
      </c>
      <c r="C113" s="2" t="s">
        <v>13</v>
      </c>
      <c r="D113" s="2" t="s">
        <v>14</v>
      </c>
      <c r="E113" s="2" t="s">
        <v>15</v>
      </c>
      <c r="F113" s="2" t="s">
        <v>16</v>
      </c>
      <c r="G113" s="2" t="s">
        <v>17</v>
      </c>
    </row>
    <row r="114" spans="1:16" x14ac:dyDescent="0.25">
      <c r="A114" t="s">
        <v>0</v>
      </c>
      <c r="B114" t="s">
        <v>1</v>
      </c>
      <c r="C114" s="1">
        <v>9596.94</v>
      </c>
      <c r="D114" s="1">
        <v>4594356.68</v>
      </c>
      <c r="E114" s="1">
        <v>4823873.22</v>
      </c>
      <c r="F114" s="1">
        <v>-219919.6</v>
      </c>
      <c r="G114" s="1">
        <f>+E114-D114</f>
        <v>229516.54000000004</v>
      </c>
    </row>
    <row r="115" spans="1:16" x14ac:dyDescent="0.25">
      <c r="A115" t="s">
        <v>2</v>
      </c>
      <c r="B115" t="s">
        <v>3</v>
      </c>
      <c r="D115" s="1">
        <v>771879.84</v>
      </c>
      <c r="E115" s="1">
        <v>4375600.24</v>
      </c>
      <c r="F115" s="1">
        <v>-3603720.4</v>
      </c>
      <c r="G115" s="1">
        <f>+E115-D115</f>
        <v>3603720.4000000004</v>
      </c>
    </row>
    <row r="116" spans="1:16" x14ac:dyDescent="0.25">
      <c r="A116" t="s">
        <v>4</v>
      </c>
      <c r="B116" t="s">
        <v>5</v>
      </c>
      <c r="C116" s="1">
        <v>141675.72</v>
      </c>
      <c r="D116" s="1">
        <v>769528.84</v>
      </c>
      <c r="E116" s="1">
        <v>732727.61</v>
      </c>
      <c r="F116" s="1">
        <v>178476.95</v>
      </c>
      <c r="G116" s="1">
        <f>+D116-E116</f>
        <v>36801.229999999981</v>
      </c>
    </row>
    <row r="117" spans="1:16" x14ac:dyDescent="0.25">
      <c r="A117" t="s">
        <v>6</v>
      </c>
      <c r="B117" t="s">
        <v>7</v>
      </c>
      <c r="C117" s="1">
        <v>887072.09</v>
      </c>
      <c r="D117" s="1">
        <v>2433659.13</v>
      </c>
      <c r="E117" s="1">
        <v>132784.14000000001</v>
      </c>
      <c r="F117" s="1">
        <v>3187947.08</v>
      </c>
      <c r="G117" s="1">
        <f>+D117-E117</f>
        <v>2300874.9899999998</v>
      </c>
    </row>
    <row r="118" spans="1:16" x14ac:dyDescent="0.25">
      <c r="A118" t="s">
        <v>10</v>
      </c>
      <c r="B118" t="s">
        <v>11</v>
      </c>
      <c r="D118" s="1">
        <v>23967.06</v>
      </c>
      <c r="E118" s="1">
        <v>83378.880000000005</v>
      </c>
      <c r="F118" s="1">
        <v>-59411.82</v>
      </c>
      <c r="G118" s="1">
        <f>+E118-D118</f>
        <v>59411.820000000007</v>
      </c>
    </row>
    <row r="119" spans="1:16" x14ac:dyDescent="0.25">
      <c r="A119" t="s">
        <v>8</v>
      </c>
      <c r="B119" t="s">
        <v>9</v>
      </c>
      <c r="D119" s="1">
        <v>74749.23</v>
      </c>
      <c r="E119" s="1">
        <v>31884.11</v>
      </c>
      <c r="F119" s="1">
        <v>42865.120000000003</v>
      </c>
      <c r="G119" s="1">
        <f>+D119-E119</f>
        <v>42865.119999999995</v>
      </c>
      <c r="M119" s="1"/>
      <c r="N119" s="1"/>
      <c r="O119" s="1"/>
      <c r="P119" s="1"/>
    </row>
    <row r="120" spans="1:16" ht="15.75" thickBot="1" x14ac:dyDescent="0.3">
      <c r="C120" s="3">
        <f>SUM(C114:C119)</f>
        <v>1038344.75</v>
      </c>
      <c r="D120" s="3">
        <f t="shared" ref="D120" si="39">SUM(D114:D119)</f>
        <v>8668140.7799999993</v>
      </c>
      <c r="E120" s="3">
        <f t="shared" ref="E120" si="40">SUM(E114:E119)</f>
        <v>10180248.200000001</v>
      </c>
      <c r="F120" s="3">
        <f t="shared" ref="F120" si="41">SUM(F114:F119)</f>
        <v>-473762.66999999975</v>
      </c>
      <c r="G120" s="3">
        <f>+G117-G115</f>
        <v>-1302845.4100000006</v>
      </c>
      <c r="M120" s="1"/>
      <c r="N120" s="1"/>
      <c r="O120" s="1"/>
      <c r="P120" s="1"/>
    </row>
    <row r="121" spans="1:16" x14ac:dyDescent="0.25">
      <c r="N121" s="1"/>
      <c r="O121" s="1"/>
      <c r="P121" s="1"/>
    </row>
    <row r="122" spans="1:16" x14ac:dyDescent="0.25">
      <c r="M122" s="1"/>
      <c r="N122" s="1"/>
      <c r="O122" s="1"/>
      <c r="P122" s="1"/>
    </row>
    <row r="123" spans="1:16" x14ac:dyDescent="0.25">
      <c r="M123" s="1"/>
      <c r="N123" s="1"/>
      <c r="O123" s="1"/>
      <c r="P123" s="1"/>
    </row>
    <row r="124" spans="1:16" x14ac:dyDescent="0.25">
      <c r="N124" s="1"/>
      <c r="O124" s="1"/>
      <c r="P124" s="1"/>
    </row>
    <row r="125" spans="1:16" x14ac:dyDescent="0.25">
      <c r="N125" s="1"/>
      <c r="O125" s="1"/>
      <c r="P125" s="1"/>
    </row>
    <row r="127" spans="1:16" x14ac:dyDescent="0.25">
      <c r="M127" s="1"/>
      <c r="N127" s="1"/>
      <c r="O127" s="1"/>
      <c r="P12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MAYOR 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2017-02-20T19:33:34Z</dcterms:created>
  <dcterms:modified xsi:type="dcterms:W3CDTF">2017-02-24T23:34:44Z</dcterms:modified>
</cp:coreProperties>
</file>