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TGM/Conciliaciones TGM/Conciliaciones 2017/"/>
    </mc:Choice>
  </mc:AlternateContent>
  <bookViews>
    <workbookView xWindow="0" yWindow="0" windowWidth="21600" windowHeight="9435"/>
  </bookViews>
  <sheets>
    <sheet name="ENE" sheetId="17" r:id="rId1"/>
    <sheet name="Hoja1" sheetId="18" r:id="rId2"/>
  </sheets>
  <calcPr calcId="152511"/>
</workbook>
</file>

<file path=xl/calcChain.xml><?xml version="1.0" encoding="utf-8"?>
<calcChain xmlns="http://schemas.openxmlformats.org/spreadsheetml/2006/main">
  <c r="J120" i="17" l="1"/>
  <c r="I120" i="17" l="1"/>
  <c r="K15" i="17" l="1"/>
  <c r="K16" i="17" s="1"/>
  <c r="K17" i="17" s="1"/>
  <c r="K18" i="17" s="1"/>
  <c r="K19" i="17" s="1"/>
  <c r="K20" i="17" s="1"/>
  <c r="K21" i="17" s="1"/>
  <c r="K22" i="17" s="1"/>
  <c r="K23" i="17" s="1"/>
  <c r="K24" i="17" s="1"/>
  <c r="K25" i="17" s="1"/>
  <c r="K26" i="17" s="1"/>
  <c r="K27" i="17" s="1"/>
  <c r="K28" i="17" s="1"/>
  <c r="K29" i="17" s="1"/>
  <c r="K30" i="17" s="1"/>
  <c r="K31" i="17" s="1"/>
  <c r="K32" i="17" s="1"/>
  <c r="K33" i="17" s="1"/>
  <c r="K34" i="17" s="1"/>
  <c r="K35" i="17" s="1"/>
  <c r="K36" i="17" s="1"/>
  <c r="K37" i="17" s="1"/>
  <c r="K38" i="17" s="1"/>
  <c r="K39" i="17" s="1"/>
  <c r="K40" i="17" s="1"/>
  <c r="K41" i="17" s="1"/>
  <c r="K42" i="17" s="1"/>
  <c r="K43" i="17" s="1"/>
  <c r="K44" i="17" s="1"/>
  <c r="K45" i="17" s="1"/>
  <c r="K46" i="17" s="1"/>
  <c r="K47" i="17" s="1"/>
  <c r="K48" i="17" s="1"/>
  <c r="K49" i="17" s="1"/>
  <c r="K50" i="17" s="1"/>
  <c r="K51" i="17" s="1"/>
  <c r="K52" i="17" s="1"/>
  <c r="K53" i="17" s="1"/>
  <c r="K54" i="17" s="1"/>
  <c r="K55" i="17" s="1"/>
  <c r="K56" i="17" s="1"/>
  <c r="K57" i="17" s="1"/>
  <c r="K58" i="17" s="1"/>
  <c r="K59" i="17" s="1"/>
  <c r="K60" i="17" s="1"/>
  <c r="K61" i="17" s="1"/>
  <c r="K62" i="17" s="1"/>
  <c r="K63" i="17" s="1"/>
  <c r="K64" i="17" s="1"/>
  <c r="K65" i="17" s="1"/>
  <c r="K66" i="17" s="1"/>
  <c r="K67" i="17" s="1"/>
  <c r="K68" i="17" s="1"/>
  <c r="K69" i="17" s="1"/>
  <c r="K70" i="17" s="1"/>
  <c r="K71" i="17" s="1"/>
  <c r="K72" i="17" s="1"/>
  <c r="K73" i="17" s="1"/>
  <c r="K74" i="17" s="1"/>
  <c r="K75" i="17" s="1"/>
  <c r="K76" i="17" s="1"/>
  <c r="K77" i="17" s="1"/>
  <c r="K78" i="17" s="1"/>
  <c r="K79" i="17" s="1"/>
  <c r="K80" i="17" s="1"/>
  <c r="K81" i="17" s="1"/>
  <c r="K82" i="17" s="1"/>
  <c r="K83" i="17" s="1"/>
  <c r="K84" i="17" s="1"/>
  <c r="K85" i="17" s="1"/>
  <c r="K86" i="17" s="1"/>
  <c r="K87" i="17" s="1"/>
  <c r="K88" i="17" s="1"/>
  <c r="K89" i="17" s="1"/>
  <c r="K90" i="17" s="1"/>
  <c r="K91" i="17" s="1"/>
  <c r="K92" i="17" s="1"/>
  <c r="K93" i="17" s="1"/>
  <c r="K94" i="17" s="1"/>
  <c r="K95" i="17" s="1"/>
  <c r="K96" i="17" s="1"/>
  <c r="K97" i="17" s="1"/>
  <c r="K98" i="17" s="1"/>
  <c r="K99" i="17" s="1"/>
  <c r="K100" i="17" s="1"/>
  <c r="K101" i="17" s="1"/>
  <c r="K102" i="17" s="1"/>
  <c r="K103" i="17" s="1"/>
  <c r="K104" i="17" s="1"/>
  <c r="K105" i="17" s="1"/>
  <c r="K106" i="17" s="1"/>
  <c r="K107" i="17" s="1"/>
  <c r="K108" i="17" s="1"/>
  <c r="K109" i="17" s="1"/>
  <c r="K110" i="17" s="1"/>
  <c r="K111" i="17" s="1"/>
  <c r="K112" i="17" s="1"/>
  <c r="K113" i="17" s="1"/>
  <c r="K114" i="17" s="1"/>
  <c r="K115" i="17" s="1"/>
  <c r="K121" i="17" s="1"/>
</calcChain>
</file>

<file path=xl/sharedStrings.xml><?xml version="1.0" encoding="utf-8"?>
<sst xmlns="http://schemas.openxmlformats.org/spreadsheetml/2006/main" count="895" uniqueCount="271">
  <si>
    <t>Poliza</t>
  </si>
  <si>
    <t>Fecha</t>
  </si>
  <si>
    <t>S</t>
  </si>
  <si>
    <t>Documento</t>
  </si>
  <si>
    <t>Usuario</t>
  </si>
  <si>
    <t>Descripción</t>
  </si>
  <si>
    <t>Debe</t>
  </si>
  <si>
    <t>Haber</t>
  </si>
  <si>
    <t>Saldo</t>
  </si>
  <si>
    <t>Saldo Inicial</t>
  </si>
  <si>
    <t>I      1</t>
  </si>
  <si>
    <t>Poliza Contable Ingr</t>
  </si>
  <si>
    <t>LJIMENEZ</t>
  </si>
  <si>
    <t>ISR E INTE</t>
  </si>
  <si>
    <t>Poliza Contable Diar</t>
  </si>
  <si>
    <t>Sumas</t>
  </si>
  <si>
    <t>INTERES E ISR BANCARIO</t>
  </si>
  <si>
    <t>E      1</t>
  </si>
  <si>
    <t>CHEQUE A PROVEEDOR B</t>
  </si>
  <si>
    <t>E      2</t>
  </si>
  <si>
    <t>E      3</t>
  </si>
  <si>
    <t>E      4</t>
  </si>
  <si>
    <t>E      5</t>
  </si>
  <si>
    <t>TELEFONOS DE MEXICO,S.A.B. DE C.V.</t>
  </si>
  <si>
    <t>========</t>
  </si>
  <si>
    <t>=========</t>
  </si>
  <si>
    <t>============</t>
  </si>
  <si>
    <t>TALLERES</t>
  </si>
  <si>
    <t>Auxiliar</t>
  </si>
  <si>
    <t>Cuenta</t>
  </si>
  <si>
    <t>202-001</t>
  </si>
  <si>
    <t>--------</t>
  </si>
  <si>
    <t>---------</t>
  </si>
  <si>
    <t>------------</t>
  </si>
  <si>
    <t>TRASPASO</t>
  </si>
  <si>
    <t>ASISTENCIA INTEGRAL,S.C.</t>
  </si>
  <si>
    <t>D      5</t>
  </si>
  <si>
    <t>D      6</t>
  </si>
  <si>
    <t>SINDICATO DE LA PEQ Y MED IND SECC</t>
  </si>
  <si>
    <t>BA</t>
  </si>
  <si>
    <t>NCOMER</t>
  </si>
  <si>
    <t>==</t>
  </si>
  <si>
    <t>================</t>
  </si>
  <si>
    <t>--</t>
  </si>
  <si>
    <t>----------------</t>
  </si>
  <si>
    <t>COM BBVA</t>
  </si>
  <si>
    <t>I      2</t>
  </si>
  <si>
    <t>Poliza Contable Egre</t>
  </si>
  <si>
    <t>IMPUESTO</t>
  </si>
  <si>
    <t>NA15001-0003123</t>
  </si>
  <si>
    <t>NA15001-0003124</t>
  </si>
  <si>
    <t>COMISIONES BANCOMER</t>
  </si>
  <si>
    <t>NA15002-0003121</t>
  </si>
  <si>
    <t>TRASPASO QM-TGM</t>
  </si>
  <si>
    <t>F-3688</t>
  </si>
  <si>
    <t>XD31001-0876220</t>
  </si>
  <si>
    <t>CH-876221</t>
  </si>
  <si>
    <t>XD31001-0876221</t>
  </si>
  <si>
    <t>CH-876222</t>
  </si>
  <si>
    <t>XD31001-0876222</t>
  </si>
  <si>
    <t>CH-876223</t>
  </si>
  <si>
    <t>XD31001-0876223</t>
  </si>
  <si>
    <t>NA15003-0003126</t>
  </si>
  <si>
    <t>PAGO ISR ENERO</t>
  </si>
  <si>
    <t>NA15002-0003122</t>
  </si>
  <si>
    <t>=====================</t>
  </si>
  <si>
    <t>===============</t>
  </si>
  <si>
    <t>Pag. 1</t>
  </si>
  <si>
    <t>---------------------</t>
  </si>
  <si>
    <t>---------------</t>
  </si>
  <si>
    <t>NA15001-0003150</t>
  </si>
  <si>
    <t>COMISION BBVA ABRIL</t>
  </si>
  <si>
    <t>INTE E ISR</t>
  </si>
  <si>
    <t>NA15001-0003151</t>
  </si>
  <si>
    <t>ISR E INTERES BANCARIO BBVA</t>
  </si>
  <si>
    <t>NA15002-0003147</t>
  </si>
  <si>
    <t>TRASPASO QM A TGM</t>
  </si>
  <si>
    <t>CH-876238</t>
  </si>
  <si>
    <t>XD31001-0876238</t>
  </si>
  <si>
    <t>CH-876239</t>
  </si>
  <si>
    <t>XD31001-0876239</t>
  </si>
  <si>
    <t>CH-876240</t>
  </si>
  <si>
    <t>XD31001-0876240</t>
  </si>
  <si>
    <t>Saldo  Final</t>
  </si>
  <si>
    <t>=====================================</t>
  </si>
  <si>
    <t>GM DE QU</t>
  </si>
  <si>
    <t>ERETARO S.A.</t>
  </si>
  <si>
    <t>del 01/0</t>
  </si>
  <si>
    <t>1/17 al 31/0</t>
  </si>
  <si>
    <t>5/</t>
  </si>
  <si>
    <t>-------------------------------------</t>
  </si>
  <si>
    <t>D      9</t>
  </si>
  <si>
    <t>ISR E INT</t>
  </si>
  <si>
    <t>NA15001-0003137</t>
  </si>
  <si>
    <t>D     10</t>
  </si>
  <si>
    <t>NA15001-0003138</t>
  </si>
  <si>
    <t>COMISION BBVA</t>
  </si>
  <si>
    <t>CH-876224</t>
  </si>
  <si>
    <t>XD31001-0876224</t>
  </si>
  <si>
    <t>T-876225</t>
  </si>
  <si>
    <t>XD31001-0876225</t>
  </si>
  <si>
    <t>T-876226</t>
  </si>
  <si>
    <t>XD31001-0876226</t>
  </si>
  <si>
    <t>CH-876227</t>
  </si>
  <si>
    <t>XD31001-0876227</t>
  </si>
  <si>
    <t>GOBIERNO DEL ESTADO DE QUERETARO</t>
  </si>
  <si>
    <t>CH-876228</t>
  </si>
  <si>
    <t>XD31001-0876228</t>
  </si>
  <si>
    <t>E      6</t>
  </si>
  <si>
    <t>CH-876229</t>
  </si>
  <si>
    <t>XD31001-0876229</t>
  </si>
  <si>
    <t>E      7</t>
  </si>
  <si>
    <t>CH-876230</t>
  </si>
  <si>
    <t>XD31001-0876230</t>
  </si>
  <si>
    <t>E      8</t>
  </si>
  <si>
    <t>CH-876231</t>
  </si>
  <si>
    <t>XD31001-0876231</t>
  </si>
  <si>
    <t>NA15002-0003136</t>
  </si>
  <si>
    <t>D      7</t>
  </si>
  <si>
    <t>NA15001-0003142</t>
  </si>
  <si>
    <t>COMISION BBVA MZO</t>
  </si>
  <si>
    <t>D      8</t>
  </si>
  <si>
    <t>NA15001-0003143</t>
  </si>
  <si>
    <t>NA15002-0003140</t>
  </si>
  <si>
    <t>CH-876232</t>
  </si>
  <si>
    <t>XD31001-0876232</t>
  </si>
  <si>
    <t>CH-876233</t>
  </si>
  <si>
    <t>XD31001-0876233</t>
  </si>
  <si>
    <t>CH-876234</t>
  </si>
  <si>
    <t>XD31001-0876234</t>
  </si>
  <si>
    <t>CH-876235</t>
  </si>
  <si>
    <t>XD31001-0876235</t>
  </si>
  <si>
    <t>NA15002-0003141</t>
  </si>
  <si>
    <t>CH-876236</t>
  </si>
  <si>
    <t>XD31001-0876236</t>
  </si>
  <si>
    <t>CH-876237</t>
  </si>
  <si>
    <t>XD31001-0876237</t>
  </si>
  <si>
    <t>HERNANDEZ MARTINEZ ALMA JANET</t>
  </si>
  <si>
    <t>D      4</t>
  </si>
  <si>
    <t>NA15001-0003153</t>
  </si>
  <si>
    <t>COMISION BBVA MAYO</t>
  </si>
  <si>
    <t>NA15001-0003154</t>
  </si>
  <si>
    <t>CH-876241</t>
  </si>
  <si>
    <t>XD31001-0876241</t>
  </si>
  <si>
    <t>CH-876242</t>
  </si>
  <si>
    <t>XD31001-0876242</t>
  </si>
  <si>
    <t>CH-876243</t>
  </si>
  <si>
    <t>XD31001-0876243</t>
  </si>
  <si>
    <t>-----------</t>
  </si>
  <si>
    <t>-------------</t>
  </si>
  <si>
    <t>NA15001-0003158</t>
  </si>
  <si>
    <t>ISR E INTERES BANCARIO</t>
  </si>
  <si>
    <t>NA15001-0003159</t>
  </si>
  <si>
    <t>COMISION BANCOMER JUNIO</t>
  </si>
  <si>
    <t>CH-0876244</t>
  </si>
  <si>
    <t>XD31001-0876244</t>
  </si>
  <si>
    <t>CH-0876245</t>
  </si>
  <si>
    <t>XD31001-0876245</t>
  </si>
  <si>
    <t>CH-876246</t>
  </si>
  <si>
    <t>XD31001-0876246</t>
  </si>
  <si>
    <t>CH-876247</t>
  </si>
  <si>
    <t>XD31001-0876247</t>
  </si>
  <si>
    <t>NA15001-0003160</t>
  </si>
  <si>
    <t>NA15001-0003165</t>
  </si>
  <si>
    <t>NA15001-0003166</t>
  </si>
  <si>
    <t>COMISION BBVA JULIO</t>
  </si>
  <si>
    <t>CH-876248</t>
  </si>
  <si>
    <t>XD31001-0876248</t>
  </si>
  <si>
    <t>CH-876249</t>
  </si>
  <si>
    <t>XD31001-0876249</t>
  </si>
  <si>
    <t>CH-876250</t>
  </si>
  <si>
    <t>XD31001-0876250</t>
  </si>
  <si>
    <t>GRUPO NACIONAL PROVINCIAL,S.A.B.</t>
  </si>
  <si>
    <t>CH-876251</t>
  </si>
  <si>
    <t>XD31001-0876251</t>
  </si>
  <si>
    <t>CH-876252</t>
  </si>
  <si>
    <t>XD31001-0876252</t>
  </si>
  <si>
    <t>NA15001-0003163</t>
  </si>
  <si>
    <t>---</t>
  </si>
  <si>
    <t>--------------------------------------</t>
  </si>
  <si>
    <t>NA15001-0003169</t>
  </si>
  <si>
    <t>INTERES E ISR AGOSTO</t>
  </si>
  <si>
    <t>NA15001-0003170</t>
  </si>
  <si>
    <t>COMISIONES BBVA AGOSTO</t>
  </si>
  <si>
    <t>CH-876253</t>
  </si>
  <si>
    <t>XD31001-0876253</t>
  </si>
  <si>
    <t>CH-876254</t>
  </si>
  <si>
    <t>XD31001-0876254</t>
  </si>
  <si>
    <t>NA15001-0003167</t>
  </si>
  <si>
    <t>CH-876255</t>
  </si>
  <si>
    <t>XD31001-0876255</t>
  </si>
  <si>
    <t>NA15001-0003171</t>
  </si>
  <si>
    <t>NA15001-0003172</t>
  </si>
  <si>
    <t>TRASPASO TGM-QM</t>
  </si>
  <si>
    <t>NA15001-0003175</t>
  </si>
  <si>
    <t>NA15001-0003176</t>
  </si>
  <si>
    <t>COMISION BBVA SEP</t>
  </si>
  <si>
    <t>NA15001-0003177</t>
  </si>
  <si>
    <t>COMISION SOBRE SALDO MIN</t>
  </si>
  <si>
    <t>CH-876256</t>
  </si>
  <si>
    <t>XD31001-0876256</t>
  </si>
  <si>
    <t>CH-876257</t>
  </si>
  <si>
    <t>XD31001-0876257</t>
  </si>
  <si>
    <t>CH-876258</t>
  </si>
  <si>
    <t>XD31001-0876258</t>
  </si>
  <si>
    <t>===========</t>
  </si>
  <si>
    <t>===</t>
  </si>
  <si>
    <t>==========</t>
  </si>
  <si>
    <t>=========================================</t>
  </si>
  <si>
    <t>GM DE QUE</t>
  </si>
  <si>
    <t>RETARO S.A.</t>
  </si>
  <si>
    <t>BAN</t>
  </si>
  <si>
    <t>COMER</t>
  </si>
  <si>
    <t>----------</t>
  </si>
  <si>
    <t>-----------------------------------------</t>
  </si>
  <si>
    <t>NA15001-0003185</t>
  </si>
  <si>
    <t>COMISION OCT</t>
  </si>
  <si>
    <t>NA15001-0003186</t>
  </si>
  <si>
    <t>LJIMENEZ:INTERES E ISR BANCARIO</t>
  </si>
  <si>
    <t>CH-876262</t>
  </si>
  <si>
    <t>XD31001-0876262</t>
  </si>
  <si>
    <t>CH-876263</t>
  </si>
  <si>
    <t>XD31001-0876263</t>
  </si>
  <si>
    <t>CH876264</t>
  </si>
  <si>
    <t>XD31001-0876264</t>
  </si>
  <si>
    <t>del 01/10</t>
  </si>
  <si>
    <t>/17 al 31/1</t>
  </si>
  <si>
    <t>0/1</t>
  </si>
  <si>
    <t>NA15001-0003180</t>
  </si>
  <si>
    <t>NA15001-0003181</t>
  </si>
  <si>
    <t>CH-876259</t>
  </si>
  <si>
    <t>XD31001-0876259</t>
  </si>
  <si>
    <t>BAJA: SINDICATO DE LA PEQ Y MED IND</t>
  </si>
  <si>
    <t>CH-876260</t>
  </si>
  <si>
    <t>XD31001-0876260</t>
  </si>
  <si>
    <t>CH-876261</t>
  </si>
  <si>
    <t>XD31001-0876261</t>
  </si>
  <si>
    <t>NA15001-0003182</t>
  </si>
  <si>
    <t>LJIMENEZ:TRASPASO ENTRE CUENTAS</t>
  </si>
  <si>
    <t>=============================================================================================================================================================</t>
  </si>
  <si>
    <t>TALLERES GM DE QUERETARO S.A.                                                                                                            11/01/18 Pag. 1</t>
  </si>
  <si>
    <t xml:space="preserve">                                                                                                                                         11:43</t>
  </si>
  <si>
    <t>Auxiliar del 01/12/17 al 31/12/17</t>
  </si>
  <si>
    <t>Poliza   Fecha               S  Documento                            Usuario  Descripción                                  Debe          Haber          Saldo</t>
  </si>
  <si>
    <t>Cuenta  202-001              BANCOMER</t>
  </si>
  <si>
    <t>-------------------------------------------------------------------------------------------------------------------------------------------------------------</t>
  </si>
  <si>
    <t>INT E ISR</t>
  </si>
  <si>
    <t>NA15001-0003188</t>
  </si>
  <si>
    <t>CH-876265</t>
  </si>
  <si>
    <t>XD31001-0876265</t>
  </si>
  <si>
    <t>CH-876266</t>
  </si>
  <si>
    <t>XD31001-0876266</t>
  </si>
  <si>
    <t>NA15001-0003189</t>
  </si>
  <si>
    <t>TRASPASO QM-TGM                          5,</t>
  </si>
  <si>
    <t>CH-876267</t>
  </si>
  <si>
    <t>XD31001-0876267</t>
  </si>
  <si>
    <t>NA15001-0003190</t>
  </si>
  <si>
    <t>TRASPASO QM-TGM                        110,</t>
  </si>
  <si>
    <t>PAGO 2861</t>
  </si>
  <si>
    <t>NA15001-0003194</t>
  </si>
  <si>
    <t>PAGO NWD 2861</t>
  </si>
  <si>
    <t>Sumas                                  115,</t>
  </si>
  <si>
    <t>----</t>
  </si>
  <si>
    <t>-------------------------------------------</t>
  </si>
  <si>
    <t>--------------</t>
  </si>
  <si>
    <t>Cuenta  2</t>
  </si>
  <si>
    <t>02-002</t>
  </si>
  <si>
    <t>AMEX</t>
  </si>
  <si>
    <t>COM BANAME</t>
  </si>
  <si>
    <t>NA15001-0003191</t>
  </si>
  <si>
    <t>COMISION BANAMEX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</si>
</sst>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164" fontId="0" fillId="0" borderId="0" xfId="1" applyFont="1"/>
    <xf numFmtId="20" fontId="0" fillId="0" borderId="0" xfId="0" applyNumberFormat="1"/>
    <xf numFmtId="4" fontId="0" fillId="0" borderId="0" xfId="0" applyNumberFormat="1"/>
    <xf numFmtId="1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22"/>
  <sheetViews>
    <sheetView tabSelected="1" workbookViewId="0">
      <pane ySplit="13" topLeftCell="A107" activePane="bottomLeft" state="frozen"/>
      <selection pane="bottomLeft" activeCell="J113" activeCellId="2" sqref="J110 J111 J113"/>
    </sheetView>
  </sheetViews>
  <sheetFormatPr baseColWidth="10" defaultRowHeight="15" x14ac:dyDescent="0.25"/>
  <cols>
    <col min="8" max="8" width="40.7109375" bestFit="1" customWidth="1"/>
    <col min="9" max="9" width="17.5703125" style="2" bestFit="1" customWidth="1"/>
    <col min="10" max="10" width="17.140625" bestFit="1" customWidth="1"/>
    <col min="11" max="11" width="14.42578125" style="2" bestFit="1" customWidth="1"/>
    <col min="13" max="13" width="12" style="2" bestFit="1" customWidth="1"/>
  </cols>
  <sheetData>
    <row r="3" spans="1:11" x14ac:dyDescent="0.25">
      <c r="A3" s="3"/>
    </row>
    <row r="4" spans="1:11" x14ac:dyDescent="0.25">
      <c r="A4" t="s">
        <v>24</v>
      </c>
      <c r="B4" t="s">
        <v>25</v>
      </c>
      <c r="C4" t="s">
        <v>26</v>
      </c>
      <c r="D4" t="s">
        <v>41</v>
      </c>
      <c r="E4" t="s">
        <v>42</v>
      </c>
      <c r="F4" t="s">
        <v>65</v>
      </c>
      <c r="G4" t="s">
        <v>25</v>
      </c>
      <c r="H4" t="s">
        <v>84</v>
      </c>
      <c r="I4" s="2" t="s">
        <v>66</v>
      </c>
      <c r="J4" t="s">
        <v>42</v>
      </c>
      <c r="K4" s="2" t="s">
        <v>26</v>
      </c>
    </row>
    <row r="5" spans="1:11" x14ac:dyDescent="0.25">
      <c r="A5" t="s">
        <v>27</v>
      </c>
      <c r="B5" t="s">
        <v>85</v>
      </c>
      <c r="C5" t="s">
        <v>86</v>
      </c>
      <c r="J5" s="1">
        <v>42893</v>
      </c>
      <c r="K5" s="2" t="s">
        <v>67</v>
      </c>
    </row>
    <row r="6" spans="1:11" x14ac:dyDescent="0.25">
      <c r="J6" s="3">
        <v>0.73819444444444438</v>
      </c>
    </row>
    <row r="7" spans="1:11" x14ac:dyDescent="0.25">
      <c r="A7" t="s">
        <v>28</v>
      </c>
      <c r="B7" t="s">
        <v>87</v>
      </c>
      <c r="C7" t="s">
        <v>88</v>
      </c>
      <c r="D7" t="s">
        <v>89</v>
      </c>
      <c r="E7">
        <v>17</v>
      </c>
    </row>
    <row r="9" spans="1:11" x14ac:dyDescent="0.25">
      <c r="A9" t="s">
        <v>0</v>
      </c>
      <c r="B9" t="s">
        <v>1</v>
      </c>
      <c r="D9" t="s">
        <v>2</v>
      </c>
      <c r="E9" t="s">
        <v>3</v>
      </c>
      <c r="G9" t="s">
        <v>4</v>
      </c>
      <c r="H9" t="s">
        <v>5</v>
      </c>
      <c r="I9" s="2" t="s">
        <v>6</v>
      </c>
      <c r="J9" t="s">
        <v>7</v>
      </c>
      <c r="K9" s="2" t="s">
        <v>8</v>
      </c>
    </row>
    <row r="10" spans="1:11" x14ac:dyDescent="0.25">
      <c r="A10" t="s">
        <v>24</v>
      </c>
      <c r="B10" t="s">
        <v>25</v>
      </c>
      <c r="C10" t="s">
        <v>26</v>
      </c>
      <c r="D10" t="s">
        <v>41</v>
      </c>
      <c r="E10" t="s">
        <v>42</v>
      </c>
      <c r="F10" t="s">
        <v>65</v>
      </c>
      <c r="G10" t="s">
        <v>25</v>
      </c>
      <c r="H10" t="s">
        <v>84</v>
      </c>
      <c r="I10" s="2" t="s">
        <v>66</v>
      </c>
      <c r="J10" t="s">
        <v>42</v>
      </c>
      <c r="K10" s="2" t="s">
        <v>26</v>
      </c>
    </row>
    <row r="12" spans="1:11" x14ac:dyDescent="0.25">
      <c r="A12" t="s">
        <v>29</v>
      </c>
      <c r="B12" s="1" t="s">
        <v>30</v>
      </c>
      <c r="D12" t="s">
        <v>39</v>
      </c>
      <c r="E12" t="s">
        <v>40</v>
      </c>
    </row>
    <row r="13" spans="1:11" x14ac:dyDescent="0.25">
      <c r="A13" t="s">
        <v>31</v>
      </c>
      <c r="B13" s="1" t="s">
        <v>32</v>
      </c>
      <c r="C13" t="s">
        <v>33</v>
      </c>
      <c r="D13" t="s">
        <v>43</v>
      </c>
      <c r="E13" t="s">
        <v>44</v>
      </c>
      <c r="F13" t="s">
        <v>68</v>
      </c>
      <c r="G13" t="s">
        <v>32</v>
      </c>
      <c r="H13" t="s">
        <v>90</v>
      </c>
      <c r="I13" s="2" t="s">
        <v>69</v>
      </c>
      <c r="J13" t="s">
        <v>44</v>
      </c>
      <c r="K13" s="2" t="s">
        <v>33</v>
      </c>
    </row>
    <row r="14" spans="1:11" x14ac:dyDescent="0.25">
      <c r="B14" s="1"/>
      <c r="H14" t="s">
        <v>9</v>
      </c>
      <c r="K14" s="2">
        <v>16165.54</v>
      </c>
    </row>
    <row r="15" spans="1:11" x14ac:dyDescent="0.25">
      <c r="A15" t="s">
        <v>36</v>
      </c>
      <c r="B15" s="1">
        <v>42737</v>
      </c>
      <c r="C15" t="s">
        <v>13</v>
      </c>
      <c r="D15">
        <v>2</v>
      </c>
      <c r="E15" t="s">
        <v>49</v>
      </c>
      <c r="F15" t="s">
        <v>14</v>
      </c>
      <c r="G15" t="s">
        <v>12</v>
      </c>
      <c r="H15" t="s">
        <v>16</v>
      </c>
      <c r="J15" s="2">
        <v>0.15</v>
      </c>
      <c r="K15" s="2">
        <f>+K14+I15-J15</f>
        <v>16165.390000000001</v>
      </c>
    </row>
    <row r="16" spans="1:11" x14ac:dyDescent="0.25">
      <c r="A16" t="s">
        <v>36</v>
      </c>
      <c r="B16" s="1">
        <v>42737</v>
      </c>
      <c r="C16" t="s">
        <v>13</v>
      </c>
      <c r="D16">
        <v>2</v>
      </c>
      <c r="E16" t="s">
        <v>49</v>
      </c>
      <c r="F16" t="s">
        <v>14</v>
      </c>
      <c r="G16" t="s">
        <v>12</v>
      </c>
      <c r="H16" t="s">
        <v>16</v>
      </c>
      <c r="I16" s="2">
        <v>0.15</v>
      </c>
      <c r="J16" s="2"/>
      <c r="K16" s="2">
        <f>+K15+I16-J16</f>
        <v>16165.54</v>
      </c>
    </row>
    <row r="17" spans="1:11" x14ac:dyDescent="0.25">
      <c r="A17" t="s">
        <v>37</v>
      </c>
      <c r="B17" s="1">
        <v>42737</v>
      </c>
      <c r="C17" t="s">
        <v>45</v>
      </c>
      <c r="D17">
        <v>2</v>
      </c>
      <c r="E17" t="s">
        <v>50</v>
      </c>
      <c r="F17" t="s">
        <v>14</v>
      </c>
      <c r="G17" t="s">
        <v>12</v>
      </c>
      <c r="H17" t="s">
        <v>51</v>
      </c>
      <c r="J17" s="2">
        <v>92.8</v>
      </c>
      <c r="K17" s="2">
        <f>+K16+I17-J17</f>
        <v>16072.740000000002</v>
      </c>
    </row>
    <row r="18" spans="1:11" x14ac:dyDescent="0.25">
      <c r="A18" t="s">
        <v>10</v>
      </c>
      <c r="B18" s="1">
        <v>42740</v>
      </c>
      <c r="C18" t="s">
        <v>34</v>
      </c>
      <c r="D18">
        <v>2</v>
      </c>
      <c r="E18" t="s">
        <v>52</v>
      </c>
      <c r="F18" t="s">
        <v>11</v>
      </c>
      <c r="G18" t="s">
        <v>12</v>
      </c>
      <c r="H18" t="s">
        <v>53</v>
      </c>
      <c r="I18" s="2">
        <v>2000</v>
      </c>
      <c r="J18" s="2"/>
      <c r="K18" s="2">
        <f t="shared" ref="K18:K81" si="0">+K17+I18-J18</f>
        <v>18072.740000000002</v>
      </c>
    </row>
    <row r="19" spans="1:11" x14ac:dyDescent="0.25">
      <c r="A19" t="s">
        <v>17</v>
      </c>
      <c r="B19" s="1">
        <v>42748</v>
      </c>
      <c r="C19" t="s">
        <v>54</v>
      </c>
      <c r="D19">
        <v>2</v>
      </c>
      <c r="E19" t="s">
        <v>55</v>
      </c>
      <c r="F19" t="s">
        <v>18</v>
      </c>
      <c r="G19" t="s">
        <v>12</v>
      </c>
      <c r="H19" t="s">
        <v>35</v>
      </c>
      <c r="J19" s="2">
        <v>2047.4</v>
      </c>
      <c r="K19" s="2">
        <f t="shared" si="0"/>
        <v>16025.340000000002</v>
      </c>
    </row>
    <row r="20" spans="1:11" x14ac:dyDescent="0.25">
      <c r="A20" t="s">
        <v>19</v>
      </c>
      <c r="B20" s="1">
        <v>42751</v>
      </c>
      <c r="C20" t="s">
        <v>56</v>
      </c>
      <c r="D20">
        <v>2</v>
      </c>
      <c r="E20" t="s">
        <v>57</v>
      </c>
      <c r="F20" t="s">
        <v>18</v>
      </c>
      <c r="G20" t="s">
        <v>12</v>
      </c>
      <c r="H20" t="s">
        <v>23</v>
      </c>
      <c r="J20" s="2">
        <v>555</v>
      </c>
      <c r="K20" s="2">
        <f t="shared" si="0"/>
        <v>15470.340000000002</v>
      </c>
    </row>
    <row r="21" spans="1:11" x14ac:dyDescent="0.25">
      <c r="A21" t="s">
        <v>20</v>
      </c>
      <c r="B21" s="1">
        <v>42751</v>
      </c>
      <c r="C21" t="s">
        <v>58</v>
      </c>
      <c r="D21">
        <v>2</v>
      </c>
      <c r="E21" t="s">
        <v>59</v>
      </c>
      <c r="F21" t="s">
        <v>18</v>
      </c>
      <c r="G21" t="s">
        <v>12</v>
      </c>
      <c r="H21" t="s">
        <v>38</v>
      </c>
      <c r="J21" s="2">
        <v>250</v>
      </c>
      <c r="K21" s="2">
        <f t="shared" si="0"/>
        <v>15220.340000000002</v>
      </c>
    </row>
    <row r="22" spans="1:11" x14ac:dyDescent="0.25">
      <c r="A22" t="s">
        <v>21</v>
      </c>
      <c r="B22" s="1">
        <v>42751</v>
      </c>
      <c r="C22" t="s">
        <v>60</v>
      </c>
      <c r="D22">
        <v>2</v>
      </c>
      <c r="E22" s="4" t="s">
        <v>61</v>
      </c>
      <c r="F22" t="s">
        <v>18</v>
      </c>
      <c r="G22" t="s">
        <v>12</v>
      </c>
      <c r="H22" t="s">
        <v>38</v>
      </c>
      <c r="J22" s="2">
        <v>1500</v>
      </c>
      <c r="K22" s="2">
        <f t="shared" si="0"/>
        <v>13720.340000000002</v>
      </c>
    </row>
    <row r="23" spans="1:11" x14ac:dyDescent="0.25">
      <c r="A23" t="s">
        <v>22</v>
      </c>
      <c r="B23" s="1">
        <v>42752</v>
      </c>
      <c r="C23" t="s">
        <v>48</v>
      </c>
      <c r="D23">
        <v>2</v>
      </c>
      <c r="E23" t="s">
        <v>62</v>
      </c>
      <c r="F23" t="s">
        <v>47</v>
      </c>
      <c r="G23" t="s">
        <v>12</v>
      </c>
      <c r="H23" t="s">
        <v>63</v>
      </c>
      <c r="J23" s="2">
        <v>48</v>
      </c>
      <c r="K23" s="2">
        <f t="shared" si="0"/>
        <v>13672.340000000002</v>
      </c>
    </row>
    <row r="24" spans="1:11" x14ac:dyDescent="0.25">
      <c r="A24" t="s">
        <v>46</v>
      </c>
      <c r="B24" s="1">
        <v>42755</v>
      </c>
      <c r="C24" t="s">
        <v>34</v>
      </c>
      <c r="D24">
        <v>2</v>
      </c>
      <c r="E24" t="s">
        <v>64</v>
      </c>
      <c r="F24" t="s">
        <v>11</v>
      </c>
      <c r="G24" t="s">
        <v>12</v>
      </c>
      <c r="H24" t="s">
        <v>53</v>
      </c>
      <c r="I24" s="2">
        <v>3000</v>
      </c>
      <c r="J24" s="2"/>
      <c r="K24" s="2">
        <f t="shared" si="0"/>
        <v>16672.340000000004</v>
      </c>
    </row>
    <row r="25" spans="1:11" x14ac:dyDescent="0.25">
      <c r="A25" t="s">
        <v>91</v>
      </c>
      <c r="B25" s="1">
        <v>42767</v>
      </c>
      <c r="C25" t="s">
        <v>92</v>
      </c>
      <c r="D25">
        <v>2</v>
      </c>
      <c r="E25" t="s">
        <v>93</v>
      </c>
      <c r="F25" t="s">
        <v>14</v>
      </c>
      <c r="G25" t="s">
        <v>12</v>
      </c>
      <c r="H25" t="s">
        <v>16</v>
      </c>
      <c r="I25" s="2">
        <v>0.14000000000000001</v>
      </c>
      <c r="J25" s="2"/>
      <c r="K25" s="2">
        <f t="shared" si="0"/>
        <v>16672.480000000003</v>
      </c>
    </row>
    <row r="26" spans="1:11" x14ac:dyDescent="0.25">
      <c r="A26" t="s">
        <v>91</v>
      </c>
      <c r="B26" s="1">
        <v>42767</v>
      </c>
      <c r="C26" t="s">
        <v>92</v>
      </c>
      <c r="D26">
        <v>2</v>
      </c>
      <c r="E26" t="s">
        <v>93</v>
      </c>
      <c r="F26" t="s">
        <v>14</v>
      </c>
      <c r="G26" t="s">
        <v>12</v>
      </c>
      <c r="H26" t="s">
        <v>16</v>
      </c>
      <c r="J26" s="2">
        <v>0.14000000000000001</v>
      </c>
      <c r="K26" s="2">
        <f t="shared" si="0"/>
        <v>16672.340000000004</v>
      </c>
    </row>
    <row r="27" spans="1:11" x14ac:dyDescent="0.25">
      <c r="A27" t="s">
        <v>94</v>
      </c>
      <c r="B27" s="1">
        <v>42767</v>
      </c>
      <c r="C27" t="s">
        <v>45</v>
      </c>
      <c r="D27">
        <v>2</v>
      </c>
      <c r="E27" t="s">
        <v>95</v>
      </c>
      <c r="F27" t="s">
        <v>14</v>
      </c>
      <c r="G27" t="s">
        <v>12</v>
      </c>
      <c r="H27" t="s">
        <v>96</v>
      </c>
      <c r="J27" s="2">
        <v>74.239999999999995</v>
      </c>
      <c r="K27" s="2">
        <f t="shared" si="0"/>
        <v>16598.100000000002</v>
      </c>
    </row>
    <row r="28" spans="1:11" x14ac:dyDescent="0.25">
      <c r="A28" t="s">
        <v>17</v>
      </c>
      <c r="B28" s="1">
        <v>42774</v>
      </c>
      <c r="C28" t="s">
        <v>97</v>
      </c>
      <c r="D28">
        <v>2</v>
      </c>
      <c r="E28" t="s">
        <v>98</v>
      </c>
      <c r="F28" t="s">
        <v>18</v>
      </c>
      <c r="G28" t="s">
        <v>12</v>
      </c>
      <c r="H28" t="s">
        <v>35</v>
      </c>
      <c r="J28" s="2">
        <v>2047.4</v>
      </c>
      <c r="K28" s="2">
        <f t="shared" si="0"/>
        <v>14550.700000000003</v>
      </c>
    </row>
    <row r="29" spans="1:11" x14ac:dyDescent="0.25">
      <c r="A29" t="s">
        <v>19</v>
      </c>
      <c r="B29" s="1">
        <v>42774</v>
      </c>
      <c r="C29" t="s">
        <v>99</v>
      </c>
      <c r="D29">
        <v>2</v>
      </c>
      <c r="E29" t="s">
        <v>100</v>
      </c>
      <c r="F29" t="s">
        <v>18</v>
      </c>
      <c r="G29" t="s">
        <v>12</v>
      </c>
      <c r="H29" t="s">
        <v>38</v>
      </c>
      <c r="J29" s="2">
        <v>1200</v>
      </c>
      <c r="K29" s="2">
        <f t="shared" si="0"/>
        <v>13350.700000000003</v>
      </c>
    </row>
    <row r="30" spans="1:11" x14ac:dyDescent="0.25">
      <c r="A30" t="s">
        <v>20</v>
      </c>
      <c r="B30" s="1">
        <v>42774</v>
      </c>
      <c r="C30" t="s">
        <v>101</v>
      </c>
      <c r="D30">
        <v>2</v>
      </c>
      <c r="E30" t="s">
        <v>102</v>
      </c>
      <c r="F30" t="s">
        <v>18</v>
      </c>
      <c r="G30" t="s">
        <v>12</v>
      </c>
      <c r="H30" t="s">
        <v>38</v>
      </c>
      <c r="J30" s="2">
        <v>250</v>
      </c>
      <c r="K30" s="2">
        <f t="shared" si="0"/>
        <v>13100.700000000003</v>
      </c>
    </row>
    <row r="31" spans="1:11" x14ac:dyDescent="0.25">
      <c r="A31" t="s">
        <v>21</v>
      </c>
      <c r="B31" s="1">
        <v>42779</v>
      </c>
      <c r="C31" t="s">
        <v>103</v>
      </c>
      <c r="D31">
        <v>2</v>
      </c>
      <c r="E31" t="s">
        <v>104</v>
      </c>
      <c r="F31" t="s">
        <v>18</v>
      </c>
      <c r="G31" t="s">
        <v>12</v>
      </c>
      <c r="H31" t="s">
        <v>105</v>
      </c>
      <c r="J31" s="2">
        <v>999</v>
      </c>
      <c r="K31" s="2">
        <f t="shared" si="0"/>
        <v>12101.700000000003</v>
      </c>
    </row>
    <row r="32" spans="1:11" x14ac:dyDescent="0.25">
      <c r="A32" t="s">
        <v>22</v>
      </c>
      <c r="B32" s="1">
        <v>42779</v>
      </c>
      <c r="C32" t="s">
        <v>106</v>
      </c>
      <c r="D32">
        <v>2</v>
      </c>
      <c r="E32" t="s">
        <v>107</v>
      </c>
      <c r="F32" t="s">
        <v>18</v>
      </c>
      <c r="G32" t="s">
        <v>12</v>
      </c>
      <c r="H32" t="s">
        <v>105</v>
      </c>
      <c r="J32" s="2">
        <v>999</v>
      </c>
      <c r="K32" s="2">
        <f t="shared" si="0"/>
        <v>11102.700000000003</v>
      </c>
    </row>
    <row r="33" spans="1:11" x14ac:dyDescent="0.25">
      <c r="A33" t="s">
        <v>108</v>
      </c>
      <c r="B33" s="1">
        <v>42779</v>
      </c>
      <c r="C33" t="s">
        <v>109</v>
      </c>
      <c r="D33">
        <v>2</v>
      </c>
      <c r="E33" t="s">
        <v>110</v>
      </c>
      <c r="F33" t="s">
        <v>18</v>
      </c>
      <c r="G33" t="s">
        <v>12</v>
      </c>
      <c r="H33" t="s">
        <v>105</v>
      </c>
      <c r="J33" s="2">
        <v>999</v>
      </c>
      <c r="K33" s="2">
        <f t="shared" si="0"/>
        <v>10103.700000000003</v>
      </c>
    </row>
    <row r="34" spans="1:11" x14ac:dyDescent="0.25">
      <c r="A34" t="s">
        <v>111</v>
      </c>
      <c r="B34" s="1">
        <v>42779</v>
      </c>
      <c r="C34" t="s">
        <v>112</v>
      </c>
      <c r="D34">
        <v>2</v>
      </c>
      <c r="E34" t="s">
        <v>113</v>
      </c>
      <c r="F34" t="s">
        <v>18</v>
      </c>
      <c r="G34" t="s">
        <v>12</v>
      </c>
      <c r="H34" t="s">
        <v>105</v>
      </c>
      <c r="J34" s="2">
        <v>999</v>
      </c>
      <c r="K34" s="2">
        <f t="shared" si="0"/>
        <v>9104.7000000000025</v>
      </c>
    </row>
    <row r="35" spans="1:11" x14ac:dyDescent="0.25">
      <c r="A35" t="s">
        <v>114</v>
      </c>
      <c r="B35" s="1">
        <v>42782</v>
      </c>
      <c r="C35" t="s">
        <v>115</v>
      </c>
      <c r="D35">
        <v>2</v>
      </c>
      <c r="E35" t="s">
        <v>116</v>
      </c>
      <c r="F35" t="s">
        <v>18</v>
      </c>
      <c r="G35" t="s">
        <v>12</v>
      </c>
      <c r="H35" t="s">
        <v>23</v>
      </c>
      <c r="J35" s="2">
        <v>556</v>
      </c>
      <c r="K35" s="2">
        <f t="shared" si="0"/>
        <v>8548.7000000000025</v>
      </c>
    </row>
    <row r="36" spans="1:11" x14ac:dyDescent="0.25">
      <c r="A36" t="s">
        <v>10</v>
      </c>
      <c r="B36" s="1">
        <v>42782</v>
      </c>
      <c r="C36" t="s">
        <v>34</v>
      </c>
      <c r="D36">
        <v>2</v>
      </c>
      <c r="E36" t="s">
        <v>117</v>
      </c>
      <c r="F36" t="s">
        <v>11</v>
      </c>
      <c r="G36" t="s">
        <v>12</v>
      </c>
      <c r="H36" t="s">
        <v>76</v>
      </c>
      <c r="I36" s="2">
        <v>6000</v>
      </c>
      <c r="J36" s="2"/>
      <c r="K36" s="2">
        <f t="shared" si="0"/>
        <v>14548.700000000003</v>
      </c>
    </row>
    <row r="37" spans="1:11" x14ac:dyDescent="0.25">
      <c r="A37" t="s">
        <v>118</v>
      </c>
      <c r="B37" s="1">
        <v>42795</v>
      </c>
      <c r="C37" t="s">
        <v>45</v>
      </c>
      <c r="D37">
        <v>2</v>
      </c>
      <c r="E37" t="s">
        <v>119</v>
      </c>
      <c r="F37" t="s">
        <v>14</v>
      </c>
      <c r="G37" t="s">
        <v>12</v>
      </c>
      <c r="H37" t="s">
        <v>120</v>
      </c>
      <c r="J37" s="2">
        <v>148.47999999999999</v>
      </c>
      <c r="K37" s="2">
        <f t="shared" si="0"/>
        <v>14400.220000000003</v>
      </c>
    </row>
    <row r="38" spans="1:11" x14ac:dyDescent="0.25">
      <c r="A38" t="s">
        <v>121</v>
      </c>
      <c r="B38" s="1">
        <v>42795</v>
      </c>
      <c r="C38" t="s">
        <v>13</v>
      </c>
      <c r="D38">
        <v>2</v>
      </c>
      <c r="E38" t="s">
        <v>122</v>
      </c>
      <c r="F38" t="s">
        <v>14</v>
      </c>
      <c r="G38" t="s">
        <v>12</v>
      </c>
      <c r="H38" t="s">
        <v>16</v>
      </c>
      <c r="J38" s="2">
        <v>0.12</v>
      </c>
      <c r="K38" s="2">
        <f t="shared" si="0"/>
        <v>14400.100000000002</v>
      </c>
    </row>
    <row r="39" spans="1:11" x14ac:dyDescent="0.25">
      <c r="A39" t="s">
        <v>121</v>
      </c>
      <c r="B39" s="1">
        <v>42795</v>
      </c>
      <c r="C39" t="s">
        <v>13</v>
      </c>
      <c r="D39">
        <v>2</v>
      </c>
      <c r="E39" t="s">
        <v>122</v>
      </c>
      <c r="F39" t="s">
        <v>14</v>
      </c>
      <c r="G39" t="s">
        <v>12</v>
      </c>
      <c r="H39" t="s">
        <v>16</v>
      </c>
      <c r="I39" s="2">
        <v>0.12</v>
      </c>
      <c r="J39" s="2"/>
      <c r="K39" s="2">
        <f t="shared" si="0"/>
        <v>14400.220000000003</v>
      </c>
    </row>
    <row r="40" spans="1:11" x14ac:dyDescent="0.25">
      <c r="A40" t="s">
        <v>10</v>
      </c>
      <c r="B40" s="1">
        <v>42795</v>
      </c>
      <c r="C40" t="s">
        <v>34</v>
      </c>
      <c r="D40">
        <v>2</v>
      </c>
      <c r="E40" t="s">
        <v>123</v>
      </c>
      <c r="F40" t="s">
        <v>11</v>
      </c>
      <c r="G40" t="s">
        <v>12</v>
      </c>
      <c r="H40" t="s">
        <v>76</v>
      </c>
      <c r="I40" s="2">
        <v>5000</v>
      </c>
      <c r="J40" s="2"/>
      <c r="K40" s="2">
        <f t="shared" si="0"/>
        <v>19400.22</v>
      </c>
    </row>
    <row r="41" spans="1:11" x14ac:dyDescent="0.25">
      <c r="A41" t="s">
        <v>17</v>
      </c>
      <c r="B41" s="1">
        <v>42797</v>
      </c>
      <c r="C41" t="s">
        <v>124</v>
      </c>
      <c r="D41">
        <v>2</v>
      </c>
      <c r="E41" t="s">
        <v>125</v>
      </c>
      <c r="F41" t="s">
        <v>18</v>
      </c>
      <c r="G41" t="s">
        <v>12</v>
      </c>
      <c r="H41" t="s">
        <v>35</v>
      </c>
      <c r="J41" s="2">
        <v>2047.4</v>
      </c>
      <c r="K41" s="2">
        <f t="shared" si="0"/>
        <v>17352.82</v>
      </c>
    </row>
    <row r="42" spans="1:11" x14ac:dyDescent="0.25">
      <c r="A42" t="s">
        <v>19</v>
      </c>
      <c r="B42" s="1">
        <v>42800</v>
      </c>
      <c r="C42" t="s">
        <v>126</v>
      </c>
      <c r="D42">
        <v>2</v>
      </c>
      <c r="E42" t="s">
        <v>127</v>
      </c>
      <c r="F42" t="s">
        <v>18</v>
      </c>
      <c r="G42" t="s">
        <v>12</v>
      </c>
      <c r="H42" t="s">
        <v>105</v>
      </c>
      <c r="J42" s="2">
        <v>10708</v>
      </c>
      <c r="K42" s="2">
        <f t="shared" si="0"/>
        <v>6644.82</v>
      </c>
    </row>
    <row r="43" spans="1:11" x14ac:dyDescent="0.25">
      <c r="A43" t="s">
        <v>20</v>
      </c>
      <c r="B43" s="1">
        <v>42800</v>
      </c>
      <c r="C43" t="s">
        <v>128</v>
      </c>
      <c r="D43">
        <v>2</v>
      </c>
      <c r="E43" t="s">
        <v>129</v>
      </c>
      <c r="F43" t="s">
        <v>18</v>
      </c>
      <c r="G43" t="s">
        <v>12</v>
      </c>
      <c r="H43" t="s">
        <v>38</v>
      </c>
      <c r="J43" s="2">
        <v>1200</v>
      </c>
      <c r="K43" s="2">
        <f t="shared" si="0"/>
        <v>5444.82</v>
      </c>
    </row>
    <row r="44" spans="1:11" x14ac:dyDescent="0.25">
      <c r="A44" t="s">
        <v>21</v>
      </c>
      <c r="B44" s="1">
        <v>42800</v>
      </c>
      <c r="C44" t="s">
        <v>130</v>
      </c>
      <c r="D44">
        <v>2</v>
      </c>
      <c r="E44" t="s">
        <v>131</v>
      </c>
      <c r="F44" t="s">
        <v>18</v>
      </c>
      <c r="G44" t="s">
        <v>12</v>
      </c>
      <c r="H44" t="s">
        <v>38</v>
      </c>
      <c r="J44" s="2">
        <v>250</v>
      </c>
      <c r="K44" s="2">
        <f t="shared" si="0"/>
        <v>5194.82</v>
      </c>
    </row>
    <row r="45" spans="1:11" x14ac:dyDescent="0.25">
      <c r="A45" t="s">
        <v>46</v>
      </c>
      <c r="B45" s="1">
        <v>42801</v>
      </c>
      <c r="C45" t="s">
        <v>34</v>
      </c>
      <c r="D45">
        <v>2</v>
      </c>
      <c r="E45" t="s">
        <v>132</v>
      </c>
      <c r="F45" t="s">
        <v>11</v>
      </c>
      <c r="G45" t="s">
        <v>12</v>
      </c>
      <c r="H45" t="s">
        <v>76</v>
      </c>
      <c r="I45" s="2">
        <v>11000</v>
      </c>
      <c r="J45" s="2"/>
      <c r="K45" s="2">
        <f t="shared" si="0"/>
        <v>16194.82</v>
      </c>
    </row>
    <row r="46" spans="1:11" x14ac:dyDescent="0.25">
      <c r="A46" t="s">
        <v>22</v>
      </c>
      <c r="B46" s="1">
        <v>42810</v>
      </c>
      <c r="C46" t="s">
        <v>133</v>
      </c>
      <c r="D46">
        <v>2</v>
      </c>
      <c r="E46" t="s">
        <v>134</v>
      </c>
      <c r="F46" t="s">
        <v>18</v>
      </c>
      <c r="G46" t="s">
        <v>12</v>
      </c>
      <c r="H46" t="s">
        <v>23</v>
      </c>
      <c r="J46" s="2">
        <v>556</v>
      </c>
      <c r="K46" s="2">
        <f t="shared" si="0"/>
        <v>15638.82</v>
      </c>
    </row>
    <row r="47" spans="1:11" x14ac:dyDescent="0.25">
      <c r="A47" t="s">
        <v>108</v>
      </c>
      <c r="B47" s="1">
        <v>42810</v>
      </c>
      <c r="C47" t="s">
        <v>135</v>
      </c>
      <c r="D47">
        <v>2</v>
      </c>
      <c r="E47" t="s">
        <v>136</v>
      </c>
      <c r="F47" t="s">
        <v>18</v>
      </c>
      <c r="G47" t="s">
        <v>12</v>
      </c>
      <c r="H47" t="s">
        <v>137</v>
      </c>
      <c r="J47" s="2">
        <v>1415</v>
      </c>
      <c r="K47" s="2">
        <f t="shared" si="0"/>
        <v>14223.82</v>
      </c>
    </row>
    <row r="48" spans="1:11" x14ac:dyDescent="0.25">
      <c r="A48" t="s">
        <v>36</v>
      </c>
      <c r="B48" s="1">
        <v>42828</v>
      </c>
      <c r="C48" t="s">
        <v>45</v>
      </c>
      <c r="D48">
        <v>2</v>
      </c>
      <c r="E48" t="s">
        <v>70</v>
      </c>
      <c r="F48" t="s">
        <v>14</v>
      </c>
      <c r="G48" t="s">
        <v>12</v>
      </c>
      <c r="H48" t="s">
        <v>71</v>
      </c>
      <c r="J48" s="2">
        <v>111.36</v>
      </c>
      <c r="K48" s="2">
        <f t="shared" si="0"/>
        <v>14112.46</v>
      </c>
    </row>
    <row r="49" spans="1:11" x14ac:dyDescent="0.25">
      <c r="A49" t="s">
        <v>37</v>
      </c>
      <c r="B49" s="1">
        <v>42828</v>
      </c>
      <c r="C49" t="s">
        <v>72</v>
      </c>
      <c r="D49">
        <v>2</v>
      </c>
      <c r="E49" t="s">
        <v>73</v>
      </c>
      <c r="F49" t="s">
        <v>14</v>
      </c>
      <c r="G49" t="s">
        <v>12</v>
      </c>
      <c r="H49" t="s">
        <v>74</v>
      </c>
      <c r="I49" s="2">
        <v>0.14000000000000001</v>
      </c>
      <c r="J49" s="2"/>
      <c r="K49" s="2">
        <f t="shared" si="0"/>
        <v>14112.599999999999</v>
      </c>
    </row>
    <row r="50" spans="1:11" x14ac:dyDescent="0.25">
      <c r="A50" t="s">
        <v>37</v>
      </c>
      <c r="B50" s="1">
        <v>42828</v>
      </c>
      <c r="C50" t="s">
        <v>72</v>
      </c>
      <c r="D50">
        <v>2</v>
      </c>
      <c r="E50" t="s">
        <v>73</v>
      </c>
      <c r="F50" t="s">
        <v>14</v>
      </c>
      <c r="G50" t="s">
        <v>12</v>
      </c>
      <c r="H50" t="s">
        <v>74</v>
      </c>
      <c r="J50" s="2">
        <v>0.14000000000000001</v>
      </c>
      <c r="K50" s="2">
        <f t="shared" si="0"/>
        <v>14112.46</v>
      </c>
    </row>
    <row r="51" spans="1:11" x14ac:dyDescent="0.25">
      <c r="A51" t="s">
        <v>10</v>
      </c>
      <c r="B51" s="1">
        <v>42829</v>
      </c>
      <c r="C51" t="s">
        <v>34</v>
      </c>
      <c r="D51">
        <v>2</v>
      </c>
      <c r="E51" t="s">
        <v>75</v>
      </c>
      <c r="F51" t="s">
        <v>11</v>
      </c>
      <c r="G51" t="s">
        <v>12</v>
      </c>
      <c r="H51" t="s">
        <v>76</v>
      </c>
      <c r="I51" s="2">
        <v>5000</v>
      </c>
      <c r="J51" s="2"/>
      <c r="K51" s="2">
        <f t="shared" si="0"/>
        <v>19112.46</v>
      </c>
    </row>
    <row r="52" spans="1:11" x14ac:dyDescent="0.25">
      <c r="A52" t="s">
        <v>17</v>
      </c>
      <c r="B52" s="1">
        <v>42835</v>
      </c>
      <c r="C52" t="s">
        <v>77</v>
      </c>
      <c r="D52">
        <v>2</v>
      </c>
      <c r="E52" t="s">
        <v>78</v>
      </c>
      <c r="F52" t="s">
        <v>18</v>
      </c>
      <c r="G52" t="s">
        <v>12</v>
      </c>
      <c r="H52" t="s">
        <v>38</v>
      </c>
      <c r="J52" s="2">
        <v>1200</v>
      </c>
      <c r="K52" s="2">
        <f t="shared" si="0"/>
        <v>17912.46</v>
      </c>
    </row>
    <row r="53" spans="1:11" x14ac:dyDescent="0.25">
      <c r="A53" t="s">
        <v>19</v>
      </c>
      <c r="B53" s="1">
        <v>42835</v>
      </c>
      <c r="C53" t="s">
        <v>79</v>
      </c>
      <c r="D53">
        <v>2</v>
      </c>
      <c r="E53" t="s">
        <v>80</v>
      </c>
      <c r="F53" t="s">
        <v>18</v>
      </c>
      <c r="G53" t="s">
        <v>12</v>
      </c>
      <c r="H53" t="s">
        <v>38</v>
      </c>
      <c r="J53" s="2">
        <v>250</v>
      </c>
      <c r="K53" s="2">
        <f t="shared" si="0"/>
        <v>17662.46</v>
      </c>
    </row>
    <row r="54" spans="1:11" x14ac:dyDescent="0.25">
      <c r="A54" t="s">
        <v>20</v>
      </c>
      <c r="B54" s="1">
        <v>42842</v>
      </c>
      <c r="C54" t="s">
        <v>81</v>
      </c>
      <c r="D54">
        <v>2</v>
      </c>
      <c r="E54" t="s">
        <v>82</v>
      </c>
      <c r="F54" t="s">
        <v>18</v>
      </c>
      <c r="G54" t="s">
        <v>12</v>
      </c>
      <c r="H54" t="s">
        <v>23</v>
      </c>
      <c r="J54" s="2">
        <v>555</v>
      </c>
      <c r="K54" s="2">
        <f t="shared" si="0"/>
        <v>17107.46</v>
      </c>
    </row>
    <row r="55" spans="1:11" x14ac:dyDescent="0.25">
      <c r="A55" t="s">
        <v>138</v>
      </c>
      <c r="B55" s="1">
        <v>42857</v>
      </c>
      <c r="C55" t="s">
        <v>45</v>
      </c>
      <c r="D55">
        <v>2</v>
      </c>
      <c r="E55" t="s">
        <v>139</v>
      </c>
      <c r="F55" t="s">
        <v>14</v>
      </c>
      <c r="G55" t="s">
        <v>12</v>
      </c>
      <c r="H55" t="s">
        <v>140</v>
      </c>
      <c r="J55" s="2">
        <v>55.68</v>
      </c>
      <c r="K55" s="2">
        <f t="shared" si="0"/>
        <v>17051.78</v>
      </c>
    </row>
    <row r="56" spans="1:11" x14ac:dyDescent="0.25">
      <c r="A56" t="s">
        <v>36</v>
      </c>
      <c r="B56" s="1">
        <v>42857</v>
      </c>
      <c r="C56" t="s">
        <v>72</v>
      </c>
      <c r="D56">
        <v>2</v>
      </c>
      <c r="E56" t="s">
        <v>141</v>
      </c>
      <c r="F56" t="s">
        <v>14</v>
      </c>
      <c r="G56" t="s">
        <v>12</v>
      </c>
      <c r="H56" t="s">
        <v>16</v>
      </c>
      <c r="I56" s="2">
        <v>0.15</v>
      </c>
      <c r="J56" s="2"/>
      <c r="K56" s="2">
        <f t="shared" si="0"/>
        <v>17051.93</v>
      </c>
    </row>
    <row r="57" spans="1:11" x14ac:dyDescent="0.25">
      <c r="A57" t="s">
        <v>36</v>
      </c>
      <c r="B57" s="1">
        <v>42857</v>
      </c>
      <c r="C57" t="s">
        <v>72</v>
      </c>
      <c r="D57">
        <v>2</v>
      </c>
      <c r="E57" t="s">
        <v>141</v>
      </c>
      <c r="F57" t="s">
        <v>14</v>
      </c>
      <c r="G57" t="s">
        <v>12</v>
      </c>
      <c r="H57" t="s">
        <v>16</v>
      </c>
      <c r="J57" s="2">
        <v>0.15</v>
      </c>
      <c r="K57" s="2">
        <f t="shared" si="0"/>
        <v>17051.78</v>
      </c>
    </row>
    <row r="58" spans="1:11" x14ac:dyDescent="0.25">
      <c r="A58" t="s">
        <v>17</v>
      </c>
      <c r="B58" s="1">
        <v>42864</v>
      </c>
      <c r="C58" t="s">
        <v>142</v>
      </c>
      <c r="D58">
        <v>2</v>
      </c>
      <c r="E58" t="s">
        <v>143</v>
      </c>
      <c r="F58" t="s">
        <v>18</v>
      </c>
      <c r="G58" t="s">
        <v>12</v>
      </c>
      <c r="H58" t="s">
        <v>38</v>
      </c>
      <c r="J58" s="2">
        <v>1200</v>
      </c>
      <c r="K58" s="2">
        <f t="shared" si="0"/>
        <v>15851.779999999999</v>
      </c>
    </row>
    <row r="59" spans="1:11" x14ac:dyDescent="0.25">
      <c r="A59" t="s">
        <v>19</v>
      </c>
      <c r="B59" s="1">
        <v>42864</v>
      </c>
      <c r="C59" t="s">
        <v>144</v>
      </c>
      <c r="D59">
        <v>2</v>
      </c>
      <c r="E59" t="s">
        <v>145</v>
      </c>
      <c r="F59" t="s">
        <v>18</v>
      </c>
      <c r="G59" t="s">
        <v>12</v>
      </c>
      <c r="H59" t="s">
        <v>38</v>
      </c>
      <c r="J59" s="2">
        <v>250</v>
      </c>
      <c r="K59" s="2">
        <f t="shared" si="0"/>
        <v>15601.779999999999</v>
      </c>
    </row>
    <row r="60" spans="1:11" x14ac:dyDescent="0.25">
      <c r="A60" t="s">
        <v>20</v>
      </c>
      <c r="B60" s="1">
        <v>42881</v>
      </c>
      <c r="C60" t="s">
        <v>146</v>
      </c>
      <c r="D60">
        <v>2</v>
      </c>
      <c r="E60" t="s">
        <v>147</v>
      </c>
      <c r="F60" t="s">
        <v>18</v>
      </c>
      <c r="G60" t="s">
        <v>12</v>
      </c>
      <c r="H60" t="s">
        <v>23</v>
      </c>
      <c r="J60" s="2">
        <v>556</v>
      </c>
      <c r="K60" s="2">
        <f t="shared" si="0"/>
        <v>15045.779999999999</v>
      </c>
    </row>
    <row r="61" spans="1:11" x14ac:dyDescent="0.25">
      <c r="A61" t="s">
        <v>36</v>
      </c>
      <c r="B61" s="1">
        <v>42887</v>
      </c>
      <c r="C61" t="s">
        <v>72</v>
      </c>
      <c r="D61">
        <v>2</v>
      </c>
      <c r="E61" t="s">
        <v>150</v>
      </c>
      <c r="F61" t="s">
        <v>14</v>
      </c>
      <c r="G61" t="s">
        <v>12</v>
      </c>
      <c r="H61" t="s">
        <v>151</v>
      </c>
      <c r="J61" s="2">
        <v>0.14000000000000001</v>
      </c>
      <c r="K61" s="2">
        <f t="shared" si="0"/>
        <v>15045.64</v>
      </c>
    </row>
    <row r="62" spans="1:11" x14ac:dyDescent="0.25">
      <c r="A62" t="s">
        <v>36</v>
      </c>
      <c r="B62" s="1">
        <v>42887</v>
      </c>
      <c r="C62" t="s">
        <v>72</v>
      </c>
      <c r="D62">
        <v>2</v>
      </c>
      <c r="E62" t="s">
        <v>150</v>
      </c>
      <c r="F62" t="s">
        <v>14</v>
      </c>
      <c r="G62" t="s">
        <v>12</v>
      </c>
      <c r="H62" t="s">
        <v>151</v>
      </c>
      <c r="I62" s="2">
        <v>0.14000000000000001</v>
      </c>
      <c r="J62" s="2"/>
      <c r="K62" s="2">
        <f t="shared" si="0"/>
        <v>15045.779999999999</v>
      </c>
    </row>
    <row r="63" spans="1:11" x14ac:dyDescent="0.25">
      <c r="A63" t="s">
        <v>37</v>
      </c>
      <c r="B63" s="1">
        <v>42887</v>
      </c>
      <c r="C63" t="s">
        <v>45</v>
      </c>
      <c r="D63">
        <v>2</v>
      </c>
      <c r="E63" t="s">
        <v>152</v>
      </c>
      <c r="F63" t="s">
        <v>14</v>
      </c>
      <c r="G63" t="s">
        <v>12</v>
      </c>
      <c r="H63" t="s">
        <v>153</v>
      </c>
      <c r="J63" s="2">
        <v>55.68</v>
      </c>
      <c r="K63" s="2">
        <f t="shared" si="0"/>
        <v>14990.099999999999</v>
      </c>
    </row>
    <row r="64" spans="1:11" x14ac:dyDescent="0.25">
      <c r="A64" t="s">
        <v>17</v>
      </c>
      <c r="B64" s="1">
        <v>42891</v>
      </c>
      <c r="C64" t="s">
        <v>154</v>
      </c>
      <c r="D64">
        <v>2</v>
      </c>
      <c r="E64" t="s">
        <v>155</v>
      </c>
      <c r="F64" t="s">
        <v>18</v>
      </c>
      <c r="G64" t="s">
        <v>12</v>
      </c>
      <c r="H64" t="s">
        <v>38</v>
      </c>
      <c r="J64" s="2">
        <v>250</v>
      </c>
      <c r="K64" s="2">
        <f t="shared" si="0"/>
        <v>14740.099999999999</v>
      </c>
    </row>
    <row r="65" spans="1:11" x14ac:dyDescent="0.25">
      <c r="A65" t="s">
        <v>19</v>
      </c>
      <c r="B65" s="1">
        <v>42891</v>
      </c>
      <c r="C65" t="s">
        <v>156</v>
      </c>
      <c r="D65">
        <v>2</v>
      </c>
      <c r="E65" t="s">
        <v>157</v>
      </c>
      <c r="F65" t="s">
        <v>18</v>
      </c>
      <c r="G65" t="s">
        <v>12</v>
      </c>
      <c r="H65" t="s">
        <v>38</v>
      </c>
      <c r="J65" s="2">
        <v>1200</v>
      </c>
      <c r="K65" s="2">
        <f t="shared" si="0"/>
        <v>13540.099999999999</v>
      </c>
    </row>
    <row r="66" spans="1:11" x14ac:dyDescent="0.25">
      <c r="A66" t="s">
        <v>20</v>
      </c>
      <c r="B66" s="1">
        <v>42900</v>
      </c>
      <c r="C66" t="s">
        <v>158</v>
      </c>
      <c r="D66">
        <v>2</v>
      </c>
      <c r="E66" t="s">
        <v>159</v>
      </c>
      <c r="F66" t="s">
        <v>18</v>
      </c>
      <c r="G66" t="s">
        <v>12</v>
      </c>
      <c r="H66" t="s">
        <v>38</v>
      </c>
      <c r="J66" s="2">
        <v>4000</v>
      </c>
      <c r="K66" s="2">
        <f t="shared" si="0"/>
        <v>9540.0999999999985</v>
      </c>
    </row>
    <row r="67" spans="1:11" x14ac:dyDescent="0.25">
      <c r="A67" t="s">
        <v>21</v>
      </c>
      <c r="B67" s="1">
        <v>42909</v>
      </c>
      <c r="C67" t="s">
        <v>160</v>
      </c>
      <c r="D67">
        <v>2</v>
      </c>
      <c r="E67" t="s">
        <v>161</v>
      </c>
      <c r="F67" t="s">
        <v>18</v>
      </c>
      <c r="G67" t="s">
        <v>12</v>
      </c>
      <c r="H67" t="s">
        <v>23</v>
      </c>
      <c r="J67" s="2">
        <v>555</v>
      </c>
      <c r="K67" s="2">
        <f t="shared" si="0"/>
        <v>8985.0999999999985</v>
      </c>
    </row>
    <row r="68" spans="1:11" x14ac:dyDescent="0.25">
      <c r="A68" t="s">
        <v>118</v>
      </c>
      <c r="B68" s="1">
        <v>42916</v>
      </c>
      <c r="C68" t="s">
        <v>34</v>
      </c>
      <c r="D68">
        <v>2</v>
      </c>
      <c r="E68" t="s">
        <v>162</v>
      </c>
      <c r="F68" t="s">
        <v>14</v>
      </c>
      <c r="G68" t="s">
        <v>12</v>
      </c>
      <c r="H68" t="s">
        <v>53</v>
      </c>
      <c r="I68" s="2">
        <v>8000</v>
      </c>
      <c r="J68" s="2"/>
      <c r="K68" s="2">
        <f t="shared" si="0"/>
        <v>16985.099999999999</v>
      </c>
    </row>
    <row r="69" spans="1:11" x14ac:dyDescent="0.25">
      <c r="A69" t="s">
        <v>121</v>
      </c>
      <c r="B69" s="1">
        <v>42919</v>
      </c>
      <c r="C69" t="s">
        <v>92</v>
      </c>
      <c r="D69">
        <v>2</v>
      </c>
      <c r="E69" t="s">
        <v>163</v>
      </c>
      <c r="F69" t="s">
        <v>14</v>
      </c>
      <c r="G69" t="s">
        <v>12</v>
      </c>
      <c r="H69" t="s">
        <v>74</v>
      </c>
      <c r="I69" s="2">
        <v>0.13</v>
      </c>
      <c r="J69" s="2"/>
      <c r="K69" s="2">
        <f t="shared" si="0"/>
        <v>16985.23</v>
      </c>
    </row>
    <row r="70" spans="1:11" x14ac:dyDescent="0.25">
      <c r="A70" t="s">
        <v>121</v>
      </c>
      <c r="B70" s="1">
        <v>42919</v>
      </c>
      <c r="C70" t="s">
        <v>92</v>
      </c>
      <c r="D70">
        <v>2</v>
      </c>
      <c r="E70" t="s">
        <v>163</v>
      </c>
      <c r="F70" t="s">
        <v>14</v>
      </c>
      <c r="G70" t="s">
        <v>12</v>
      </c>
      <c r="H70" t="s">
        <v>74</v>
      </c>
      <c r="J70" s="2">
        <v>0.13</v>
      </c>
      <c r="K70" s="2">
        <f t="shared" si="0"/>
        <v>16985.099999999999</v>
      </c>
    </row>
    <row r="71" spans="1:11" x14ac:dyDescent="0.25">
      <c r="A71" t="s">
        <v>91</v>
      </c>
      <c r="B71" s="1">
        <v>42919</v>
      </c>
      <c r="C71" t="s">
        <v>45</v>
      </c>
      <c r="D71">
        <v>2</v>
      </c>
      <c r="E71" t="s">
        <v>164</v>
      </c>
      <c r="F71" t="s">
        <v>14</v>
      </c>
      <c r="G71" t="s">
        <v>12</v>
      </c>
      <c r="H71" t="s">
        <v>165</v>
      </c>
      <c r="J71" s="2">
        <v>74.239999999999995</v>
      </c>
      <c r="K71" s="2">
        <f t="shared" si="0"/>
        <v>16910.859999999997</v>
      </c>
    </row>
    <row r="72" spans="1:11" x14ac:dyDescent="0.25">
      <c r="A72" t="s">
        <v>17</v>
      </c>
      <c r="B72" s="1">
        <v>42920</v>
      </c>
      <c r="C72" t="s">
        <v>166</v>
      </c>
      <c r="D72">
        <v>2</v>
      </c>
      <c r="E72" t="s">
        <v>167</v>
      </c>
      <c r="F72" t="s">
        <v>18</v>
      </c>
      <c r="G72" t="s">
        <v>12</v>
      </c>
      <c r="H72" t="s">
        <v>38</v>
      </c>
      <c r="J72" s="2">
        <v>250</v>
      </c>
      <c r="K72" s="2">
        <f t="shared" si="0"/>
        <v>16660.859999999997</v>
      </c>
    </row>
    <row r="73" spans="1:11" x14ac:dyDescent="0.25">
      <c r="A73" t="s">
        <v>19</v>
      </c>
      <c r="B73" s="1">
        <v>42920</v>
      </c>
      <c r="C73" t="s">
        <v>168</v>
      </c>
      <c r="D73">
        <v>2</v>
      </c>
      <c r="E73" t="s">
        <v>169</v>
      </c>
      <c r="F73" t="s">
        <v>18</v>
      </c>
      <c r="G73" t="s">
        <v>12</v>
      </c>
      <c r="H73" t="s">
        <v>38</v>
      </c>
      <c r="J73" s="2">
        <v>1200</v>
      </c>
      <c r="K73" s="2">
        <f t="shared" si="0"/>
        <v>15460.859999999997</v>
      </c>
    </row>
    <row r="74" spans="1:11" x14ac:dyDescent="0.25">
      <c r="A74" t="s">
        <v>20</v>
      </c>
      <c r="B74" s="1">
        <v>42922</v>
      </c>
      <c r="C74" t="s">
        <v>170</v>
      </c>
      <c r="D74">
        <v>2</v>
      </c>
      <c r="E74" t="s">
        <v>171</v>
      </c>
      <c r="F74" t="s">
        <v>18</v>
      </c>
      <c r="G74" t="s">
        <v>12</v>
      </c>
      <c r="H74" t="s">
        <v>172</v>
      </c>
      <c r="J74" s="2">
        <v>4353.57</v>
      </c>
      <c r="K74" s="2">
        <f t="shared" si="0"/>
        <v>11107.289999999997</v>
      </c>
    </row>
    <row r="75" spans="1:11" x14ac:dyDescent="0.25">
      <c r="A75" t="s">
        <v>21</v>
      </c>
      <c r="B75" s="1">
        <v>42922</v>
      </c>
      <c r="C75" t="s">
        <v>173</v>
      </c>
      <c r="D75">
        <v>2</v>
      </c>
      <c r="E75" t="s">
        <v>174</v>
      </c>
      <c r="F75" t="s">
        <v>18</v>
      </c>
      <c r="G75" t="s">
        <v>12</v>
      </c>
      <c r="H75" t="s">
        <v>172</v>
      </c>
      <c r="J75" s="2">
        <v>4450.13</v>
      </c>
      <c r="K75" s="2">
        <f t="shared" si="0"/>
        <v>6657.1599999999971</v>
      </c>
    </row>
    <row r="76" spans="1:11" x14ac:dyDescent="0.25">
      <c r="A76" t="s">
        <v>22</v>
      </c>
      <c r="B76" s="1">
        <v>42935</v>
      </c>
      <c r="C76" t="s">
        <v>175</v>
      </c>
      <c r="D76">
        <v>2</v>
      </c>
      <c r="E76" t="s">
        <v>176</v>
      </c>
      <c r="F76" t="s">
        <v>18</v>
      </c>
      <c r="G76" t="s">
        <v>12</v>
      </c>
      <c r="H76" t="s">
        <v>23</v>
      </c>
      <c r="J76" s="2">
        <v>556</v>
      </c>
      <c r="K76" s="2">
        <f t="shared" si="0"/>
        <v>6101.1599999999971</v>
      </c>
    </row>
    <row r="77" spans="1:11" x14ac:dyDescent="0.25">
      <c r="A77" t="s">
        <v>37</v>
      </c>
      <c r="B77" s="1">
        <v>42944</v>
      </c>
      <c r="C77" t="s">
        <v>34</v>
      </c>
      <c r="D77">
        <v>2</v>
      </c>
      <c r="E77" t="s">
        <v>177</v>
      </c>
      <c r="F77" t="s">
        <v>14</v>
      </c>
      <c r="G77" t="s">
        <v>12</v>
      </c>
      <c r="H77" t="s">
        <v>53</v>
      </c>
      <c r="I77" s="2">
        <v>7000</v>
      </c>
      <c r="J77" s="2"/>
      <c r="K77" s="2">
        <f t="shared" si="0"/>
        <v>13101.159999999996</v>
      </c>
    </row>
    <row r="78" spans="1:11" x14ac:dyDescent="0.25">
      <c r="A78" t="s">
        <v>36</v>
      </c>
      <c r="B78" s="1">
        <v>42948</v>
      </c>
      <c r="C78" t="s">
        <v>72</v>
      </c>
      <c r="D78">
        <v>2</v>
      </c>
      <c r="E78" t="s">
        <v>180</v>
      </c>
      <c r="F78" t="s">
        <v>14</v>
      </c>
      <c r="G78" t="s">
        <v>12</v>
      </c>
      <c r="H78" t="s">
        <v>181</v>
      </c>
      <c r="I78" s="2">
        <v>0.14000000000000001</v>
      </c>
      <c r="J78" s="2"/>
      <c r="K78" s="2">
        <f t="shared" si="0"/>
        <v>13101.299999999996</v>
      </c>
    </row>
    <row r="79" spans="1:11" x14ac:dyDescent="0.25">
      <c r="A79" t="s">
        <v>36</v>
      </c>
      <c r="B79" s="1">
        <v>42948</v>
      </c>
      <c r="C79" t="s">
        <v>72</v>
      </c>
      <c r="D79">
        <v>2</v>
      </c>
      <c r="E79" t="s">
        <v>180</v>
      </c>
      <c r="F79" t="s">
        <v>14</v>
      </c>
      <c r="G79" t="s">
        <v>12</v>
      </c>
      <c r="H79" t="s">
        <v>181</v>
      </c>
      <c r="J79" s="2">
        <v>0.14000000000000001</v>
      </c>
      <c r="K79" s="2">
        <f t="shared" si="0"/>
        <v>13101.159999999996</v>
      </c>
    </row>
    <row r="80" spans="1:11" x14ac:dyDescent="0.25">
      <c r="A80" t="s">
        <v>37</v>
      </c>
      <c r="B80" s="1">
        <v>42948</v>
      </c>
      <c r="C80" t="s">
        <v>45</v>
      </c>
      <c r="D80">
        <v>2</v>
      </c>
      <c r="E80" t="s">
        <v>182</v>
      </c>
      <c r="F80" t="s">
        <v>14</v>
      </c>
      <c r="G80" t="s">
        <v>12</v>
      </c>
      <c r="H80" t="s">
        <v>183</v>
      </c>
      <c r="J80" s="2">
        <v>37.119999999999997</v>
      </c>
      <c r="K80" s="2">
        <f t="shared" si="0"/>
        <v>13064.039999999995</v>
      </c>
    </row>
    <row r="81" spans="1:11" x14ac:dyDescent="0.25">
      <c r="A81" t="s">
        <v>17</v>
      </c>
      <c r="B81" s="1">
        <v>42950</v>
      </c>
      <c r="C81" t="s">
        <v>184</v>
      </c>
      <c r="D81">
        <v>2</v>
      </c>
      <c r="E81" t="s">
        <v>185</v>
      </c>
      <c r="F81" t="s">
        <v>18</v>
      </c>
      <c r="G81" t="s">
        <v>12</v>
      </c>
      <c r="H81" t="s">
        <v>38</v>
      </c>
      <c r="J81" s="2">
        <v>1200</v>
      </c>
      <c r="K81" s="2">
        <f t="shared" si="0"/>
        <v>11864.039999999995</v>
      </c>
    </row>
    <row r="82" spans="1:11" x14ac:dyDescent="0.25">
      <c r="A82" t="s">
        <v>19</v>
      </c>
      <c r="B82" s="1">
        <v>42950</v>
      </c>
      <c r="C82" t="s">
        <v>186</v>
      </c>
      <c r="D82">
        <v>2</v>
      </c>
      <c r="E82" t="s">
        <v>187</v>
      </c>
      <c r="F82" t="s">
        <v>18</v>
      </c>
      <c r="G82" t="s">
        <v>12</v>
      </c>
      <c r="H82" t="s">
        <v>38</v>
      </c>
      <c r="J82" s="2">
        <v>250</v>
      </c>
      <c r="K82" s="2">
        <f t="shared" ref="K82:K107" si="1">+K81+I82-J82</f>
        <v>11614.039999999995</v>
      </c>
    </row>
    <row r="83" spans="1:11" x14ac:dyDescent="0.25">
      <c r="A83" t="s">
        <v>138</v>
      </c>
      <c r="B83" s="1">
        <v>42955</v>
      </c>
      <c r="C83" t="s">
        <v>34</v>
      </c>
      <c r="D83">
        <v>2</v>
      </c>
      <c r="E83" t="s">
        <v>188</v>
      </c>
      <c r="F83" t="s">
        <v>14</v>
      </c>
      <c r="G83" t="s">
        <v>12</v>
      </c>
      <c r="H83" t="s">
        <v>76</v>
      </c>
      <c r="I83" s="2">
        <v>2000</v>
      </c>
      <c r="J83" s="2"/>
      <c r="K83" s="2">
        <f t="shared" si="1"/>
        <v>13614.039999999995</v>
      </c>
    </row>
    <row r="84" spans="1:11" x14ac:dyDescent="0.25">
      <c r="A84" t="s">
        <v>20</v>
      </c>
      <c r="B84" s="1">
        <v>42964</v>
      </c>
      <c r="C84" t="s">
        <v>189</v>
      </c>
      <c r="D84">
        <v>2</v>
      </c>
      <c r="E84" t="s">
        <v>190</v>
      </c>
      <c r="F84" t="s">
        <v>18</v>
      </c>
      <c r="G84" t="s">
        <v>12</v>
      </c>
      <c r="H84" t="s">
        <v>23</v>
      </c>
      <c r="J84" s="2">
        <v>555</v>
      </c>
      <c r="K84" s="2">
        <f t="shared" si="1"/>
        <v>13059.039999999995</v>
      </c>
    </row>
    <row r="85" spans="1:11" x14ac:dyDescent="0.25">
      <c r="A85" t="s">
        <v>118</v>
      </c>
      <c r="B85" s="1">
        <v>42978</v>
      </c>
      <c r="C85" t="s">
        <v>34</v>
      </c>
      <c r="D85">
        <v>2</v>
      </c>
      <c r="E85" t="s">
        <v>191</v>
      </c>
      <c r="F85" t="s">
        <v>14</v>
      </c>
      <c r="G85" t="s">
        <v>12</v>
      </c>
      <c r="H85" t="s">
        <v>53</v>
      </c>
      <c r="I85" s="2">
        <v>40000</v>
      </c>
      <c r="J85" s="2"/>
      <c r="K85" s="2">
        <f t="shared" si="1"/>
        <v>53059.039999999994</v>
      </c>
    </row>
    <row r="86" spans="1:11" x14ac:dyDescent="0.25">
      <c r="A86" t="s">
        <v>121</v>
      </c>
      <c r="B86" s="1">
        <v>42978</v>
      </c>
      <c r="C86" t="s">
        <v>34</v>
      </c>
      <c r="D86">
        <v>2</v>
      </c>
      <c r="E86" t="s">
        <v>192</v>
      </c>
      <c r="F86" t="s">
        <v>14</v>
      </c>
      <c r="G86" t="s">
        <v>12</v>
      </c>
      <c r="H86" t="s">
        <v>193</v>
      </c>
      <c r="J86" s="2">
        <v>36000</v>
      </c>
      <c r="K86" s="2">
        <f t="shared" si="1"/>
        <v>17059.039999999994</v>
      </c>
    </row>
    <row r="87" spans="1:11" x14ac:dyDescent="0.25">
      <c r="A87" t="s">
        <v>138</v>
      </c>
      <c r="B87" s="1">
        <v>42979</v>
      </c>
      <c r="C87" t="s">
        <v>13</v>
      </c>
      <c r="D87">
        <v>2</v>
      </c>
      <c r="E87" t="s">
        <v>194</v>
      </c>
      <c r="F87" t="s">
        <v>14</v>
      </c>
      <c r="G87" t="s">
        <v>12</v>
      </c>
      <c r="H87" t="s">
        <v>16</v>
      </c>
      <c r="I87" s="2">
        <v>0.13</v>
      </c>
      <c r="J87" s="2"/>
      <c r="K87" s="2">
        <f t="shared" si="1"/>
        <v>17059.169999999995</v>
      </c>
    </row>
    <row r="88" spans="1:11" x14ac:dyDescent="0.25">
      <c r="A88" t="s">
        <v>138</v>
      </c>
      <c r="B88" s="1">
        <v>42979</v>
      </c>
      <c r="C88" t="s">
        <v>13</v>
      </c>
      <c r="D88">
        <v>2</v>
      </c>
      <c r="E88" t="s">
        <v>194</v>
      </c>
      <c r="F88" t="s">
        <v>14</v>
      </c>
      <c r="G88" t="s">
        <v>12</v>
      </c>
      <c r="H88" t="s">
        <v>16</v>
      </c>
      <c r="J88" s="2">
        <v>0.13</v>
      </c>
      <c r="K88" s="2">
        <f t="shared" si="1"/>
        <v>17059.039999999994</v>
      </c>
    </row>
    <row r="89" spans="1:11" x14ac:dyDescent="0.25">
      <c r="A89" t="s">
        <v>36</v>
      </c>
      <c r="B89" s="1">
        <v>42979</v>
      </c>
      <c r="C89" t="s">
        <v>45</v>
      </c>
      <c r="D89">
        <v>2</v>
      </c>
      <c r="E89" t="s">
        <v>195</v>
      </c>
      <c r="F89" t="s">
        <v>14</v>
      </c>
      <c r="G89" t="s">
        <v>12</v>
      </c>
      <c r="H89" t="s">
        <v>196</v>
      </c>
      <c r="J89" s="2">
        <v>111.36</v>
      </c>
      <c r="K89" s="2">
        <f t="shared" si="1"/>
        <v>16947.679999999993</v>
      </c>
    </row>
    <row r="90" spans="1:11" x14ac:dyDescent="0.25">
      <c r="A90" t="s">
        <v>37</v>
      </c>
      <c r="B90" s="1">
        <v>42979</v>
      </c>
      <c r="C90" t="s">
        <v>45</v>
      </c>
      <c r="D90">
        <v>2</v>
      </c>
      <c r="E90" t="s">
        <v>197</v>
      </c>
      <c r="F90" t="s">
        <v>14</v>
      </c>
      <c r="G90" t="s">
        <v>12</v>
      </c>
      <c r="H90" t="s">
        <v>198</v>
      </c>
      <c r="J90" s="2">
        <v>449.8</v>
      </c>
      <c r="K90" s="2">
        <f t="shared" si="1"/>
        <v>16497.879999999994</v>
      </c>
    </row>
    <row r="91" spans="1:11" x14ac:dyDescent="0.25">
      <c r="A91" t="s">
        <v>17</v>
      </c>
      <c r="B91" s="1">
        <v>42990</v>
      </c>
      <c r="C91" t="s">
        <v>199</v>
      </c>
      <c r="D91">
        <v>2</v>
      </c>
      <c r="E91" t="s">
        <v>200</v>
      </c>
      <c r="F91" t="s">
        <v>18</v>
      </c>
      <c r="G91" t="s">
        <v>12</v>
      </c>
      <c r="H91" t="s">
        <v>38</v>
      </c>
      <c r="J91" s="2">
        <v>250</v>
      </c>
      <c r="K91" s="2">
        <f t="shared" si="1"/>
        <v>16247.879999999994</v>
      </c>
    </row>
    <row r="92" spans="1:11" x14ac:dyDescent="0.25">
      <c r="A92" t="s">
        <v>19</v>
      </c>
      <c r="B92" s="1">
        <v>42990</v>
      </c>
      <c r="C92" t="s">
        <v>201</v>
      </c>
      <c r="D92">
        <v>2</v>
      </c>
      <c r="E92" t="s">
        <v>202</v>
      </c>
      <c r="F92" t="s">
        <v>18</v>
      </c>
      <c r="G92" t="s">
        <v>12</v>
      </c>
      <c r="H92" t="s">
        <v>38</v>
      </c>
      <c r="J92" s="2">
        <v>1200</v>
      </c>
      <c r="K92" s="2">
        <f t="shared" si="1"/>
        <v>15047.879999999994</v>
      </c>
    </row>
    <row r="93" spans="1:11" x14ac:dyDescent="0.25">
      <c r="A93" t="s">
        <v>20</v>
      </c>
      <c r="B93" s="1">
        <v>42998</v>
      </c>
      <c r="C93" t="s">
        <v>203</v>
      </c>
      <c r="D93">
        <v>2</v>
      </c>
      <c r="E93" t="s">
        <v>204</v>
      </c>
      <c r="F93" t="s">
        <v>18</v>
      </c>
      <c r="G93" t="s">
        <v>12</v>
      </c>
      <c r="H93" t="s">
        <v>23</v>
      </c>
      <c r="J93" s="2">
        <v>556</v>
      </c>
      <c r="K93" s="2">
        <f t="shared" si="1"/>
        <v>14491.879999999994</v>
      </c>
    </row>
    <row r="94" spans="1:11" x14ac:dyDescent="0.25">
      <c r="A94" t="s">
        <v>138</v>
      </c>
      <c r="B94" s="1">
        <v>43010</v>
      </c>
      <c r="C94" t="s">
        <v>72</v>
      </c>
      <c r="D94">
        <v>2</v>
      </c>
      <c r="E94" t="s">
        <v>228</v>
      </c>
      <c r="F94" t="s">
        <v>14</v>
      </c>
      <c r="G94" t="s">
        <v>12</v>
      </c>
      <c r="H94" t="s">
        <v>16</v>
      </c>
      <c r="I94" s="2">
        <v>0.14000000000000001</v>
      </c>
      <c r="J94" s="2"/>
      <c r="K94" s="2">
        <f t="shared" si="1"/>
        <v>14492.019999999993</v>
      </c>
    </row>
    <row r="95" spans="1:11" x14ac:dyDescent="0.25">
      <c r="A95" t="s">
        <v>138</v>
      </c>
      <c r="B95" s="1">
        <v>43010</v>
      </c>
      <c r="C95" t="s">
        <v>72</v>
      </c>
      <c r="D95">
        <v>2</v>
      </c>
      <c r="E95" t="s">
        <v>228</v>
      </c>
      <c r="F95" t="s">
        <v>14</v>
      </c>
      <c r="G95" t="s">
        <v>12</v>
      </c>
      <c r="H95" t="s">
        <v>16</v>
      </c>
      <c r="J95" s="2">
        <v>0.14000000000000001</v>
      </c>
      <c r="K95" s="2">
        <f t="shared" si="1"/>
        <v>14491.879999999994</v>
      </c>
    </row>
    <row r="96" spans="1:11" x14ac:dyDescent="0.25">
      <c r="A96" t="s">
        <v>36</v>
      </c>
      <c r="B96" s="1">
        <v>43010</v>
      </c>
      <c r="C96" t="s">
        <v>45</v>
      </c>
      <c r="D96">
        <v>2</v>
      </c>
      <c r="E96" t="s">
        <v>229</v>
      </c>
      <c r="F96" t="s">
        <v>14</v>
      </c>
      <c r="G96" t="s">
        <v>12</v>
      </c>
      <c r="H96" t="s">
        <v>96</v>
      </c>
      <c r="J96" s="2">
        <v>18.559999999999999</v>
      </c>
      <c r="K96" s="2">
        <f t="shared" si="1"/>
        <v>14473.319999999994</v>
      </c>
    </row>
    <row r="97" spans="1:11" x14ac:dyDescent="0.25">
      <c r="A97" t="s">
        <v>17</v>
      </c>
      <c r="B97" s="1">
        <v>43014</v>
      </c>
      <c r="C97" t="s">
        <v>230</v>
      </c>
      <c r="D97">
        <v>2</v>
      </c>
      <c r="E97" t="s">
        <v>231</v>
      </c>
      <c r="F97" t="s">
        <v>18</v>
      </c>
      <c r="G97" t="s">
        <v>12</v>
      </c>
      <c r="H97" t="s">
        <v>38</v>
      </c>
      <c r="J97" s="2">
        <v>1200</v>
      </c>
      <c r="K97" s="2">
        <f t="shared" si="1"/>
        <v>13273.319999999994</v>
      </c>
    </row>
    <row r="98" spans="1:11" x14ac:dyDescent="0.25">
      <c r="A98" t="s">
        <v>19</v>
      </c>
      <c r="B98" s="1">
        <v>43014</v>
      </c>
      <c r="C98" t="s">
        <v>230</v>
      </c>
      <c r="D98">
        <v>2</v>
      </c>
      <c r="E98" t="s">
        <v>231</v>
      </c>
      <c r="F98" t="s">
        <v>18</v>
      </c>
      <c r="G98" t="s">
        <v>12</v>
      </c>
      <c r="H98" t="s">
        <v>232</v>
      </c>
      <c r="I98" s="2">
        <v>1200</v>
      </c>
      <c r="J98" s="2"/>
      <c r="K98" s="2">
        <f t="shared" si="1"/>
        <v>14473.319999999994</v>
      </c>
    </row>
    <row r="99" spans="1:11" x14ac:dyDescent="0.25">
      <c r="A99" t="s">
        <v>20</v>
      </c>
      <c r="B99" s="1">
        <v>43014</v>
      </c>
      <c r="C99" t="s">
        <v>233</v>
      </c>
      <c r="D99">
        <v>2</v>
      </c>
      <c r="E99" t="s">
        <v>234</v>
      </c>
      <c r="F99" t="s">
        <v>18</v>
      </c>
      <c r="G99" t="s">
        <v>12</v>
      </c>
      <c r="H99" t="s">
        <v>38</v>
      </c>
      <c r="J99" s="2">
        <v>1200</v>
      </c>
      <c r="K99" s="2">
        <f t="shared" si="1"/>
        <v>13273.319999999994</v>
      </c>
    </row>
    <row r="100" spans="1:11" x14ac:dyDescent="0.25">
      <c r="A100" t="s">
        <v>21</v>
      </c>
      <c r="B100" s="1">
        <v>43028</v>
      </c>
      <c r="C100" t="s">
        <v>235</v>
      </c>
      <c r="D100">
        <v>2</v>
      </c>
      <c r="E100" t="s">
        <v>236</v>
      </c>
      <c r="F100" t="s">
        <v>18</v>
      </c>
      <c r="G100" t="s">
        <v>12</v>
      </c>
      <c r="H100" t="s">
        <v>23</v>
      </c>
      <c r="J100" s="2">
        <v>556</v>
      </c>
      <c r="K100" s="2">
        <f t="shared" si="1"/>
        <v>12717.319999999994</v>
      </c>
    </row>
    <row r="101" spans="1:11" x14ac:dyDescent="0.25">
      <c r="A101" t="s">
        <v>37</v>
      </c>
      <c r="B101" s="1">
        <v>43032</v>
      </c>
      <c r="C101" t="s">
        <v>34</v>
      </c>
      <c r="D101">
        <v>2</v>
      </c>
      <c r="E101" t="s">
        <v>237</v>
      </c>
      <c r="F101" t="s">
        <v>14</v>
      </c>
      <c r="G101" t="s">
        <v>12</v>
      </c>
      <c r="H101" t="s">
        <v>238</v>
      </c>
      <c r="I101" s="2">
        <v>3000</v>
      </c>
      <c r="J101" s="2"/>
      <c r="K101" s="2">
        <f t="shared" si="1"/>
        <v>15717.319999999994</v>
      </c>
    </row>
    <row r="102" spans="1:11" x14ac:dyDescent="0.25">
      <c r="A102" t="s">
        <v>138</v>
      </c>
      <c r="B102" s="1">
        <v>43040</v>
      </c>
      <c r="C102" t="s">
        <v>45</v>
      </c>
      <c r="D102">
        <v>2</v>
      </c>
      <c r="E102" t="s">
        <v>215</v>
      </c>
      <c r="F102" t="s">
        <v>14</v>
      </c>
      <c r="G102" t="s">
        <v>12</v>
      </c>
      <c r="H102" t="s">
        <v>216</v>
      </c>
      <c r="J102" s="2">
        <v>74.239999999999995</v>
      </c>
      <c r="K102" s="2">
        <f t="shared" si="1"/>
        <v>15643.079999999994</v>
      </c>
    </row>
    <row r="103" spans="1:11" x14ac:dyDescent="0.25">
      <c r="A103" t="s">
        <v>36</v>
      </c>
      <c r="B103" s="1">
        <v>43040</v>
      </c>
      <c r="C103" t="s">
        <v>72</v>
      </c>
      <c r="D103">
        <v>2</v>
      </c>
      <c r="E103" t="s">
        <v>217</v>
      </c>
      <c r="F103" t="s">
        <v>14</v>
      </c>
      <c r="G103" t="s">
        <v>12</v>
      </c>
      <c r="H103" t="s">
        <v>218</v>
      </c>
      <c r="I103" s="2">
        <v>0.13</v>
      </c>
      <c r="J103" s="2"/>
      <c r="K103" s="2">
        <f t="shared" si="1"/>
        <v>15643.209999999994</v>
      </c>
    </row>
    <row r="104" spans="1:11" x14ac:dyDescent="0.25">
      <c r="A104" t="s">
        <v>36</v>
      </c>
      <c r="B104" s="1">
        <v>43040</v>
      </c>
      <c r="C104" t="s">
        <v>72</v>
      </c>
      <c r="D104">
        <v>2</v>
      </c>
      <c r="E104" t="s">
        <v>217</v>
      </c>
      <c r="F104" t="s">
        <v>14</v>
      </c>
      <c r="G104" t="s">
        <v>12</v>
      </c>
      <c r="H104" t="s">
        <v>218</v>
      </c>
      <c r="J104" s="2">
        <v>0.13</v>
      </c>
      <c r="K104" s="2">
        <f t="shared" si="1"/>
        <v>15643.079999999994</v>
      </c>
    </row>
    <row r="105" spans="1:11" x14ac:dyDescent="0.25">
      <c r="A105" t="s">
        <v>17</v>
      </c>
      <c r="B105" s="1">
        <v>43048</v>
      </c>
      <c r="C105" t="s">
        <v>219</v>
      </c>
      <c r="D105">
        <v>2</v>
      </c>
      <c r="E105" t="s">
        <v>220</v>
      </c>
      <c r="F105" t="s">
        <v>18</v>
      </c>
      <c r="G105" t="s">
        <v>12</v>
      </c>
      <c r="H105" t="s">
        <v>38</v>
      </c>
      <c r="J105" s="2">
        <v>1200</v>
      </c>
      <c r="K105" s="2">
        <f t="shared" si="1"/>
        <v>14443.079999999994</v>
      </c>
    </row>
    <row r="106" spans="1:11" x14ac:dyDescent="0.25">
      <c r="A106" t="s">
        <v>19</v>
      </c>
      <c r="B106" s="1">
        <v>43048</v>
      </c>
      <c r="C106" t="s">
        <v>221</v>
      </c>
      <c r="D106">
        <v>2</v>
      </c>
      <c r="E106" t="s">
        <v>222</v>
      </c>
      <c r="F106" t="s">
        <v>18</v>
      </c>
      <c r="G106" t="s">
        <v>12</v>
      </c>
      <c r="H106" t="s">
        <v>38</v>
      </c>
      <c r="J106" s="2">
        <v>250</v>
      </c>
      <c r="K106" s="2">
        <f t="shared" si="1"/>
        <v>14193.079999999994</v>
      </c>
    </row>
    <row r="107" spans="1:11" x14ac:dyDescent="0.25">
      <c r="A107" t="s">
        <v>20</v>
      </c>
      <c r="B107" s="1">
        <v>43053</v>
      </c>
      <c r="C107" t="s">
        <v>223</v>
      </c>
      <c r="D107">
        <v>2</v>
      </c>
      <c r="E107" t="s">
        <v>224</v>
      </c>
      <c r="F107" t="s">
        <v>18</v>
      </c>
      <c r="G107" t="s">
        <v>12</v>
      </c>
      <c r="H107" t="s">
        <v>23</v>
      </c>
      <c r="J107" s="2">
        <v>555</v>
      </c>
      <c r="K107" s="2">
        <f t="shared" si="1"/>
        <v>13638.079999999994</v>
      </c>
    </row>
    <row r="108" spans="1:11" x14ac:dyDescent="0.25">
      <c r="A108" t="s">
        <v>138</v>
      </c>
      <c r="B108" s="1">
        <v>43070</v>
      </c>
      <c r="C108" t="s">
        <v>246</v>
      </c>
      <c r="D108">
        <v>2</v>
      </c>
      <c r="E108" t="s">
        <v>247</v>
      </c>
      <c r="F108" t="s">
        <v>14</v>
      </c>
      <c r="G108" t="s">
        <v>12</v>
      </c>
      <c r="H108" t="s">
        <v>16</v>
      </c>
      <c r="I108" s="2">
        <v>0.13</v>
      </c>
      <c r="J108" s="2"/>
      <c r="K108" s="2">
        <f>+K107+I108-J108</f>
        <v>13638.209999999994</v>
      </c>
    </row>
    <row r="109" spans="1:11" x14ac:dyDescent="0.25">
      <c r="A109" t="s">
        <v>138</v>
      </c>
      <c r="B109" s="1">
        <v>43070</v>
      </c>
      <c r="C109" t="s">
        <v>246</v>
      </c>
      <c r="D109">
        <v>2</v>
      </c>
      <c r="E109" t="s">
        <v>247</v>
      </c>
      <c r="F109" t="s">
        <v>14</v>
      </c>
      <c r="G109" t="s">
        <v>12</v>
      </c>
      <c r="H109" t="s">
        <v>16</v>
      </c>
      <c r="J109" s="2">
        <v>0.13</v>
      </c>
      <c r="K109" s="2">
        <f>+K108+I109-J109</f>
        <v>13638.079999999994</v>
      </c>
    </row>
    <row r="110" spans="1:11" x14ac:dyDescent="0.25">
      <c r="A110" t="s">
        <v>17</v>
      </c>
      <c r="B110" s="1">
        <v>43076</v>
      </c>
      <c r="C110" t="s">
        <v>248</v>
      </c>
      <c r="D110">
        <v>2</v>
      </c>
      <c r="E110" t="s">
        <v>249</v>
      </c>
      <c r="F110" t="s">
        <v>18</v>
      </c>
      <c r="G110" t="s">
        <v>12</v>
      </c>
      <c r="H110" t="s">
        <v>38</v>
      </c>
      <c r="J110" s="2">
        <v>250</v>
      </c>
      <c r="K110" s="2">
        <f t="shared" ref="K110:K115" si="2">+K109+I110-J110</f>
        <v>13388.079999999994</v>
      </c>
    </row>
    <row r="111" spans="1:11" x14ac:dyDescent="0.25">
      <c r="A111" t="s">
        <v>19</v>
      </c>
      <c r="B111" s="1">
        <v>43076</v>
      </c>
      <c r="C111" t="s">
        <v>250</v>
      </c>
      <c r="D111">
        <v>2</v>
      </c>
      <c r="E111" t="s">
        <v>251</v>
      </c>
      <c r="F111" t="s">
        <v>18</v>
      </c>
      <c r="G111" t="s">
        <v>12</v>
      </c>
      <c r="H111" t="s">
        <v>38</v>
      </c>
      <c r="J111" s="2">
        <v>1200</v>
      </c>
      <c r="K111" s="2">
        <f t="shared" si="2"/>
        <v>12188.079999999994</v>
      </c>
    </row>
    <row r="112" spans="1:11" x14ac:dyDescent="0.25">
      <c r="A112" t="s">
        <v>36</v>
      </c>
      <c r="B112" s="1">
        <v>43077</v>
      </c>
      <c r="C112" t="s">
        <v>34</v>
      </c>
      <c r="D112">
        <v>2</v>
      </c>
      <c r="E112" t="s">
        <v>252</v>
      </c>
      <c r="F112" t="s">
        <v>14</v>
      </c>
      <c r="G112" t="s">
        <v>12</v>
      </c>
      <c r="H112" t="s">
        <v>53</v>
      </c>
      <c r="I112" s="2">
        <v>5000</v>
      </c>
      <c r="J112" s="2"/>
      <c r="K112" s="2">
        <f t="shared" si="2"/>
        <v>17188.079999999994</v>
      </c>
    </row>
    <row r="113" spans="1:11" x14ac:dyDescent="0.25">
      <c r="A113" t="s">
        <v>20</v>
      </c>
      <c r="B113" s="1">
        <v>43090</v>
      </c>
      <c r="C113" t="s">
        <v>254</v>
      </c>
      <c r="D113">
        <v>2</v>
      </c>
      <c r="E113" t="s">
        <v>255</v>
      </c>
      <c r="F113" t="s">
        <v>18</v>
      </c>
      <c r="G113" t="s">
        <v>12</v>
      </c>
      <c r="H113" t="s">
        <v>23</v>
      </c>
      <c r="J113" s="2">
        <v>556</v>
      </c>
      <c r="K113" s="2">
        <f t="shared" si="2"/>
        <v>16632.079999999994</v>
      </c>
    </row>
    <row r="114" spans="1:11" x14ac:dyDescent="0.25">
      <c r="A114" t="s">
        <v>37</v>
      </c>
      <c r="B114" s="1">
        <v>43096</v>
      </c>
      <c r="C114" t="s">
        <v>34</v>
      </c>
      <c r="D114">
        <v>2</v>
      </c>
      <c r="E114" t="s">
        <v>256</v>
      </c>
      <c r="F114" t="s">
        <v>14</v>
      </c>
      <c r="G114" t="s">
        <v>12</v>
      </c>
      <c r="H114" t="s">
        <v>53</v>
      </c>
      <c r="I114" s="2">
        <v>110000</v>
      </c>
      <c r="J114" s="2"/>
      <c r="K114" s="2">
        <f t="shared" si="2"/>
        <v>126632.07999999999</v>
      </c>
    </row>
    <row r="115" spans="1:11" x14ac:dyDescent="0.25">
      <c r="A115" t="s">
        <v>94</v>
      </c>
      <c r="B115" s="1">
        <v>43097</v>
      </c>
      <c r="C115" t="s">
        <v>258</v>
      </c>
      <c r="D115">
        <v>2</v>
      </c>
      <c r="E115" t="s">
        <v>259</v>
      </c>
      <c r="F115" t="s">
        <v>14</v>
      </c>
      <c r="G115" t="s">
        <v>12</v>
      </c>
      <c r="H115" t="s">
        <v>260</v>
      </c>
      <c r="J115" s="2">
        <v>110810.84</v>
      </c>
      <c r="K115" s="2">
        <f t="shared" si="2"/>
        <v>15821.239999999991</v>
      </c>
    </row>
    <row r="116" spans="1:11" x14ac:dyDescent="0.25">
      <c r="B116" s="1"/>
      <c r="J116" s="2"/>
    </row>
    <row r="117" spans="1:11" x14ac:dyDescent="0.25">
      <c r="B117" s="1"/>
      <c r="J117" s="2"/>
    </row>
    <row r="118" spans="1:11" x14ac:dyDescent="0.25">
      <c r="B118" s="1"/>
      <c r="J118" s="2"/>
    </row>
    <row r="119" spans="1:11" x14ac:dyDescent="0.25">
      <c r="B119" s="1"/>
      <c r="J119" s="2"/>
    </row>
    <row r="120" spans="1:11" x14ac:dyDescent="0.25">
      <c r="H120" t="s">
        <v>15</v>
      </c>
      <c r="I120" s="2">
        <f>SUM(I14:I119)</f>
        <v>208201.64</v>
      </c>
      <c r="J120" s="2">
        <f>SUM(J14:J119)</f>
        <v>208545.94</v>
      </c>
    </row>
    <row r="121" spans="1:11" x14ac:dyDescent="0.25">
      <c r="H121" t="s">
        <v>83</v>
      </c>
      <c r="K121" s="2">
        <f>+K115</f>
        <v>15821.239999999991</v>
      </c>
    </row>
    <row r="122" spans="1:11" x14ac:dyDescent="0.25">
      <c r="A122" t="s">
        <v>32</v>
      </c>
      <c r="B122" t="s">
        <v>32</v>
      </c>
      <c r="C122" t="s">
        <v>148</v>
      </c>
      <c r="D122" t="s">
        <v>178</v>
      </c>
      <c r="E122" t="s">
        <v>44</v>
      </c>
      <c r="F122" t="s">
        <v>68</v>
      </c>
      <c r="G122" t="s">
        <v>32</v>
      </c>
      <c r="H122" t="s">
        <v>179</v>
      </c>
      <c r="I122" s="2" t="s">
        <v>149</v>
      </c>
      <c r="J122" t="s">
        <v>69</v>
      </c>
      <c r="K122" s="2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6"/>
  <sheetViews>
    <sheetView topLeftCell="A26" workbookViewId="0">
      <selection activeCell="J38" sqref="J38:J45"/>
    </sheetView>
  </sheetViews>
  <sheetFormatPr baseColWidth="10" defaultRowHeight="15" x14ac:dyDescent="0.25"/>
  <sheetData>
    <row r="3" spans="1:11" x14ac:dyDescent="0.25">
      <c r="J3" s="3"/>
    </row>
    <row r="4" spans="1:11" x14ac:dyDescent="0.25">
      <c r="A4" t="s">
        <v>24</v>
      </c>
      <c r="B4" t="s">
        <v>207</v>
      </c>
      <c r="C4" t="s">
        <v>205</v>
      </c>
      <c r="D4" t="s">
        <v>206</v>
      </c>
      <c r="E4" t="s">
        <v>42</v>
      </c>
      <c r="F4" t="s">
        <v>65</v>
      </c>
      <c r="G4" t="s">
        <v>25</v>
      </c>
      <c r="H4" t="s">
        <v>208</v>
      </c>
      <c r="I4" t="s">
        <v>26</v>
      </c>
      <c r="J4" t="s">
        <v>66</v>
      </c>
      <c r="K4" t="s">
        <v>205</v>
      </c>
    </row>
    <row r="5" spans="1:11" x14ac:dyDescent="0.25">
      <c r="A5" t="s">
        <v>27</v>
      </c>
      <c r="B5" t="s">
        <v>209</v>
      </c>
      <c r="C5" t="s">
        <v>210</v>
      </c>
      <c r="J5" s="1">
        <v>43084</v>
      </c>
      <c r="K5" t="s">
        <v>67</v>
      </c>
    </row>
    <row r="6" spans="1:11" x14ac:dyDescent="0.25">
      <c r="H6" s="3"/>
      <c r="J6" s="3">
        <v>0.45624999999999999</v>
      </c>
    </row>
    <row r="7" spans="1:11" x14ac:dyDescent="0.25">
      <c r="A7" t="s">
        <v>28</v>
      </c>
      <c r="B7" t="s">
        <v>225</v>
      </c>
      <c r="C7" t="s">
        <v>226</v>
      </c>
      <c r="D7" s="5" t="s">
        <v>227</v>
      </c>
      <c r="E7">
        <v>7</v>
      </c>
    </row>
    <row r="9" spans="1:11" x14ac:dyDescent="0.25">
      <c r="A9" t="s">
        <v>0</v>
      </c>
      <c r="B9" t="s">
        <v>1</v>
      </c>
      <c r="D9" t="s">
        <v>2</v>
      </c>
      <c r="E9" t="s">
        <v>3</v>
      </c>
      <c r="G9" t="s">
        <v>4</v>
      </c>
      <c r="H9" t="s">
        <v>5</v>
      </c>
      <c r="I9" t="s">
        <v>6</v>
      </c>
      <c r="J9" t="s">
        <v>7</v>
      </c>
      <c r="K9" t="s">
        <v>8</v>
      </c>
    </row>
    <row r="10" spans="1:11" x14ac:dyDescent="0.25">
      <c r="A10" t="s">
        <v>24</v>
      </c>
      <c r="B10" t="s">
        <v>207</v>
      </c>
      <c r="C10" t="s">
        <v>205</v>
      </c>
      <c r="D10" t="s">
        <v>206</v>
      </c>
      <c r="E10" t="s">
        <v>42</v>
      </c>
      <c r="F10" t="s">
        <v>65</v>
      </c>
      <c r="G10" t="s">
        <v>25</v>
      </c>
      <c r="H10" t="s">
        <v>208</v>
      </c>
      <c r="I10" t="s">
        <v>26</v>
      </c>
      <c r="J10" t="s">
        <v>66</v>
      </c>
      <c r="K10" t="s">
        <v>205</v>
      </c>
    </row>
    <row r="11" spans="1:11" x14ac:dyDescent="0.25">
      <c r="K11" s="4"/>
    </row>
    <row r="12" spans="1:11" x14ac:dyDescent="0.25">
      <c r="A12" t="s">
        <v>29</v>
      </c>
      <c r="B12" t="s">
        <v>30</v>
      </c>
      <c r="D12" t="s">
        <v>211</v>
      </c>
      <c r="E12" t="s">
        <v>212</v>
      </c>
      <c r="K12" s="4"/>
    </row>
    <row r="13" spans="1:11" x14ac:dyDescent="0.25">
      <c r="A13" t="s">
        <v>31</v>
      </c>
      <c r="B13" t="s">
        <v>213</v>
      </c>
      <c r="C13" t="s">
        <v>148</v>
      </c>
      <c r="D13" t="s">
        <v>178</v>
      </c>
      <c r="E13" t="s">
        <v>44</v>
      </c>
      <c r="F13" t="s">
        <v>68</v>
      </c>
      <c r="G13" t="s">
        <v>32</v>
      </c>
      <c r="H13" t="s">
        <v>214</v>
      </c>
      <c r="I13" t="s">
        <v>33</v>
      </c>
      <c r="J13" t="s">
        <v>69</v>
      </c>
      <c r="K13" s="4" t="s">
        <v>148</v>
      </c>
    </row>
    <row r="14" spans="1:11" x14ac:dyDescent="0.25">
      <c r="H14" t="s">
        <v>9</v>
      </c>
      <c r="K14" s="4">
        <v>14491.88</v>
      </c>
    </row>
    <row r="15" spans="1:11" x14ac:dyDescent="0.25">
      <c r="A15" t="s">
        <v>138</v>
      </c>
      <c r="B15" s="1">
        <v>43010</v>
      </c>
      <c r="C15" t="s">
        <v>72</v>
      </c>
      <c r="D15">
        <v>2</v>
      </c>
      <c r="E15" t="s">
        <v>228</v>
      </c>
      <c r="F15" t="s">
        <v>14</v>
      </c>
      <c r="G15" t="s">
        <v>12</v>
      </c>
      <c r="H15" t="s">
        <v>16</v>
      </c>
      <c r="I15">
        <v>0.14000000000000001</v>
      </c>
      <c r="K15" s="4">
        <v>14492.02</v>
      </c>
    </row>
    <row r="16" spans="1:11" x14ac:dyDescent="0.25">
      <c r="A16" t="s">
        <v>138</v>
      </c>
      <c r="B16" s="1">
        <v>43010</v>
      </c>
      <c r="C16" t="s">
        <v>72</v>
      </c>
      <c r="D16">
        <v>2</v>
      </c>
      <c r="E16" t="s">
        <v>228</v>
      </c>
      <c r="F16" t="s">
        <v>14</v>
      </c>
      <c r="G16" t="s">
        <v>12</v>
      </c>
      <c r="H16" t="s">
        <v>16</v>
      </c>
      <c r="J16" s="4">
        <v>0.14000000000000001</v>
      </c>
      <c r="K16" s="4">
        <v>14491.88</v>
      </c>
    </row>
    <row r="17" spans="1:11" x14ac:dyDescent="0.25">
      <c r="A17" t="s">
        <v>36</v>
      </c>
      <c r="B17" s="1">
        <v>43010</v>
      </c>
      <c r="C17" t="s">
        <v>45</v>
      </c>
      <c r="D17">
        <v>2</v>
      </c>
      <c r="E17" t="s">
        <v>229</v>
      </c>
      <c r="F17" t="s">
        <v>14</v>
      </c>
      <c r="G17" t="s">
        <v>12</v>
      </c>
      <c r="H17" t="s">
        <v>96</v>
      </c>
      <c r="J17" s="4">
        <v>18.559999999999999</v>
      </c>
      <c r="K17" s="4">
        <v>14473.32</v>
      </c>
    </row>
    <row r="18" spans="1:11" x14ac:dyDescent="0.25">
      <c r="A18" t="s">
        <v>17</v>
      </c>
      <c r="B18" s="1">
        <v>43014</v>
      </c>
      <c r="C18" t="s">
        <v>230</v>
      </c>
      <c r="D18">
        <v>2</v>
      </c>
      <c r="E18" t="s">
        <v>231</v>
      </c>
      <c r="F18" t="s">
        <v>18</v>
      </c>
      <c r="G18" t="s">
        <v>12</v>
      </c>
      <c r="H18" t="s">
        <v>38</v>
      </c>
      <c r="J18" s="4">
        <v>1200</v>
      </c>
      <c r="K18" s="4">
        <v>13273.32</v>
      </c>
    </row>
    <row r="19" spans="1:11" x14ac:dyDescent="0.25">
      <c r="A19" t="s">
        <v>19</v>
      </c>
      <c r="B19" s="1">
        <v>43014</v>
      </c>
      <c r="C19" t="s">
        <v>230</v>
      </c>
      <c r="D19">
        <v>2</v>
      </c>
      <c r="E19" t="s">
        <v>231</v>
      </c>
      <c r="F19" t="s">
        <v>18</v>
      </c>
      <c r="G19" t="s">
        <v>12</v>
      </c>
      <c r="H19" t="s">
        <v>232</v>
      </c>
      <c r="I19" s="4">
        <v>1200</v>
      </c>
      <c r="K19" s="4">
        <v>14473.32</v>
      </c>
    </row>
    <row r="20" spans="1:11" x14ac:dyDescent="0.25">
      <c r="A20" t="s">
        <v>20</v>
      </c>
      <c r="B20" s="1">
        <v>43014</v>
      </c>
      <c r="C20" t="s">
        <v>233</v>
      </c>
      <c r="D20">
        <v>2</v>
      </c>
      <c r="E20" t="s">
        <v>234</v>
      </c>
      <c r="F20" t="s">
        <v>18</v>
      </c>
      <c r="G20" t="s">
        <v>12</v>
      </c>
      <c r="H20" t="s">
        <v>38</v>
      </c>
      <c r="J20" s="4">
        <v>1200</v>
      </c>
      <c r="K20" s="4">
        <v>13273.32</v>
      </c>
    </row>
    <row r="21" spans="1:11" x14ac:dyDescent="0.25">
      <c r="A21" t="s">
        <v>21</v>
      </c>
      <c r="B21" s="1">
        <v>43028</v>
      </c>
      <c r="C21" t="s">
        <v>235</v>
      </c>
      <c r="D21">
        <v>2</v>
      </c>
      <c r="E21" t="s">
        <v>236</v>
      </c>
      <c r="F21" t="s">
        <v>18</v>
      </c>
      <c r="G21" t="s">
        <v>12</v>
      </c>
      <c r="H21" t="s">
        <v>23</v>
      </c>
      <c r="J21" s="4">
        <v>556</v>
      </c>
      <c r="K21" s="4">
        <v>12717.32</v>
      </c>
    </row>
    <row r="22" spans="1:11" x14ac:dyDescent="0.25">
      <c r="A22" t="s">
        <v>37</v>
      </c>
      <c r="B22" s="1">
        <v>43032</v>
      </c>
      <c r="C22" t="s">
        <v>34</v>
      </c>
      <c r="D22">
        <v>2</v>
      </c>
      <c r="E22" t="s">
        <v>237</v>
      </c>
      <c r="F22" t="s">
        <v>14</v>
      </c>
      <c r="G22" t="s">
        <v>12</v>
      </c>
      <c r="H22" t="s">
        <v>238</v>
      </c>
      <c r="I22" s="4">
        <v>3000</v>
      </c>
      <c r="K22" s="4">
        <v>15717.32</v>
      </c>
    </row>
    <row r="23" spans="1:11" x14ac:dyDescent="0.25">
      <c r="B23" s="1"/>
      <c r="H23" t="s">
        <v>15</v>
      </c>
      <c r="I23" s="4">
        <v>4200.1400000000003</v>
      </c>
      <c r="J23" s="4">
        <v>2974.7</v>
      </c>
      <c r="K23" s="4"/>
    </row>
    <row r="24" spans="1:11" x14ac:dyDescent="0.25">
      <c r="B24" s="1"/>
      <c r="H24" t="s">
        <v>83</v>
      </c>
      <c r="J24" s="4"/>
      <c r="K24" s="4">
        <v>15717.32</v>
      </c>
    </row>
    <row r="25" spans="1:11" x14ac:dyDescent="0.25">
      <c r="A25" t="s">
        <v>31</v>
      </c>
      <c r="B25" s="1" t="s">
        <v>213</v>
      </c>
      <c r="C25" t="s">
        <v>148</v>
      </c>
      <c r="D25" t="s">
        <v>178</v>
      </c>
      <c r="E25" t="s">
        <v>44</v>
      </c>
      <c r="F25" t="s">
        <v>68</v>
      </c>
      <c r="G25" t="s">
        <v>32</v>
      </c>
      <c r="H25" t="s">
        <v>214</v>
      </c>
      <c r="I25" t="s">
        <v>33</v>
      </c>
      <c r="J25" s="4" t="s">
        <v>69</v>
      </c>
      <c r="K25" s="4" t="s">
        <v>148</v>
      </c>
    </row>
    <row r="26" spans="1:11" x14ac:dyDescent="0.25">
      <c r="B26" s="1"/>
      <c r="J26" s="4"/>
      <c r="K26" s="4"/>
    </row>
    <row r="27" spans="1:11" x14ac:dyDescent="0.25">
      <c r="A27" t="s">
        <v>239</v>
      </c>
      <c r="B27" s="1"/>
      <c r="K27" s="4"/>
    </row>
    <row r="28" spans="1:11" x14ac:dyDescent="0.25">
      <c r="A28" t="s">
        <v>240</v>
      </c>
      <c r="B28" s="1"/>
      <c r="I28" s="4"/>
      <c r="K28" s="4"/>
    </row>
    <row r="29" spans="1:11" x14ac:dyDescent="0.25">
      <c r="A29" t="s">
        <v>241</v>
      </c>
      <c r="B29" s="1"/>
      <c r="I29" s="4"/>
      <c r="J29" s="4"/>
    </row>
    <row r="30" spans="1:11" x14ac:dyDescent="0.25">
      <c r="A30" t="s">
        <v>242</v>
      </c>
      <c r="B30" s="1"/>
      <c r="K30" s="4"/>
    </row>
    <row r="31" spans="1:11" x14ac:dyDescent="0.25">
      <c r="B31" s="1"/>
    </row>
    <row r="32" spans="1:11" x14ac:dyDescent="0.25">
      <c r="A32" t="s">
        <v>243</v>
      </c>
    </row>
    <row r="33" spans="1:11" x14ac:dyDescent="0.25">
      <c r="A33" t="s">
        <v>239</v>
      </c>
    </row>
    <row r="35" spans="1:11" x14ac:dyDescent="0.25">
      <c r="A35" t="s">
        <v>244</v>
      </c>
    </row>
    <row r="36" spans="1:11" x14ac:dyDescent="0.25">
      <c r="A36" t="s">
        <v>245</v>
      </c>
    </row>
    <row r="37" spans="1:11" x14ac:dyDescent="0.25">
      <c r="H37" t="s">
        <v>9</v>
      </c>
      <c r="K37" s="4">
        <v>13638.08</v>
      </c>
    </row>
    <row r="38" spans="1:11" x14ac:dyDescent="0.25">
      <c r="A38" t="s">
        <v>138</v>
      </c>
      <c r="B38" s="1">
        <v>43070</v>
      </c>
      <c r="C38" t="s">
        <v>246</v>
      </c>
      <c r="D38">
        <v>2</v>
      </c>
      <c r="E38" t="s">
        <v>247</v>
      </c>
      <c r="F38" t="s">
        <v>14</v>
      </c>
      <c r="G38" t="s">
        <v>12</v>
      </c>
      <c r="H38" t="s">
        <v>16</v>
      </c>
      <c r="I38">
        <v>0.13</v>
      </c>
      <c r="K38" s="4">
        <v>13638.21</v>
      </c>
    </row>
    <row r="39" spans="1:11" x14ac:dyDescent="0.25">
      <c r="A39" t="s">
        <v>138</v>
      </c>
      <c r="B39" s="1">
        <v>43070</v>
      </c>
      <c r="C39" t="s">
        <v>246</v>
      </c>
      <c r="D39">
        <v>2</v>
      </c>
      <c r="E39" t="s">
        <v>247</v>
      </c>
      <c r="F39" t="s">
        <v>14</v>
      </c>
      <c r="G39" t="s">
        <v>12</v>
      </c>
      <c r="H39" t="s">
        <v>16</v>
      </c>
      <c r="J39">
        <v>0.13</v>
      </c>
      <c r="K39" s="4">
        <v>13638.08</v>
      </c>
    </row>
    <row r="40" spans="1:11" x14ac:dyDescent="0.25">
      <c r="A40" t="s">
        <v>17</v>
      </c>
      <c r="B40" s="1">
        <v>43076</v>
      </c>
      <c r="C40" t="s">
        <v>248</v>
      </c>
      <c r="D40">
        <v>2</v>
      </c>
      <c r="E40" t="s">
        <v>249</v>
      </c>
      <c r="F40" t="s">
        <v>18</v>
      </c>
      <c r="G40" t="s">
        <v>12</v>
      </c>
      <c r="H40" t="s">
        <v>38</v>
      </c>
      <c r="J40">
        <v>250</v>
      </c>
      <c r="K40" s="4">
        <v>13388.08</v>
      </c>
    </row>
    <row r="41" spans="1:11" x14ac:dyDescent="0.25">
      <c r="A41" t="s">
        <v>19</v>
      </c>
      <c r="B41" s="1">
        <v>43076</v>
      </c>
      <c r="C41" t="s">
        <v>250</v>
      </c>
      <c r="D41">
        <v>2</v>
      </c>
      <c r="E41" t="s">
        <v>251</v>
      </c>
      <c r="F41" t="s">
        <v>18</v>
      </c>
      <c r="G41" t="s">
        <v>12</v>
      </c>
      <c r="H41" t="s">
        <v>38</v>
      </c>
      <c r="J41" s="4">
        <v>1200</v>
      </c>
      <c r="K41" s="4">
        <v>12188.08</v>
      </c>
    </row>
    <row r="42" spans="1:11" x14ac:dyDescent="0.25">
      <c r="A42" t="s">
        <v>36</v>
      </c>
      <c r="B42" s="1">
        <v>43077</v>
      </c>
      <c r="C42" t="s">
        <v>34</v>
      </c>
      <c r="D42">
        <v>2</v>
      </c>
      <c r="E42" t="s">
        <v>252</v>
      </c>
      <c r="F42" t="s">
        <v>14</v>
      </c>
      <c r="G42" t="s">
        <v>12</v>
      </c>
      <c r="H42" t="s">
        <v>253</v>
      </c>
      <c r="I42">
        <v>0</v>
      </c>
      <c r="K42" s="4">
        <v>17188.080000000002</v>
      </c>
    </row>
    <row r="43" spans="1:11" x14ac:dyDescent="0.25">
      <c r="A43" t="s">
        <v>20</v>
      </c>
      <c r="B43" s="1">
        <v>43090</v>
      </c>
      <c r="C43" t="s">
        <v>254</v>
      </c>
      <c r="D43">
        <v>2</v>
      </c>
      <c r="E43" t="s">
        <v>255</v>
      </c>
      <c r="F43" t="s">
        <v>18</v>
      </c>
      <c r="G43" t="s">
        <v>12</v>
      </c>
      <c r="H43" t="s">
        <v>23</v>
      </c>
      <c r="J43">
        <v>556</v>
      </c>
      <c r="K43" s="4">
        <v>16632.080000000002</v>
      </c>
    </row>
    <row r="44" spans="1:11" x14ac:dyDescent="0.25">
      <c r="A44" t="s">
        <v>37</v>
      </c>
      <c r="B44" s="1">
        <v>43096</v>
      </c>
      <c r="C44" t="s">
        <v>34</v>
      </c>
      <c r="D44">
        <v>2</v>
      </c>
      <c r="E44" t="s">
        <v>256</v>
      </c>
      <c r="F44" t="s">
        <v>14</v>
      </c>
      <c r="G44" t="s">
        <v>12</v>
      </c>
      <c r="H44" t="s">
        <v>257</v>
      </c>
      <c r="I44">
        <v>0</v>
      </c>
      <c r="K44" s="4">
        <v>126632.08</v>
      </c>
    </row>
    <row r="45" spans="1:11" x14ac:dyDescent="0.25">
      <c r="A45" t="s">
        <v>94</v>
      </c>
      <c r="B45" s="1">
        <v>43097</v>
      </c>
      <c r="C45" t="s">
        <v>258</v>
      </c>
      <c r="D45">
        <v>2</v>
      </c>
      <c r="E45" t="s">
        <v>259</v>
      </c>
      <c r="F45" t="s">
        <v>14</v>
      </c>
      <c r="G45" t="s">
        <v>12</v>
      </c>
      <c r="H45" t="s">
        <v>260</v>
      </c>
      <c r="J45" s="4">
        <v>110810.84</v>
      </c>
      <c r="K45" s="4">
        <v>15821.24</v>
      </c>
    </row>
    <row r="46" spans="1:11" x14ac:dyDescent="0.25">
      <c r="H46" t="s">
        <v>261</v>
      </c>
      <c r="I46">
        <v>0.13</v>
      </c>
      <c r="J46" s="4">
        <v>112816.97</v>
      </c>
    </row>
    <row r="47" spans="1:11" x14ac:dyDescent="0.25">
      <c r="H47" t="s">
        <v>83</v>
      </c>
      <c r="K47" s="4">
        <v>15821.24</v>
      </c>
    </row>
    <row r="48" spans="1:11" x14ac:dyDescent="0.25">
      <c r="A48" t="s">
        <v>32</v>
      </c>
      <c r="B48" t="s">
        <v>32</v>
      </c>
      <c r="C48" t="s">
        <v>213</v>
      </c>
      <c r="D48" t="s">
        <v>262</v>
      </c>
      <c r="E48" t="s">
        <v>44</v>
      </c>
      <c r="F48" t="s">
        <v>68</v>
      </c>
      <c r="G48" t="s">
        <v>32</v>
      </c>
      <c r="H48" t="s">
        <v>263</v>
      </c>
      <c r="I48" t="s">
        <v>213</v>
      </c>
      <c r="J48" t="s">
        <v>264</v>
      </c>
      <c r="K48" t="s">
        <v>33</v>
      </c>
    </row>
    <row r="50" spans="1:11" x14ac:dyDescent="0.25">
      <c r="A50" t="s">
        <v>265</v>
      </c>
      <c r="B50" t="s">
        <v>266</v>
      </c>
      <c r="D50" t="s">
        <v>211</v>
      </c>
      <c r="E50" t="s">
        <v>267</v>
      </c>
    </row>
    <row r="51" spans="1:11" x14ac:dyDescent="0.25">
      <c r="A51" t="s">
        <v>32</v>
      </c>
      <c r="B51" t="s">
        <v>32</v>
      </c>
      <c r="C51" t="s">
        <v>213</v>
      </c>
      <c r="D51" t="s">
        <v>262</v>
      </c>
      <c r="E51" t="s">
        <v>44</v>
      </c>
      <c r="F51" t="s">
        <v>68</v>
      </c>
      <c r="G51" t="s">
        <v>32</v>
      </c>
      <c r="H51" t="s">
        <v>263</v>
      </c>
      <c r="I51" t="s">
        <v>213</v>
      </c>
      <c r="J51" t="s">
        <v>264</v>
      </c>
      <c r="K51" t="s">
        <v>33</v>
      </c>
    </row>
    <row r="52" spans="1:11" x14ac:dyDescent="0.25">
      <c r="H52" t="s">
        <v>9</v>
      </c>
      <c r="K52" s="4">
        <v>12139.19</v>
      </c>
    </row>
    <row r="53" spans="1:11" x14ac:dyDescent="0.25">
      <c r="A53" t="s">
        <v>118</v>
      </c>
      <c r="B53" s="1">
        <v>43098</v>
      </c>
      <c r="C53" t="s">
        <v>268</v>
      </c>
      <c r="D53">
        <v>2</v>
      </c>
      <c r="E53" t="s">
        <v>269</v>
      </c>
      <c r="F53" t="s">
        <v>14</v>
      </c>
      <c r="G53" t="s">
        <v>12</v>
      </c>
      <c r="H53" t="s">
        <v>270</v>
      </c>
      <c r="J53">
        <v>348</v>
      </c>
      <c r="K53" s="4">
        <v>11791.19</v>
      </c>
    </row>
    <row r="54" spans="1:11" x14ac:dyDescent="0.25">
      <c r="H54" t="s">
        <v>15</v>
      </c>
      <c r="I54">
        <v>0</v>
      </c>
      <c r="J54">
        <v>348</v>
      </c>
    </row>
    <row r="55" spans="1:11" x14ac:dyDescent="0.25">
      <c r="H55" t="s">
        <v>83</v>
      </c>
      <c r="K55" s="4">
        <v>11791.19</v>
      </c>
    </row>
    <row r="56" spans="1:11" x14ac:dyDescent="0.25">
      <c r="A56" t="s">
        <v>32</v>
      </c>
      <c r="B56" t="s">
        <v>32</v>
      </c>
      <c r="C56" t="s">
        <v>213</v>
      </c>
      <c r="D56" t="s">
        <v>262</v>
      </c>
      <c r="E56" t="s">
        <v>44</v>
      </c>
      <c r="F56" t="s">
        <v>68</v>
      </c>
      <c r="G56" t="s">
        <v>32</v>
      </c>
      <c r="H56" t="s">
        <v>263</v>
      </c>
      <c r="I56" t="s">
        <v>213</v>
      </c>
      <c r="J56" t="s">
        <v>264</v>
      </c>
      <c r="K56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</vt:lpstr>
      <vt:lpstr>Hoja1</vt:lpstr>
    </vt:vector>
  </TitlesOfParts>
  <Company>QM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QMContabilidad6</cp:lastModifiedBy>
  <dcterms:created xsi:type="dcterms:W3CDTF">2016-02-04T17:43:09Z</dcterms:created>
  <dcterms:modified xsi:type="dcterms:W3CDTF">2018-01-13T15:32:33Z</dcterms:modified>
</cp:coreProperties>
</file>