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1"/>
  </bookViews>
  <sheets>
    <sheet name="FACTURACION" sheetId="2" r:id="rId1"/>
    <sheet name="INGENIERIA" sheetId="1" r:id="rId2"/>
    <sheet name="BANCOS" sheetId="3" r:id="rId3"/>
  </sheets>
  <calcPr calcId="145621"/>
  <fileRecoveryPr repairLoad="1"/>
</workbook>
</file>

<file path=xl/calcChain.xml><?xml version="1.0" encoding="utf-8"?>
<calcChain xmlns="http://schemas.openxmlformats.org/spreadsheetml/2006/main">
  <c r="D9" i="3" l="1"/>
  <c r="D10" i="3" s="1"/>
  <c r="D12" i="3" s="1"/>
  <c r="D13" i="3" s="1"/>
  <c r="F13" i="2"/>
  <c r="G13" i="2"/>
  <c r="H13" i="2"/>
  <c r="I13" i="2"/>
  <c r="J13" i="2"/>
  <c r="K13" i="2"/>
  <c r="E13" i="2"/>
  <c r="K11" i="2"/>
  <c r="J11" i="2"/>
  <c r="I11" i="2"/>
  <c r="G11" i="2"/>
  <c r="F11" i="2"/>
  <c r="E11" i="2"/>
  <c r="C13" i="2"/>
  <c r="AB82" i="1" l="1"/>
</calcChain>
</file>

<file path=xl/sharedStrings.xml><?xml version="1.0" encoding="utf-8"?>
<sst xmlns="http://schemas.openxmlformats.org/spreadsheetml/2006/main" count="374" uniqueCount="242">
  <si>
    <t>CONTPAQ i</t>
  </si>
  <si>
    <t xml:space="preserve">      NÓMINAS</t>
  </si>
  <si>
    <t>011 INGENIERIA FISCAL LABORAL SC</t>
  </si>
  <si>
    <t>Lista de Raya (forma tabular)</t>
  </si>
  <si>
    <t>Periodo 8 al 8 Semanal del 14/02/2018 al 20/02/2018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</si>
  <si>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</si>
  <si>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</si>
  <si>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</si>
  <si>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</si>
  <si>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</si>
  <si>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</si>
  <si>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</si>
  <si>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Compensación</t>
  </si>
  <si>
    <t>Prima de vacaciones a tiempo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</si>
  <si>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</si>
  <si>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</si>
  <si>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</si>
  <si>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</si>
  <si>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</si>
  <si>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</si>
  <si>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</si>
  <si>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</si>
  <si>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Cuota sindical</t>
  </si>
  <si>
    <t>Préstamo FONACOT</t>
  </si>
  <si>
    <t>Fondo de ahorro</t>
  </si>
  <si>
    <t>Ajuste al neto</t>
  </si>
  <si>
    <t>Pension Alimenticia</t>
  </si>
  <si>
    <t>Ahorro CTM</t>
  </si>
  <si>
    <t>DESC CTA 254</t>
  </si>
  <si>
    <t>Descuentos fonacot 17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</si>
  <si>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</si>
  <si>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</si>
  <si>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</si>
  <si>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</si>
  <si>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</si>
  <si>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</si>
  <si>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</si>
  <si>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</si>
  <si>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AGL09</t>
  </si>
  <si>
    <t>Arias Gonzalez Luis Ignacio</t>
  </si>
  <si>
    <t>0AZ14</t>
  </si>
  <si>
    <t>Arroyo Zarazua Gilberto</t>
  </si>
  <si>
    <t>ARM15</t>
  </si>
  <si>
    <t>Avalos Rudamas Martha Katherine</t>
  </si>
  <si>
    <t>AAI02</t>
  </si>
  <si>
    <t>Aviles Ang Isaac Roberto</t>
  </si>
  <si>
    <t>BL011</t>
  </si>
  <si>
    <t>Berdeja Leon Francisco Gerardo</t>
  </si>
  <si>
    <t>CCM30</t>
  </si>
  <si>
    <t>Cardenas Casas Maria Del Rocio</t>
  </si>
  <si>
    <t>00018</t>
  </si>
  <si>
    <t>Carrasco Tovar Arturo</t>
  </si>
  <si>
    <t>CAG27</t>
  </si>
  <si>
    <t>Cuatzon Aparicio Gelasio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</si>
  <si>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</si>
  <si>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</si>
  <si>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</si>
  <si>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</si>
  <si>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</si>
  <si>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</si>
  <si>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FGP06</t>
  </si>
  <si>
    <t>Flores Gomez Patricia</t>
  </si>
  <si>
    <t>GTJ04</t>
  </si>
  <si>
    <t>Garcia Torres Juan Manuel</t>
  </si>
  <si>
    <t>GPB13</t>
  </si>
  <si>
    <t>Granados Perez Brenda Laura</t>
  </si>
  <si>
    <t>HAR20</t>
  </si>
  <si>
    <t>Hernandez Arreola Rodolfo Mayolo</t>
  </si>
  <si>
    <t>HMA01</t>
  </si>
  <si>
    <t>Hernandez Mata Aureliano</t>
  </si>
  <si>
    <t>HRL30</t>
  </si>
  <si>
    <t>Hernandez Ramos Luis Felipe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</si>
  <si>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</si>
  <si>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</si>
  <si>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</si>
  <si>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</si>
  <si>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</si>
  <si>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</si>
  <si>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</si>
  <si>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</si>
  <si>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</si>
  <si>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</si>
  <si>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LPM27</t>
  </si>
  <si>
    <t>Lopez Pedroza Miroslava</t>
  </si>
  <si>
    <t>LSJ31</t>
  </si>
  <si>
    <t>Loyola Sandoval Jose Andres</t>
  </si>
  <si>
    <t>LPJ24</t>
  </si>
  <si>
    <t>Lozano Perez Jose Enrique</t>
  </si>
  <si>
    <t>00030</t>
  </si>
  <si>
    <t>Melendez Padilla Claudia Cristina</t>
  </si>
  <si>
    <t>MLC26</t>
  </si>
  <si>
    <t>Miranda Lara Cesar</t>
  </si>
  <si>
    <t>MSA27</t>
  </si>
  <si>
    <t>Morales Sanchez Angel</t>
  </si>
  <si>
    <t>MVN27</t>
  </si>
  <si>
    <t>Moreno Valera Norma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</si>
  <si>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</si>
  <si>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</si>
  <si>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</si>
  <si>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</si>
  <si>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</si>
  <si>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</si>
  <si>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</si>
  <si>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</si>
  <si>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PLJ01</t>
  </si>
  <si>
    <t>Perez Lopez Jimmy Florentino</t>
  </si>
  <si>
    <t>RGJ02</t>
  </si>
  <si>
    <t>Ramirez Gonzalez Jose Salvador</t>
  </si>
  <si>
    <t>RBD03</t>
  </si>
  <si>
    <t>Ramos Ballesteros Daniel Alejandro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</si>
  <si>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</si>
  <si>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</si>
  <si>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</si>
  <si>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</si>
  <si>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</si>
  <si>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</si>
  <si>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RRO05</t>
  </si>
  <si>
    <t>Ruiz Rodriguez Omar</t>
  </si>
  <si>
    <t>SJJ30</t>
  </si>
  <si>
    <t>Saenz Juarez Josue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</si>
  <si>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</si>
  <si>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</si>
  <si>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</si>
  <si>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</si>
  <si>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</si>
  <si>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</si>
  <si>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</si>
  <si>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</si>
  <si>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TIL17</t>
  </si>
  <si>
    <t>Torres Ibarra Luis Gerardo</t>
  </si>
  <si>
    <t>TPG16</t>
  </si>
  <si>
    <t>Troncoso Peña Gerardo</t>
  </si>
  <si>
    <t>VGR22</t>
  </si>
  <si>
    <t>Vargas Gomez Raul Armando</t>
  </si>
  <si>
    <t>VLC29</t>
  </si>
  <si>
    <t>Villarreal Lopez Carlos Alberto</t>
  </si>
  <si>
    <t>Total Depto</t>
  </si>
  <si>
    <t xml:space="preserve">  -----------------------</t>
  </si>
  <si>
    <t>Departamento 2 1200XSERVICOS</t>
  </si>
  <si>
    <t>AMF30</t>
  </si>
  <si>
    <t>Aboytes Maqueda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</si>
  <si>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</si>
  <si>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</si>
  <si>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</si>
  <si>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</si>
  <si>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</si>
  <si>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</si>
  <si>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</si>
  <si>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</si>
  <si>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</si>
  <si>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</si>
  <si>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</si>
  <si>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</si>
  <si>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</si>
  <si>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</si>
  <si>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</si>
  <si>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</si>
  <si>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</si>
  <si>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</si>
  <si>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</si>
  <si>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</si>
  <si>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0HS11</t>
  </si>
  <si>
    <t>Hernandez Silva Edgar Samuel</t>
  </si>
  <si>
    <t>HVJ15</t>
  </si>
  <si>
    <t>Hurtado Vazquez Juan De Dios</t>
  </si>
  <si>
    <t>JML29</t>
  </si>
  <si>
    <t>Juarez Martinez Luis Miguel</t>
  </si>
  <si>
    <t>JUM13</t>
  </si>
  <si>
    <t>Juarez Uribe Michel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</si>
  <si>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</si>
  <si>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</si>
  <si>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</si>
  <si>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</si>
  <si>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</si>
  <si>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</si>
  <si>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</si>
  <si>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</si>
  <si>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MBA15</t>
  </si>
  <si>
    <t>Mendoza Briones Asael Alejandro</t>
  </si>
  <si>
    <t>NRJ12</t>
  </si>
  <si>
    <t>Nava Rubio Javier</t>
  </si>
  <si>
    <t>0OH11</t>
  </si>
  <si>
    <t>Olvera Hernandez Jose Tomas</t>
  </si>
  <si>
    <t>0PP05</t>
  </si>
  <si>
    <t>Perez Perez Ismael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</si>
  <si>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</si>
  <si>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</si>
  <si>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</si>
  <si>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</si>
  <si>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</si>
  <si>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</si>
  <si>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</si>
  <si>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Amado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</si>
  <si>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</si>
  <si>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</si>
  <si>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</si>
  <si>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</si>
  <si>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</si>
  <si>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</si>
  <si>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</si>
  <si>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</si>
  <si>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</si>
  <si>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</si>
  <si>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SCD31</t>
  </si>
  <si>
    <t>Simbron Cruz Daniel</t>
  </si>
  <si>
    <t>TLG17</t>
  </si>
  <si>
    <t>Trejo Lugo Gustavo</t>
  </si>
  <si>
    <t>TRJ17</t>
  </si>
  <si>
    <t>Trejo Robles Jose Darinel</t>
  </si>
  <si>
    <t>VBJ17</t>
  </si>
  <si>
    <t>Valdez Bernal Juan Pablo</t>
  </si>
  <si>
    <t>0VM14</t>
  </si>
  <si>
    <t>Valdez Martinez Martin</t>
  </si>
  <si>
    <t>VRE18</t>
  </si>
  <si>
    <t>Vidal Reyes Edgar Omar</t>
  </si>
  <si>
    <t>0VM21</t>
  </si>
  <si>
    <t>Vigueras Martinez Juan Carlos</t>
  </si>
  <si>
    <t>VCA30</t>
  </si>
  <si>
    <t>Villegas Cruz Andres</t>
  </si>
  <si>
    <t>VGJ15</t>
  </si>
  <si>
    <t>Villegas Gonzalez Juan Francisco</t>
  </si>
  <si>
    <t xml:space="preserve">  =============</t>
  </si>
  <si>
    <t>Total Gral.</t>
  </si>
  <si>
    <t xml:space="preserve"> </t>
  </si>
  <si>
    <t>DEPOSITADO EL SABADO</t>
  </si>
  <si>
    <t>DIFERENCIA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</si>
  <si>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</si>
  <si>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</si>
  <si>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</si>
  <si>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</si>
  <si>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</si>
  <si>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</si>
  <si>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</si>
  <si>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Periodo 8 del 2018-02-14 al 2018-02-20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</si>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</sst>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4" fillId="0" borderId="0"/>
    <xf numFmtId="0" fontId="15" fillId="0" borderId="0"/>
    <xf numFmtId="43" fontId="14" fillId="0" borderId="0" applyFill="0" applyBorder="0" applyAlignment="0" applyProtection="0"/>
    <xf numFmtId="0" fontId="14" fillId="0" borderId="0"/>
    <xf numFmtId="0" fontId="1" fillId="0" borderId="0"/>
    <xf numFmtId="0" fontId="14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4" fontId="2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0" fillId="2" borderId="5" xfId="6" applyFont="1" applyFill="1" applyBorder="1" applyAlignment="1">
      <alignment horizontal="center" vertical="center" wrapText="1"/>
    </xf>
    <xf numFmtId="44" fontId="2" fillId="0" borderId="0" xfId="7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/>
    <xf numFmtId="0" fontId="22" fillId="0" borderId="6" xfId="0" applyFont="1" applyFill="1" applyBorder="1" applyAlignment="1">
      <alignment horizontal="centerContinuous"/>
    </xf>
    <xf numFmtId="165" fontId="22" fillId="0" borderId="6" xfId="0" applyNumberFormat="1" applyFont="1" applyFill="1" applyBorder="1" applyAlignment="1">
      <alignment horizontal="centerContinuous"/>
    </xf>
    <xf numFmtId="0" fontId="23" fillId="0" borderId="0" xfId="0" applyFont="1"/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16" fillId="0" borderId="2" xfId="6" applyFont="1" applyBorder="1" applyAlignment="1">
      <alignment horizontal="center"/>
    </xf>
    <xf numFmtId="0" fontId="16" fillId="0" borderId="3" xfId="6" applyFont="1" applyBorder="1" applyAlignment="1">
      <alignment horizontal="center"/>
    </xf>
    <xf numFmtId="0" fontId="16" fillId="0" borderId="4" xfId="6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8">
    <cellStyle name="Excel Built-in Normal" xfId="2"/>
    <cellStyle name="Millares 2" xfId="3"/>
    <cellStyle name="Moneda" xfId="7" builtinId="4"/>
    <cellStyle name="Normal" xfId="0" builtinId="0"/>
    <cellStyle name="Normal 12 4 3" xfId="6"/>
    <cellStyle name="Normal 2" xfId="5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4" sqref="A14"/>
      <selection pane="bottomRight" activeCell="G28" sqref="G28"/>
    </sheetView>
  </sheetViews>
  <sheetFormatPr baseColWidth="10" defaultRowHeight="11.25" x14ac:dyDescent="0.2"/>
  <cols>
    <col min="1" max="1" width="6.85546875" style="2" customWidth="1"/>
    <col min="2" max="2" width="24.7109375" style="28" customWidth="1"/>
    <col min="3" max="3" width="15" style="28" bestFit="1" customWidth="1"/>
    <col min="4" max="4" width="11.42578125" style="28"/>
    <col min="5" max="5" width="14.85546875" style="28" customWidth="1"/>
    <col min="6" max="16384" width="11.42578125" style="28"/>
  </cols>
  <sheetData>
    <row r="1" spans="1:11" ht="18" customHeight="1" x14ac:dyDescent="0.2">
      <c r="A1" s="3" t="s">
        <v>0</v>
      </c>
      <c r="B1" s="6" t="s">
        <v>223</v>
      </c>
    </row>
    <row r="2" spans="1:11" ht="24.95" customHeight="1" x14ac:dyDescent="0.2">
      <c r="A2" s="4" t="s">
        <v>1</v>
      </c>
      <c r="B2" s="22" t="s">
        <v>2</v>
      </c>
    </row>
    <row r="3" spans="1:11" ht="15" x14ac:dyDescent="0.2">
      <c r="B3" s="24" t="s">
        <v>3</v>
      </c>
    </row>
    <row r="4" spans="1:11" ht="12.75" x14ac:dyDescent="0.2">
      <c r="B4" s="26" t="s">
        <v>4</v>
      </c>
    </row>
    <row r="5" spans="1:11" x14ac:dyDescent="0.2">
      <c r="B5" s="7" t="s">
        <v>5</v>
      </c>
    </row>
    <row r="6" spans="1:11" x14ac:dyDescent="0.2">
      <c r="B6" s="7" t="s">
        <v>6</v>
      </c>
    </row>
    <row r="7" spans="1:11" ht="15" x14ac:dyDescent="0.25">
      <c r="E7" s="48" t="s">
        <v>226</v>
      </c>
      <c r="F7" s="49"/>
      <c r="G7" s="49"/>
      <c r="H7" s="49"/>
      <c r="I7" s="49"/>
      <c r="J7" s="49"/>
      <c r="K7" s="50"/>
    </row>
    <row r="8" spans="1:11" s="5" customFormat="1" ht="23.25" thickBot="1" x14ac:dyDescent="0.25">
      <c r="A8" s="9" t="s">
        <v>7</v>
      </c>
      <c r="B8" s="10" t="s">
        <v>8</v>
      </c>
      <c r="C8" s="30" t="s">
        <v>14</v>
      </c>
      <c r="E8" s="35" t="s">
        <v>14</v>
      </c>
      <c r="F8" s="35" t="s">
        <v>227</v>
      </c>
      <c r="G8" s="35" t="s">
        <v>228</v>
      </c>
      <c r="H8" s="35" t="s">
        <v>229</v>
      </c>
      <c r="I8" s="35" t="s">
        <v>230</v>
      </c>
      <c r="J8" s="35" t="s">
        <v>231</v>
      </c>
      <c r="K8" s="35" t="s">
        <v>232</v>
      </c>
    </row>
    <row r="9" spans="1:11" ht="12" thickTop="1" x14ac:dyDescent="0.2">
      <c r="A9" s="14" t="s">
        <v>32</v>
      </c>
    </row>
    <row r="11" spans="1:11" x14ac:dyDescent="0.2">
      <c r="A11" s="2" t="s">
        <v>169</v>
      </c>
      <c r="B11" s="28" t="s">
        <v>170</v>
      </c>
      <c r="C11" s="32">
        <v>2278.36</v>
      </c>
      <c r="E11" s="36">
        <f>+C11</f>
        <v>2278.36</v>
      </c>
      <c r="F11" s="36">
        <f>+E11*2%</f>
        <v>45.567200000000007</v>
      </c>
      <c r="G11" s="36">
        <f>+E11*7.5%</f>
        <v>170.87700000000001</v>
      </c>
      <c r="H11" s="36">
        <v>0</v>
      </c>
      <c r="I11" s="36">
        <f>SUM(E11:H11)</f>
        <v>2494.8042</v>
      </c>
      <c r="J11" s="36">
        <f>+I11*16%</f>
        <v>399.16867200000002</v>
      </c>
      <c r="K11" s="36">
        <f>+I11+J11</f>
        <v>2893.9728720000003</v>
      </c>
    </row>
    <row r="12" spans="1:11" s="29" customFormat="1" x14ac:dyDescent="0.2">
      <c r="A12" s="18" t="s">
        <v>136</v>
      </c>
      <c r="C12" s="29" t="s">
        <v>137</v>
      </c>
      <c r="E12" s="29" t="s">
        <v>137</v>
      </c>
      <c r="F12" s="29" t="s">
        <v>137</v>
      </c>
      <c r="G12" s="29" t="s">
        <v>137</v>
      </c>
      <c r="H12" s="29" t="s">
        <v>137</v>
      </c>
      <c r="I12" s="29" t="s">
        <v>137</v>
      </c>
      <c r="J12" s="29" t="s">
        <v>137</v>
      </c>
      <c r="K12" s="29" t="s">
        <v>137</v>
      </c>
    </row>
    <row r="13" spans="1:11" x14ac:dyDescent="0.2">
      <c r="C13" s="34">
        <f>+C11</f>
        <v>2278.36</v>
      </c>
      <c r="E13" s="34">
        <f>+E11</f>
        <v>2278.36</v>
      </c>
      <c r="F13" s="34">
        <f t="shared" ref="F13:K13" si="0">+F11</f>
        <v>45.567200000000007</v>
      </c>
      <c r="G13" s="34">
        <f t="shared" si="0"/>
        <v>170.87700000000001</v>
      </c>
      <c r="H13" s="34">
        <f t="shared" si="0"/>
        <v>0</v>
      </c>
      <c r="I13" s="34">
        <f t="shared" si="0"/>
        <v>2494.8042</v>
      </c>
      <c r="J13" s="34">
        <f t="shared" si="0"/>
        <v>399.16867200000002</v>
      </c>
      <c r="K13" s="34">
        <f t="shared" si="0"/>
        <v>2893.9728720000003</v>
      </c>
    </row>
    <row r="15" spans="1:11" x14ac:dyDescent="0.2">
      <c r="C15" s="28" t="s">
        <v>223</v>
      </c>
    </row>
    <row r="16" spans="1:11" x14ac:dyDescent="0.2">
      <c r="A16" s="2" t="s">
        <v>223</v>
      </c>
      <c r="B16" s="28" t="s">
        <v>223</v>
      </c>
      <c r="C16" s="33"/>
    </row>
  </sheetData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"/>
  <sheetViews>
    <sheetView tabSelected="1" zoomScaleNormal="100" workbookViewId="0">
      <pane xSplit="2" ySplit="11" topLeftCell="R72" activePane="bottomRight" state="frozen"/>
      <selection pane="topRight" activeCell="C1" sqref="C1"/>
      <selection pane="bottomLeft" activeCell="A14" sqref="A14"/>
      <selection pane="bottomRight" activeCell="AB82" sqref="AB82"/>
    </sheetView>
  </sheetViews>
  <sheetFormatPr baseColWidth="10" defaultRowHeight="11.25" x14ac:dyDescent="0.2"/>
  <cols>
    <col min="1" max="1" width="6.85546875" style="2" customWidth="1"/>
    <col min="2" max="2" width="24.7109375" style="1" customWidth="1"/>
    <col min="3" max="3" width="11" style="1" customWidth="1"/>
    <col min="4" max="4" width="9.28515625" style="1" customWidth="1"/>
    <col min="5" max="5" width="11.85546875" style="1" customWidth="1"/>
    <col min="6" max="6" width="15" style="1" bestFit="1" customWidth="1"/>
    <col min="7" max="7" width="10.5703125" style="1" customWidth="1"/>
    <col min="8" max="8" width="15" style="1" bestFit="1" customWidth="1"/>
    <col min="9" max="9" width="11" style="1" customWidth="1"/>
    <col min="10" max="10" width="10.7109375" style="1" customWidth="1"/>
    <col min="11" max="11" width="10.140625" style="1" customWidth="1"/>
    <col min="12" max="12" width="8.7109375" style="1" customWidth="1"/>
    <col min="13" max="13" width="10.28515625" style="1" customWidth="1"/>
    <col min="14" max="14" width="11.28515625" style="1" customWidth="1"/>
    <col min="15" max="15" width="9.42578125" style="1" customWidth="1"/>
    <col min="16" max="17" width="10" style="1" customWidth="1"/>
    <col min="18" max="18" width="9.28515625" style="1" customWidth="1"/>
    <col min="19" max="19" width="8.140625" style="1" customWidth="1"/>
    <col min="20" max="20" width="10.5703125" style="1" customWidth="1"/>
    <col min="21" max="21" width="9.140625" style="1" customWidth="1"/>
    <col min="22" max="22" width="10" style="1" customWidth="1"/>
    <col min="23" max="23" width="11.28515625" style="1" customWidth="1"/>
    <col min="24" max="24" width="15" style="1" bestFit="1" customWidth="1"/>
    <col min="25" max="25" width="11.42578125" style="1" customWidth="1"/>
    <col min="26" max="16384" width="11.42578125" style="1"/>
  </cols>
  <sheetData>
    <row r="1" spans="1:28" ht="18" customHeight="1" x14ac:dyDescent="0.25">
      <c r="A1" s="3" t="s">
        <v>0</v>
      </c>
      <c r="B1" s="51" t="s">
        <v>223</v>
      </c>
      <c r="C1" s="52"/>
      <c r="D1" s="52"/>
      <c r="AA1" s="27"/>
    </row>
    <row r="2" spans="1:28" ht="24.95" customHeight="1" x14ac:dyDescent="0.25">
      <c r="A2" s="4" t="s">
        <v>1</v>
      </c>
      <c r="B2" s="22" t="s">
        <v>2</v>
      </c>
      <c r="C2" s="23"/>
      <c r="D2" s="23"/>
      <c r="AA2" s="27"/>
    </row>
    <row r="3" spans="1:28" ht="15.75" x14ac:dyDescent="0.25">
      <c r="B3" s="24" t="s">
        <v>3</v>
      </c>
      <c r="C3" s="25"/>
      <c r="D3" s="25"/>
      <c r="E3" s="8"/>
      <c r="AA3" s="27"/>
    </row>
    <row r="4" spans="1:28" ht="15" x14ac:dyDescent="0.25">
      <c r="B4" s="26" t="s">
        <v>4</v>
      </c>
      <c r="C4" s="25"/>
      <c r="D4" s="25"/>
      <c r="E4" s="8"/>
      <c r="AA4" s="27"/>
    </row>
    <row r="5" spans="1:28" ht="15" x14ac:dyDescent="0.25">
      <c r="B5" s="7" t="s">
        <v>5</v>
      </c>
      <c r="AA5" s="27"/>
    </row>
    <row r="6" spans="1:28" ht="15" x14ac:dyDescent="0.25">
      <c r="B6" s="7" t="s">
        <v>6</v>
      </c>
      <c r="AA6" s="27"/>
    </row>
    <row r="8" spans="1:28" s="5" customFormat="1" ht="34.5" thickBot="1" x14ac:dyDescent="0.25">
      <c r="A8" s="9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 t="s">
        <v>14</v>
      </c>
      <c r="I8" s="10" t="s">
        <v>15</v>
      </c>
      <c r="J8" s="10" t="s">
        <v>16</v>
      </c>
      <c r="K8" s="10" t="s">
        <v>17</v>
      </c>
      <c r="L8" s="10" t="s">
        <v>18</v>
      </c>
      <c r="M8" s="10" t="s">
        <v>19</v>
      </c>
      <c r="N8" s="10" t="s">
        <v>20</v>
      </c>
      <c r="O8" s="10" t="s">
        <v>21</v>
      </c>
      <c r="P8" s="10" t="s">
        <v>22</v>
      </c>
      <c r="Q8" s="10" t="s">
        <v>23</v>
      </c>
      <c r="R8" s="10" t="s">
        <v>24</v>
      </c>
      <c r="S8" s="10" t="s">
        <v>25</v>
      </c>
      <c r="T8" s="10" t="s">
        <v>26</v>
      </c>
      <c r="U8" s="10" t="s">
        <v>27</v>
      </c>
      <c r="V8" s="10" t="s">
        <v>28</v>
      </c>
      <c r="W8" s="10" t="s">
        <v>29</v>
      </c>
      <c r="X8" s="11" t="s">
        <v>30</v>
      </c>
      <c r="Y8" s="12" t="s">
        <v>31</v>
      </c>
      <c r="AA8" s="30" t="s">
        <v>224</v>
      </c>
      <c r="AB8" s="31" t="s">
        <v>225</v>
      </c>
    </row>
    <row r="9" spans="1:28" ht="15.75" thickTop="1" x14ac:dyDescent="0.25">
      <c r="A9" s="14" t="s">
        <v>32</v>
      </c>
      <c r="AA9" s="27"/>
    </row>
    <row r="11" spans="1:28" ht="15" x14ac:dyDescent="0.25">
      <c r="A11" s="13" t="s">
        <v>33</v>
      </c>
      <c r="AA11" s="27"/>
    </row>
    <row r="12" spans="1:28" x14ac:dyDescent="0.2">
      <c r="A12" s="2" t="s">
        <v>34</v>
      </c>
      <c r="B12" s="1" t="s">
        <v>35</v>
      </c>
      <c r="C12" s="15">
        <v>999.66</v>
      </c>
      <c r="D12" s="15">
        <v>166.61</v>
      </c>
      <c r="E12" s="15">
        <v>2583.17</v>
      </c>
      <c r="F12" s="15">
        <v>0</v>
      </c>
      <c r="G12" s="15">
        <v>0</v>
      </c>
      <c r="H12" s="15">
        <v>3749.44</v>
      </c>
      <c r="I12" s="15">
        <v>0</v>
      </c>
      <c r="J12" s="15">
        <v>0</v>
      </c>
      <c r="K12" s="15">
        <v>0</v>
      </c>
      <c r="L12" s="15">
        <v>0</v>
      </c>
      <c r="M12" s="15">
        <v>503.05</v>
      </c>
      <c r="N12" s="15">
        <v>0</v>
      </c>
      <c r="O12" s="15">
        <v>100.98</v>
      </c>
      <c r="P12" s="15">
        <v>0</v>
      </c>
      <c r="Q12" s="15">
        <v>0</v>
      </c>
      <c r="R12" s="15">
        <v>0</v>
      </c>
      <c r="S12" s="15">
        <v>0.01</v>
      </c>
      <c r="T12" s="15">
        <v>0</v>
      </c>
      <c r="U12" s="15">
        <v>0</v>
      </c>
      <c r="V12" s="15">
        <v>0</v>
      </c>
      <c r="W12" s="15">
        <v>0</v>
      </c>
      <c r="X12" s="15">
        <v>604.04</v>
      </c>
      <c r="Y12" s="15">
        <v>3145.4</v>
      </c>
      <c r="AA12" s="32">
        <v>3145.4</v>
      </c>
      <c r="AB12" s="32"/>
    </row>
    <row r="13" spans="1:28" x14ac:dyDescent="0.2">
      <c r="A13" s="2" t="s">
        <v>36</v>
      </c>
      <c r="B13" s="1" t="s">
        <v>37</v>
      </c>
      <c r="C13" s="15">
        <v>4000.02</v>
      </c>
      <c r="D13" s="15">
        <v>666.67</v>
      </c>
      <c r="E13" s="15">
        <v>0</v>
      </c>
      <c r="F13" s="15">
        <v>0</v>
      </c>
      <c r="G13" s="15">
        <v>0</v>
      </c>
      <c r="H13" s="15">
        <v>4666.6899999999996</v>
      </c>
      <c r="I13" s="15">
        <v>0</v>
      </c>
      <c r="J13" s="15">
        <v>0</v>
      </c>
      <c r="K13" s="15">
        <v>199.97</v>
      </c>
      <c r="L13" s="15">
        <v>0</v>
      </c>
      <c r="M13" s="15">
        <v>698.97</v>
      </c>
      <c r="N13" s="15">
        <v>0</v>
      </c>
      <c r="O13" s="15">
        <v>384.64</v>
      </c>
      <c r="P13" s="15">
        <v>0</v>
      </c>
      <c r="Q13" s="15">
        <v>0</v>
      </c>
      <c r="R13" s="15">
        <v>0</v>
      </c>
      <c r="S13" s="15">
        <v>0.11</v>
      </c>
      <c r="T13" s="15">
        <v>0</v>
      </c>
      <c r="U13" s="15">
        <v>0</v>
      </c>
      <c r="V13" s="15">
        <v>0</v>
      </c>
      <c r="W13" s="15">
        <v>0</v>
      </c>
      <c r="X13" s="15">
        <v>1283.69</v>
      </c>
      <c r="Y13" s="15">
        <v>3383</v>
      </c>
      <c r="AA13" s="32">
        <v>3383</v>
      </c>
      <c r="AB13" s="32"/>
    </row>
    <row r="14" spans="1:28" x14ac:dyDescent="0.2">
      <c r="A14" s="2" t="s">
        <v>38</v>
      </c>
      <c r="B14" s="1" t="s">
        <v>39</v>
      </c>
      <c r="C14" s="15">
        <v>880.02</v>
      </c>
      <c r="D14" s="15">
        <v>146.66999999999999</v>
      </c>
      <c r="E14" s="15">
        <v>1674.63</v>
      </c>
      <c r="F14" s="15">
        <v>0</v>
      </c>
      <c r="G14" s="15">
        <v>0</v>
      </c>
      <c r="H14" s="15">
        <v>2701.32</v>
      </c>
      <c r="I14" s="15">
        <v>0</v>
      </c>
      <c r="J14" s="15">
        <v>0</v>
      </c>
      <c r="K14" s="15">
        <v>0</v>
      </c>
      <c r="L14" s="15">
        <v>0</v>
      </c>
      <c r="M14" s="15">
        <v>281.37</v>
      </c>
      <c r="N14" s="15">
        <v>0</v>
      </c>
      <c r="O14" s="15">
        <v>90.19</v>
      </c>
      <c r="P14" s="15">
        <v>0</v>
      </c>
      <c r="Q14" s="15">
        <v>0</v>
      </c>
      <c r="R14" s="15">
        <v>0</v>
      </c>
      <c r="S14" s="16">
        <v>-0.04</v>
      </c>
      <c r="T14" s="15">
        <v>0</v>
      </c>
      <c r="U14" s="15">
        <v>0</v>
      </c>
      <c r="V14" s="15">
        <v>0</v>
      </c>
      <c r="W14" s="15">
        <v>0</v>
      </c>
      <c r="X14" s="15">
        <v>371.52</v>
      </c>
      <c r="Y14" s="15">
        <v>2329.8000000000002</v>
      </c>
      <c r="AA14" s="32">
        <v>2329.8000000000002</v>
      </c>
      <c r="AB14" s="32"/>
    </row>
    <row r="15" spans="1:28" x14ac:dyDescent="0.2">
      <c r="A15" s="2" t="s">
        <v>40</v>
      </c>
      <c r="B15" s="1" t="s">
        <v>41</v>
      </c>
      <c r="C15" s="15">
        <v>880.02</v>
      </c>
      <c r="D15" s="15">
        <v>146.66999999999999</v>
      </c>
      <c r="E15" s="15">
        <v>0</v>
      </c>
      <c r="F15" s="15">
        <v>0</v>
      </c>
      <c r="G15" s="15">
        <v>0</v>
      </c>
      <c r="H15" s="15">
        <v>1026.69</v>
      </c>
      <c r="I15" s="15">
        <v>0</v>
      </c>
      <c r="J15" s="15">
        <v>0</v>
      </c>
      <c r="K15" s="15">
        <v>370.48</v>
      </c>
      <c r="L15" s="16">
        <v>-21.83</v>
      </c>
      <c r="M15" s="15">
        <v>0</v>
      </c>
      <c r="N15" s="15">
        <v>0</v>
      </c>
      <c r="O15" s="15">
        <v>110.13</v>
      </c>
      <c r="P15" s="15">
        <v>0</v>
      </c>
      <c r="Q15" s="15">
        <v>400</v>
      </c>
      <c r="R15" s="15">
        <v>0</v>
      </c>
      <c r="S15" s="15">
        <v>0.11</v>
      </c>
      <c r="T15" s="15">
        <v>0</v>
      </c>
      <c r="U15" s="15">
        <v>0</v>
      </c>
      <c r="V15" s="15">
        <v>0</v>
      </c>
      <c r="W15" s="15">
        <v>0</v>
      </c>
      <c r="X15" s="15">
        <v>858.89</v>
      </c>
      <c r="Y15" s="15">
        <v>167.8</v>
      </c>
      <c r="AA15" s="32">
        <v>167.8</v>
      </c>
      <c r="AB15" s="32"/>
    </row>
    <row r="16" spans="1:28" x14ac:dyDescent="0.2">
      <c r="A16" s="2" t="s">
        <v>42</v>
      </c>
      <c r="B16" s="1" t="s">
        <v>43</v>
      </c>
      <c r="C16" s="15">
        <v>1200</v>
      </c>
      <c r="D16" s="15">
        <v>200</v>
      </c>
      <c r="E16" s="15">
        <v>0</v>
      </c>
      <c r="F16" s="15">
        <v>0</v>
      </c>
      <c r="G16" s="15">
        <v>0</v>
      </c>
      <c r="H16" s="15">
        <v>1400</v>
      </c>
      <c r="I16" s="15">
        <v>0</v>
      </c>
      <c r="J16" s="15">
        <v>0</v>
      </c>
      <c r="K16" s="15">
        <v>0</v>
      </c>
      <c r="L16" s="15">
        <v>0</v>
      </c>
      <c r="M16" s="15">
        <v>27.86</v>
      </c>
      <c r="N16" s="15">
        <v>0</v>
      </c>
      <c r="O16" s="15">
        <v>34.880000000000003</v>
      </c>
      <c r="P16" s="15">
        <v>0</v>
      </c>
      <c r="Q16" s="15">
        <v>0</v>
      </c>
      <c r="R16" s="15">
        <v>0</v>
      </c>
      <c r="S16" s="15">
        <v>0.06</v>
      </c>
      <c r="T16" s="15">
        <v>0</v>
      </c>
      <c r="U16" s="15">
        <v>0</v>
      </c>
      <c r="V16" s="15">
        <v>0</v>
      </c>
      <c r="W16" s="15">
        <v>0</v>
      </c>
      <c r="X16" s="15">
        <v>62.8</v>
      </c>
      <c r="Y16" s="15">
        <v>1337.2</v>
      </c>
      <c r="AA16" s="32">
        <v>1337.2</v>
      </c>
      <c r="AB16" s="32"/>
    </row>
    <row r="17" spans="1:28" x14ac:dyDescent="0.2">
      <c r="A17" s="2" t="s">
        <v>44</v>
      </c>
      <c r="B17" s="1" t="s">
        <v>45</v>
      </c>
      <c r="C17" s="15">
        <v>880.02</v>
      </c>
      <c r="D17" s="15">
        <v>146.66999999999999</v>
      </c>
      <c r="E17" s="15">
        <v>0</v>
      </c>
      <c r="F17" s="15">
        <v>0</v>
      </c>
      <c r="G17" s="15">
        <v>0</v>
      </c>
      <c r="H17" s="15">
        <v>1026.69</v>
      </c>
      <c r="I17" s="15">
        <v>0</v>
      </c>
      <c r="J17" s="15">
        <v>0</v>
      </c>
      <c r="K17" s="15">
        <v>0</v>
      </c>
      <c r="L17" s="16">
        <v>-21.83</v>
      </c>
      <c r="M17" s="15">
        <v>0</v>
      </c>
      <c r="N17" s="15">
        <v>0</v>
      </c>
      <c r="O17" s="15">
        <v>25.48</v>
      </c>
      <c r="P17" s="15">
        <v>0</v>
      </c>
      <c r="Q17" s="15">
        <v>0</v>
      </c>
      <c r="R17" s="15">
        <v>0</v>
      </c>
      <c r="S17" s="15">
        <v>0.04</v>
      </c>
      <c r="T17" s="15">
        <v>0</v>
      </c>
      <c r="U17" s="15">
        <v>0</v>
      </c>
      <c r="V17" s="15">
        <v>0</v>
      </c>
      <c r="W17" s="15">
        <v>0</v>
      </c>
      <c r="X17" s="15">
        <v>3.69</v>
      </c>
      <c r="Y17" s="15">
        <v>1023</v>
      </c>
      <c r="AA17" s="32">
        <v>1023</v>
      </c>
      <c r="AB17" s="32"/>
    </row>
    <row r="18" spans="1:28" x14ac:dyDescent="0.2">
      <c r="A18" s="2" t="s">
        <v>46</v>
      </c>
      <c r="B18" s="1" t="s">
        <v>47</v>
      </c>
      <c r="C18" s="15">
        <v>586.67999999999995</v>
      </c>
      <c r="D18" s="15">
        <v>97.78</v>
      </c>
      <c r="E18" s="15">
        <v>0</v>
      </c>
      <c r="F18" s="15">
        <v>0</v>
      </c>
      <c r="G18" s="15">
        <v>0</v>
      </c>
      <c r="H18" s="15">
        <v>684.46</v>
      </c>
      <c r="I18" s="15">
        <v>0</v>
      </c>
      <c r="J18" s="15">
        <v>300</v>
      </c>
      <c r="K18" s="15">
        <v>0</v>
      </c>
      <c r="L18" s="16">
        <v>-55.79</v>
      </c>
      <c r="M18" s="15">
        <v>0</v>
      </c>
      <c r="N18" s="15">
        <v>0</v>
      </c>
      <c r="O18" s="15">
        <v>128.05000000000001</v>
      </c>
      <c r="P18" s="15">
        <v>0</v>
      </c>
      <c r="Q18" s="15">
        <v>0</v>
      </c>
      <c r="R18" s="15">
        <v>0</v>
      </c>
      <c r="S18" s="16">
        <v>-0.06</v>
      </c>
      <c r="T18" s="15">
        <v>183.66</v>
      </c>
      <c r="U18" s="15">
        <v>0</v>
      </c>
      <c r="V18" s="15">
        <v>0</v>
      </c>
      <c r="W18" s="15">
        <v>0</v>
      </c>
      <c r="X18" s="15">
        <v>555.86</v>
      </c>
      <c r="Y18" s="15">
        <v>128.6</v>
      </c>
      <c r="AA18" s="32">
        <v>128.6</v>
      </c>
      <c r="AB18" s="32"/>
    </row>
    <row r="19" spans="1:28" x14ac:dyDescent="0.2">
      <c r="A19" s="2" t="s">
        <v>48</v>
      </c>
      <c r="B19" s="1" t="s">
        <v>49</v>
      </c>
      <c r="C19" s="15">
        <v>799.98</v>
      </c>
      <c r="D19" s="15">
        <v>133.33000000000001</v>
      </c>
      <c r="E19" s="15">
        <v>1920</v>
      </c>
      <c r="F19" s="15">
        <v>0</v>
      </c>
      <c r="G19" s="15">
        <v>0</v>
      </c>
      <c r="H19" s="15">
        <v>2853.31</v>
      </c>
      <c r="I19" s="15">
        <v>0</v>
      </c>
      <c r="J19" s="15">
        <v>0</v>
      </c>
      <c r="K19" s="15">
        <v>0</v>
      </c>
      <c r="L19" s="15">
        <v>0</v>
      </c>
      <c r="M19" s="15">
        <v>311.63</v>
      </c>
      <c r="N19" s="15">
        <v>0</v>
      </c>
      <c r="O19" s="15">
        <v>74.48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386.11</v>
      </c>
      <c r="Y19" s="15">
        <v>2467.1999999999998</v>
      </c>
      <c r="AA19" s="32">
        <v>2467.1999999999998</v>
      </c>
      <c r="AB19" s="32"/>
    </row>
    <row r="20" spans="1:28" x14ac:dyDescent="0.2">
      <c r="A20" s="2" t="s">
        <v>50</v>
      </c>
      <c r="B20" s="1" t="s">
        <v>51</v>
      </c>
      <c r="C20" s="15">
        <v>4000.02</v>
      </c>
      <c r="D20" s="15">
        <v>666.67</v>
      </c>
      <c r="E20" s="15">
        <v>3165.49</v>
      </c>
      <c r="F20" s="15">
        <v>0</v>
      </c>
      <c r="G20" s="15">
        <v>0</v>
      </c>
      <c r="H20" s="15">
        <v>7832.18</v>
      </c>
      <c r="I20" s="15">
        <v>0</v>
      </c>
      <c r="J20" s="15">
        <v>0</v>
      </c>
      <c r="K20" s="15">
        <v>0</v>
      </c>
      <c r="L20" s="15">
        <v>0</v>
      </c>
      <c r="M20" s="15">
        <v>1423.82</v>
      </c>
      <c r="N20" s="15">
        <v>0</v>
      </c>
      <c r="O20" s="15">
        <v>384.64</v>
      </c>
      <c r="P20" s="15">
        <v>0</v>
      </c>
      <c r="Q20" s="15">
        <v>2000</v>
      </c>
      <c r="R20" s="15">
        <v>0</v>
      </c>
      <c r="S20" s="16">
        <v>-0.08</v>
      </c>
      <c r="T20" s="15">
        <v>0</v>
      </c>
      <c r="U20" s="15">
        <v>1000</v>
      </c>
      <c r="V20" s="15">
        <v>1250</v>
      </c>
      <c r="W20" s="15">
        <v>0</v>
      </c>
      <c r="X20" s="15">
        <v>6058.38</v>
      </c>
      <c r="Y20" s="15">
        <v>1773.8</v>
      </c>
      <c r="AA20" s="32">
        <v>1773.8</v>
      </c>
      <c r="AB20" s="32"/>
    </row>
    <row r="21" spans="1:28" x14ac:dyDescent="0.2">
      <c r="A21" s="2" t="s">
        <v>52</v>
      </c>
      <c r="B21" s="1" t="s">
        <v>53</v>
      </c>
      <c r="C21" s="15">
        <v>880.02</v>
      </c>
      <c r="D21" s="15">
        <v>146.66999999999999</v>
      </c>
      <c r="E21" s="15">
        <v>6848.5</v>
      </c>
      <c r="F21" s="15">
        <v>0</v>
      </c>
      <c r="G21" s="15">
        <v>0</v>
      </c>
      <c r="H21" s="15">
        <v>7875.19</v>
      </c>
      <c r="I21" s="15">
        <v>0</v>
      </c>
      <c r="J21" s="15">
        <v>0</v>
      </c>
      <c r="K21" s="15">
        <v>313.26</v>
      </c>
      <c r="L21" s="15">
        <v>0</v>
      </c>
      <c r="M21" s="15">
        <v>1433.94</v>
      </c>
      <c r="N21" s="15">
        <v>0</v>
      </c>
      <c r="O21" s="15">
        <v>126.65</v>
      </c>
      <c r="P21" s="15">
        <v>0</v>
      </c>
      <c r="Q21" s="15">
        <v>318.17</v>
      </c>
      <c r="R21" s="15">
        <v>0</v>
      </c>
      <c r="S21" s="16">
        <v>-0.03</v>
      </c>
      <c r="T21" s="15">
        <v>0</v>
      </c>
      <c r="U21" s="15">
        <v>0</v>
      </c>
      <c r="V21" s="15">
        <v>0</v>
      </c>
      <c r="W21" s="15">
        <v>0</v>
      </c>
      <c r="X21" s="15">
        <v>2191.9899999999998</v>
      </c>
      <c r="Y21" s="15">
        <v>5683.2</v>
      </c>
      <c r="AA21" s="32">
        <v>5683.2</v>
      </c>
      <c r="AB21" s="32"/>
    </row>
    <row r="22" spans="1:28" x14ac:dyDescent="0.2">
      <c r="A22" s="2" t="s">
        <v>54</v>
      </c>
      <c r="B22" s="1" t="s">
        <v>55</v>
      </c>
      <c r="C22" s="15">
        <v>1602</v>
      </c>
      <c r="D22" s="15">
        <v>267</v>
      </c>
      <c r="E22" s="15">
        <v>0</v>
      </c>
      <c r="F22" s="15">
        <v>0</v>
      </c>
      <c r="G22" s="15">
        <v>0</v>
      </c>
      <c r="H22" s="15">
        <v>1869</v>
      </c>
      <c r="I22" s="15">
        <v>0</v>
      </c>
      <c r="J22" s="15">
        <v>0</v>
      </c>
      <c r="K22" s="15">
        <v>0</v>
      </c>
      <c r="L22" s="15">
        <v>0</v>
      </c>
      <c r="M22" s="15">
        <v>146.72999999999999</v>
      </c>
      <c r="N22" s="15">
        <v>0</v>
      </c>
      <c r="O22" s="15">
        <v>50.53</v>
      </c>
      <c r="P22" s="15">
        <v>0</v>
      </c>
      <c r="Q22" s="15">
        <v>0</v>
      </c>
      <c r="R22" s="15">
        <v>0</v>
      </c>
      <c r="S22" s="15">
        <v>0.02</v>
      </c>
      <c r="T22" s="15">
        <v>501.52</v>
      </c>
      <c r="U22" s="15">
        <v>300</v>
      </c>
      <c r="V22" s="15">
        <v>0</v>
      </c>
      <c r="W22" s="15">
        <v>0</v>
      </c>
      <c r="X22" s="15">
        <v>998.8</v>
      </c>
      <c r="Y22" s="15">
        <v>870.2</v>
      </c>
      <c r="AA22" s="32">
        <v>870.2</v>
      </c>
      <c r="AB22" s="32"/>
    </row>
    <row r="23" spans="1:28" x14ac:dyDescent="0.2">
      <c r="A23" s="2" t="s">
        <v>56</v>
      </c>
      <c r="B23" s="1" t="s">
        <v>57</v>
      </c>
      <c r="C23" s="15">
        <v>1602</v>
      </c>
      <c r="D23" s="15">
        <v>267</v>
      </c>
      <c r="E23" s="15">
        <v>0</v>
      </c>
      <c r="F23" s="15">
        <v>0</v>
      </c>
      <c r="G23" s="15">
        <v>0</v>
      </c>
      <c r="H23" s="15">
        <v>1869</v>
      </c>
      <c r="I23" s="15">
        <v>0</v>
      </c>
      <c r="J23" s="15">
        <v>0</v>
      </c>
      <c r="K23" s="15">
        <v>0</v>
      </c>
      <c r="L23" s="15">
        <v>0</v>
      </c>
      <c r="M23" s="15">
        <v>146.72999999999999</v>
      </c>
      <c r="N23" s="15">
        <v>0</v>
      </c>
      <c r="O23" s="15">
        <v>56.28</v>
      </c>
      <c r="P23" s="15">
        <v>0</v>
      </c>
      <c r="Q23" s="15">
        <v>0</v>
      </c>
      <c r="R23" s="15">
        <v>0</v>
      </c>
      <c r="S23" s="16">
        <v>-0.01</v>
      </c>
      <c r="T23" s="15">
        <v>0</v>
      </c>
      <c r="U23" s="15">
        <v>0</v>
      </c>
      <c r="V23" s="15">
        <v>0</v>
      </c>
      <c r="W23" s="15">
        <v>0</v>
      </c>
      <c r="X23" s="15">
        <v>203</v>
      </c>
      <c r="Y23" s="15">
        <v>1666</v>
      </c>
      <c r="AA23" s="32">
        <v>1666</v>
      </c>
      <c r="AB23" s="32"/>
    </row>
    <row r="24" spans="1:28" x14ac:dyDescent="0.2">
      <c r="A24" s="2" t="s">
        <v>58</v>
      </c>
      <c r="B24" s="1" t="s">
        <v>59</v>
      </c>
      <c r="C24" s="15">
        <v>880.02</v>
      </c>
      <c r="D24" s="15">
        <v>146.66999999999999</v>
      </c>
      <c r="E24" s="15">
        <v>1729.44</v>
      </c>
      <c r="F24" s="15">
        <v>0</v>
      </c>
      <c r="G24" s="15">
        <v>0</v>
      </c>
      <c r="H24" s="15">
        <v>2756.13</v>
      </c>
      <c r="I24" s="15">
        <v>0</v>
      </c>
      <c r="J24" s="15">
        <v>0</v>
      </c>
      <c r="K24" s="15">
        <v>446.91</v>
      </c>
      <c r="L24" s="15">
        <v>0</v>
      </c>
      <c r="M24" s="15">
        <v>291.2</v>
      </c>
      <c r="N24" s="15">
        <v>0</v>
      </c>
      <c r="O24" s="15">
        <v>216.24</v>
      </c>
      <c r="P24" s="15">
        <v>0</v>
      </c>
      <c r="Q24" s="15">
        <v>0</v>
      </c>
      <c r="R24" s="15">
        <v>0</v>
      </c>
      <c r="S24" s="16">
        <v>-0.02</v>
      </c>
      <c r="T24" s="15">
        <v>0</v>
      </c>
      <c r="U24" s="15">
        <v>0</v>
      </c>
      <c r="V24" s="15">
        <v>0</v>
      </c>
      <c r="W24" s="15">
        <v>0</v>
      </c>
      <c r="X24" s="15">
        <v>954.33</v>
      </c>
      <c r="Y24" s="15">
        <v>1801.8</v>
      </c>
      <c r="AA24" s="32">
        <v>1801.8</v>
      </c>
      <c r="AB24" s="32"/>
    </row>
    <row r="25" spans="1:28" x14ac:dyDescent="0.2">
      <c r="A25" s="2" t="s">
        <v>60</v>
      </c>
      <c r="B25" s="1" t="s">
        <v>61</v>
      </c>
      <c r="C25" s="15">
        <v>1200</v>
      </c>
      <c r="D25" s="15">
        <v>200</v>
      </c>
      <c r="E25" s="15">
        <v>0</v>
      </c>
      <c r="F25" s="15">
        <v>0</v>
      </c>
      <c r="G25" s="15">
        <v>0</v>
      </c>
      <c r="H25" s="15">
        <v>1400</v>
      </c>
      <c r="I25" s="15">
        <v>0</v>
      </c>
      <c r="J25" s="15">
        <v>420</v>
      </c>
      <c r="K25" s="15">
        <v>0</v>
      </c>
      <c r="L25" s="15">
        <v>0</v>
      </c>
      <c r="M25" s="15">
        <v>27.86</v>
      </c>
      <c r="N25" s="15">
        <v>0</v>
      </c>
      <c r="O25" s="15">
        <v>34.76</v>
      </c>
      <c r="P25" s="15">
        <v>0</v>
      </c>
      <c r="Q25" s="15">
        <v>0</v>
      </c>
      <c r="R25" s="15">
        <v>0</v>
      </c>
      <c r="S25" s="16">
        <v>-0.02</v>
      </c>
      <c r="T25" s="15">
        <v>0</v>
      </c>
      <c r="U25" s="15">
        <v>0</v>
      </c>
      <c r="V25" s="15">
        <v>0</v>
      </c>
      <c r="W25" s="15">
        <v>0</v>
      </c>
      <c r="X25" s="15">
        <v>482.6</v>
      </c>
      <c r="Y25" s="15">
        <v>917.4</v>
      </c>
      <c r="AA25" s="32">
        <v>917.4</v>
      </c>
      <c r="AB25" s="32"/>
    </row>
    <row r="26" spans="1:28" x14ac:dyDescent="0.2">
      <c r="A26" s="2" t="s">
        <v>62</v>
      </c>
      <c r="B26" s="1" t="s">
        <v>63</v>
      </c>
      <c r="C26" s="15">
        <v>880.02</v>
      </c>
      <c r="D26" s="15">
        <v>146.66999999999999</v>
      </c>
      <c r="E26" s="15">
        <v>214.4</v>
      </c>
      <c r="F26" s="15">
        <v>0</v>
      </c>
      <c r="G26" s="15">
        <v>0</v>
      </c>
      <c r="H26" s="15">
        <v>1241.0899999999999</v>
      </c>
      <c r="I26" s="15">
        <v>0</v>
      </c>
      <c r="J26" s="15">
        <v>0</v>
      </c>
      <c r="K26" s="15">
        <v>0</v>
      </c>
      <c r="L26" s="15">
        <v>0</v>
      </c>
      <c r="M26" s="15">
        <v>10.57</v>
      </c>
      <c r="N26" s="15">
        <v>0</v>
      </c>
      <c r="O26" s="15">
        <v>89.4</v>
      </c>
      <c r="P26" s="15">
        <v>0</v>
      </c>
      <c r="Q26" s="15">
        <v>0</v>
      </c>
      <c r="R26" s="15">
        <v>0</v>
      </c>
      <c r="S26" s="16">
        <v>-0.08</v>
      </c>
      <c r="T26" s="15">
        <v>0</v>
      </c>
      <c r="U26" s="15">
        <v>0</v>
      </c>
      <c r="V26" s="15">
        <v>0</v>
      </c>
      <c r="W26" s="15">
        <v>0</v>
      </c>
      <c r="X26" s="15">
        <v>99.89</v>
      </c>
      <c r="Y26" s="15">
        <v>1141.2</v>
      </c>
      <c r="AA26" s="32">
        <v>1141.2</v>
      </c>
      <c r="AB26" s="32"/>
    </row>
    <row r="27" spans="1:28" x14ac:dyDescent="0.2">
      <c r="A27" s="2" t="s">
        <v>64</v>
      </c>
      <c r="B27" s="1" t="s">
        <v>65</v>
      </c>
      <c r="C27" s="15">
        <v>880.02</v>
      </c>
      <c r="D27" s="15">
        <v>146.66999999999999</v>
      </c>
      <c r="E27" s="15">
        <v>3401.31</v>
      </c>
      <c r="F27" s="15">
        <v>0</v>
      </c>
      <c r="G27" s="15">
        <v>0</v>
      </c>
      <c r="H27" s="15">
        <v>4428</v>
      </c>
      <c r="I27" s="15">
        <v>0</v>
      </c>
      <c r="J27" s="15">
        <v>0</v>
      </c>
      <c r="K27" s="15">
        <v>0</v>
      </c>
      <c r="L27" s="15">
        <v>0</v>
      </c>
      <c r="M27" s="15">
        <v>647.99</v>
      </c>
      <c r="N27" s="16">
        <v>-647.99</v>
      </c>
      <c r="O27" s="15">
        <v>84.08</v>
      </c>
      <c r="P27" s="15">
        <v>0</v>
      </c>
      <c r="Q27" s="15">
        <v>0</v>
      </c>
      <c r="R27" s="15">
        <v>0</v>
      </c>
      <c r="S27" s="15">
        <v>0.12</v>
      </c>
      <c r="T27" s="15">
        <v>0</v>
      </c>
      <c r="U27" s="15">
        <v>0</v>
      </c>
      <c r="V27" s="15">
        <v>0</v>
      </c>
      <c r="W27" s="15">
        <v>0</v>
      </c>
      <c r="X27" s="15">
        <v>84.2</v>
      </c>
      <c r="Y27" s="15">
        <v>4343.8</v>
      </c>
      <c r="AA27" s="32">
        <v>4343.8</v>
      </c>
      <c r="AB27" s="32"/>
    </row>
    <row r="28" spans="1:28" x14ac:dyDescent="0.2">
      <c r="A28" s="2" t="s">
        <v>66</v>
      </c>
      <c r="B28" s="1" t="s">
        <v>67</v>
      </c>
      <c r="C28" s="15">
        <v>2400</v>
      </c>
      <c r="D28" s="15">
        <v>400</v>
      </c>
      <c r="E28" s="15">
        <v>0</v>
      </c>
      <c r="F28" s="15">
        <v>0</v>
      </c>
      <c r="G28" s="15">
        <v>0</v>
      </c>
      <c r="H28" s="15">
        <v>2800</v>
      </c>
      <c r="I28" s="15">
        <v>0</v>
      </c>
      <c r="J28" s="15">
        <v>0</v>
      </c>
      <c r="K28" s="15">
        <v>0</v>
      </c>
      <c r="L28" s="15">
        <v>0</v>
      </c>
      <c r="M28" s="15">
        <v>300.24</v>
      </c>
      <c r="N28" s="15">
        <v>0</v>
      </c>
      <c r="O28" s="15">
        <v>74.56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374.8</v>
      </c>
      <c r="Y28" s="15">
        <v>2425.1999999999998</v>
      </c>
      <c r="AA28" s="32">
        <v>2425.1999999999998</v>
      </c>
      <c r="AB28" s="32"/>
    </row>
    <row r="29" spans="1:28" x14ac:dyDescent="0.2">
      <c r="A29" s="2" t="s">
        <v>68</v>
      </c>
      <c r="B29" s="1" t="s">
        <v>69</v>
      </c>
      <c r="C29" s="15">
        <v>1399.98</v>
      </c>
      <c r="D29" s="15">
        <v>233.33</v>
      </c>
      <c r="E29" s="15">
        <v>0</v>
      </c>
      <c r="F29" s="15">
        <v>0</v>
      </c>
      <c r="G29" s="15">
        <v>0</v>
      </c>
      <c r="H29" s="15">
        <v>1633.31</v>
      </c>
      <c r="I29" s="15">
        <v>0</v>
      </c>
      <c r="J29" s="15">
        <v>0</v>
      </c>
      <c r="K29" s="15">
        <v>0</v>
      </c>
      <c r="L29" s="15">
        <v>0</v>
      </c>
      <c r="M29" s="15">
        <v>62.7</v>
      </c>
      <c r="N29" s="15">
        <v>0</v>
      </c>
      <c r="O29" s="15">
        <v>44.29</v>
      </c>
      <c r="P29" s="15">
        <v>0</v>
      </c>
      <c r="Q29" s="15">
        <v>0</v>
      </c>
      <c r="R29" s="15">
        <v>0</v>
      </c>
      <c r="S29" s="16">
        <v>-0.08</v>
      </c>
      <c r="T29" s="15">
        <v>0</v>
      </c>
      <c r="U29" s="15">
        <v>0</v>
      </c>
      <c r="V29" s="15">
        <v>0</v>
      </c>
      <c r="W29" s="15">
        <v>0</v>
      </c>
      <c r="X29" s="15">
        <v>106.91</v>
      </c>
      <c r="Y29" s="15">
        <v>1526.4</v>
      </c>
      <c r="AA29" s="32">
        <v>1526.4</v>
      </c>
      <c r="AB29" s="32"/>
    </row>
    <row r="30" spans="1:28" x14ac:dyDescent="0.2">
      <c r="A30" s="2" t="s">
        <v>70</v>
      </c>
      <c r="B30" s="1" t="s">
        <v>71</v>
      </c>
      <c r="C30" s="15">
        <v>880.02</v>
      </c>
      <c r="D30" s="15">
        <v>146.66999999999999</v>
      </c>
      <c r="E30" s="15">
        <v>0</v>
      </c>
      <c r="F30" s="15">
        <v>0</v>
      </c>
      <c r="G30" s="15">
        <v>0</v>
      </c>
      <c r="H30" s="15">
        <v>1026.69</v>
      </c>
      <c r="I30" s="15">
        <v>0</v>
      </c>
      <c r="J30" s="15">
        <v>661.74</v>
      </c>
      <c r="K30" s="15">
        <v>0</v>
      </c>
      <c r="L30" s="16">
        <v>-21.83</v>
      </c>
      <c r="M30" s="15">
        <v>0</v>
      </c>
      <c r="N30" s="15">
        <v>0</v>
      </c>
      <c r="O30" s="15">
        <v>98.58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738.49</v>
      </c>
      <c r="Y30" s="15">
        <v>288.2</v>
      </c>
      <c r="AA30" s="32">
        <v>288.2</v>
      </c>
      <c r="AB30" s="32"/>
    </row>
    <row r="31" spans="1:28" x14ac:dyDescent="0.2">
      <c r="A31" s="2" t="s">
        <v>72</v>
      </c>
      <c r="B31" s="1" t="s">
        <v>73</v>
      </c>
      <c r="C31" s="15">
        <v>880.02</v>
      </c>
      <c r="D31" s="15">
        <v>146.66999999999999</v>
      </c>
      <c r="E31" s="15">
        <v>0</v>
      </c>
      <c r="F31" s="15">
        <v>0</v>
      </c>
      <c r="G31" s="15">
        <v>0</v>
      </c>
      <c r="H31" s="15">
        <v>1026.69</v>
      </c>
      <c r="I31" s="15">
        <v>0</v>
      </c>
      <c r="J31" s="15">
        <v>0</v>
      </c>
      <c r="K31" s="15">
        <v>0</v>
      </c>
      <c r="L31" s="16">
        <v>-21.83</v>
      </c>
      <c r="M31" s="15">
        <v>0</v>
      </c>
      <c r="N31" s="15">
        <v>0</v>
      </c>
      <c r="O31" s="15">
        <v>181.66</v>
      </c>
      <c r="P31" s="15">
        <v>0</v>
      </c>
      <c r="Q31" s="15">
        <v>0</v>
      </c>
      <c r="R31" s="15">
        <v>0</v>
      </c>
      <c r="S31" s="16">
        <v>-0.14000000000000001</v>
      </c>
      <c r="T31" s="15">
        <v>0</v>
      </c>
      <c r="U31" s="15">
        <v>0</v>
      </c>
      <c r="V31" s="15">
        <v>0</v>
      </c>
      <c r="W31" s="15">
        <v>0</v>
      </c>
      <c r="X31" s="15">
        <v>159.69</v>
      </c>
      <c r="Y31" s="15">
        <v>867</v>
      </c>
      <c r="AA31" s="32">
        <v>867</v>
      </c>
      <c r="AB31" s="32"/>
    </row>
    <row r="32" spans="1:28" x14ac:dyDescent="0.2">
      <c r="A32" s="2" t="s">
        <v>74</v>
      </c>
      <c r="B32" s="1" t="s">
        <v>75</v>
      </c>
      <c r="C32" s="15">
        <v>880.02</v>
      </c>
      <c r="D32" s="15">
        <v>146.66999999999999</v>
      </c>
      <c r="E32" s="15">
        <v>0</v>
      </c>
      <c r="F32" s="15">
        <v>0</v>
      </c>
      <c r="G32" s="15">
        <v>0</v>
      </c>
      <c r="H32" s="15">
        <v>1026.69</v>
      </c>
      <c r="I32" s="15">
        <v>0</v>
      </c>
      <c r="J32" s="15">
        <v>0</v>
      </c>
      <c r="K32" s="15">
        <v>0</v>
      </c>
      <c r="L32" s="16">
        <v>-21.83</v>
      </c>
      <c r="M32" s="15">
        <v>0</v>
      </c>
      <c r="N32" s="15">
        <v>0</v>
      </c>
      <c r="O32" s="15">
        <v>25.57</v>
      </c>
      <c r="P32" s="15">
        <v>0</v>
      </c>
      <c r="Q32" s="15">
        <v>0</v>
      </c>
      <c r="R32" s="15">
        <v>0</v>
      </c>
      <c r="S32" s="16">
        <v>-0.05</v>
      </c>
      <c r="T32" s="15">
        <v>0</v>
      </c>
      <c r="U32" s="15">
        <v>0</v>
      </c>
      <c r="V32" s="15">
        <v>0</v>
      </c>
      <c r="W32" s="15">
        <v>0</v>
      </c>
      <c r="X32" s="15">
        <v>3.69</v>
      </c>
      <c r="Y32" s="15">
        <v>1023</v>
      </c>
      <c r="AA32" s="32">
        <v>1023</v>
      </c>
      <c r="AB32" s="32"/>
    </row>
    <row r="33" spans="1:28" x14ac:dyDescent="0.2">
      <c r="A33" s="2" t="s">
        <v>76</v>
      </c>
      <c r="B33" s="1" t="s">
        <v>77</v>
      </c>
      <c r="C33" s="15">
        <v>1399.98</v>
      </c>
      <c r="D33" s="15">
        <v>233.33</v>
      </c>
      <c r="E33" s="15">
        <v>3079.28</v>
      </c>
      <c r="F33" s="15">
        <v>0</v>
      </c>
      <c r="G33" s="15">
        <v>0</v>
      </c>
      <c r="H33" s="15">
        <v>4712.59</v>
      </c>
      <c r="I33" s="15">
        <v>15</v>
      </c>
      <c r="J33" s="15">
        <v>0</v>
      </c>
      <c r="K33" s="15">
        <v>1338.48</v>
      </c>
      <c r="L33" s="15">
        <v>0</v>
      </c>
      <c r="M33" s="15">
        <v>708.77</v>
      </c>
      <c r="N33" s="15">
        <v>0</v>
      </c>
      <c r="O33" s="15">
        <v>194.95</v>
      </c>
      <c r="P33" s="15">
        <v>0</v>
      </c>
      <c r="Q33" s="15">
        <v>0</v>
      </c>
      <c r="R33" s="15">
        <v>0</v>
      </c>
      <c r="S33" s="16">
        <v>-0.01</v>
      </c>
      <c r="T33" s="15">
        <v>0</v>
      </c>
      <c r="U33" s="15">
        <v>0</v>
      </c>
      <c r="V33" s="15">
        <v>0</v>
      </c>
      <c r="W33" s="15">
        <v>0</v>
      </c>
      <c r="X33" s="15">
        <v>2257.19</v>
      </c>
      <c r="Y33" s="15">
        <v>2455.4</v>
      </c>
      <c r="AA33" s="32">
        <v>2455.4</v>
      </c>
      <c r="AB33" s="32"/>
    </row>
    <row r="34" spans="1:28" x14ac:dyDescent="0.2">
      <c r="A34" s="2" t="s">
        <v>78</v>
      </c>
      <c r="B34" s="1" t="s">
        <v>79</v>
      </c>
      <c r="C34" s="15">
        <v>880.02</v>
      </c>
      <c r="D34" s="15">
        <v>146.66999999999999</v>
      </c>
      <c r="E34" s="15">
        <v>2478.9</v>
      </c>
      <c r="F34" s="15">
        <v>0</v>
      </c>
      <c r="G34" s="15">
        <v>0</v>
      </c>
      <c r="H34" s="15">
        <v>3505.59</v>
      </c>
      <c r="I34" s="15">
        <v>0</v>
      </c>
      <c r="J34" s="15">
        <v>886.08</v>
      </c>
      <c r="K34" s="15">
        <v>0</v>
      </c>
      <c r="L34" s="15">
        <v>0</v>
      </c>
      <c r="M34" s="15">
        <v>450.96</v>
      </c>
      <c r="N34" s="16">
        <v>-450.96</v>
      </c>
      <c r="O34" s="15">
        <v>192</v>
      </c>
      <c r="P34" s="15">
        <v>0</v>
      </c>
      <c r="Q34" s="15">
        <v>0</v>
      </c>
      <c r="R34" s="15">
        <v>0</v>
      </c>
      <c r="S34" s="15">
        <v>0.11</v>
      </c>
      <c r="T34" s="15">
        <v>0</v>
      </c>
      <c r="U34" s="15">
        <v>0</v>
      </c>
      <c r="V34" s="15">
        <v>0</v>
      </c>
      <c r="W34" s="15">
        <v>1500</v>
      </c>
      <c r="X34" s="15">
        <v>2578.19</v>
      </c>
      <c r="Y34" s="15">
        <v>927.4</v>
      </c>
      <c r="AA34" s="32">
        <v>927.4</v>
      </c>
      <c r="AB34" s="32"/>
    </row>
    <row r="35" spans="1:28" x14ac:dyDescent="0.2">
      <c r="A35" s="2" t="s">
        <v>80</v>
      </c>
      <c r="B35" s="1" t="s">
        <v>81</v>
      </c>
      <c r="C35" s="15">
        <v>880.02</v>
      </c>
      <c r="D35" s="15">
        <v>146.66999999999999</v>
      </c>
      <c r="E35" s="15">
        <v>0</v>
      </c>
      <c r="F35" s="15">
        <v>0</v>
      </c>
      <c r="G35" s="15">
        <v>0</v>
      </c>
      <c r="H35" s="15">
        <v>1026.69</v>
      </c>
      <c r="I35" s="15">
        <v>0</v>
      </c>
      <c r="J35" s="15">
        <v>0</v>
      </c>
      <c r="K35" s="15">
        <v>0</v>
      </c>
      <c r="L35" s="16">
        <v>-21.83</v>
      </c>
      <c r="M35" s="15">
        <v>0</v>
      </c>
      <c r="N35" s="15">
        <v>0</v>
      </c>
      <c r="O35" s="15">
        <v>93</v>
      </c>
      <c r="P35" s="15">
        <v>0</v>
      </c>
      <c r="Q35" s="15">
        <v>0</v>
      </c>
      <c r="R35" s="15">
        <v>0</v>
      </c>
      <c r="S35" s="16">
        <v>-0.08</v>
      </c>
      <c r="T35" s="15">
        <v>0</v>
      </c>
      <c r="U35" s="15">
        <v>0</v>
      </c>
      <c r="V35" s="15">
        <v>0</v>
      </c>
      <c r="W35" s="15">
        <v>0</v>
      </c>
      <c r="X35" s="15">
        <v>71.09</v>
      </c>
      <c r="Y35" s="15">
        <v>955.6</v>
      </c>
      <c r="AA35" s="32">
        <v>955.6</v>
      </c>
      <c r="AB35" s="32"/>
    </row>
    <row r="36" spans="1:28" x14ac:dyDescent="0.2">
      <c r="A36" s="2" t="s">
        <v>82</v>
      </c>
      <c r="B36" s="1" t="s">
        <v>83</v>
      </c>
      <c r="C36" s="15">
        <v>1200</v>
      </c>
      <c r="D36" s="15">
        <v>200</v>
      </c>
      <c r="E36" s="15">
        <v>0</v>
      </c>
      <c r="F36" s="15">
        <v>0</v>
      </c>
      <c r="G36" s="15">
        <v>0</v>
      </c>
      <c r="H36" s="15">
        <v>1400</v>
      </c>
      <c r="I36" s="15">
        <v>0</v>
      </c>
      <c r="J36" s="15">
        <v>0</v>
      </c>
      <c r="K36" s="15">
        <v>0</v>
      </c>
      <c r="L36" s="15">
        <v>0</v>
      </c>
      <c r="M36" s="15">
        <v>27.86</v>
      </c>
      <c r="N36" s="15">
        <v>0</v>
      </c>
      <c r="O36" s="15">
        <v>34.85</v>
      </c>
      <c r="P36" s="15">
        <v>0</v>
      </c>
      <c r="Q36" s="15">
        <v>0</v>
      </c>
      <c r="R36" s="15">
        <v>0</v>
      </c>
      <c r="S36" s="16">
        <v>-0.11</v>
      </c>
      <c r="T36" s="15">
        <v>0</v>
      </c>
      <c r="U36" s="15">
        <v>0</v>
      </c>
      <c r="V36" s="15">
        <v>0</v>
      </c>
      <c r="W36" s="15">
        <v>0</v>
      </c>
      <c r="X36" s="15">
        <v>62.6</v>
      </c>
      <c r="Y36" s="15">
        <v>1337.4</v>
      </c>
      <c r="AA36" s="32">
        <v>1337.4</v>
      </c>
      <c r="AB36" s="32"/>
    </row>
    <row r="37" spans="1:28" x14ac:dyDescent="0.2">
      <c r="A37" s="2" t="s">
        <v>84</v>
      </c>
      <c r="B37" s="1" t="s">
        <v>85</v>
      </c>
      <c r="C37" s="15">
        <v>999.96</v>
      </c>
      <c r="D37" s="15">
        <v>166.66</v>
      </c>
      <c r="E37" s="15">
        <v>2549.1999999999998</v>
      </c>
      <c r="F37" s="15">
        <v>0</v>
      </c>
      <c r="G37" s="15">
        <v>0</v>
      </c>
      <c r="H37" s="15">
        <v>3715.82</v>
      </c>
      <c r="I37" s="15">
        <v>0</v>
      </c>
      <c r="J37" s="15">
        <v>0</v>
      </c>
      <c r="K37" s="15">
        <v>0</v>
      </c>
      <c r="L37" s="15">
        <v>0</v>
      </c>
      <c r="M37" s="15">
        <v>495.86</v>
      </c>
      <c r="N37" s="15">
        <v>0</v>
      </c>
      <c r="O37" s="15">
        <v>72.290000000000006</v>
      </c>
      <c r="P37" s="15">
        <v>0</v>
      </c>
      <c r="Q37" s="15">
        <v>0</v>
      </c>
      <c r="R37" s="15">
        <v>0</v>
      </c>
      <c r="S37" s="16">
        <v>-0.13</v>
      </c>
      <c r="T37" s="15">
        <v>0</v>
      </c>
      <c r="U37" s="15">
        <v>0</v>
      </c>
      <c r="V37" s="15">
        <v>0</v>
      </c>
      <c r="W37" s="15">
        <v>0</v>
      </c>
      <c r="X37" s="15">
        <v>568.02</v>
      </c>
      <c r="Y37" s="15">
        <v>3147.8</v>
      </c>
      <c r="AA37" s="32">
        <v>3147.8</v>
      </c>
      <c r="AB37" s="32"/>
    </row>
    <row r="38" spans="1:28" x14ac:dyDescent="0.2">
      <c r="A38" s="2" t="s">
        <v>86</v>
      </c>
      <c r="B38" s="1" t="s">
        <v>87</v>
      </c>
      <c r="C38" s="15">
        <v>1999.98</v>
      </c>
      <c r="D38" s="15">
        <v>333.33</v>
      </c>
      <c r="E38" s="15">
        <v>0</v>
      </c>
      <c r="F38" s="15">
        <v>0</v>
      </c>
      <c r="G38" s="15">
        <v>0</v>
      </c>
      <c r="H38" s="15">
        <v>2333.31</v>
      </c>
      <c r="I38" s="15">
        <v>0</v>
      </c>
      <c r="J38" s="15">
        <v>0</v>
      </c>
      <c r="K38" s="15">
        <v>0</v>
      </c>
      <c r="L38" s="15">
        <v>0</v>
      </c>
      <c r="M38" s="15">
        <v>215.43</v>
      </c>
      <c r="N38" s="15">
        <v>0</v>
      </c>
      <c r="O38" s="15">
        <v>61.22</v>
      </c>
      <c r="P38" s="15">
        <v>0</v>
      </c>
      <c r="Q38" s="15">
        <v>0</v>
      </c>
      <c r="R38" s="15">
        <v>0</v>
      </c>
      <c r="S38" s="16">
        <v>-0.14000000000000001</v>
      </c>
      <c r="T38" s="15">
        <v>0</v>
      </c>
      <c r="U38" s="15">
        <v>0</v>
      </c>
      <c r="V38" s="15">
        <v>0</v>
      </c>
      <c r="W38" s="15">
        <v>0</v>
      </c>
      <c r="X38" s="15">
        <v>276.51</v>
      </c>
      <c r="Y38" s="15">
        <v>2056.8000000000002</v>
      </c>
      <c r="AA38" s="32">
        <v>2056.8000000000002</v>
      </c>
      <c r="AB38" s="32"/>
    </row>
    <row r="39" spans="1:28" x14ac:dyDescent="0.2">
      <c r="A39" s="2" t="s">
        <v>88</v>
      </c>
      <c r="B39" s="1" t="s">
        <v>89</v>
      </c>
      <c r="C39" s="15">
        <v>880.02</v>
      </c>
      <c r="D39" s="15">
        <v>146.66999999999999</v>
      </c>
      <c r="E39" s="15">
        <v>12628.45</v>
      </c>
      <c r="F39" s="15">
        <v>0</v>
      </c>
      <c r="G39" s="15">
        <v>0</v>
      </c>
      <c r="H39" s="15">
        <v>13655.14</v>
      </c>
      <c r="I39" s="15">
        <v>0</v>
      </c>
      <c r="J39" s="15">
        <v>0</v>
      </c>
      <c r="K39" s="15">
        <v>0</v>
      </c>
      <c r="L39" s="15">
        <v>0</v>
      </c>
      <c r="M39" s="15">
        <v>3108.58</v>
      </c>
      <c r="N39" s="15">
        <v>0</v>
      </c>
      <c r="O39" s="15">
        <v>290.93</v>
      </c>
      <c r="P39" s="15">
        <v>0</v>
      </c>
      <c r="Q39" s="15">
        <v>0</v>
      </c>
      <c r="R39" s="15">
        <v>0</v>
      </c>
      <c r="S39" s="15">
        <v>0.03</v>
      </c>
      <c r="T39" s="15">
        <v>0</v>
      </c>
      <c r="U39" s="15">
        <v>0</v>
      </c>
      <c r="V39" s="15">
        <v>0</v>
      </c>
      <c r="W39" s="15">
        <v>0</v>
      </c>
      <c r="X39" s="15">
        <v>3399.54</v>
      </c>
      <c r="Y39" s="15">
        <v>10255.6</v>
      </c>
      <c r="AA39" s="32">
        <v>10255.6</v>
      </c>
      <c r="AB39" s="32"/>
    </row>
    <row r="40" spans="1:28" x14ac:dyDescent="0.2">
      <c r="A40" s="2" t="s">
        <v>90</v>
      </c>
      <c r="B40" s="1" t="s">
        <v>91</v>
      </c>
      <c r="C40" s="15">
        <v>880.02</v>
      </c>
      <c r="D40" s="15">
        <v>146.66999999999999</v>
      </c>
      <c r="E40" s="15">
        <v>0</v>
      </c>
      <c r="F40" s="15">
        <v>0</v>
      </c>
      <c r="G40" s="15">
        <v>0</v>
      </c>
      <c r="H40" s="15">
        <v>1026.69</v>
      </c>
      <c r="I40" s="15">
        <v>0</v>
      </c>
      <c r="J40" s="15">
        <v>0</v>
      </c>
      <c r="K40" s="15">
        <v>0</v>
      </c>
      <c r="L40" s="16">
        <v>-21.83</v>
      </c>
      <c r="M40" s="15">
        <v>0</v>
      </c>
      <c r="N40" s="15">
        <v>0</v>
      </c>
      <c r="O40" s="15">
        <v>25.48</v>
      </c>
      <c r="P40" s="15">
        <v>0</v>
      </c>
      <c r="Q40" s="15">
        <v>0</v>
      </c>
      <c r="R40" s="15">
        <v>0</v>
      </c>
      <c r="S40" s="16">
        <v>-0.16</v>
      </c>
      <c r="T40" s="15">
        <v>0</v>
      </c>
      <c r="U40" s="15">
        <v>0</v>
      </c>
      <c r="V40" s="15">
        <v>0</v>
      </c>
      <c r="W40" s="15">
        <v>0</v>
      </c>
      <c r="X40" s="15">
        <v>3.49</v>
      </c>
      <c r="Y40" s="15">
        <v>1023.2</v>
      </c>
      <c r="AA40" s="32">
        <v>1023.2</v>
      </c>
      <c r="AB40" s="32"/>
    </row>
    <row r="41" spans="1:28" x14ac:dyDescent="0.2">
      <c r="A41" s="2" t="s">
        <v>92</v>
      </c>
      <c r="B41" s="1" t="s">
        <v>93</v>
      </c>
      <c r="C41" s="15">
        <v>1602</v>
      </c>
      <c r="D41" s="15">
        <v>267</v>
      </c>
      <c r="E41" s="15">
        <v>0</v>
      </c>
      <c r="F41" s="15">
        <v>0</v>
      </c>
      <c r="G41" s="15">
        <v>0</v>
      </c>
      <c r="H41" s="15">
        <v>1869</v>
      </c>
      <c r="I41" s="15">
        <v>0</v>
      </c>
      <c r="J41" s="15">
        <v>0</v>
      </c>
      <c r="K41" s="15">
        <v>0</v>
      </c>
      <c r="L41" s="15">
        <v>0</v>
      </c>
      <c r="M41" s="15">
        <v>146.72999999999999</v>
      </c>
      <c r="N41" s="15">
        <v>0</v>
      </c>
      <c r="O41" s="15">
        <v>55.53</v>
      </c>
      <c r="P41" s="15">
        <v>0</v>
      </c>
      <c r="Q41" s="15">
        <v>0</v>
      </c>
      <c r="R41" s="15">
        <v>0</v>
      </c>
      <c r="S41" s="15">
        <v>0.14000000000000001</v>
      </c>
      <c r="T41" s="15">
        <v>0</v>
      </c>
      <c r="U41" s="15">
        <v>0</v>
      </c>
      <c r="V41" s="15">
        <v>0</v>
      </c>
      <c r="W41" s="15">
        <v>0</v>
      </c>
      <c r="X41" s="15">
        <v>202.4</v>
      </c>
      <c r="Y41" s="15">
        <v>1666.6</v>
      </c>
      <c r="AA41" s="32">
        <v>1666.6</v>
      </c>
      <c r="AB41" s="32"/>
    </row>
    <row r="42" spans="1:28" x14ac:dyDescent="0.2">
      <c r="A42" s="2" t="s">
        <v>94</v>
      </c>
      <c r="B42" s="1" t="s">
        <v>95</v>
      </c>
      <c r="C42" s="15">
        <v>880.02</v>
      </c>
      <c r="D42" s="15">
        <v>146.66999999999999</v>
      </c>
      <c r="E42" s="15">
        <v>0</v>
      </c>
      <c r="F42" s="15">
        <v>0</v>
      </c>
      <c r="G42" s="15">
        <v>0</v>
      </c>
      <c r="H42" s="15">
        <v>1026.69</v>
      </c>
      <c r="I42" s="15">
        <v>0</v>
      </c>
      <c r="J42" s="15">
        <v>0</v>
      </c>
      <c r="K42" s="15">
        <v>0</v>
      </c>
      <c r="L42" s="16">
        <v>-21.83</v>
      </c>
      <c r="M42" s="15">
        <v>0</v>
      </c>
      <c r="N42" s="15">
        <v>0</v>
      </c>
      <c r="O42" s="15">
        <v>129.32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107.49</v>
      </c>
      <c r="Y42" s="15">
        <v>919.2</v>
      </c>
      <c r="AA42" s="32">
        <v>919.2</v>
      </c>
      <c r="AB42" s="32"/>
    </row>
    <row r="43" spans="1:28" x14ac:dyDescent="0.2">
      <c r="A43" s="2" t="s">
        <v>96</v>
      </c>
      <c r="B43" s="1" t="s">
        <v>97</v>
      </c>
      <c r="C43" s="15">
        <v>876.48</v>
      </c>
      <c r="D43" s="15">
        <v>146.08000000000001</v>
      </c>
      <c r="E43" s="15">
        <v>0</v>
      </c>
      <c r="F43" s="15">
        <v>0</v>
      </c>
      <c r="G43" s="15">
        <v>0</v>
      </c>
      <c r="H43" s="15">
        <v>1022.56</v>
      </c>
      <c r="I43" s="15">
        <v>0</v>
      </c>
      <c r="J43" s="15">
        <v>0</v>
      </c>
      <c r="K43" s="15">
        <v>0</v>
      </c>
      <c r="L43" s="16">
        <v>-28.59</v>
      </c>
      <c r="M43" s="15">
        <v>0</v>
      </c>
      <c r="N43" s="15">
        <v>0</v>
      </c>
      <c r="O43" s="15">
        <v>67.5</v>
      </c>
      <c r="P43" s="15">
        <v>0</v>
      </c>
      <c r="Q43" s="15">
        <v>0</v>
      </c>
      <c r="R43" s="15">
        <v>0</v>
      </c>
      <c r="S43" s="16">
        <v>-0.15</v>
      </c>
      <c r="T43" s="15">
        <v>0</v>
      </c>
      <c r="U43" s="15">
        <v>0</v>
      </c>
      <c r="V43" s="15">
        <v>0</v>
      </c>
      <c r="W43" s="15">
        <v>0</v>
      </c>
      <c r="X43" s="15">
        <v>38.76</v>
      </c>
      <c r="Y43" s="15">
        <v>983.8</v>
      </c>
      <c r="AA43" s="32">
        <v>983.8</v>
      </c>
      <c r="AB43" s="32"/>
    </row>
    <row r="44" spans="1:28" x14ac:dyDescent="0.2">
      <c r="A44" s="2" t="s">
        <v>98</v>
      </c>
      <c r="B44" s="1" t="s">
        <v>99</v>
      </c>
      <c r="C44" s="15">
        <v>876.48</v>
      </c>
      <c r="D44" s="15">
        <v>146.08000000000001</v>
      </c>
      <c r="E44" s="15">
        <v>21466.25</v>
      </c>
      <c r="F44" s="15">
        <v>0</v>
      </c>
      <c r="G44" s="15">
        <v>0</v>
      </c>
      <c r="H44" s="15">
        <v>22488.81</v>
      </c>
      <c r="I44" s="15">
        <v>0</v>
      </c>
      <c r="J44" s="15">
        <v>0</v>
      </c>
      <c r="K44" s="15">
        <v>0</v>
      </c>
      <c r="L44" s="15">
        <v>0</v>
      </c>
      <c r="M44" s="15">
        <v>5875.01</v>
      </c>
      <c r="N44" s="15">
        <v>0</v>
      </c>
      <c r="O44" s="15">
        <v>258.12</v>
      </c>
      <c r="P44" s="15">
        <v>0</v>
      </c>
      <c r="Q44" s="15">
        <v>0</v>
      </c>
      <c r="R44" s="15">
        <v>0</v>
      </c>
      <c r="S44" s="16">
        <v>-0.12</v>
      </c>
      <c r="T44" s="15">
        <v>0</v>
      </c>
      <c r="U44" s="15">
        <v>0</v>
      </c>
      <c r="V44" s="15">
        <v>0</v>
      </c>
      <c r="W44" s="15">
        <v>0</v>
      </c>
      <c r="X44" s="15">
        <v>6133.01</v>
      </c>
      <c r="Y44" s="15">
        <v>16355.8</v>
      </c>
      <c r="AA44" s="32">
        <v>16355.8</v>
      </c>
      <c r="AB44" s="32"/>
    </row>
    <row r="45" spans="1:28" x14ac:dyDescent="0.2">
      <c r="A45" s="2" t="s">
        <v>100</v>
      </c>
      <c r="B45" s="1" t="s">
        <v>101</v>
      </c>
      <c r="C45" s="15">
        <v>1399.98</v>
      </c>
      <c r="D45" s="15">
        <v>233.33</v>
      </c>
      <c r="E45" s="15">
        <v>0</v>
      </c>
      <c r="F45" s="15">
        <v>0</v>
      </c>
      <c r="G45" s="15">
        <v>0</v>
      </c>
      <c r="H45" s="15">
        <v>1633.31</v>
      </c>
      <c r="I45" s="15">
        <v>0</v>
      </c>
      <c r="J45" s="15">
        <v>0</v>
      </c>
      <c r="K45" s="15">
        <v>0</v>
      </c>
      <c r="L45" s="15">
        <v>0</v>
      </c>
      <c r="M45" s="15">
        <v>62.7</v>
      </c>
      <c r="N45" s="15">
        <v>0</v>
      </c>
      <c r="O45" s="15">
        <v>47.05</v>
      </c>
      <c r="P45" s="15">
        <v>0</v>
      </c>
      <c r="Q45" s="15">
        <v>0</v>
      </c>
      <c r="R45" s="15">
        <v>0</v>
      </c>
      <c r="S45" s="16">
        <v>-0.04</v>
      </c>
      <c r="T45" s="15">
        <v>0</v>
      </c>
      <c r="U45" s="15">
        <v>0</v>
      </c>
      <c r="V45" s="15">
        <v>0</v>
      </c>
      <c r="W45" s="15">
        <v>0</v>
      </c>
      <c r="X45" s="15">
        <v>109.71</v>
      </c>
      <c r="Y45" s="15">
        <v>1523.6</v>
      </c>
      <c r="AA45" s="32">
        <v>1523.6</v>
      </c>
      <c r="AB45" s="32"/>
    </row>
    <row r="46" spans="1:28" x14ac:dyDescent="0.2">
      <c r="A46" s="2" t="s">
        <v>102</v>
      </c>
      <c r="B46" s="1" t="s">
        <v>103</v>
      </c>
      <c r="C46" s="15">
        <v>666.44</v>
      </c>
      <c r="D46" s="15">
        <v>111.07</v>
      </c>
      <c r="E46" s="15">
        <v>1942.84</v>
      </c>
      <c r="F46" s="15">
        <v>0</v>
      </c>
      <c r="G46" s="15">
        <v>0</v>
      </c>
      <c r="H46" s="15">
        <v>2720.35</v>
      </c>
      <c r="I46" s="15">
        <v>0</v>
      </c>
      <c r="J46" s="15">
        <v>0</v>
      </c>
      <c r="K46" s="15">
        <v>0</v>
      </c>
      <c r="L46" s="15">
        <v>0</v>
      </c>
      <c r="M46" s="15">
        <v>284.77999999999997</v>
      </c>
      <c r="N46" s="15">
        <v>0</v>
      </c>
      <c r="O46" s="15">
        <v>68.790000000000006</v>
      </c>
      <c r="P46" s="15">
        <v>0</v>
      </c>
      <c r="Q46" s="15">
        <v>0</v>
      </c>
      <c r="R46" s="15">
        <v>0</v>
      </c>
      <c r="S46" s="16">
        <v>-0.02</v>
      </c>
      <c r="T46" s="15">
        <v>0</v>
      </c>
      <c r="U46" s="15">
        <v>0</v>
      </c>
      <c r="V46" s="15">
        <v>0</v>
      </c>
      <c r="W46" s="15">
        <v>0</v>
      </c>
      <c r="X46" s="15">
        <v>353.55</v>
      </c>
      <c r="Y46" s="15">
        <v>2366.8000000000002</v>
      </c>
      <c r="AA46" s="32">
        <v>2366.8000000000002</v>
      </c>
      <c r="AB46" s="32"/>
    </row>
    <row r="47" spans="1:28" x14ac:dyDescent="0.2">
      <c r="A47" s="2" t="s">
        <v>104</v>
      </c>
      <c r="B47" s="1" t="s">
        <v>105</v>
      </c>
      <c r="C47" s="15">
        <v>999.96</v>
      </c>
      <c r="D47" s="15">
        <v>166.66</v>
      </c>
      <c r="E47" s="15">
        <v>3045.54</v>
      </c>
      <c r="F47" s="15">
        <v>0</v>
      </c>
      <c r="G47" s="15">
        <v>0</v>
      </c>
      <c r="H47" s="15">
        <v>4212.16</v>
      </c>
      <c r="I47" s="15">
        <v>0</v>
      </c>
      <c r="J47" s="15">
        <v>0</v>
      </c>
      <c r="K47" s="15">
        <v>0</v>
      </c>
      <c r="L47" s="15">
        <v>0</v>
      </c>
      <c r="M47" s="15">
        <v>601.88</v>
      </c>
      <c r="N47" s="15">
        <v>0</v>
      </c>
      <c r="O47" s="15">
        <v>89.37</v>
      </c>
      <c r="P47" s="15">
        <v>0</v>
      </c>
      <c r="Q47" s="15">
        <v>0</v>
      </c>
      <c r="R47" s="15">
        <v>0</v>
      </c>
      <c r="S47" s="15">
        <v>0.11</v>
      </c>
      <c r="T47" s="15">
        <v>0</v>
      </c>
      <c r="U47" s="15">
        <v>0</v>
      </c>
      <c r="V47" s="15">
        <v>0</v>
      </c>
      <c r="W47" s="15">
        <v>0</v>
      </c>
      <c r="X47" s="15">
        <v>691.36</v>
      </c>
      <c r="Y47" s="15">
        <v>3520.8</v>
      </c>
      <c r="AA47" s="32">
        <v>3520.8</v>
      </c>
      <c r="AB47" s="32"/>
    </row>
    <row r="48" spans="1:28" x14ac:dyDescent="0.2">
      <c r="A48" s="2" t="s">
        <v>106</v>
      </c>
      <c r="B48" s="1" t="s">
        <v>107</v>
      </c>
      <c r="C48" s="15">
        <v>880.02</v>
      </c>
      <c r="D48" s="15">
        <v>146.66999999999999</v>
      </c>
      <c r="E48" s="15">
        <v>0</v>
      </c>
      <c r="F48" s="15">
        <v>0</v>
      </c>
      <c r="G48" s="15">
        <v>0</v>
      </c>
      <c r="H48" s="15">
        <v>1026.69</v>
      </c>
      <c r="I48" s="15">
        <v>0</v>
      </c>
      <c r="J48" s="15">
        <v>0</v>
      </c>
      <c r="K48" s="15">
        <v>0</v>
      </c>
      <c r="L48" s="16">
        <v>-21.83</v>
      </c>
      <c r="M48" s="15">
        <v>0</v>
      </c>
      <c r="N48" s="15">
        <v>0</v>
      </c>
      <c r="O48" s="15">
        <v>25.48</v>
      </c>
      <c r="P48" s="15">
        <v>0</v>
      </c>
      <c r="Q48" s="15">
        <v>0</v>
      </c>
      <c r="R48" s="15">
        <v>0</v>
      </c>
      <c r="S48" s="15">
        <v>0.04</v>
      </c>
      <c r="T48" s="15">
        <v>0</v>
      </c>
      <c r="U48" s="15">
        <v>0</v>
      </c>
      <c r="V48" s="15">
        <v>0</v>
      </c>
      <c r="W48" s="15">
        <v>0</v>
      </c>
      <c r="X48" s="15">
        <v>3.69</v>
      </c>
      <c r="Y48" s="15">
        <v>1023</v>
      </c>
      <c r="AA48" s="32">
        <v>1023</v>
      </c>
      <c r="AB48" s="32"/>
    </row>
    <row r="49" spans="1:28" x14ac:dyDescent="0.2">
      <c r="A49" s="2" t="s">
        <v>108</v>
      </c>
      <c r="B49" s="1" t="s">
        <v>109</v>
      </c>
      <c r="C49" s="15">
        <v>880.02</v>
      </c>
      <c r="D49" s="15">
        <v>146.66999999999999</v>
      </c>
      <c r="E49" s="15">
        <v>0</v>
      </c>
      <c r="F49" s="15">
        <v>0</v>
      </c>
      <c r="G49" s="15">
        <v>0</v>
      </c>
      <c r="H49" s="15">
        <v>1026.69</v>
      </c>
      <c r="I49" s="15">
        <v>0</v>
      </c>
      <c r="J49" s="15">
        <v>0</v>
      </c>
      <c r="K49" s="15">
        <v>0</v>
      </c>
      <c r="L49" s="16">
        <v>-21.83</v>
      </c>
      <c r="M49" s="15">
        <v>0</v>
      </c>
      <c r="N49" s="15">
        <v>0</v>
      </c>
      <c r="O49" s="15">
        <v>25.48</v>
      </c>
      <c r="P49" s="15">
        <v>0</v>
      </c>
      <c r="Q49" s="15">
        <v>0</v>
      </c>
      <c r="R49" s="15">
        <v>0</v>
      </c>
      <c r="S49" s="16">
        <v>-0.16</v>
      </c>
      <c r="T49" s="15">
        <v>0</v>
      </c>
      <c r="U49" s="15">
        <v>0</v>
      </c>
      <c r="V49" s="15">
        <v>0</v>
      </c>
      <c r="W49" s="15">
        <v>0</v>
      </c>
      <c r="X49" s="15">
        <v>3.49</v>
      </c>
      <c r="Y49" s="15">
        <v>1023.2</v>
      </c>
      <c r="AA49" s="32">
        <v>1023.2</v>
      </c>
      <c r="AB49" s="32"/>
    </row>
    <row r="50" spans="1:28" x14ac:dyDescent="0.2">
      <c r="A50" s="2" t="s">
        <v>110</v>
      </c>
      <c r="B50" s="1" t="s">
        <v>111</v>
      </c>
      <c r="C50" s="15">
        <v>1602</v>
      </c>
      <c r="D50" s="15">
        <v>267</v>
      </c>
      <c r="E50" s="15">
        <v>0</v>
      </c>
      <c r="F50" s="15">
        <v>0</v>
      </c>
      <c r="G50" s="15">
        <v>0</v>
      </c>
      <c r="H50" s="15">
        <v>1869</v>
      </c>
      <c r="I50" s="15">
        <v>0</v>
      </c>
      <c r="J50" s="15">
        <v>0</v>
      </c>
      <c r="K50" s="15">
        <v>0</v>
      </c>
      <c r="L50" s="15">
        <v>0</v>
      </c>
      <c r="M50" s="15">
        <v>146.72999999999999</v>
      </c>
      <c r="N50" s="15">
        <v>0</v>
      </c>
      <c r="O50" s="15">
        <v>52.68</v>
      </c>
      <c r="P50" s="15">
        <v>0</v>
      </c>
      <c r="Q50" s="15">
        <v>0</v>
      </c>
      <c r="R50" s="15">
        <v>0</v>
      </c>
      <c r="S50" s="16">
        <v>-0.01</v>
      </c>
      <c r="T50" s="15">
        <v>0</v>
      </c>
      <c r="U50" s="15">
        <v>0</v>
      </c>
      <c r="V50" s="15">
        <v>0</v>
      </c>
      <c r="W50" s="15">
        <v>0</v>
      </c>
      <c r="X50" s="15">
        <v>199.4</v>
      </c>
      <c r="Y50" s="15">
        <v>1669.6</v>
      </c>
      <c r="AA50" s="32">
        <v>1669.6</v>
      </c>
      <c r="AB50" s="32"/>
    </row>
    <row r="51" spans="1:28" x14ac:dyDescent="0.2">
      <c r="A51" s="2" t="s">
        <v>112</v>
      </c>
      <c r="B51" s="1" t="s">
        <v>113</v>
      </c>
      <c r="C51" s="15">
        <v>999.66</v>
      </c>
      <c r="D51" s="15">
        <v>166.61</v>
      </c>
      <c r="E51" s="15">
        <v>2202.48</v>
      </c>
      <c r="F51" s="15">
        <v>0</v>
      </c>
      <c r="G51" s="15">
        <v>0</v>
      </c>
      <c r="H51" s="15">
        <v>3368.75</v>
      </c>
      <c r="I51" s="15">
        <v>0</v>
      </c>
      <c r="J51" s="15">
        <v>0</v>
      </c>
      <c r="K51" s="15">
        <v>0</v>
      </c>
      <c r="L51" s="15">
        <v>0</v>
      </c>
      <c r="M51" s="15">
        <v>421.73</v>
      </c>
      <c r="N51" s="15">
        <v>0</v>
      </c>
      <c r="O51" s="15">
        <v>129.46</v>
      </c>
      <c r="P51" s="15">
        <v>0</v>
      </c>
      <c r="Q51" s="15">
        <v>0</v>
      </c>
      <c r="R51" s="15">
        <v>0</v>
      </c>
      <c r="S51" s="16">
        <v>-0.04</v>
      </c>
      <c r="T51" s="15">
        <v>0</v>
      </c>
      <c r="U51" s="15">
        <v>0</v>
      </c>
      <c r="V51" s="15">
        <v>0</v>
      </c>
      <c r="W51" s="15">
        <v>0</v>
      </c>
      <c r="X51" s="15">
        <v>551.15</v>
      </c>
      <c r="Y51" s="15">
        <v>2817.6</v>
      </c>
      <c r="AA51" s="32">
        <v>2817.6</v>
      </c>
      <c r="AB51" s="32"/>
    </row>
    <row r="52" spans="1:28" x14ac:dyDescent="0.2">
      <c r="A52" s="2" t="s">
        <v>114</v>
      </c>
      <c r="B52" s="1" t="s">
        <v>115</v>
      </c>
      <c r="C52" s="15">
        <v>999.66</v>
      </c>
      <c r="D52" s="15">
        <v>166.61</v>
      </c>
      <c r="E52" s="15">
        <v>1740.27</v>
      </c>
      <c r="F52" s="15">
        <v>0</v>
      </c>
      <c r="G52" s="15">
        <v>0</v>
      </c>
      <c r="H52" s="15">
        <v>2906.54</v>
      </c>
      <c r="I52" s="15">
        <v>0</v>
      </c>
      <c r="J52" s="15">
        <v>0</v>
      </c>
      <c r="K52" s="15">
        <v>0</v>
      </c>
      <c r="L52" s="15">
        <v>0</v>
      </c>
      <c r="M52" s="15">
        <v>323</v>
      </c>
      <c r="N52" s="15">
        <v>0</v>
      </c>
      <c r="O52" s="15">
        <v>89.21</v>
      </c>
      <c r="P52" s="15">
        <v>0</v>
      </c>
      <c r="Q52" s="15">
        <v>0</v>
      </c>
      <c r="R52" s="15">
        <v>0</v>
      </c>
      <c r="S52" s="15">
        <v>0.13</v>
      </c>
      <c r="T52" s="15">
        <v>0</v>
      </c>
      <c r="U52" s="15">
        <v>0</v>
      </c>
      <c r="V52" s="15">
        <v>0</v>
      </c>
      <c r="W52" s="15">
        <v>0</v>
      </c>
      <c r="X52" s="15">
        <v>412.34</v>
      </c>
      <c r="Y52" s="15">
        <v>2494.1999999999998</v>
      </c>
      <c r="AA52" s="32">
        <v>2494.1999999999998</v>
      </c>
      <c r="AB52" s="32"/>
    </row>
    <row r="53" spans="1:28" x14ac:dyDescent="0.2">
      <c r="A53" s="2" t="s">
        <v>116</v>
      </c>
      <c r="B53" s="1" t="s">
        <v>117</v>
      </c>
      <c r="C53" s="15">
        <v>880.02</v>
      </c>
      <c r="D53" s="15">
        <v>146.66999999999999</v>
      </c>
      <c r="E53" s="15">
        <v>0</v>
      </c>
      <c r="F53" s="15">
        <v>1026.69</v>
      </c>
      <c r="G53" s="15">
        <v>0</v>
      </c>
      <c r="H53" s="15">
        <v>2053.38</v>
      </c>
      <c r="I53" s="15">
        <v>0</v>
      </c>
      <c r="J53" s="15">
        <v>500</v>
      </c>
      <c r="K53" s="15">
        <v>0</v>
      </c>
      <c r="L53" s="15">
        <v>0</v>
      </c>
      <c r="M53" s="15">
        <v>170.19</v>
      </c>
      <c r="N53" s="16">
        <v>-170.19</v>
      </c>
      <c r="O53" s="15">
        <v>25.63</v>
      </c>
      <c r="P53" s="15">
        <v>0</v>
      </c>
      <c r="Q53" s="15">
        <v>1000</v>
      </c>
      <c r="R53" s="15">
        <v>0</v>
      </c>
      <c r="S53" s="16">
        <v>-0.05</v>
      </c>
      <c r="T53" s="15">
        <v>0</v>
      </c>
      <c r="U53" s="15">
        <v>0</v>
      </c>
      <c r="V53" s="15">
        <v>0</v>
      </c>
      <c r="W53" s="15">
        <v>0</v>
      </c>
      <c r="X53" s="15">
        <v>1525.58</v>
      </c>
      <c r="Y53" s="15">
        <v>527.79999999999995</v>
      </c>
      <c r="AA53" s="32">
        <v>527.79999999999995</v>
      </c>
      <c r="AB53" s="32"/>
    </row>
    <row r="54" spans="1:28" x14ac:dyDescent="0.2">
      <c r="A54" s="2" t="s">
        <v>118</v>
      </c>
      <c r="B54" s="1" t="s">
        <v>119</v>
      </c>
      <c r="C54" s="15">
        <v>1200</v>
      </c>
      <c r="D54" s="15">
        <v>200</v>
      </c>
      <c r="E54" s="15">
        <v>0</v>
      </c>
      <c r="F54" s="15">
        <v>0</v>
      </c>
      <c r="G54" s="15">
        <v>0</v>
      </c>
      <c r="H54" s="15">
        <v>1400</v>
      </c>
      <c r="I54" s="15">
        <v>0</v>
      </c>
      <c r="J54" s="15">
        <v>0</v>
      </c>
      <c r="K54" s="15">
        <v>0</v>
      </c>
      <c r="L54" s="15">
        <v>0</v>
      </c>
      <c r="M54" s="15">
        <v>27.86</v>
      </c>
      <c r="N54" s="15">
        <v>0</v>
      </c>
      <c r="O54" s="15">
        <v>39.31</v>
      </c>
      <c r="P54" s="15">
        <v>0</v>
      </c>
      <c r="Q54" s="15">
        <v>0</v>
      </c>
      <c r="R54" s="15">
        <v>0</v>
      </c>
      <c r="S54" s="15">
        <v>0.03</v>
      </c>
      <c r="T54" s="15">
        <v>0</v>
      </c>
      <c r="U54" s="15">
        <v>0</v>
      </c>
      <c r="V54" s="15">
        <v>0</v>
      </c>
      <c r="W54" s="15">
        <v>0</v>
      </c>
      <c r="X54" s="15">
        <v>67.2</v>
      </c>
      <c r="Y54" s="15">
        <v>1332.8</v>
      </c>
      <c r="AA54" s="32">
        <v>1332.8</v>
      </c>
      <c r="AB54" s="32"/>
    </row>
    <row r="55" spans="1:28" x14ac:dyDescent="0.2">
      <c r="A55" s="2" t="s">
        <v>120</v>
      </c>
      <c r="B55" s="1" t="s">
        <v>121</v>
      </c>
      <c r="C55" s="15">
        <v>1602</v>
      </c>
      <c r="D55" s="15">
        <v>267</v>
      </c>
      <c r="E55" s="15">
        <v>0</v>
      </c>
      <c r="F55" s="15">
        <v>0</v>
      </c>
      <c r="G55" s="15">
        <v>0</v>
      </c>
      <c r="H55" s="15">
        <v>1869</v>
      </c>
      <c r="I55" s="15">
        <v>0</v>
      </c>
      <c r="J55" s="15">
        <v>393.03</v>
      </c>
      <c r="K55" s="15">
        <v>0</v>
      </c>
      <c r="L55" s="15">
        <v>0</v>
      </c>
      <c r="M55" s="15">
        <v>146.72999999999999</v>
      </c>
      <c r="N55" s="15">
        <v>0</v>
      </c>
      <c r="O55" s="15">
        <v>49.86</v>
      </c>
      <c r="P55" s="15">
        <v>0</v>
      </c>
      <c r="Q55" s="15">
        <v>0</v>
      </c>
      <c r="R55" s="15">
        <v>0</v>
      </c>
      <c r="S55" s="16">
        <v>-0.02</v>
      </c>
      <c r="T55" s="15">
        <v>0</v>
      </c>
      <c r="U55" s="15">
        <v>0</v>
      </c>
      <c r="V55" s="15">
        <v>0</v>
      </c>
      <c r="W55" s="15">
        <v>0</v>
      </c>
      <c r="X55" s="15">
        <v>589.6</v>
      </c>
      <c r="Y55" s="15">
        <v>1279.4000000000001</v>
      </c>
      <c r="AA55" s="32">
        <v>1279.4000000000001</v>
      </c>
      <c r="AB55" s="32"/>
    </row>
    <row r="56" spans="1:28" x14ac:dyDescent="0.2">
      <c r="A56" s="2" t="s">
        <v>122</v>
      </c>
      <c r="B56" s="1" t="s">
        <v>123</v>
      </c>
      <c r="C56" s="15">
        <v>880.02</v>
      </c>
      <c r="D56" s="15">
        <v>146.66999999999999</v>
      </c>
      <c r="E56" s="15">
        <v>4544.29</v>
      </c>
      <c r="F56" s="15">
        <v>0</v>
      </c>
      <c r="G56" s="15">
        <v>0</v>
      </c>
      <c r="H56" s="15">
        <v>5570.98</v>
      </c>
      <c r="I56" s="15">
        <v>0</v>
      </c>
      <c r="J56" s="15">
        <v>0</v>
      </c>
      <c r="K56" s="15">
        <v>0</v>
      </c>
      <c r="L56" s="15">
        <v>0</v>
      </c>
      <c r="M56" s="15">
        <v>892.13</v>
      </c>
      <c r="N56" s="16">
        <v>-892.13</v>
      </c>
      <c r="O56" s="15">
        <v>204.05</v>
      </c>
      <c r="P56" s="15">
        <v>0</v>
      </c>
      <c r="Q56" s="15">
        <v>0</v>
      </c>
      <c r="R56" s="15">
        <v>0</v>
      </c>
      <c r="S56" s="15">
        <v>0.13</v>
      </c>
      <c r="T56" s="15">
        <v>0</v>
      </c>
      <c r="U56" s="15">
        <v>0</v>
      </c>
      <c r="V56" s="15">
        <v>0</v>
      </c>
      <c r="W56" s="15">
        <v>0</v>
      </c>
      <c r="X56" s="15">
        <v>204.18</v>
      </c>
      <c r="Y56" s="15">
        <v>5366.8</v>
      </c>
      <c r="AA56" s="32">
        <v>5366.8</v>
      </c>
      <c r="AB56" s="32"/>
    </row>
    <row r="57" spans="1:28" x14ac:dyDescent="0.2">
      <c r="A57" s="2" t="s">
        <v>124</v>
      </c>
      <c r="B57" s="1" t="s">
        <v>125</v>
      </c>
      <c r="C57" s="15">
        <v>999.66</v>
      </c>
      <c r="D57" s="15">
        <v>166.61</v>
      </c>
      <c r="E57" s="15">
        <v>679.62</v>
      </c>
      <c r="F57" s="15">
        <v>0</v>
      </c>
      <c r="G57" s="15">
        <v>0</v>
      </c>
      <c r="H57" s="15">
        <v>1845.89</v>
      </c>
      <c r="I57" s="15">
        <v>0</v>
      </c>
      <c r="J57" s="15">
        <v>0</v>
      </c>
      <c r="K57" s="15">
        <v>0</v>
      </c>
      <c r="L57" s="15">
        <v>0</v>
      </c>
      <c r="M57" s="15">
        <v>144.21</v>
      </c>
      <c r="N57" s="16">
        <v>-144.21</v>
      </c>
      <c r="O57" s="15">
        <v>53.61</v>
      </c>
      <c r="P57" s="15">
        <v>0</v>
      </c>
      <c r="Q57" s="15">
        <v>0</v>
      </c>
      <c r="R57" s="15">
        <v>0</v>
      </c>
      <c r="S57" s="16">
        <v>-0.12</v>
      </c>
      <c r="T57" s="15">
        <v>0</v>
      </c>
      <c r="U57" s="15">
        <v>0</v>
      </c>
      <c r="V57" s="15">
        <v>0</v>
      </c>
      <c r="W57" s="15">
        <v>0</v>
      </c>
      <c r="X57" s="15">
        <v>53.49</v>
      </c>
      <c r="Y57" s="15">
        <v>1792.4</v>
      </c>
      <c r="AA57" s="32">
        <v>1792.4</v>
      </c>
      <c r="AB57" s="32"/>
    </row>
    <row r="58" spans="1:28" x14ac:dyDescent="0.2">
      <c r="A58" s="2" t="s">
        <v>126</v>
      </c>
      <c r="B58" s="1" t="s">
        <v>127</v>
      </c>
      <c r="C58" s="15">
        <v>799.98</v>
      </c>
      <c r="D58" s="15">
        <v>133.33000000000001</v>
      </c>
      <c r="E58" s="15">
        <v>1650</v>
      </c>
      <c r="F58" s="15">
        <v>0</v>
      </c>
      <c r="G58" s="15">
        <v>0</v>
      </c>
      <c r="H58" s="15">
        <v>2583.31</v>
      </c>
      <c r="I58" s="15">
        <v>0</v>
      </c>
      <c r="J58" s="15">
        <v>0</v>
      </c>
      <c r="K58" s="15">
        <v>0</v>
      </c>
      <c r="L58" s="15">
        <v>0</v>
      </c>
      <c r="M58" s="15">
        <v>260.23</v>
      </c>
      <c r="N58" s="16">
        <v>-260.23</v>
      </c>
      <c r="O58" s="15">
        <v>77.150000000000006</v>
      </c>
      <c r="P58" s="15">
        <v>0</v>
      </c>
      <c r="Q58" s="15">
        <v>0</v>
      </c>
      <c r="R58" s="15">
        <v>0</v>
      </c>
      <c r="S58" s="16">
        <v>-0.04</v>
      </c>
      <c r="T58" s="15">
        <v>0</v>
      </c>
      <c r="U58" s="15">
        <v>0</v>
      </c>
      <c r="V58" s="15">
        <v>0</v>
      </c>
      <c r="W58" s="15">
        <v>0</v>
      </c>
      <c r="X58" s="15">
        <v>77.11</v>
      </c>
      <c r="Y58" s="15">
        <v>2506.1999999999998</v>
      </c>
      <c r="AA58" s="32">
        <v>2506.1999999999998</v>
      </c>
      <c r="AB58" s="32"/>
    </row>
    <row r="59" spans="1:28" x14ac:dyDescent="0.2">
      <c r="A59" s="2" t="s">
        <v>128</v>
      </c>
      <c r="B59" s="1" t="s">
        <v>129</v>
      </c>
      <c r="C59" s="15">
        <v>880.02</v>
      </c>
      <c r="D59" s="15">
        <v>146.66999999999999</v>
      </c>
      <c r="E59" s="15">
        <v>7324.32</v>
      </c>
      <c r="F59" s="15">
        <v>0</v>
      </c>
      <c r="G59" s="15">
        <v>0</v>
      </c>
      <c r="H59" s="15">
        <v>8351.01</v>
      </c>
      <c r="I59" s="15">
        <v>0</v>
      </c>
      <c r="J59" s="15">
        <v>0</v>
      </c>
      <c r="K59" s="15">
        <v>0</v>
      </c>
      <c r="L59" s="15">
        <v>0</v>
      </c>
      <c r="M59" s="15">
        <v>1545.85</v>
      </c>
      <c r="N59" s="15">
        <v>0</v>
      </c>
      <c r="O59" s="15">
        <v>124.96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1670.81</v>
      </c>
      <c r="Y59" s="15">
        <v>6680.2</v>
      </c>
      <c r="AA59" s="32">
        <v>6680.2</v>
      </c>
      <c r="AB59" s="32"/>
    </row>
    <row r="60" spans="1:28" x14ac:dyDescent="0.2">
      <c r="A60" s="2" t="s">
        <v>130</v>
      </c>
      <c r="B60" s="1" t="s">
        <v>131</v>
      </c>
      <c r="C60" s="15">
        <v>1400.04</v>
      </c>
      <c r="D60" s="15">
        <v>233.34</v>
      </c>
      <c r="E60" s="15">
        <v>0</v>
      </c>
      <c r="F60" s="15">
        <v>0</v>
      </c>
      <c r="G60" s="15">
        <v>0</v>
      </c>
      <c r="H60" s="15">
        <v>1633.38</v>
      </c>
      <c r="I60" s="15">
        <v>0</v>
      </c>
      <c r="J60" s="15">
        <v>0</v>
      </c>
      <c r="K60" s="15">
        <v>216.39</v>
      </c>
      <c r="L60" s="15">
        <v>0</v>
      </c>
      <c r="M60" s="15">
        <v>62.71</v>
      </c>
      <c r="N60" s="15">
        <v>0</v>
      </c>
      <c r="O60" s="15">
        <v>148.49</v>
      </c>
      <c r="P60" s="15">
        <v>0</v>
      </c>
      <c r="Q60" s="15">
        <v>0</v>
      </c>
      <c r="R60" s="15">
        <v>0</v>
      </c>
      <c r="S60" s="16">
        <v>-0.01</v>
      </c>
      <c r="T60" s="15">
        <v>0</v>
      </c>
      <c r="U60" s="15">
        <v>0</v>
      </c>
      <c r="V60" s="15">
        <v>0</v>
      </c>
      <c r="W60" s="15">
        <v>0</v>
      </c>
      <c r="X60" s="15">
        <v>427.58</v>
      </c>
      <c r="Y60" s="15">
        <v>1205.8</v>
      </c>
      <c r="AA60" s="32">
        <v>1205.8</v>
      </c>
      <c r="AB60" s="32"/>
    </row>
    <row r="61" spans="1:28" x14ac:dyDescent="0.2">
      <c r="A61" s="2" t="s">
        <v>132</v>
      </c>
      <c r="B61" s="1" t="s">
        <v>133</v>
      </c>
      <c r="C61" s="15">
        <v>999.66</v>
      </c>
      <c r="D61" s="15">
        <v>166.61</v>
      </c>
      <c r="E61" s="15">
        <v>2746.24</v>
      </c>
      <c r="F61" s="15">
        <v>0</v>
      </c>
      <c r="G61" s="15">
        <v>0</v>
      </c>
      <c r="H61" s="15">
        <v>3912.51</v>
      </c>
      <c r="I61" s="15">
        <v>0</v>
      </c>
      <c r="J61" s="15">
        <v>0</v>
      </c>
      <c r="K61" s="15">
        <v>0</v>
      </c>
      <c r="L61" s="15">
        <v>0</v>
      </c>
      <c r="M61" s="15">
        <v>537.88</v>
      </c>
      <c r="N61" s="15">
        <v>0</v>
      </c>
      <c r="O61" s="15">
        <v>147.47</v>
      </c>
      <c r="P61" s="15">
        <v>0</v>
      </c>
      <c r="Q61" s="15">
        <v>0</v>
      </c>
      <c r="R61" s="15">
        <v>0</v>
      </c>
      <c r="S61" s="15">
        <v>0.16</v>
      </c>
      <c r="T61" s="15">
        <v>0</v>
      </c>
      <c r="U61" s="15">
        <v>0</v>
      </c>
      <c r="V61" s="15">
        <v>0</v>
      </c>
      <c r="W61" s="15">
        <v>0</v>
      </c>
      <c r="X61" s="15">
        <v>685.51</v>
      </c>
      <c r="Y61" s="15">
        <v>3227</v>
      </c>
      <c r="AA61" s="32">
        <v>3227</v>
      </c>
      <c r="AB61" s="32"/>
    </row>
    <row r="62" spans="1:28" x14ac:dyDescent="0.2">
      <c r="A62" s="2" t="s">
        <v>134</v>
      </c>
      <c r="B62" s="1" t="s">
        <v>135</v>
      </c>
      <c r="C62" s="15">
        <v>880.02</v>
      </c>
      <c r="D62" s="15">
        <v>146.66999999999999</v>
      </c>
      <c r="E62" s="15">
        <v>0</v>
      </c>
      <c r="F62" s="15">
        <v>0</v>
      </c>
      <c r="G62" s="15">
        <v>0</v>
      </c>
      <c r="H62" s="15">
        <v>1026.69</v>
      </c>
      <c r="I62" s="15">
        <v>0</v>
      </c>
      <c r="J62" s="15">
        <v>0</v>
      </c>
      <c r="K62" s="15">
        <v>0</v>
      </c>
      <c r="L62" s="16">
        <v>-21.83</v>
      </c>
      <c r="M62" s="15">
        <v>0</v>
      </c>
      <c r="N62" s="15">
        <v>0</v>
      </c>
      <c r="O62" s="15">
        <v>25.48</v>
      </c>
      <c r="P62" s="15">
        <v>0</v>
      </c>
      <c r="Q62" s="15">
        <v>0</v>
      </c>
      <c r="R62" s="15">
        <v>0</v>
      </c>
      <c r="S62" s="15">
        <v>0.04</v>
      </c>
      <c r="T62" s="15">
        <v>0</v>
      </c>
      <c r="U62" s="15">
        <v>0</v>
      </c>
      <c r="V62" s="15">
        <v>0</v>
      </c>
      <c r="W62" s="15">
        <v>0</v>
      </c>
      <c r="X62" s="15">
        <v>3.69</v>
      </c>
      <c r="Y62" s="15">
        <v>1023</v>
      </c>
      <c r="AA62" s="32">
        <v>1023</v>
      </c>
      <c r="AB62" s="32"/>
    </row>
    <row r="63" spans="1:28" s="8" customFormat="1" x14ac:dyDescent="0.2">
      <c r="A63" s="18" t="s">
        <v>136</v>
      </c>
      <c r="C63" s="8" t="s">
        <v>137</v>
      </c>
      <c r="D63" s="8" t="s">
        <v>137</v>
      </c>
      <c r="E63" s="8" t="s">
        <v>137</v>
      </c>
      <c r="F63" s="8" t="s">
        <v>137</v>
      </c>
      <c r="G63" s="8" t="s">
        <v>137</v>
      </c>
      <c r="H63" s="8" t="s">
        <v>137</v>
      </c>
      <c r="I63" s="8" t="s">
        <v>137</v>
      </c>
      <c r="J63" s="8" t="s">
        <v>137</v>
      </c>
      <c r="K63" s="8" t="s">
        <v>137</v>
      </c>
      <c r="L63" s="8" t="s">
        <v>137</v>
      </c>
      <c r="M63" s="8" t="s">
        <v>137</v>
      </c>
      <c r="N63" s="8" t="s">
        <v>137</v>
      </c>
      <c r="O63" s="8" t="s">
        <v>137</v>
      </c>
      <c r="P63" s="8" t="s">
        <v>137</v>
      </c>
      <c r="Q63" s="8" t="s">
        <v>137</v>
      </c>
      <c r="R63" s="8" t="s">
        <v>137</v>
      </c>
      <c r="S63" s="8" t="s">
        <v>137</v>
      </c>
      <c r="T63" s="8" t="s">
        <v>137</v>
      </c>
      <c r="U63" s="8" t="s">
        <v>137</v>
      </c>
      <c r="V63" s="8" t="s">
        <v>137</v>
      </c>
      <c r="W63" s="8" t="s">
        <v>137</v>
      </c>
      <c r="X63" s="8" t="s">
        <v>137</v>
      </c>
      <c r="Y63" s="8" t="s">
        <v>137</v>
      </c>
      <c r="AA63" s="29" t="s">
        <v>137</v>
      </c>
      <c r="AB63" s="32"/>
    </row>
    <row r="64" spans="1:28" x14ac:dyDescent="0.2">
      <c r="C64" s="20">
        <v>60894.68</v>
      </c>
      <c r="D64" s="20">
        <v>10149.11</v>
      </c>
      <c r="E64" s="20">
        <v>89614.62</v>
      </c>
      <c r="F64" s="20">
        <v>1026.69</v>
      </c>
      <c r="G64" s="20">
        <v>0</v>
      </c>
      <c r="H64" s="20">
        <v>161685.1</v>
      </c>
      <c r="I64" s="20">
        <v>15</v>
      </c>
      <c r="J64" s="20">
        <v>3160.85</v>
      </c>
      <c r="K64" s="20">
        <v>2885.49</v>
      </c>
      <c r="L64" s="21">
        <v>-324.51</v>
      </c>
      <c r="M64" s="20">
        <v>22972.47</v>
      </c>
      <c r="N64" s="21">
        <v>-2565.71</v>
      </c>
      <c r="O64" s="20">
        <v>5314.79</v>
      </c>
      <c r="P64" s="20">
        <v>0</v>
      </c>
      <c r="Q64" s="20">
        <v>3718.17</v>
      </c>
      <c r="R64" s="20">
        <v>0</v>
      </c>
      <c r="S64" s="21">
        <v>-0.63</v>
      </c>
      <c r="T64" s="20">
        <v>685.18</v>
      </c>
      <c r="U64" s="20">
        <v>1300</v>
      </c>
      <c r="V64" s="20">
        <v>1250</v>
      </c>
      <c r="W64" s="20">
        <v>1500</v>
      </c>
      <c r="X64" s="20">
        <v>39911.1</v>
      </c>
      <c r="Y64" s="20">
        <v>121774</v>
      </c>
      <c r="AA64" s="34">
        <v>121774</v>
      </c>
      <c r="AB64" s="32"/>
    </row>
    <row r="65" spans="1:28" x14ac:dyDescent="0.2">
      <c r="AB65" s="32"/>
    </row>
    <row r="66" spans="1:28" ht="15" x14ac:dyDescent="0.25">
      <c r="A66" s="13" t="s">
        <v>138</v>
      </c>
      <c r="AA66" s="27"/>
      <c r="AB66" s="32"/>
    </row>
    <row r="67" spans="1:28" x14ac:dyDescent="0.2">
      <c r="A67" s="2" t="s">
        <v>139</v>
      </c>
      <c r="B67" s="1" t="s">
        <v>140</v>
      </c>
      <c r="C67" s="15">
        <v>547.67999999999995</v>
      </c>
      <c r="D67" s="15">
        <v>91.28</v>
      </c>
      <c r="E67" s="15">
        <v>2228.67</v>
      </c>
      <c r="F67" s="15">
        <v>0</v>
      </c>
      <c r="G67" s="15">
        <v>0</v>
      </c>
      <c r="H67" s="15">
        <v>2867.63</v>
      </c>
      <c r="I67" s="15">
        <v>0</v>
      </c>
      <c r="J67" s="15">
        <v>0</v>
      </c>
      <c r="K67" s="15">
        <v>571.99</v>
      </c>
      <c r="L67" s="15">
        <v>0</v>
      </c>
      <c r="M67" s="15">
        <v>314.69</v>
      </c>
      <c r="N67" s="15">
        <v>0</v>
      </c>
      <c r="O67" s="15">
        <v>80.069999999999993</v>
      </c>
      <c r="P67" s="15">
        <v>0</v>
      </c>
      <c r="Q67" s="15">
        <v>0</v>
      </c>
      <c r="R67" s="15">
        <v>0</v>
      </c>
      <c r="S67" s="15">
        <v>0.08</v>
      </c>
      <c r="T67" s="15">
        <v>0</v>
      </c>
      <c r="U67" s="15">
        <v>0</v>
      </c>
      <c r="V67" s="15">
        <v>0</v>
      </c>
      <c r="W67" s="15">
        <v>0</v>
      </c>
      <c r="X67" s="15">
        <v>966.83</v>
      </c>
      <c r="Y67" s="15">
        <v>1900.8</v>
      </c>
      <c r="AA67" s="32">
        <v>1900.8</v>
      </c>
      <c r="AB67" s="32"/>
    </row>
    <row r="68" spans="1:28" x14ac:dyDescent="0.2">
      <c r="A68" s="2" t="s">
        <v>141</v>
      </c>
      <c r="B68" s="1" t="s">
        <v>142</v>
      </c>
      <c r="C68" s="15">
        <v>572.46</v>
      </c>
      <c r="D68" s="15">
        <v>95.41</v>
      </c>
      <c r="E68" s="15">
        <v>2137.0100000000002</v>
      </c>
      <c r="F68" s="15">
        <v>0</v>
      </c>
      <c r="G68" s="15">
        <v>0</v>
      </c>
      <c r="H68" s="15">
        <v>2804.88</v>
      </c>
      <c r="I68" s="15">
        <v>0</v>
      </c>
      <c r="J68" s="15">
        <v>0</v>
      </c>
      <c r="K68" s="15">
        <v>0</v>
      </c>
      <c r="L68" s="15">
        <v>0</v>
      </c>
      <c r="M68" s="15">
        <v>301.29000000000002</v>
      </c>
      <c r="N68" s="15">
        <v>0</v>
      </c>
      <c r="O68" s="15">
        <v>96.3</v>
      </c>
      <c r="P68" s="15">
        <v>28.05</v>
      </c>
      <c r="Q68" s="15">
        <v>0</v>
      </c>
      <c r="R68" s="15">
        <v>137.44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563.08000000000004</v>
      </c>
      <c r="Y68" s="15">
        <v>2241.8000000000002</v>
      </c>
      <c r="AA68" s="32">
        <v>2241.8000000000002</v>
      </c>
      <c r="AB68" s="32"/>
    </row>
    <row r="69" spans="1:28" x14ac:dyDescent="0.2">
      <c r="A69" s="2" t="s">
        <v>143</v>
      </c>
      <c r="B69" s="1" t="s">
        <v>144</v>
      </c>
      <c r="C69" s="15">
        <v>537.54</v>
      </c>
      <c r="D69" s="15">
        <v>89.59</v>
      </c>
      <c r="E69" s="15">
        <v>6401.24</v>
      </c>
      <c r="F69" s="15">
        <v>0</v>
      </c>
      <c r="G69" s="15">
        <v>0</v>
      </c>
      <c r="H69" s="15">
        <v>7028.37</v>
      </c>
      <c r="I69" s="15">
        <v>0</v>
      </c>
      <c r="J69" s="15">
        <v>0</v>
      </c>
      <c r="K69" s="15">
        <v>0</v>
      </c>
      <c r="L69" s="15">
        <v>0</v>
      </c>
      <c r="M69" s="15">
        <v>1234.77</v>
      </c>
      <c r="N69" s="15">
        <v>0</v>
      </c>
      <c r="O69" s="15">
        <v>255.9</v>
      </c>
      <c r="P69" s="15">
        <v>70.28</v>
      </c>
      <c r="Q69" s="15">
        <v>0</v>
      </c>
      <c r="R69" s="15">
        <v>344.39</v>
      </c>
      <c r="S69" s="15">
        <v>0.03</v>
      </c>
      <c r="T69" s="15">
        <v>0</v>
      </c>
      <c r="U69" s="15">
        <v>0</v>
      </c>
      <c r="V69" s="15">
        <v>0</v>
      </c>
      <c r="W69" s="15">
        <v>0</v>
      </c>
      <c r="X69" s="15">
        <v>1905.37</v>
      </c>
      <c r="Y69" s="15">
        <v>5123</v>
      </c>
      <c r="AA69" s="32">
        <v>5123</v>
      </c>
      <c r="AB69" s="32"/>
    </row>
    <row r="70" spans="1:28" x14ac:dyDescent="0.2">
      <c r="A70" s="2" t="s">
        <v>145</v>
      </c>
      <c r="B70" s="1" t="s">
        <v>146</v>
      </c>
      <c r="C70" s="15">
        <v>537.54</v>
      </c>
      <c r="D70" s="15">
        <v>89.59</v>
      </c>
      <c r="E70" s="15">
        <v>2050.1999999999998</v>
      </c>
      <c r="F70" s="15">
        <v>0</v>
      </c>
      <c r="G70" s="15">
        <v>0</v>
      </c>
      <c r="H70" s="15">
        <v>2677.33</v>
      </c>
      <c r="I70" s="15">
        <v>0</v>
      </c>
      <c r="J70" s="15">
        <v>0</v>
      </c>
      <c r="K70" s="15">
        <v>0</v>
      </c>
      <c r="L70" s="15">
        <v>0</v>
      </c>
      <c r="M70" s="15">
        <v>277.07</v>
      </c>
      <c r="N70" s="15">
        <v>0</v>
      </c>
      <c r="O70" s="15">
        <v>91.92</v>
      </c>
      <c r="P70" s="15">
        <v>26.77</v>
      </c>
      <c r="Q70" s="15">
        <v>0</v>
      </c>
      <c r="R70" s="15">
        <v>131.19</v>
      </c>
      <c r="S70" s="16">
        <v>-0.02</v>
      </c>
      <c r="T70" s="15">
        <v>0</v>
      </c>
      <c r="U70" s="15">
        <v>300</v>
      </c>
      <c r="V70" s="15">
        <v>0</v>
      </c>
      <c r="W70" s="15">
        <v>0</v>
      </c>
      <c r="X70" s="15">
        <v>826.93</v>
      </c>
      <c r="Y70" s="15">
        <v>1850.4</v>
      </c>
      <c r="AA70" s="32">
        <v>1850.4</v>
      </c>
      <c r="AB70" s="32"/>
    </row>
    <row r="71" spans="1:28" x14ac:dyDescent="0.2">
      <c r="A71" s="2" t="s">
        <v>147</v>
      </c>
      <c r="B71" s="1" t="s">
        <v>148</v>
      </c>
      <c r="C71" s="15">
        <v>530.16</v>
      </c>
      <c r="D71" s="15">
        <v>88.36</v>
      </c>
      <c r="E71" s="15">
        <v>704.1</v>
      </c>
      <c r="F71" s="15">
        <v>0</v>
      </c>
      <c r="G71" s="15">
        <v>0</v>
      </c>
      <c r="H71" s="15">
        <v>1322.62</v>
      </c>
      <c r="I71" s="15">
        <v>0</v>
      </c>
      <c r="J71" s="15">
        <v>0</v>
      </c>
      <c r="K71" s="15">
        <v>0</v>
      </c>
      <c r="L71" s="15">
        <v>0</v>
      </c>
      <c r="M71" s="15">
        <v>19.440000000000001</v>
      </c>
      <c r="N71" s="15">
        <v>0</v>
      </c>
      <c r="O71" s="15">
        <v>39.590000000000003</v>
      </c>
      <c r="P71" s="15">
        <v>13.23</v>
      </c>
      <c r="Q71" s="15">
        <v>0</v>
      </c>
      <c r="R71" s="15">
        <v>64.81</v>
      </c>
      <c r="S71" s="16">
        <v>-0.05</v>
      </c>
      <c r="T71" s="15">
        <v>0</v>
      </c>
      <c r="U71" s="15">
        <v>0</v>
      </c>
      <c r="V71" s="15">
        <v>0</v>
      </c>
      <c r="W71" s="15">
        <v>0</v>
      </c>
      <c r="X71" s="15">
        <v>137.02000000000001</v>
      </c>
      <c r="Y71" s="15">
        <v>1185.5999999999999</v>
      </c>
      <c r="AA71" s="32">
        <v>1185.5999999999999</v>
      </c>
      <c r="AB71" s="32"/>
    </row>
    <row r="72" spans="1:28" x14ac:dyDescent="0.2">
      <c r="A72" s="2" t="s">
        <v>149</v>
      </c>
      <c r="B72" s="1" t="s">
        <v>150</v>
      </c>
      <c r="C72" s="15">
        <v>530.16</v>
      </c>
      <c r="D72" s="15">
        <v>88.36</v>
      </c>
      <c r="E72" s="15">
        <v>4221.5</v>
      </c>
      <c r="F72" s="15">
        <v>0</v>
      </c>
      <c r="G72" s="15">
        <v>0</v>
      </c>
      <c r="H72" s="15">
        <v>4840.0200000000004</v>
      </c>
      <c r="I72" s="15">
        <v>0</v>
      </c>
      <c r="J72" s="15">
        <v>0</v>
      </c>
      <c r="K72" s="15">
        <v>0</v>
      </c>
      <c r="L72" s="15">
        <v>0</v>
      </c>
      <c r="M72" s="15">
        <v>735.99</v>
      </c>
      <c r="N72" s="15">
        <v>0</v>
      </c>
      <c r="O72" s="15">
        <v>151.44</v>
      </c>
      <c r="P72" s="15">
        <v>48.4</v>
      </c>
      <c r="Q72" s="15">
        <v>0</v>
      </c>
      <c r="R72" s="15">
        <v>237.16</v>
      </c>
      <c r="S72" s="15">
        <v>0.03</v>
      </c>
      <c r="T72" s="15">
        <v>0</v>
      </c>
      <c r="U72" s="15">
        <v>700</v>
      </c>
      <c r="V72" s="15">
        <v>0</v>
      </c>
      <c r="W72" s="15">
        <v>0</v>
      </c>
      <c r="X72" s="15">
        <v>1873.02</v>
      </c>
      <c r="Y72" s="15">
        <v>2967</v>
      </c>
      <c r="AA72" s="32">
        <v>2967</v>
      </c>
      <c r="AB72" s="32"/>
    </row>
    <row r="73" spans="1:28" x14ac:dyDescent="0.2">
      <c r="A73" s="2" t="s">
        <v>151</v>
      </c>
      <c r="B73" s="1" t="s">
        <v>152</v>
      </c>
      <c r="C73" s="15">
        <v>530.16</v>
      </c>
      <c r="D73" s="15">
        <v>88.36</v>
      </c>
      <c r="E73" s="15">
        <v>800.5</v>
      </c>
      <c r="F73" s="15">
        <v>0</v>
      </c>
      <c r="G73" s="15">
        <v>0</v>
      </c>
      <c r="H73" s="15">
        <v>1419.02</v>
      </c>
      <c r="I73" s="15">
        <v>0</v>
      </c>
      <c r="J73" s="15">
        <v>0</v>
      </c>
      <c r="K73" s="15">
        <v>0</v>
      </c>
      <c r="L73" s="15">
        <v>0</v>
      </c>
      <c r="M73" s="15">
        <v>29.93</v>
      </c>
      <c r="N73" s="15">
        <v>0</v>
      </c>
      <c r="O73" s="15">
        <v>39.69</v>
      </c>
      <c r="P73" s="15">
        <v>14.19</v>
      </c>
      <c r="Q73" s="15">
        <v>0</v>
      </c>
      <c r="R73" s="15">
        <v>69.53</v>
      </c>
      <c r="S73" s="16">
        <v>-0.12</v>
      </c>
      <c r="T73" s="15">
        <v>0</v>
      </c>
      <c r="U73" s="15">
        <v>0</v>
      </c>
      <c r="V73" s="15">
        <v>0</v>
      </c>
      <c r="W73" s="15">
        <v>0</v>
      </c>
      <c r="X73" s="15">
        <v>153.22</v>
      </c>
      <c r="Y73" s="15">
        <v>1265.8</v>
      </c>
      <c r="AA73" s="32">
        <v>1265.8</v>
      </c>
      <c r="AB73" s="32"/>
    </row>
    <row r="74" spans="1:28" x14ac:dyDescent="0.2">
      <c r="A74" s="2" t="s">
        <v>153</v>
      </c>
      <c r="B74" s="1" t="s">
        <v>154</v>
      </c>
      <c r="C74" s="15">
        <v>633.41999999999996</v>
      </c>
      <c r="D74" s="15">
        <v>105.57</v>
      </c>
      <c r="E74" s="15">
        <v>3810.94</v>
      </c>
      <c r="F74" s="15">
        <v>0</v>
      </c>
      <c r="G74" s="15">
        <v>0</v>
      </c>
      <c r="H74" s="15">
        <v>4549.93</v>
      </c>
      <c r="I74" s="15">
        <v>0</v>
      </c>
      <c r="J74" s="15">
        <v>0</v>
      </c>
      <c r="K74" s="15">
        <v>0</v>
      </c>
      <c r="L74" s="15">
        <v>0</v>
      </c>
      <c r="M74" s="15">
        <v>674.03</v>
      </c>
      <c r="N74" s="15">
        <v>0</v>
      </c>
      <c r="O74" s="15">
        <v>115.27</v>
      </c>
      <c r="P74" s="15">
        <v>0</v>
      </c>
      <c r="Q74" s="15">
        <v>0</v>
      </c>
      <c r="R74" s="15">
        <v>0</v>
      </c>
      <c r="S74" s="15">
        <v>0.03</v>
      </c>
      <c r="T74" s="15">
        <v>0</v>
      </c>
      <c r="U74" s="15">
        <v>150</v>
      </c>
      <c r="V74" s="15">
        <v>0</v>
      </c>
      <c r="W74" s="15">
        <v>0</v>
      </c>
      <c r="X74" s="15">
        <v>939.33</v>
      </c>
      <c r="Y74" s="15">
        <v>3610.6</v>
      </c>
      <c r="AA74" s="32">
        <v>3610.6</v>
      </c>
      <c r="AB74" s="32"/>
    </row>
    <row r="75" spans="1:28" x14ac:dyDescent="0.2">
      <c r="A75" s="2" t="s">
        <v>155</v>
      </c>
      <c r="B75" s="1" t="s">
        <v>156</v>
      </c>
      <c r="C75" s="15">
        <v>537.54</v>
      </c>
      <c r="D75" s="15">
        <v>89.59</v>
      </c>
      <c r="E75" s="15">
        <v>2751.39</v>
      </c>
      <c r="F75" s="15">
        <v>0</v>
      </c>
      <c r="G75" s="15">
        <v>0</v>
      </c>
      <c r="H75" s="15">
        <v>3378.52</v>
      </c>
      <c r="I75" s="15">
        <v>0</v>
      </c>
      <c r="J75" s="15">
        <v>0</v>
      </c>
      <c r="K75" s="15">
        <v>0</v>
      </c>
      <c r="L75" s="15">
        <v>0</v>
      </c>
      <c r="M75" s="15">
        <v>423.82</v>
      </c>
      <c r="N75" s="15">
        <v>0</v>
      </c>
      <c r="O75" s="15">
        <v>129.81</v>
      </c>
      <c r="P75" s="15">
        <v>33.79</v>
      </c>
      <c r="Q75" s="15">
        <v>0</v>
      </c>
      <c r="R75" s="15">
        <v>165.55</v>
      </c>
      <c r="S75" s="16">
        <v>-0.05</v>
      </c>
      <c r="T75" s="15">
        <v>0</v>
      </c>
      <c r="U75" s="15">
        <v>500</v>
      </c>
      <c r="V75" s="15">
        <v>0</v>
      </c>
      <c r="W75" s="15">
        <v>0</v>
      </c>
      <c r="X75" s="15">
        <v>1252.92</v>
      </c>
      <c r="Y75" s="15">
        <v>2125.6</v>
      </c>
      <c r="AA75" s="32">
        <v>2125.6</v>
      </c>
      <c r="AB75" s="32"/>
    </row>
    <row r="76" spans="1:28" x14ac:dyDescent="0.2">
      <c r="A76" s="2" t="s">
        <v>157</v>
      </c>
      <c r="B76" s="1" t="s">
        <v>158</v>
      </c>
      <c r="C76" s="15">
        <v>537.54</v>
      </c>
      <c r="D76" s="15">
        <v>89.59</v>
      </c>
      <c r="E76" s="15">
        <v>5104.33</v>
      </c>
      <c r="F76" s="15">
        <v>0</v>
      </c>
      <c r="G76" s="15">
        <v>0</v>
      </c>
      <c r="H76" s="15">
        <v>5731.46</v>
      </c>
      <c r="I76" s="15">
        <v>0</v>
      </c>
      <c r="J76" s="15">
        <v>0</v>
      </c>
      <c r="K76" s="15">
        <v>0</v>
      </c>
      <c r="L76" s="15">
        <v>0</v>
      </c>
      <c r="M76" s="15">
        <v>929.73</v>
      </c>
      <c r="N76" s="15">
        <v>0</v>
      </c>
      <c r="O76" s="15">
        <v>199.74</v>
      </c>
      <c r="P76" s="15">
        <v>57.31</v>
      </c>
      <c r="Q76" s="15">
        <v>0</v>
      </c>
      <c r="R76" s="15">
        <v>280.83999999999997</v>
      </c>
      <c r="S76" s="15">
        <v>0.04</v>
      </c>
      <c r="T76" s="15">
        <v>0</v>
      </c>
      <c r="U76" s="15">
        <v>1000</v>
      </c>
      <c r="V76" s="15">
        <v>0</v>
      </c>
      <c r="W76" s="15">
        <v>0</v>
      </c>
      <c r="X76" s="15">
        <v>2467.66</v>
      </c>
      <c r="Y76" s="15">
        <v>3263.8</v>
      </c>
      <c r="AA76" s="32">
        <v>3263.8</v>
      </c>
      <c r="AB76" s="32"/>
    </row>
    <row r="77" spans="1:28" x14ac:dyDescent="0.2">
      <c r="A77" s="2" t="s">
        <v>159</v>
      </c>
      <c r="B77" s="1" t="s">
        <v>160</v>
      </c>
      <c r="C77" s="15">
        <v>530.16</v>
      </c>
      <c r="D77" s="15">
        <v>88.36</v>
      </c>
      <c r="E77" s="15">
        <v>3674.58</v>
      </c>
      <c r="F77" s="15">
        <v>0</v>
      </c>
      <c r="G77" s="15">
        <v>0</v>
      </c>
      <c r="H77" s="15">
        <v>4293.1000000000004</v>
      </c>
      <c r="I77" s="15">
        <v>0</v>
      </c>
      <c r="J77" s="15">
        <v>0</v>
      </c>
      <c r="K77" s="15">
        <v>0</v>
      </c>
      <c r="L77" s="15">
        <v>0</v>
      </c>
      <c r="M77" s="15">
        <v>619.16999999999996</v>
      </c>
      <c r="N77" s="15">
        <v>0</v>
      </c>
      <c r="O77" s="15">
        <v>131.25</v>
      </c>
      <c r="P77" s="15">
        <v>42.93</v>
      </c>
      <c r="Q77" s="15">
        <v>0</v>
      </c>
      <c r="R77" s="15">
        <v>210.36</v>
      </c>
      <c r="S77" s="16">
        <v>-0.01</v>
      </c>
      <c r="T77" s="15">
        <v>0</v>
      </c>
      <c r="U77" s="15">
        <v>0</v>
      </c>
      <c r="V77" s="15">
        <v>0</v>
      </c>
      <c r="W77" s="15">
        <v>0</v>
      </c>
      <c r="X77" s="15">
        <v>1003.7</v>
      </c>
      <c r="Y77" s="15">
        <v>3289.4</v>
      </c>
      <c r="AA77" s="32">
        <v>3289.4</v>
      </c>
      <c r="AB77" s="32"/>
    </row>
    <row r="78" spans="1:28" x14ac:dyDescent="0.2">
      <c r="A78" s="2" t="s">
        <v>161</v>
      </c>
      <c r="B78" s="1" t="s">
        <v>162</v>
      </c>
      <c r="C78" s="15">
        <v>633.6</v>
      </c>
      <c r="D78" s="15">
        <v>105.6</v>
      </c>
      <c r="E78" s="15">
        <v>4072.86</v>
      </c>
      <c r="F78" s="15">
        <v>0</v>
      </c>
      <c r="G78" s="15">
        <v>0</v>
      </c>
      <c r="H78" s="15">
        <v>4812.0600000000004</v>
      </c>
      <c r="I78" s="15">
        <v>0</v>
      </c>
      <c r="J78" s="15">
        <v>0</v>
      </c>
      <c r="K78" s="15">
        <v>0</v>
      </c>
      <c r="L78" s="15">
        <v>0</v>
      </c>
      <c r="M78" s="15">
        <v>730.02</v>
      </c>
      <c r="N78" s="15">
        <v>0</v>
      </c>
      <c r="O78" s="15">
        <v>127.05</v>
      </c>
      <c r="P78" s="15">
        <v>0</v>
      </c>
      <c r="Q78" s="15">
        <v>0</v>
      </c>
      <c r="R78" s="15">
        <v>0</v>
      </c>
      <c r="S78" s="16">
        <v>-0.01</v>
      </c>
      <c r="T78" s="15">
        <v>0</v>
      </c>
      <c r="U78" s="15">
        <v>0</v>
      </c>
      <c r="V78" s="15">
        <v>0</v>
      </c>
      <c r="W78" s="15">
        <v>0</v>
      </c>
      <c r="X78" s="15">
        <v>857.06</v>
      </c>
      <c r="Y78" s="15">
        <v>3955</v>
      </c>
      <c r="AA78" s="32">
        <v>3955</v>
      </c>
      <c r="AB78" s="32"/>
    </row>
    <row r="79" spans="1:28" x14ac:dyDescent="0.2">
      <c r="A79" s="2" t="s">
        <v>163</v>
      </c>
      <c r="B79" s="1" t="s">
        <v>164</v>
      </c>
      <c r="C79" s="15">
        <v>530.16</v>
      </c>
      <c r="D79" s="15">
        <v>88.36</v>
      </c>
      <c r="E79" s="15">
        <v>224.7</v>
      </c>
      <c r="F79" s="15">
        <v>0</v>
      </c>
      <c r="G79" s="15">
        <v>0</v>
      </c>
      <c r="H79" s="15">
        <v>843.22</v>
      </c>
      <c r="I79" s="15">
        <v>0</v>
      </c>
      <c r="J79" s="15">
        <v>0</v>
      </c>
      <c r="K79" s="15">
        <v>0</v>
      </c>
      <c r="L79" s="16">
        <v>-40.07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0.09</v>
      </c>
      <c r="T79" s="15">
        <v>0</v>
      </c>
      <c r="U79" s="15">
        <v>0</v>
      </c>
      <c r="V79" s="15">
        <v>0</v>
      </c>
      <c r="W79" s="15">
        <v>0</v>
      </c>
      <c r="X79" s="15">
        <v>-39.979999999999997</v>
      </c>
      <c r="Y79" s="15">
        <v>883.2</v>
      </c>
      <c r="AA79" s="32">
        <v>883.2</v>
      </c>
      <c r="AB79" s="32"/>
    </row>
    <row r="80" spans="1:28" x14ac:dyDescent="0.2">
      <c r="A80" s="2" t="s">
        <v>165</v>
      </c>
      <c r="B80" s="1" t="s">
        <v>166</v>
      </c>
      <c r="C80" s="15">
        <v>633.66</v>
      </c>
      <c r="D80" s="15">
        <v>105.61</v>
      </c>
      <c r="E80" s="15">
        <v>5976.08</v>
      </c>
      <c r="F80" s="15">
        <v>0</v>
      </c>
      <c r="G80" s="15">
        <v>0</v>
      </c>
      <c r="H80" s="15">
        <v>6715.35</v>
      </c>
      <c r="I80" s="15">
        <v>0</v>
      </c>
      <c r="J80" s="15">
        <v>0</v>
      </c>
      <c r="K80" s="15">
        <v>0</v>
      </c>
      <c r="L80" s="15">
        <v>0</v>
      </c>
      <c r="M80" s="15">
        <v>1161.1400000000001</v>
      </c>
      <c r="N80" s="15">
        <v>0</v>
      </c>
      <c r="O80" s="15">
        <v>138.87</v>
      </c>
      <c r="P80" s="15">
        <v>0</v>
      </c>
      <c r="Q80" s="15">
        <v>0</v>
      </c>
      <c r="R80" s="15">
        <v>0</v>
      </c>
      <c r="S80" s="16">
        <v>-0.06</v>
      </c>
      <c r="T80" s="15">
        <v>0</v>
      </c>
      <c r="U80" s="15">
        <v>0</v>
      </c>
      <c r="V80" s="15">
        <v>0</v>
      </c>
      <c r="W80" s="15">
        <v>0</v>
      </c>
      <c r="X80" s="15">
        <v>1299.95</v>
      </c>
      <c r="Y80" s="15">
        <v>5415.4</v>
      </c>
      <c r="AA80" s="32">
        <v>5415.4</v>
      </c>
      <c r="AB80" s="32"/>
    </row>
    <row r="81" spans="1:28" x14ac:dyDescent="0.2">
      <c r="A81" s="2" t="s">
        <v>167</v>
      </c>
      <c r="B81" s="1" t="s">
        <v>168</v>
      </c>
      <c r="C81" s="15">
        <v>530.16</v>
      </c>
      <c r="D81" s="15">
        <v>88.36</v>
      </c>
      <c r="E81" s="15">
        <v>999</v>
      </c>
      <c r="F81" s="15">
        <v>0</v>
      </c>
      <c r="G81" s="15">
        <v>0</v>
      </c>
      <c r="H81" s="15">
        <v>1617.52</v>
      </c>
      <c r="I81" s="15">
        <v>0</v>
      </c>
      <c r="J81" s="15">
        <v>0</v>
      </c>
      <c r="K81" s="15">
        <v>0</v>
      </c>
      <c r="L81" s="15">
        <v>0</v>
      </c>
      <c r="M81" s="15">
        <v>60.98</v>
      </c>
      <c r="N81" s="15">
        <v>0</v>
      </c>
      <c r="O81" s="15">
        <v>51</v>
      </c>
      <c r="P81" s="15">
        <v>16.18</v>
      </c>
      <c r="Q81" s="15">
        <v>0</v>
      </c>
      <c r="R81" s="15">
        <v>79.260000000000005</v>
      </c>
      <c r="S81" s="16">
        <v>-0.1</v>
      </c>
      <c r="T81" s="15">
        <v>0</v>
      </c>
      <c r="U81" s="15">
        <v>0</v>
      </c>
      <c r="V81" s="15">
        <v>0</v>
      </c>
      <c r="W81" s="15">
        <v>0</v>
      </c>
      <c r="X81" s="15">
        <v>207.32</v>
      </c>
      <c r="Y81" s="15">
        <v>1410.2</v>
      </c>
      <c r="AA81" s="32">
        <v>1410.2</v>
      </c>
      <c r="AB81" s="32"/>
    </row>
    <row r="82" spans="1:28" x14ac:dyDescent="0.2">
      <c r="A82" s="2" t="s">
        <v>169</v>
      </c>
      <c r="B82" s="1" t="s">
        <v>170</v>
      </c>
      <c r="C82" s="15">
        <v>537.54</v>
      </c>
      <c r="D82" s="15">
        <v>89.59</v>
      </c>
      <c r="E82" s="15">
        <v>2849.73</v>
      </c>
      <c r="F82" s="15">
        <v>0</v>
      </c>
      <c r="G82" s="15">
        <v>0</v>
      </c>
      <c r="H82" s="15">
        <v>3476.86</v>
      </c>
      <c r="I82" s="15">
        <v>0</v>
      </c>
      <c r="J82" s="15">
        <v>0</v>
      </c>
      <c r="K82" s="15">
        <v>0</v>
      </c>
      <c r="L82" s="15">
        <v>0</v>
      </c>
      <c r="M82" s="15">
        <v>444.82</v>
      </c>
      <c r="N82" s="15">
        <v>0</v>
      </c>
      <c r="O82" s="15">
        <v>144.41</v>
      </c>
      <c r="P82" s="15">
        <v>11.99</v>
      </c>
      <c r="Q82" s="15">
        <v>0</v>
      </c>
      <c r="R82" s="15">
        <v>58.73</v>
      </c>
      <c r="S82" s="16">
        <v>-0.09</v>
      </c>
      <c r="T82" s="15">
        <v>0</v>
      </c>
      <c r="U82" s="15">
        <v>0</v>
      </c>
      <c r="V82" s="15">
        <v>0</v>
      </c>
      <c r="W82" s="15">
        <v>0</v>
      </c>
      <c r="X82" s="15">
        <v>659.86</v>
      </c>
      <c r="Y82" s="15">
        <v>2817</v>
      </c>
      <c r="AA82" s="32">
        <v>984.4</v>
      </c>
      <c r="AB82" s="32">
        <f t="shared" ref="AB82" si="0">+Y82-AA82</f>
        <v>1832.6</v>
      </c>
    </row>
    <row r="83" spans="1:28" x14ac:dyDescent="0.2">
      <c r="A83" s="2" t="s">
        <v>171</v>
      </c>
      <c r="B83" s="1" t="s">
        <v>172</v>
      </c>
      <c r="C83" s="15">
        <v>530.16</v>
      </c>
      <c r="D83" s="15">
        <v>88.36</v>
      </c>
      <c r="E83" s="15">
        <v>5803.09</v>
      </c>
      <c r="F83" s="15">
        <v>0</v>
      </c>
      <c r="G83" s="15">
        <v>0</v>
      </c>
      <c r="H83" s="15">
        <v>6421.61</v>
      </c>
      <c r="I83" s="15">
        <v>0</v>
      </c>
      <c r="J83" s="15">
        <v>0</v>
      </c>
      <c r="K83" s="15">
        <v>0</v>
      </c>
      <c r="L83" s="15">
        <v>0</v>
      </c>
      <c r="M83" s="15">
        <v>1092.06</v>
      </c>
      <c r="N83" s="15">
        <v>0</v>
      </c>
      <c r="O83" s="15">
        <v>208.9</v>
      </c>
      <c r="P83" s="15">
        <v>0</v>
      </c>
      <c r="Q83" s="15">
        <v>0</v>
      </c>
      <c r="R83" s="15">
        <v>0</v>
      </c>
      <c r="S83" s="15">
        <v>0.05</v>
      </c>
      <c r="T83" s="15">
        <v>0</v>
      </c>
      <c r="U83" s="15">
        <v>0</v>
      </c>
      <c r="V83" s="15">
        <v>0</v>
      </c>
      <c r="W83" s="15">
        <v>0</v>
      </c>
      <c r="X83" s="15">
        <v>1301.01</v>
      </c>
      <c r="Y83" s="15">
        <v>5120.6000000000004</v>
      </c>
      <c r="AA83" s="32">
        <v>5120.6000000000004</v>
      </c>
      <c r="AB83" s="32"/>
    </row>
    <row r="84" spans="1:28" x14ac:dyDescent="0.2">
      <c r="A84" s="2" t="s">
        <v>173</v>
      </c>
      <c r="B84" s="1" t="s">
        <v>174</v>
      </c>
      <c r="C84" s="15">
        <v>537.54</v>
      </c>
      <c r="D84" s="15">
        <v>89.59</v>
      </c>
      <c r="E84" s="15">
        <v>2897.97</v>
      </c>
      <c r="F84" s="15">
        <v>0</v>
      </c>
      <c r="G84" s="15">
        <v>0</v>
      </c>
      <c r="H84" s="15">
        <v>3525.1</v>
      </c>
      <c r="I84" s="15">
        <v>0</v>
      </c>
      <c r="J84" s="15">
        <v>0</v>
      </c>
      <c r="K84" s="15">
        <v>0</v>
      </c>
      <c r="L84" s="15">
        <v>0</v>
      </c>
      <c r="M84" s="15">
        <v>455.13</v>
      </c>
      <c r="N84" s="15">
        <v>0</v>
      </c>
      <c r="O84" s="15">
        <v>93.27</v>
      </c>
      <c r="P84" s="15">
        <v>35.25</v>
      </c>
      <c r="Q84" s="15">
        <v>0</v>
      </c>
      <c r="R84" s="15">
        <v>172.73</v>
      </c>
      <c r="S84" s="16">
        <v>-0.08</v>
      </c>
      <c r="T84" s="15">
        <v>0</v>
      </c>
      <c r="U84" s="15">
        <v>0</v>
      </c>
      <c r="V84" s="15">
        <v>0</v>
      </c>
      <c r="W84" s="15">
        <v>0</v>
      </c>
      <c r="X84" s="15">
        <v>756.3</v>
      </c>
      <c r="Y84" s="15">
        <v>2768.8</v>
      </c>
      <c r="AA84" s="32">
        <v>2768.8</v>
      </c>
      <c r="AB84" s="32"/>
    </row>
    <row r="85" spans="1:28" x14ac:dyDescent="0.2">
      <c r="A85" s="2" t="s">
        <v>175</v>
      </c>
      <c r="B85" s="1" t="s">
        <v>176</v>
      </c>
      <c r="C85" s="15">
        <v>633.6</v>
      </c>
      <c r="D85" s="15">
        <v>105.6</v>
      </c>
      <c r="E85" s="15">
        <v>4380.3500000000004</v>
      </c>
      <c r="F85" s="15">
        <v>0</v>
      </c>
      <c r="G85" s="15">
        <v>0</v>
      </c>
      <c r="H85" s="15">
        <v>5119.55</v>
      </c>
      <c r="I85" s="15">
        <v>0</v>
      </c>
      <c r="J85" s="15">
        <v>0</v>
      </c>
      <c r="K85" s="15">
        <v>0</v>
      </c>
      <c r="L85" s="15">
        <v>0</v>
      </c>
      <c r="M85" s="15">
        <v>795.7</v>
      </c>
      <c r="N85" s="15">
        <v>0</v>
      </c>
      <c r="O85" s="15">
        <v>173.74</v>
      </c>
      <c r="P85" s="15">
        <v>0</v>
      </c>
      <c r="Q85" s="15">
        <v>0</v>
      </c>
      <c r="R85" s="15">
        <v>0</v>
      </c>
      <c r="S85" s="16">
        <v>-0.09</v>
      </c>
      <c r="T85" s="15">
        <v>0</v>
      </c>
      <c r="U85" s="15">
        <v>0</v>
      </c>
      <c r="V85" s="15">
        <v>0</v>
      </c>
      <c r="W85" s="15">
        <v>0</v>
      </c>
      <c r="X85" s="15">
        <v>969.35</v>
      </c>
      <c r="Y85" s="15">
        <v>4150.2</v>
      </c>
      <c r="AA85" s="32">
        <v>4150.2</v>
      </c>
      <c r="AB85" s="32"/>
    </row>
    <row r="86" spans="1:28" x14ac:dyDescent="0.2">
      <c r="A86" s="2" t="s">
        <v>177</v>
      </c>
      <c r="B86" s="1" t="s">
        <v>178</v>
      </c>
      <c r="C86" s="15">
        <v>530.16</v>
      </c>
      <c r="D86" s="15">
        <v>88.36</v>
      </c>
      <c r="E86" s="15">
        <v>370</v>
      </c>
      <c r="F86" s="15">
        <v>0</v>
      </c>
      <c r="G86" s="15">
        <v>0</v>
      </c>
      <c r="H86" s="15">
        <v>988.52</v>
      </c>
      <c r="I86" s="15">
        <v>0</v>
      </c>
      <c r="J86" s="15">
        <v>0</v>
      </c>
      <c r="K86" s="15">
        <v>0</v>
      </c>
      <c r="L86" s="16">
        <v>-30.77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0.09</v>
      </c>
      <c r="T86" s="15">
        <v>0</v>
      </c>
      <c r="U86" s="15">
        <v>0</v>
      </c>
      <c r="V86" s="15">
        <v>0</v>
      </c>
      <c r="W86" s="15">
        <v>0</v>
      </c>
      <c r="X86" s="15">
        <v>-30.68</v>
      </c>
      <c r="Y86" s="15">
        <v>1019.2</v>
      </c>
      <c r="AA86" s="32">
        <v>1019.2</v>
      </c>
      <c r="AB86" s="32"/>
    </row>
    <row r="87" spans="1:28" x14ac:dyDescent="0.2">
      <c r="A87" s="2" t="s">
        <v>179</v>
      </c>
      <c r="B87" s="1" t="s">
        <v>180</v>
      </c>
      <c r="C87" s="15">
        <v>857.15</v>
      </c>
      <c r="D87" s="15">
        <v>142.86000000000001</v>
      </c>
      <c r="E87" s="15">
        <v>5553.23</v>
      </c>
      <c r="F87" s="15">
        <v>0</v>
      </c>
      <c r="G87" s="15">
        <v>0</v>
      </c>
      <c r="H87" s="15">
        <v>6553.24</v>
      </c>
      <c r="I87" s="15">
        <v>0</v>
      </c>
      <c r="J87" s="15">
        <v>0</v>
      </c>
      <c r="K87" s="15">
        <v>266.82</v>
      </c>
      <c r="L87" s="15">
        <v>0</v>
      </c>
      <c r="M87" s="15">
        <v>1123.01</v>
      </c>
      <c r="N87" s="15">
        <v>0</v>
      </c>
      <c r="O87" s="15">
        <v>146.62</v>
      </c>
      <c r="P87" s="15">
        <v>0</v>
      </c>
      <c r="Q87" s="15">
        <v>0</v>
      </c>
      <c r="R87" s="15">
        <v>0</v>
      </c>
      <c r="S87" s="16">
        <v>-0.01</v>
      </c>
      <c r="T87" s="15">
        <v>0</v>
      </c>
      <c r="U87" s="15">
        <v>0</v>
      </c>
      <c r="V87" s="15">
        <v>0</v>
      </c>
      <c r="W87" s="15">
        <v>0</v>
      </c>
      <c r="X87" s="15">
        <v>1536.44</v>
      </c>
      <c r="Y87" s="15">
        <v>5016.8</v>
      </c>
      <c r="AA87" s="32">
        <v>5016.8</v>
      </c>
      <c r="AB87" s="32"/>
    </row>
    <row r="88" spans="1:28" x14ac:dyDescent="0.2">
      <c r="A88" s="2" t="s">
        <v>181</v>
      </c>
      <c r="B88" s="1" t="s">
        <v>182</v>
      </c>
      <c r="C88" s="15">
        <v>537.54</v>
      </c>
      <c r="D88" s="15">
        <v>89.59</v>
      </c>
      <c r="E88" s="15">
        <v>2085.8000000000002</v>
      </c>
      <c r="F88" s="15">
        <v>0</v>
      </c>
      <c r="G88" s="15">
        <v>0</v>
      </c>
      <c r="H88" s="15">
        <v>2712.93</v>
      </c>
      <c r="I88" s="15">
        <v>0</v>
      </c>
      <c r="J88" s="15">
        <v>0</v>
      </c>
      <c r="K88" s="15">
        <v>0</v>
      </c>
      <c r="L88" s="15">
        <v>0</v>
      </c>
      <c r="M88" s="15">
        <v>283.45</v>
      </c>
      <c r="N88" s="15">
        <v>0</v>
      </c>
      <c r="O88" s="15">
        <v>104.1</v>
      </c>
      <c r="P88" s="15">
        <v>27.13</v>
      </c>
      <c r="Q88" s="15">
        <v>0</v>
      </c>
      <c r="R88" s="15">
        <v>132.93</v>
      </c>
      <c r="S88" s="15">
        <v>0.12</v>
      </c>
      <c r="T88" s="15">
        <v>0</v>
      </c>
      <c r="U88" s="15">
        <v>0</v>
      </c>
      <c r="V88" s="15">
        <v>0</v>
      </c>
      <c r="W88" s="15">
        <v>0</v>
      </c>
      <c r="X88" s="15">
        <v>547.73</v>
      </c>
      <c r="Y88" s="15">
        <v>2165.1999999999998</v>
      </c>
      <c r="AA88" s="32">
        <v>2165.1999999999998</v>
      </c>
      <c r="AB88" s="32"/>
    </row>
    <row r="89" spans="1:28" x14ac:dyDescent="0.2">
      <c r="A89" s="2" t="s">
        <v>183</v>
      </c>
      <c r="B89" s="1" t="s">
        <v>184</v>
      </c>
      <c r="C89" s="15">
        <v>633.6</v>
      </c>
      <c r="D89" s="15">
        <v>105.6</v>
      </c>
      <c r="E89" s="15">
        <v>5775.08</v>
      </c>
      <c r="F89" s="15">
        <v>0</v>
      </c>
      <c r="G89" s="15">
        <v>0</v>
      </c>
      <c r="H89" s="15">
        <v>6514.28</v>
      </c>
      <c r="I89" s="15">
        <v>0</v>
      </c>
      <c r="J89" s="15">
        <v>0</v>
      </c>
      <c r="K89" s="15">
        <v>1385.77</v>
      </c>
      <c r="L89" s="15">
        <v>0</v>
      </c>
      <c r="M89" s="15">
        <v>1113.8499999999999</v>
      </c>
      <c r="N89" s="15">
        <v>0</v>
      </c>
      <c r="O89" s="15">
        <v>208.57</v>
      </c>
      <c r="P89" s="15">
        <v>0</v>
      </c>
      <c r="Q89" s="15">
        <v>0</v>
      </c>
      <c r="R89" s="15">
        <v>0</v>
      </c>
      <c r="S89" s="15">
        <v>0.09</v>
      </c>
      <c r="T89" s="15">
        <v>0</v>
      </c>
      <c r="U89" s="15">
        <v>0</v>
      </c>
      <c r="V89" s="15">
        <v>0</v>
      </c>
      <c r="W89" s="15">
        <v>0</v>
      </c>
      <c r="X89" s="15">
        <v>2708.28</v>
      </c>
      <c r="Y89" s="15">
        <v>3806</v>
      </c>
      <c r="AA89" s="32">
        <v>3806</v>
      </c>
      <c r="AB89" s="32"/>
    </row>
    <row r="90" spans="1:28" x14ac:dyDescent="0.2">
      <c r="A90" s="2" t="s">
        <v>185</v>
      </c>
      <c r="B90" s="1" t="s">
        <v>186</v>
      </c>
      <c r="C90" s="15">
        <v>537.48</v>
      </c>
      <c r="D90" s="15">
        <v>89.58</v>
      </c>
      <c r="E90" s="15">
        <v>1954</v>
      </c>
      <c r="F90" s="15">
        <v>0</v>
      </c>
      <c r="G90" s="15">
        <v>0</v>
      </c>
      <c r="H90" s="15">
        <v>2581.06</v>
      </c>
      <c r="I90" s="15">
        <v>0</v>
      </c>
      <c r="J90" s="15">
        <v>0</v>
      </c>
      <c r="K90" s="15">
        <v>0</v>
      </c>
      <c r="L90" s="15">
        <v>0</v>
      </c>
      <c r="M90" s="15">
        <v>259.82</v>
      </c>
      <c r="N90" s="15">
        <v>0</v>
      </c>
      <c r="O90" s="15">
        <v>64.73</v>
      </c>
      <c r="P90" s="15">
        <v>25.81</v>
      </c>
      <c r="Q90" s="15">
        <v>0</v>
      </c>
      <c r="R90" s="15">
        <v>126.47</v>
      </c>
      <c r="S90" s="15">
        <v>0.03</v>
      </c>
      <c r="T90" s="15">
        <v>0</v>
      </c>
      <c r="U90" s="15">
        <v>0</v>
      </c>
      <c r="V90" s="15">
        <v>0</v>
      </c>
      <c r="W90" s="15">
        <v>0</v>
      </c>
      <c r="X90" s="15">
        <v>476.86</v>
      </c>
      <c r="Y90" s="15">
        <v>2104.1999999999998</v>
      </c>
      <c r="AA90" s="32">
        <v>2104.1999999999998</v>
      </c>
      <c r="AB90" s="32"/>
    </row>
    <row r="91" spans="1:28" x14ac:dyDescent="0.2">
      <c r="A91" s="2" t="s">
        <v>187</v>
      </c>
      <c r="B91" s="1" t="s">
        <v>188</v>
      </c>
      <c r="C91" s="15">
        <v>633.6</v>
      </c>
      <c r="D91" s="15">
        <v>105.6</v>
      </c>
      <c r="E91" s="15">
        <v>6202.95</v>
      </c>
      <c r="F91" s="15">
        <v>0</v>
      </c>
      <c r="G91" s="15">
        <v>0</v>
      </c>
      <c r="H91" s="15">
        <v>6942.15</v>
      </c>
      <c r="I91" s="15">
        <v>0</v>
      </c>
      <c r="J91" s="15">
        <v>0</v>
      </c>
      <c r="K91" s="15">
        <v>0</v>
      </c>
      <c r="L91" s="15">
        <v>0</v>
      </c>
      <c r="M91" s="15">
        <v>1214.49</v>
      </c>
      <c r="N91" s="15">
        <v>0</v>
      </c>
      <c r="O91" s="15">
        <v>207.38</v>
      </c>
      <c r="P91" s="15">
        <v>0</v>
      </c>
      <c r="Q91" s="15">
        <v>0</v>
      </c>
      <c r="R91" s="15">
        <v>0</v>
      </c>
      <c r="S91" s="16">
        <v>-0.12</v>
      </c>
      <c r="T91" s="15">
        <v>0</v>
      </c>
      <c r="U91" s="15">
        <v>0</v>
      </c>
      <c r="V91" s="15">
        <v>0</v>
      </c>
      <c r="W91" s="15">
        <v>0</v>
      </c>
      <c r="X91" s="15">
        <v>1421.75</v>
      </c>
      <c r="Y91" s="15">
        <v>5520.4</v>
      </c>
      <c r="AA91" s="32">
        <v>5520.4</v>
      </c>
      <c r="AB91" s="32"/>
    </row>
    <row r="92" spans="1:28" x14ac:dyDescent="0.2">
      <c r="A92" s="2" t="s">
        <v>189</v>
      </c>
      <c r="B92" s="1" t="s">
        <v>190</v>
      </c>
      <c r="C92" s="15">
        <v>537.54</v>
      </c>
      <c r="D92" s="15">
        <v>89.59</v>
      </c>
      <c r="E92" s="15">
        <v>3797.4</v>
      </c>
      <c r="F92" s="15">
        <v>0</v>
      </c>
      <c r="G92" s="15">
        <v>0</v>
      </c>
      <c r="H92" s="15">
        <v>4424.53</v>
      </c>
      <c r="I92" s="15">
        <v>0</v>
      </c>
      <c r="J92" s="15">
        <v>0</v>
      </c>
      <c r="K92" s="15">
        <v>1045.0999999999999</v>
      </c>
      <c r="L92" s="15">
        <v>0</v>
      </c>
      <c r="M92" s="15">
        <v>647.24</v>
      </c>
      <c r="N92" s="15">
        <v>0</v>
      </c>
      <c r="O92" s="15">
        <v>165.14</v>
      </c>
      <c r="P92" s="15">
        <v>44.25</v>
      </c>
      <c r="Q92" s="15">
        <v>0</v>
      </c>
      <c r="R92" s="15">
        <v>216.8</v>
      </c>
      <c r="S92" s="15">
        <v>0</v>
      </c>
      <c r="T92" s="15">
        <v>0</v>
      </c>
      <c r="U92" s="15">
        <v>200</v>
      </c>
      <c r="V92" s="15">
        <v>0</v>
      </c>
      <c r="W92" s="15">
        <v>0</v>
      </c>
      <c r="X92" s="15">
        <v>2318.5300000000002</v>
      </c>
      <c r="Y92" s="15">
        <v>2106</v>
      </c>
      <c r="AA92" s="32">
        <v>2106</v>
      </c>
      <c r="AB92" s="32"/>
    </row>
    <row r="93" spans="1:28" x14ac:dyDescent="0.2">
      <c r="A93" s="2" t="s">
        <v>191</v>
      </c>
      <c r="B93" s="1" t="s">
        <v>192</v>
      </c>
      <c r="C93" s="15">
        <v>633.41999999999996</v>
      </c>
      <c r="D93" s="15">
        <v>105.57</v>
      </c>
      <c r="E93" s="15">
        <v>1974.57</v>
      </c>
      <c r="F93" s="15">
        <v>0</v>
      </c>
      <c r="G93" s="15">
        <v>0</v>
      </c>
      <c r="H93" s="15">
        <v>2713.56</v>
      </c>
      <c r="I93" s="15">
        <v>0</v>
      </c>
      <c r="J93" s="15">
        <v>0</v>
      </c>
      <c r="K93" s="15">
        <v>0</v>
      </c>
      <c r="L93" s="15">
        <v>0</v>
      </c>
      <c r="M93" s="15">
        <v>283.57</v>
      </c>
      <c r="N93" s="15">
        <v>0</v>
      </c>
      <c r="O93" s="15">
        <v>71.47</v>
      </c>
      <c r="P93" s="15">
        <v>0</v>
      </c>
      <c r="Q93" s="15">
        <v>0</v>
      </c>
      <c r="R93" s="15">
        <v>0</v>
      </c>
      <c r="S93" s="16">
        <v>-0.08</v>
      </c>
      <c r="T93" s="15">
        <v>0</v>
      </c>
      <c r="U93" s="15">
        <v>0</v>
      </c>
      <c r="V93" s="15">
        <v>0</v>
      </c>
      <c r="W93" s="15">
        <v>0</v>
      </c>
      <c r="X93" s="15">
        <v>354.96</v>
      </c>
      <c r="Y93" s="15">
        <v>2358.6</v>
      </c>
      <c r="AA93" s="32">
        <v>2358.6</v>
      </c>
      <c r="AB93" s="32"/>
    </row>
    <row r="94" spans="1:28" x14ac:dyDescent="0.2">
      <c r="A94" s="2" t="s">
        <v>193</v>
      </c>
      <c r="B94" s="1" t="s">
        <v>194</v>
      </c>
      <c r="C94" s="15">
        <v>530.16</v>
      </c>
      <c r="D94" s="15">
        <v>88.36</v>
      </c>
      <c r="E94" s="15">
        <v>2189.65</v>
      </c>
      <c r="F94" s="15">
        <v>0</v>
      </c>
      <c r="G94" s="15">
        <v>0</v>
      </c>
      <c r="H94" s="15">
        <v>2808.17</v>
      </c>
      <c r="I94" s="15">
        <v>0</v>
      </c>
      <c r="J94" s="15">
        <v>0</v>
      </c>
      <c r="K94" s="15">
        <v>0</v>
      </c>
      <c r="L94" s="15">
        <v>0</v>
      </c>
      <c r="M94" s="15">
        <v>301.99</v>
      </c>
      <c r="N94" s="15">
        <v>0</v>
      </c>
      <c r="O94" s="15">
        <v>75.91</v>
      </c>
      <c r="P94" s="15">
        <v>28.08</v>
      </c>
      <c r="Q94" s="15">
        <v>0</v>
      </c>
      <c r="R94" s="15">
        <v>137.6</v>
      </c>
      <c r="S94" s="16">
        <v>-0.01</v>
      </c>
      <c r="T94" s="15">
        <v>0</v>
      </c>
      <c r="U94" s="15">
        <v>0</v>
      </c>
      <c r="V94" s="15">
        <v>0</v>
      </c>
      <c r="W94" s="15">
        <v>0</v>
      </c>
      <c r="X94" s="15">
        <v>543.57000000000005</v>
      </c>
      <c r="Y94" s="15">
        <v>2264.6</v>
      </c>
      <c r="AA94" s="32">
        <v>2264.6</v>
      </c>
      <c r="AB94" s="32"/>
    </row>
    <row r="95" spans="1:28" x14ac:dyDescent="0.2">
      <c r="A95" s="2" t="s">
        <v>195</v>
      </c>
      <c r="B95" s="1" t="s">
        <v>196</v>
      </c>
      <c r="C95" s="15">
        <v>534.29999999999995</v>
      </c>
      <c r="D95" s="15">
        <v>89.05</v>
      </c>
      <c r="E95" s="15">
        <v>1044</v>
      </c>
      <c r="F95" s="15">
        <v>0</v>
      </c>
      <c r="G95" s="15">
        <v>0</v>
      </c>
      <c r="H95" s="15">
        <v>1667.35</v>
      </c>
      <c r="I95" s="15">
        <v>0</v>
      </c>
      <c r="J95" s="15">
        <v>0</v>
      </c>
      <c r="K95" s="15">
        <v>0</v>
      </c>
      <c r="L95" s="15">
        <v>0</v>
      </c>
      <c r="M95" s="15">
        <v>74.680000000000007</v>
      </c>
      <c r="N95" s="15">
        <v>0</v>
      </c>
      <c r="O95" s="15">
        <v>57.75</v>
      </c>
      <c r="P95" s="15">
        <v>16.670000000000002</v>
      </c>
      <c r="Q95" s="15">
        <v>0</v>
      </c>
      <c r="R95" s="15">
        <v>81.7</v>
      </c>
      <c r="S95" s="16">
        <v>-0.05</v>
      </c>
      <c r="T95" s="15">
        <v>0</v>
      </c>
      <c r="U95" s="15">
        <v>0</v>
      </c>
      <c r="V95" s="15">
        <v>0</v>
      </c>
      <c r="W95" s="15">
        <v>0</v>
      </c>
      <c r="X95" s="15">
        <v>230.75</v>
      </c>
      <c r="Y95" s="15">
        <v>1436.6</v>
      </c>
      <c r="AA95" s="32">
        <v>1436.6</v>
      </c>
      <c r="AB95" s="32"/>
    </row>
    <row r="96" spans="1:28" x14ac:dyDescent="0.2">
      <c r="A96" s="2" t="s">
        <v>197</v>
      </c>
      <c r="B96" s="1" t="s">
        <v>198</v>
      </c>
      <c r="C96" s="15">
        <v>537.54</v>
      </c>
      <c r="D96" s="15">
        <v>89.59</v>
      </c>
      <c r="E96" s="15">
        <v>4426.1400000000003</v>
      </c>
      <c r="F96" s="15">
        <v>1961.82</v>
      </c>
      <c r="G96" s="15">
        <v>313.56</v>
      </c>
      <c r="H96" s="15">
        <v>7328.65</v>
      </c>
      <c r="I96" s="15">
        <v>0</v>
      </c>
      <c r="J96" s="15">
        <v>0</v>
      </c>
      <c r="K96" s="15">
        <v>0</v>
      </c>
      <c r="L96" s="15">
        <v>0</v>
      </c>
      <c r="M96" s="15">
        <v>1231.6400000000001</v>
      </c>
      <c r="N96" s="15">
        <v>0</v>
      </c>
      <c r="O96" s="15">
        <v>172.24</v>
      </c>
      <c r="P96" s="15">
        <v>73.290000000000006</v>
      </c>
      <c r="Q96" s="15">
        <v>0</v>
      </c>
      <c r="R96" s="15">
        <v>359.1</v>
      </c>
      <c r="S96" s="16">
        <v>-0.02</v>
      </c>
      <c r="T96" s="15">
        <v>0</v>
      </c>
      <c r="U96" s="15">
        <v>200</v>
      </c>
      <c r="V96" s="15">
        <v>0</v>
      </c>
      <c r="W96" s="15">
        <v>0</v>
      </c>
      <c r="X96" s="15">
        <v>2036.25</v>
      </c>
      <c r="Y96" s="15">
        <v>5292.4</v>
      </c>
      <c r="AA96" s="32">
        <v>5292.4</v>
      </c>
      <c r="AB96" s="32"/>
    </row>
    <row r="97" spans="1:28" x14ac:dyDescent="0.2">
      <c r="A97" s="2" t="s">
        <v>199</v>
      </c>
      <c r="B97" s="1" t="s">
        <v>200</v>
      </c>
      <c r="C97" s="15">
        <v>633.6</v>
      </c>
      <c r="D97" s="15">
        <v>105.6</v>
      </c>
      <c r="E97" s="15">
        <v>3940.55</v>
      </c>
      <c r="F97" s="15">
        <v>0</v>
      </c>
      <c r="G97" s="15">
        <v>0</v>
      </c>
      <c r="H97" s="15">
        <v>4679.75</v>
      </c>
      <c r="I97" s="15">
        <v>0</v>
      </c>
      <c r="J97" s="15">
        <v>0</v>
      </c>
      <c r="K97" s="15">
        <v>419.6</v>
      </c>
      <c r="L97" s="15">
        <v>0</v>
      </c>
      <c r="M97" s="15">
        <v>701.76</v>
      </c>
      <c r="N97" s="15">
        <v>0</v>
      </c>
      <c r="O97" s="15">
        <v>163.41999999999999</v>
      </c>
      <c r="P97" s="15">
        <v>0</v>
      </c>
      <c r="Q97" s="15">
        <v>0</v>
      </c>
      <c r="R97" s="15">
        <v>0</v>
      </c>
      <c r="S97" s="16">
        <v>-0.03</v>
      </c>
      <c r="T97" s="15">
        <v>0</v>
      </c>
      <c r="U97" s="15">
        <v>200</v>
      </c>
      <c r="V97" s="15">
        <v>0</v>
      </c>
      <c r="W97" s="15">
        <v>0</v>
      </c>
      <c r="X97" s="15">
        <v>1484.75</v>
      </c>
      <c r="Y97" s="15">
        <v>3195</v>
      </c>
      <c r="AA97" s="32">
        <v>3195</v>
      </c>
      <c r="AB97" s="32"/>
    </row>
    <row r="98" spans="1:28" x14ac:dyDescent="0.2">
      <c r="A98" s="2" t="s">
        <v>201</v>
      </c>
      <c r="B98" s="1" t="s">
        <v>202</v>
      </c>
      <c r="C98" s="15">
        <v>530.16</v>
      </c>
      <c r="D98" s="15">
        <v>88.36</v>
      </c>
      <c r="E98" s="15">
        <v>6013.07</v>
      </c>
      <c r="F98" s="15">
        <v>0</v>
      </c>
      <c r="G98" s="15">
        <v>0</v>
      </c>
      <c r="H98" s="15">
        <v>6631.59</v>
      </c>
      <c r="I98" s="15">
        <v>0</v>
      </c>
      <c r="J98" s="15">
        <v>0</v>
      </c>
      <c r="K98" s="15">
        <v>0</v>
      </c>
      <c r="L98" s="15">
        <v>0</v>
      </c>
      <c r="M98" s="15">
        <v>1141.44</v>
      </c>
      <c r="N98" s="15">
        <v>0</v>
      </c>
      <c r="O98" s="15">
        <v>180.46</v>
      </c>
      <c r="P98" s="15">
        <v>0</v>
      </c>
      <c r="Q98" s="15">
        <v>0</v>
      </c>
      <c r="R98" s="15">
        <v>0</v>
      </c>
      <c r="S98" s="16">
        <v>-0.11</v>
      </c>
      <c r="T98" s="15">
        <v>0</v>
      </c>
      <c r="U98" s="15">
        <v>0</v>
      </c>
      <c r="V98" s="15">
        <v>0</v>
      </c>
      <c r="W98" s="15">
        <v>0</v>
      </c>
      <c r="X98" s="15">
        <v>1321.79</v>
      </c>
      <c r="Y98" s="15">
        <v>5309.8</v>
      </c>
      <c r="AA98" s="32">
        <v>5309.8</v>
      </c>
      <c r="AB98" s="32"/>
    </row>
    <row r="99" spans="1:28" x14ac:dyDescent="0.2">
      <c r="A99" s="2" t="s">
        <v>203</v>
      </c>
      <c r="B99" s="1" t="s">
        <v>204</v>
      </c>
      <c r="C99" s="15">
        <v>547.67999999999995</v>
      </c>
      <c r="D99" s="15">
        <v>91.28</v>
      </c>
      <c r="E99" s="15">
        <v>4438.37</v>
      </c>
      <c r="F99" s="15">
        <v>0</v>
      </c>
      <c r="G99" s="15">
        <v>0</v>
      </c>
      <c r="H99" s="15">
        <v>5077.33</v>
      </c>
      <c r="I99" s="15">
        <v>0</v>
      </c>
      <c r="J99" s="15">
        <v>0</v>
      </c>
      <c r="K99" s="15">
        <v>0</v>
      </c>
      <c r="L99" s="15">
        <v>0</v>
      </c>
      <c r="M99" s="15">
        <v>786.68</v>
      </c>
      <c r="N99" s="15">
        <v>0</v>
      </c>
      <c r="O99" s="15">
        <v>145.91999999999999</v>
      </c>
      <c r="P99" s="15">
        <v>0</v>
      </c>
      <c r="Q99" s="15">
        <v>0</v>
      </c>
      <c r="R99" s="15">
        <v>0</v>
      </c>
      <c r="S99" s="16">
        <v>-7.0000000000000007E-2</v>
      </c>
      <c r="T99" s="15">
        <v>0</v>
      </c>
      <c r="U99" s="15">
        <v>0</v>
      </c>
      <c r="V99" s="15">
        <v>0</v>
      </c>
      <c r="W99" s="15">
        <v>0</v>
      </c>
      <c r="X99" s="15">
        <v>932.53</v>
      </c>
      <c r="Y99" s="15">
        <v>4144.8</v>
      </c>
      <c r="AA99" s="32">
        <v>4144.8</v>
      </c>
      <c r="AB99" s="32"/>
    </row>
    <row r="100" spans="1:28" x14ac:dyDescent="0.2">
      <c r="A100" s="2" t="s">
        <v>205</v>
      </c>
      <c r="B100" s="1" t="s">
        <v>206</v>
      </c>
      <c r="C100" s="15">
        <v>530.16</v>
      </c>
      <c r="D100" s="15">
        <v>88.36</v>
      </c>
      <c r="E100" s="15">
        <v>738.2</v>
      </c>
      <c r="F100" s="15">
        <v>0</v>
      </c>
      <c r="G100" s="15">
        <v>0</v>
      </c>
      <c r="H100" s="15">
        <v>1356.72</v>
      </c>
      <c r="I100" s="15">
        <v>0</v>
      </c>
      <c r="J100" s="15">
        <v>0</v>
      </c>
      <c r="K100" s="15">
        <v>0</v>
      </c>
      <c r="L100" s="15">
        <v>0</v>
      </c>
      <c r="M100" s="15">
        <v>23.15</v>
      </c>
      <c r="N100" s="15">
        <v>0</v>
      </c>
      <c r="O100" s="15">
        <v>0</v>
      </c>
      <c r="P100" s="15">
        <v>13.57</v>
      </c>
      <c r="Q100" s="15">
        <v>0</v>
      </c>
      <c r="R100" s="15">
        <v>66.48</v>
      </c>
      <c r="S100" s="16">
        <v>-0.08</v>
      </c>
      <c r="T100" s="15">
        <v>0</v>
      </c>
      <c r="U100" s="15">
        <v>0</v>
      </c>
      <c r="V100" s="15">
        <v>0</v>
      </c>
      <c r="W100" s="15">
        <v>0</v>
      </c>
      <c r="X100" s="15">
        <v>103.12</v>
      </c>
      <c r="Y100" s="15">
        <v>1253.5999999999999</v>
      </c>
      <c r="AA100" s="32">
        <v>1253.5999999999999</v>
      </c>
      <c r="AB100" s="32"/>
    </row>
    <row r="101" spans="1:28" x14ac:dyDescent="0.2">
      <c r="A101" s="2" t="s">
        <v>207</v>
      </c>
      <c r="B101" s="1" t="s">
        <v>208</v>
      </c>
      <c r="C101" s="15">
        <v>530.16</v>
      </c>
      <c r="D101" s="15">
        <v>88.36</v>
      </c>
      <c r="E101" s="15">
        <v>742.9</v>
      </c>
      <c r="F101" s="15">
        <v>0</v>
      </c>
      <c r="G101" s="15">
        <v>0</v>
      </c>
      <c r="H101" s="15">
        <v>1361.42</v>
      </c>
      <c r="I101" s="15">
        <v>0</v>
      </c>
      <c r="J101" s="15">
        <v>0</v>
      </c>
      <c r="K101" s="15">
        <v>0</v>
      </c>
      <c r="L101" s="15">
        <v>0</v>
      </c>
      <c r="M101" s="15">
        <v>23.66</v>
      </c>
      <c r="N101" s="15">
        <v>0</v>
      </c>
      <c r="O101" s="15">
        <v>0</v>
      </c>
      <c r="P101" s="15">
        <v>13.61</v>
      </c>
      <c r="Q101" s="15">
        <v>0</v>
      </c>
      <c r="R101" s="15">
        <v>66.709999999999994</v>
      </c>
      <c r="S101" s="15">
        <v>0.04</v>
      </c>
      <c r="T101" s="15">
        <v>0</v>
      </c>
      <c r="U101" s="15">
        <v>0</v>
      </c>
      <c r="V101" s="15">
        <v>0</v>
      </c>
      <c r="W101" s="15">
        <v>0</v>
      </c>
      <c r="X101" s="15">
        <v>104.02</v>
      </c>
      <c r="Y101" s="15">
        <v>1257.4000000000001</v>
      </c>
      <c r="AA101" s="32">
        <v>1257.4000000000001</v>
      </c>
      <c r="AB101" s="32"/>
    </row>
    <row r="102" spans="1:28" x14ac:dyDescent="0.2">
      <c r="A102" s="2" t="s">
        <v>209</v>
      </c>
      <c r="B102" s="1" t="s">
        <v>210</v>
      </c>
      <c r="C102" s="15">
        <v>530.16</v>
      </c>
      <c r="D102" s="15">
        <v>88.36</v>
      </c>
      <c r="E102" s="15">
        <v>2317.09</v>
      </c>
      <c r="F102" s="15">
        <v>0</v>
      </c>
      <c r="G102" s="15">
        <v>0</v>
      </c>
      <c r="H102" s="15">
        <v>2935.61</v>
      </c>
      <c r="I102" s="15">
        <v>0</v>
      </c>
      <c r="J102" s="15">
        <v>0</v>
      </c>
      <c r="K102" s="15">
        <v>0</v>
      </c>
      <c r="L102" s="15">
        <v>0</v>
      </c>
      <c r="M102" s="15">
        <v>329.21</v>
      </c>
      <c r="N102" s="15">
        <v>0</v>
      </c>
      <c r="O102" s="15">
        <v>36.479999999999997</v>
      </c>
      <c r="P102" s="15">
        <v>29.36</v>
      </c>
      <c r="Q102" s="15">
        <v>0</v>
      </c>
      <c r="R102" s="15">
        <v>143.84</v>
      </c>
      <c r="S102" s="16">
        <v>-0.08</v>
      </c>
      <c r="T102" s="15">
        <v>0</v>
      </c>
      <c r="U102" s="15">
        <v>0</v>
      </c>
      <c r="V102" s="15">
        <v>0</v>
      </c>
      <c r="W102" s="15">
        <v>0</v>
      </c>
      <c r="X102" s="15">
        <v>538.80999999999995</v>
      </c>
      <c r="Y102" s="15">
        <v>2396.8000000000002</v>
      </c>
      <c r="AA102" s="32">
        <v>2396.8000000000002</v>
      </c>
      <c r="AB102" s="32"/>
    </row>
    <row r="103" spans="1:28" x14ac:dyDescent="0.2">
      <c r="A103" s="2" t="s">
        <v>211</v>
      </c>
      <c r="B103" s="1" t="s">
        <v>212</v>
      </c>
      <c r="C103" s="15">
        <v>537.54</v>
      </c>
      <c r="D103" s="15">
        <v>89.59</v>
      </c>
      <c r="E103" s="15">
        <v>4213.42</v>
      </c>
      <c r="F103" s="15">
        <v>0</v>
      </c>
      <c r="G103" s="15">
        <v>0</v>
      </c>
      <c r="H103" s="15">
        <v>4840.55</v>
      </c>
      <c r="I103" s="15">
        <v>0</v>
      </c>
      <c r="J103" s="15">
        <v>0</v>
      </c>
      <c r="K103" s="15">
        <v>0</v>
      </c>
      <c r="L103" s="15">
        <v>0</v>
      </c>
      <c r="M103" s="15">
        <v>736.11</v>
      </c>
      <c r="N103" s="15">
        <v>0</v>
      </c>
      <c r="O103" s="15">
        <v>193.6</v>
      </c>
      <c r="P103" s="15">
        <v>48.41</v>
      </c>
      <c r="Q103" s="15">
        <v>0</v>
      </c>
      <c r="R103" s="15">
        <v>237.19</v>
      </c>
      <c r="S103" s="16">
        <v>-0.16</v>
      </c>
      <c r="T103" s="15">
        <v>0</v>
      </c>
      <c r="U103" s="15">
        <v>150</v>
      </c>
      <c r="V103" s="15">
        <v>0</v>
      </c>
      <c r="W103" s="15">
        <v>0</v>
      </c>
      <c r="X103" s="15">
        <v>1365.15</v>
      </c>
      <c r="Y103" s="15">
        <v>3475.4</v>
      </c>
      <c r="AA103" s="32">
        <v>3475.4</v>
      </c>
      <c r="AB103" s="32"/>
    </row>
    <row r="104" spans="1:28" x14ac:dyDescent="0.2">
      <c r="A104" s="2" t="s">
        <v>213</v>
      </c>
      <c r="B104" s="1" t="s">
        <v>214</v>
      </c>
      <c r="C104" s="15">
        <v>547.67999999999995</v>
      </c>
      <c r="D104" s="15">
        <v>91.28</v>
      </c>
      <c r="E104" s="15">
        <v>3887.15</v>
      </c>
      <c r="F104" s="15">
        <v>0</v>
      </c>
      <c r="G104" s="15">
        <v>0</v>
      </c>
      <c r="H104" s="15">
        <v>4526.1099999999997</v>
      </c>
      <c r="I104" s="15">
        <v>0</v>
      </c>
      <c r="J104" s="15">
        <v>0</v>
      </c>
      <c r="K104" s="15">
        <v>566.85</v>
      </c>
      <c r="L104" s="15">
        <v>0</v>
      </c>
      <c r="M104" s="15">
        <v>668.94</v>
      </c>
      <c r="N104" s="15">
        <v>0</v>
      </c>
      <c r="O104" s="15">
        <v>144.27000000000001</v>
      </c>
      <c r="P104" s="15">
        <v>0</v>
      </c>
      <c r="Q104" s="15">
        <v>0</v>
      </c>
      <c r="R104" s="15">
        <v>0</v>
      </c>
      <c r="S104" s="16">
        <v>-0.15</v>
      </c>
      <c r="T104" s="15">
        <v>0</v>
      </c>
      <c r="U104" s="15">
        <v>0</v>
      </c>
      <c r="V104" s="15">
        <v>0</v>
      </c>
      <c r="W104" s="15">
        <v>0</v>
      </c>
      <c r="X104" s="15">
        <v>1379.91</v>
      </c>
      <c r="Y104" s="15">
        <v>3146.2</v>
      </c>
      <c r="AA104" s="32">
        <v>3146.2</v>
      </c>
      <c r="AB104" s="32"/>
    </row>
    <row r="105" spans="1:28" x14ac:dyDescent="0.2">
      <c r="A105" s="2" t="s">
        <v>215</v>
      </c>
      <c r="B105" s="1" t="s">
        <v>216</v>
      </c>
      <c r="C105" s="15">
        <v>633.6</v>
      </c>
      <c r="D105" s="15">
        <v>105.6</v>
      </c>
      <c r="E105" s="15">
        <v>6610.1</v>
      </c>
      <c r="F105" s="15">
        <v>0</v>
      </c>
      <c r="G105" s="15">
        <v>0</v>
      </c>
      <c r="H105" s="15">
        <v>7349.3</v>
      </c>
      <c r="I105" s="15">
        <v>0</v>
      </c>
      <c r="J105" s="15">
        <v>0</v>
      </c>
      <c r="K105" s="15">
        <v>0</v>
      </c>
      <c r="L105" s="15">
        <v>0</v>
      </c>
      <c r="M105" s="15">
        <v>1310.25</v>
      </c>
      <c r="N105" s="15">
        <v>0</v>
      </c>
      <c r="O105" s="15">
        <v>223.9</v>
      </c>
      <c r="P105" s="15">
        <v>0</v>
      </c>
      <c r="Q105" s="15">
        <v>0</v>
      </c>
      <c r="R105" s="15">
        <v>0</v>
      </c>
      <c r="S105" s="16">
        <v>-0.05</v>
      </c>
      <c r="T105" s="15">
        <v>0</v>
      </c>
      <c r="U105" s="15">
        <v>500</v>
      </c>
      <c r="V105" s="15">
        <v>0</v>
      </c>
      <c r="W105" s="15">
        <v>0</v>
      </c>
      <c r="X105" s="15">
        <v>2034.1</v>
      </c>
      <c r="Y105" s="15">
        <v>5315.2</v>
      </c>
      <c r="AA105" s="32">
        <v>5315.2</v>
      </c>
      <c r="AB105" s="32"/>
    </row>
    <row r="106" spans="1:28" x14ac:dyDescent="0.2">
      <c r="A106" s="2" t="s">
        <v>217</v>
      </c>
      <c r="B106" s="1" t="s">
        <v>218</v>
      </c>
      <c r="C106" s="15">
        <v>857.1</v>
      </c>
      <c r="D106" s="15">
        <v>142.85</v>
      </c>
      <c r="E106" s="15">
        <v>0</v>
      </c>
      <c r="F106" s="15">
        <v>0</v>
      </c>
      <c r="G106" s="15">
        <v>0</v>
      </c>
      <c r="H106" s="15">
        <v>999.95</v>
      </c>
      <c r="I106" s="15">
        <v>0</v>
      </c>
      <c r="J106" s="15">
        <v>0</v>
      </c>
      <c r="K106" s="15">
        <v>0</v>
      </c>
      <c r="L106" s="16">
        <v>-30.04</v>
      </c>
      <c r="M106" s="15">
        <v>0</v>
      </c>
      <c r="N106" s="15">
        <v>0</v>
      </c>
      <c r="O106" s="15">
        <v>26.65</v>
      </c>
      <c r="P106" s="15">
        <v>0</v>
      </c>
      <c r="Q106" s="15">
        <v>0</v>
      </c>
      <c r="R106" s="15">
        <v>0</v>
      </c>
      <c r="S106" s="16">
        <v>-0.06</v>
      </c>
      <c r="T106" s="15">
        <v>0</v>
      </c>
      <c r="U106" s="15">
        <v>0</v>
      </c>
      <c r="V106" s="15">
        <v>0</v>
      </c>
      <c r="W106" s="15">
        <v>0</v>
      </c>
      <c r="X106" s="15">
        <v>-3.45</v>
      </c>
      <c r="Y106" s="15">
        <v>1003.4</v>
      </c>
      <c r="AA106" s="32">
        <v>1003.4</v>
      </c>
      <c r="AB106" s="32"/>
    </row>
    <row r="107" spans="1:28" x14ac:dyDescent="0.2">
      <c r="A107" s="2" t="s">
        <v>219</v>
      </c>
      <c r="B107" s="1" t="s">
        <v>220</v>
      </c>
      <c r="C107" s="15">
        <v>625.02</v>
      </c>
      <c r="D107" s="15">
        <v>104.17</v>
      </c>
      <c r="E107" s="15">
        <v>2654.42</v>
      </c>
      <c r="F107" s="15">
        <v>0</v>
      </c>
      <c r="G107" s="15">
        <v>0</v>
      </c>
      <c r="H107" s="15">
        <v>3383.61</v>
      </c>
      <c r="I107" s="15">
        <v>0</v>
      </c>
      <c r="J107" s="15">
        <v>733</v>
      </c>
      <c r="K107" s="15">
        <v>0</v>
      </c>
      <c r="L107" s="15">
        <v>0</v>
      </c>
      <c r="M107" s="15">
        <v>424.9</v>
      </c>
      <c r="N107" s="15">
        <v>0</v>
      </c>
      <c r="O107" s="15">
        <v>18.100000000000001</v>
      </c>
      <c r="P107" s="15">
        <v>0</v>
      </c>
      <c r="Q107" s="15">
        <v>0</v>
      </c>
      <c r="R107" s="15">
        <v>0</v>
      </c>
      <c r="S107" s="15">
        <v>0.01</v>
      </c>
      <c r="T107" s="15">
        <v>0</v>
      </c>
      <c r="U107" s="15">
        <v>0</v>
      </c>
      <c r="V107" s="15">
        <v>0</v>
      </c>
      <c r="W107" s="15">
        <v>0</v>
      </c>
      <c r="X107" s="15">
        <v>1176.01</v>
      </c>
      <c r="Y107" s="15">
        <v>2207.6</v>
      </c>
      <c r="AA107" s="32">
        <v>2207.6</v>
      </c>
      <c r="AB107" s="32"/>
    </row>
    <row r="108" spans="1:28" s="8" customFormat="1" x14ac:dyDescent="0.2">
      <c r="A108" s="18" t="s">
        <v>136</v>
      </c>
      <c r="C108" s="8" t="s">
        <v>137</v>
      </c>
      <c r="D108" s="8" t="s">
        <v>137</v>
      </c>
      <c r="E108" s="8" t="s">
        <v>137</v>
      </c>
      <c r="F108" s="8" t="s">
        <v>137</v>
      </c>
      <c r="G108" s="8" t="s">
        <v>137</v>
      </c>
      <c r="H108" s="8" t="s">
        <v>137</v>
      </c>
      <c r="I108" s="8" t="s">
        <v>137</v>
      </c>
      <c r="J108" s="8" t="s">
        <v>137</v>
      </c>
      <c r="K108" s="8" t="s">
        <v>137</v>
      </c>
      <c r="L108" s="8" t="s">
        <v>137</v>
      </c>
      <c r="M108" s="8" t="s">
        <v>137</v>
      </c>
      <c r="N108" s="8" t="s">
        <v>137</v>
      </c>
      <c r="O108" s="8" t="s">
        <v>137</v>
      </c>
      <c r="P108" s="8" t="s">
        <v>137</v>
      </c>
      <c r="Q108" s="8" t="s">
        <v>137</v>
      </c>
      <c r="R108" s="8" t="s">
        <v>137</v>
      </c>
      <c r="S108" s="8" t="s">
        <v>137</v>
      </c>
      <c r="T108" s="8" t="s">
        <v>137</v>
      </c>
      <c r="U108" s="8" t="s">
        <v>137</v>
      </c>
      <c r="V108" s="8" t="s">
        <v>137</v>
      </c>
      <c r="W108" s="8" t="s">
        <v>137</v>
      </c>
      <c r="X108" s="8" t="s">
        <v>137</v>
      </c>
      <c r="Y108" s="8" t="s">
        <v>137</v>
      </c>
      <c r="AA108" s="29" t="s">
        <v>137</v>
      </c>
      <c r="AB108" s="32"/>
    </row>
    <row r="109" spans="1:28" x14ac:dyDescent="0.2">
      <c r="C109" s="20">
        <v>23596.13</v>
      </c>
      <c r="D109" s="20">
        <v>3932.69</v>
      </c>
      <c r="E109" s="20">
        <v>132016.32999999999</v>
      </c>
      <c r="F109" s="20">
        <v>1961.82</v>
      </c>
      <c r="G109" s="20">
        <v>313.56</v>
      </c>
      <c r="H109" s="20">
        <v>161820.53</v>
      </c>
      <c r="I109" s="20">
        <v>0</v>
      </c>
      <c r="J109" s="20">
        <v>733</v>
      </c>
      <c r="K109" s="20">
        <v>4256.13</v>
      </c>
      <c r="L109" s="21">
        <v>-100.88</v>
      </c>
      <c r="M109" s="20">
        <v>22979.62</v>
      </c>
      <c r="N109" s="20">
        <v>0</v>
      </c>
      <c r="O109" s="20">
        <v>4674.93</v>
      </c>
      <c r="P109" s="20">
        <v>718.55</v>
      </c>
      <c r="Q109" s="20">
        <v>0</v>
      </c>
      <c r="R109" s="20">
        <v>3520.81</v>
      </c>
      <c r="S109" s="21">
        <v>-1.03</v>
      </c>
      <c r="T109" s="20">
        <v>0</v>
      </c>
      <c r="U109" s="20">
        <v>3900</v>
      </c>
      <c r="V109" s="20">
        <v>0</v>
      </c>
      <c r="W109" s="20">
        <v>0</v>
      </c>
      <c r="X109" s="20">
        <v>40681.129999999997</v>
      </c>
      <c r="Y109" s="20">
        <v>121139.4</v>
      </c>
      <c r="AA109" s="34">
        <v>119306.8</v>
      </c>
      <c r="AB109" s="32"/>
    </row>
    <row r="110" spans="1:28" x14ac:dyDescent="0.2">
      <c r="AB110" s="32"/>
    </row>
    <row r="111" spans="1:28" s="8" customFormat="1" x14ac:dyDescent="0.2">
      <c r="A111" s="17"/>
      <c r="C111" s="8" t="s">
        <v>221</v>
      </c>
      <c r="D111" s="8" t="s">
        <v>221</v>
      </c>
      <c r="E111" s="8" t="s">
        <v>221</v>
      </c>
      <c r="F111" s="8" t="s">
        <v>221</v>
      </c>
      <c r="G111" s="8" t="s">
        <v>221</v>
      </c>
      <c r="H111" s="8" t="s">
        <v>221</v>
      </c>
      <c r="I111" s="8" t="s">
        <v>221</v>
      </c>
      <c r="J111" s="8" t="s">
        <v>221</v>
      </c>
      <c r="K111" s="8" t="s">
        <v>221</v>
      </c>
      <c r="L111" s="8" t="s">
        <v>221</v>
      </c>
      <c r="M111" s="8" t="s">
        <v>221</v>
      </c>
      <c r="N111" s="8" t="s">
        <v>221</v>
      </c>
      <c r="O111" s="8" t="s">
        <v>221</v>
      </c>
      <c r="P111" s="8" t="s">
        <v>221</v>
      </c>
      <c r="Q111" s="8" t="s">
        <v>221</v>
      </c>
      <c r="R111" s="8" t="s">
        <v>221</v>
      </c>
      <c r="S111" s="8" t="s">
        <v>221</v>
      </c>
      <c r="T111" s="8" t="s">
        <v>221</v>
      </c>
      <c r="U111" s="8" t="s">
        <v>221</v>
      </c>
      <c r="V111" s="8" t="s">
        <v>221</v>
      </c>
      <c r="W111" s="8" t="s">
        <v>221</v>
      </c>
      <c r="X111" s="8" t="s">
        <v>221</v>
      </c>
      <c r="Y111" s="8" t="s">
        <v>221</v>
      </c>
      <c r="AA111" s="29" t="s">
        <v>221</v>
      </c>
      <c r="AB111" s="32"/>
    </row>
    <row r="112" spans="1:28" x14ac:dyDescent="0.2">
      <c r="A112" s="18" t="s">
        <v>222</v>
      </c>
      <c r="B112" s="1" t="s">
        <v>223</v>
      </c>
      <c r="C112" s="20">
        <v>84490.81</v>
      </c>
      <c r="D112" s="20">
        <v>14081.8</v>
      </c>
      <c r="E112" s="20">
        <v>221630.95</v>
      </c>
      <c r="F112" s="20">
        <v>2988.51</v>
      </c>
      <c r="G112" s="20">
        <v>313.56</v>
      </c>
      <c r="H112" s="20">
        <v>323505.63</v>
      </c>
      <c r="I112" s="20">
        <v>15</v>
      </c>
      <c r="J112" s="20">
        <v>3893.85</v>
      </c>
      <c r="K112" s="20">
        <v>7141.62</v>
      </c>
      <c r="L112" s="21">
        <v>-425.39</v>
      </c>
      <c r="M112" s="20">
        <v>45952.09</v>
      </c>
      <c r="N112" s="21">
        <v>-2565.71</v>
      </c>
      <c r="O112" s="20">
        <v>9989.7199999999993</v>
      </c>
      <c r="P112" s="20">
        <v>718.55</v>
      </c>
      <c r="Q112" s="20">
        <v>3718.17</v>
      </c>
      <c r="R112" s="20">
        <v>3520.81</v>
      </c>
      <c r="S112" s="21">
        <v>-1.66</v>
      </c>
      <c r="T112" s="20">
        <v>685.18</v>
      </c>
      <c r="U112" s="20">
        <v>5200</v>
      </c>
      <c r="V112" s="20">
        <v>1250</v>
      </c>
      <c r="W112" s="20">
        <v>1500</v>
      </c>
      <c r="X112" s="20">
        <v>80592.23</v>
      </c>
      <c r="Y112" s="20">
        <v>242913.4</v>
      </c>
      <c r="AA112" s="34">
        <v>241080.8</v>
      </c>
      <c r="AB112" s="32"/>
    </row>
    <row r="114" spans="1:27" x14ac:dyDescent="0.2">
      <c r="C114" s="1" t="s">
        <v>223</v>
      </c>
      <c r="D114" s="1" t="s">
        <v>223</v>
      </c>
      <c r="E114" s="1" t="s">
        <v>223</v>
      </c>
      <c r="F114" s="1" t="s">
        <v>223</v>
      </c>
      <c r="G114" s="1" t="s">
        <v>223</v>
      </c>
      <c r="H114" s="1" t="s">
        <v>223</v>
      </c>
      <c r="I114" s="1" t="s">
        <v>223</v>
      </c>
      <c r="J114" s="1" t="s">
        <v>223</v>
      </c>
      <c r="K114" s="1" t="s">
        <v>223</v>
      </c>
      <c r="L114" s="1" t="s">
        <v>223</v>
      </c>
      <c r="M114" s="1" t="s">
        <v>223</v>
      </c>
      <c r="N114" s="1" t="s">
        <v>223</v>
      </c>
      <c r="O114" s="1" t="s">
        <v>223</v>
      </c>
      <c r="P114" s="1" t="s">
        <v>223</v>
      </c>
      <c r="Q114" s="1" t="s">
        <v>223</v>
      </c>
      <c r="R114" s="1" t="s">
        <v>223</v>
      </c>
      <c r="S114" s="1" t="s">
        <v>223</v>
      </c>
      <c r="T114" s="1" t="s">
        <v>223</v>
      </c>
      <c r="U114" s="1" t="s">
        <v>223</v>
      </c>
      <c r="V114" s="1" t="s">
        <v>223</v>
      </c>
      <c r="W114" s="1" t="s">
        <v>223</v>
      </c>
      <c r="X114" s="1" t="s">
        <v>223</v>
      </c>
      <c r="Y114" s="1" t="s">
        <v>223</v>
      </c>
      <c r="AA114" s="28" t="s">
        <v>223</v>
      </c>
    </row>
    <row r="115" spans="1:27" x14ac:dyDescent="0.2">
      <c r="A115" s="2" t="s">
        <v>223</v>
      </c>
      <c r="B115" s="1" t="s">
        <v>223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AA115" s="33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9" sqref="D9"/>
    </sheetView>
  </sheetViews>
  <sheetFormatPr baseColWidth="10" defaultRowHeight="15" x14ac:dyDescent="0.25"/>
  <cols>
    <col min="1" max="1" width="11.42578125" style="27"/>
    <col min="2" max="2" width="15.7109375" style="27" customWidth="1"/>
    <col min="3" max="3" width="18.85546875" style="27" bestFit="1" customWidth="1"/>
    <col min="4" max="4" width="12.5703125" style="27" bestFit="1" customWidth="1"/>
    <col min="5" max="5" width="33" style="27" bestFit="1" customWidth="1"/>
    <col min="6" max="16384" width="11.42578125" style="27"/>
  </cols>
  <sheetData>
    <row r="1" spans="1:10" x14ac:dyDescent="0.25">
      <c r="A1" s="37" t="s">
        <v>0</v>
      </c>
    </row>
    <row r="2" spans="1:10" x14ac:dyDescent="0.25">
      <c r="A2" s="38" t="s">
        <v>1</v>
      </c>
    </row>
    <row r="3" spans="1:10" ht="19.5" x14ac:dyDescent="0.3">
      <c r="A3" s="27" t="s">
        <v>2</v>
      </c>
      <c r="C3" s="39"/>
    </row>
    <row r="4" spans="1:10" x14ac:dyDescent="0.25">
      <c r="A4" s="27" t="s">
        <v>233</v>
      </c>
    </row>
    <row r="6" spans="1:10" x14ac:dyDescent="0.25">
      <c r="A6" s="40"/>
      <c r="B6" s="40"/>
      <c r="C6" s="40"/>
      <c r="D6" s="40"/>
      <c r="E6" s="40"/>
      <c r="F6" s="40"/>
      <c r="G6" s="40"/>
      <c r="H6" s="40"/>
    </row>
    <row r="7" spans="1:10" x14ac:dyDescent="0.25">
      <c r="A7" s="41"/>
      <c r="B7" s="41"/>
      <c r="C7" s="41"/>
      <c r="D7" s="41"/>
      <c r="E7" s="41"/>
      <c r="F7" s="41"/>
      <c r="G7" s="41"/>
      <c r="H7" s="41"/>
    </row>
    <row r="8" spans="1:10" x14ac:dyDescent="0.25">
      <c r="A8" s="42" t="s">
        <v>234</v>
      </c>
      <c r="B8" s="42" t="s">
        <v>235</v>
      </c>
      <c r="C8" s="42" t="s">
        <v>236</v>
      </c>
      <c r="D8" s="43" t="s">
        <v>237</v>
      </c>
      <c r="E8" s="42" t="s">
        <v>238</v>
      </c>
      <c r="F8" s="44"/>
      <c r="G8" s="44"/>
      <c r="H8" s="44"/>
      <c r="I8" s="44"/>
      <c r="J8" s="44"/>
    </row>
    <row r="9" spans="1:10" x14ac:dyDescent="0.25">
      <c r="A9" s="27" t="s">
        <v>169</v>
      </c>
      <c r="B9" s="27">
        <v>56708881915</v>
      </c>
      <c r="C9" s="27" t="s">
        <v>239</v>
      </c>
      <c r="D9" s="27">
        <f>+INGENIERIA!AB82</f>
        <v>1832.6</v>
      </c>
      <c r="E9" s="27" t="s">
        <v>170</v>
      </c>
    </row>
    <row r="10" spans="1:10" x14ac:dyDescent="0.25">
      <c r="B10" s="27" t="s">
        <v>240</v>
      </c>
      <c r="D10" s="45">
        <f>+D9</f>
        <v>1832.6</v>
      </c>
      <c r="E10" s="27" t="s">
        <v>241</v>
      </c>
    </row>
    <row r="12" spans="1:10" x14ac:dyDescent="0.25">
      <c r="B12" s="46" t="s">
        <v>240</v>
      </c>
      <c r="C12" s="46"/>
      <c r="D12" s="47">
        <f>+D10</f>
        <v>1832.6</v>
      </c>
      <c r="E12" s="46" t="s">
        <v>241</v>
      </c>
    </row>
    <row r="13" spans="1:10" x14ac:dyDescent="0.25">
      <c r="B13" s="46"/>
      <c r="C13" s="46"/>
      <c r="D13" s="47">
        <f>+D12</f>
        <v>1832.6</v>
      </c>
      <c r="E13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2018-02-24T19:54:10Z</dcterms:created>
  <dcterms:modified xsi:type="dcterms:W3CDTF">2018-02-26T17:13:56Z</dcterms:modified>
</cp:coreProperties>
</file>