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 l="1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<sst xmlns="http://schemas.openxmlformats.org/spreadsheetml/2006/main" count="827" uniqueCount="477">
  <si>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</si>
  <si>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</si>
  <si>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</si>
  <si>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</si>
  <si>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</si>
  <si>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</si>
  <si>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</si>
  <si>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</si>
  <si>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</si>
  <si>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</si>
  <si>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</si>
  <si>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</si>
  <si>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</si>
  <si>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</si>
  <si>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</si>
  <si>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</si>
  <si>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</si>
  <si>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</si>
  <si>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</si>
  <si>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</si>
  <si>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</si>
  <si>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</si>
  <si>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</si>
  <si>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</si>
  <si>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</si>
  <si>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</si>
  <si>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</si>
  <si>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</si>
  <si>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</si>
  <si>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</si>
  <si>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</si>
  <si>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</si>
  <si>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</si>
  <si>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</si>
  <si>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</si>
  <si>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</si>
  <si>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</si>
  <si>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</si>
  <si>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</si>
  <si>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</si>
  <si>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</si>
  <si>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</si>
  <si>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</si>
  <si>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</si>
  <si>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</si>
  <si>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</si>
  <si>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</si>
  <si>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</si>
  <si>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</si>
  <si>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</si>
  <si>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</si>
  <si>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</si>
  <si>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</si>
  <si>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</si>
  <si>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</si>
  <si>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</si>
  <si>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</si>
  <si>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</si>
  <si>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</si>
  <si>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</si>
  <si>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</si>
  <si>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</si>
  <si>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</si>
  <si>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</si>
  <si>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</si>
  <si>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</si>
  <si>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</si>
  <si>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</si>
  <si>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</si>
  <si>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</si>
  <si>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</si>
  <si>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</si>
  <si>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</si>
  <si>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</si>
  <si>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</si>
  <si>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</si>
  <si>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</si>
  <si>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</si>
  <si>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</si>
  <si>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</si>
  <si>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</si>
  <si>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</si>
  <si>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</si>
  <si>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</si>
  <si>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</si>
  <si>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</si>
  <si>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</si>
  <si>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</si>
  <si>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</si>
  <si>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</si>
  <si>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</si>
  <si>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</si>
  <si>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</si>
  <si>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</si>
  <si>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</si>
  <si>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</si>
  <si>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</si>
  <si>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</si>
  <si>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</si>
  <si>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</si>
  <si>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</si>
  <si>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</si>
  <si>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</si>
  <si>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</si>
  <si>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</si>
  <si>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</si>
  <si>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</si>
  <si>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</si>
  <si>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</si>
  <si>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</si>
  <si>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</si>
  <si>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</si>
  <si>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</si>
  <si>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</si>
  <si>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</si>
  <si>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</si>
  <si>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</si>
  <si>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</si>
  <si>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</si>
  <si>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</si>
  <si>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</si>
  <si>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</si>
  <si>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</si>
  <si>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</si>
  <si>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</si>
  <si>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</si>
  <si>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</si>
  <si>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</si>
  <si>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</si>
  <si>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</si>
  <si>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</si>
  <si>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</si>
  <si>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</si>
  <si>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</si>
  <si>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</si>
  <si>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</si>
  <si>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</si>
  <si>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</si>
  <si>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</si>
  <si>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</si>
  <si>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</si>
  <si>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</si>
  <si>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</si>
  <si>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</si>
  <si>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</si>
  <si>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</si>
  <si>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</si>
  <si>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</si>
  <si>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</si>
  <si>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</si>
  <si>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</si>
  <si>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</si>
  <si>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</si>
  <si>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</si>
  <si>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</si>
  <si>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</si>
  <si>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</si>
  <si>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</si>
  <si>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</si>
  <si>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</si>
  <si>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</si>
  <si>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</si>
  <si>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</si>
  <si>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</si>
  <si>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</si>
  <si>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</si>
  <si>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</si>
  <si>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</si>
  <si>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</si>
  <si>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</si>
  <si>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</si>
  <si>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</si>
  <si>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</si>
  <si>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</si>
  <si>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</si>
  <si>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</si>
  <si>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</si>
  <si>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</si>
  <si>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</si>
  <si>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</si>
  <si>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</si>
  <si>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</si>
  <si>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</si>
  <si>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</si>
  <si>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</si>
  <si>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</si>
  <si>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</si>
  <si>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</si>
  <si>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</si>
  <si>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</si>
  <si>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</si>
  <si>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</si>
  <si>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</si>
  <si>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</si>
  <si>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</si>
  <si>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</si>
  <si>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</si>
  <si>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</si>
  <si>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</si>
  <si>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</si>
  <si>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</si>
  <si>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</si>
  <si>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</si>
  <si>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</si>
  <si>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</si>
  <si>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</si>
  <si>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</si>
  <si>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</si>
  <si>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</si>
  <si>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</si>
  <si>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</si>
  <si>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</si>
  <si>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</si>
  <si>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</si>
  <si>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</si>
  <si>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</si>
  <si>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</si>
  <si>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</si>
  <si>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</si>
  <si>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</si>
  <si>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</si>
  <si>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</si>
  <si>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</si>
  <si>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</si>
  <si>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</si>
  <si>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</si>
  <si>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</si>
  <si>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</si>
  <si>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</si>
  <si>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</si>
  <si>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</si>
  <si>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</si>
  <si>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</si>
  <si>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</si>
  <si>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</si>
  <si>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</si>
  <si>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</si>
  <si>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</si>
  <si>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</si>
  <si>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</si>
  <si>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</si>
  <si>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</si>
  <si>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</si>
  <si>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</si>
  <si>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</si>
  <si>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</si>
  <si>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</si>
  <si>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</si>
  <si>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</si>
  <si>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</si>
  <si>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</si>
  <si>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</si>
  <si>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</si>
  <si>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</si>
  <si>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</si>
  <si>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</si>
  <si>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</si>
  <si>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</si>
  <si>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</si>
  <si>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</si>
  <si>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</si>
  <si>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</si>
  <si>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</si>
  <si>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</si>
  <si>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</si>
  <si>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</si>
  <si>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</si>
  <si>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</si>
  <si>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</si>
  <si>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</si>
  <si>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</si>
  <si>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</si>
  <si>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</si>
  <si>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</si>
  <si>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</si>
  <si>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</si>
  <si>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</si>
  <si>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</si>
  <si>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</si>
  <si>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</si>
  <si>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</si>
  <si>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</si>
  <si>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</si>
  <si>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</si>
  <si>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</si>
  <si>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</si>
  <si>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</si>
  <si>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</si>
  <si>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</si>
  <si>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</si>
  <si>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</si>
  <si>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</si>
  <si>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</si>
  <si>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</si>
  <si>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</si>
  <si>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</si>
  <si>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</si>
  <si>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</si>
  <si>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</si>
  <si>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</si>
  <si>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</si>
  <si>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</si>
  <si>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</si>
  <si>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</si>
  <si>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</si>
  <si>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</si>
  <si>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</si>
  <si>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</si>
  <si>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</si>
  <si>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</si>
  <si>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</si>
  <si>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</si>
  <si>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</si>
  <si>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</si>
  <si>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</si>
  <si>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</si>
  <si>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</si>
  <si>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</si>
  <si>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</si>
  <si>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</si>
  <si>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</si>
  <si>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</si>
  <si>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</si>
  <si>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</si>
  <si>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</si>
  <si>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</si>
  <si>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</si>
  <si>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</si>
  <si>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</si>
  <si>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</si>
  <si>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</si>
  <si>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</si>
  <si>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</si>
  <si>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</si>
  <si>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</si>
  <si>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</si>
  <si>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</si>
  <si>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</si>
  <si>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</si>
  <si>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</si>
  <si>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</si>
  <si>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</si>
  <si>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</si>
  <si>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</si>
  <si>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</si>
  <si>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</si>
  <si>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</si>
  <si>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</si>
  <si>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</si>
  <si>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</si>
  <si>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</si>
  <si>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</si>
  <si>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</si>
  <si>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</si>
  <si>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</si>
  <si>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</si>
  <si>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</si>
  <si>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</si>
  <si>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</si>
  <si>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</si>
  <si>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</si>
  <si>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</si>
  <si>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</si>
  <si>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</si>
  <si>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</si>
  <si>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</si>
  <si>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</si>
  <si>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</si>
  <si>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</si>
  <si>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</si>
  <si>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</si>
  <si>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</si>
  <si>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</si>
  <si>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</si>
  <si>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</si>
  <si>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</si>
  <si>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</si>
  <si>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</si>
  <si>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</si>
  <si>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</si>
  <si>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</si>
  <si>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</si>
  <si>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</si>
  <si>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</si>
  <si>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</si>
  <si>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</si>
  <si>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</si>
  <si>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</si>
  <si>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</si>
  <si>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</si>
  <si>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</si>
  <si>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</si>
  <si>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</si>
  <si>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</si>
  <si>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</si>
  <si>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</si>
  <si>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</si>
  <si>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</si>
  <si>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</si>
  <si>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</si>
  <si>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</si>
  <si>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</si>
  <si>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</si>
  <si>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</si>
  <si>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</si>
  <si>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</si>
  <si>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</si>
  <si>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</si>
  <si>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</si>
  <si>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</si>
  <si>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</si>
  <si>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</si>
  <si>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</si>
  <si>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</si>
  <si>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</si>
  <si>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</si>
  <si>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</si>
  <si>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</si>
  <si>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</si>
  <si>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</si>
  <si>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</si>
  <si>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</si>
  <si>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</si>
  <si>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</si>
  <si>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</si>
  <si>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</si>
  <si>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</si>
  <si>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</si>
  <si>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</si>
  <si>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</si>
  <si>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</si>
  <si>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</si>
  <si>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</si>
  <si>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</si>
  <si>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</si>
  <si>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</si>
  <si>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</si>
  <si>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</si>
  <si>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</si>
  <si>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</si>
  <si>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</si>
  <si>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</si>
  <si>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</si>
  <si>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</si>
  <si>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</si>
  <si>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</si>
  <si>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</si>
  <si>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</si>
  <si>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</si>
  <si>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</si>
  <si>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</si>
  <si>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</si>
  <si>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</si>
  <si>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</si>
  <si>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</si>
  <si>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</si>
  <si>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</si>
  <si>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</si>
  <si>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</si>
  <si>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</si>
  <si>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</si>
  <si>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</si>
  <si>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</si>
  <si>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</si>
  <si>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</si>
  <si>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</si>
  <si>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</si>
  <si>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</si>
  <si>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</si>
  <si>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</si>
  <si>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</si>
  <si>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</si>
  <si>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</si>
  <si>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1</t>
  </si>
  <si>
    <t>Periodo 1 al 1 Semanal del 27/12/2017 al 02/01/2018</t>
  </si>
  <si>
    <t>DESGLOSE DE NOMINA SEMANA 1</t>
  </si>
  <si>
    <t>27/12/2017 AL 02/01/2018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</si>
</sst>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1</v>
      </c>
    </row>
    <row r="4" spans="1:11">
      <c r="A4" s="143"/>
      <c r="B4" s="161" t="str">
        <f>+SINDICATO!B4</f>
        <v>Periodo 1 al 1 Semanal del 27/12/2017 al 02/01/2018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2099</v>
      </c>
      <c r="E11" s="164">
        <f t="shared" ref="E11" si="0">+C11</f>
        <v>2099</v>
      </c>
      <c r="F11" s="164">
        <f t="shared" ref="F11:F12" si="1">+E11*0.16</f>
        <v>335.84000000000003</v>
      </c>
      <c r="G11" s="164">
        <f t="shared" ref="G11" si="2">+E11+F11</f>
        <v>2434.84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2099</v>
      </c>
      <c r="E12" s="164">
        <f t="shared" ref="E12" si="3">+C12</f>
        <v>2099</v>
      </c>
      <c r="F12" s="164">
        <f t="shared" si="1"/>
        <v>335.84000000000003</v>
      </c>
      <c r="G12" s="164">
        <f>+E12+F12</f>
        <v>2434.84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3399.24</v>
      </c>
      <c r="E14" s="164">
        <f t="shared" ref="E14" si="6">+C14</f>
        <v>3399.24</v>
      </c>
      <c r="F14" s="164">
        <f t="shared" ref="F14" si="7">+E14*0.16</f>
        <v>543.87839999999994</v>
      </c>
      <c r="G14" s="164">
        <f>+E14+F14</f>
        <v>3943.1183999999998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11597.24</v>
      </c>
      <c r="E17" s="165">
        <f>SUM(E11:E16)</f>
        <v>11597.24</v>
      </c>
      <c r="F17" s="165">
        <f t="shared" ref="F17:G17" si="10">SUM(F11:F16)</f>
        <v>1855.5583999999999</v>
      </c>
      <c r="G17" s="165">
        <f t="shared" si="10"/>
        <v>13452.7984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B3" sqref="B3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466</v>
      </c>
      <c r="E11" s="167">
        <f t="shared" ref="E11:E12" si="0">SUM(C11:D11)</f>
        <v>2099</v>
      </c>
      <c r="F11" s="167">
        <f t="shared" ref="F11:F12" si="1">+E11*0.1</f>
        <v>209.9</v>
      </c>
      <c r="G11" s="167"/>
      <c r="H11" s="160">
        <v>150</v>
      </c>
      <c r="I11" s="167">
        <f t="shared" ref="I11:I12" si="2">SUM(F11:H11)</f>
        <v>359.9</v>
      </c>
      <c r="J11" s="167">
        <f t="shared" ref="J11:J13" si="3">+E11-I11</f>
        <v>1739.1</v>
      </c>
    </row>
    <row r="12" spans="1:10">
      <c r="A12" s="158"/>
      <c r="B12" s="157" t="s">
        <v>187</v>
      </c>
      <c r="C12" s="159">
        <v>1633</v>
      </c>
      <c r="D12" s="167">
        <v>466</v>
      </c>
      <c r="E12" s="167">
        <f t="shared" si="0"/>
        <v>2099</v>
      </c>
      <c r="F12" s="167">
        <f t="shared" si="1"/>
        <v>209.9</v>
      </c>
      <c r="G12" s="167"/>
      <c r="H12" s="160">
        <v>0</v>
      </c>
      <c r="I12" s="167">
        <f t="shared" si="2"/>
        <v>209.9</v>
      </c>
      <c r="J12" s="167">
        <f t="shared" si="3"/>
        <v>1889.1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>
        <v>2461.7399999999998</v>
      </c>
      <c r="E14" s="167">
        <f>SUM(C14:D14)</f>
        <v>3399.24</v>
      </c>
      <c r="F14" s="167">
        <f>+E14*0.1</f>
        <v>339.92399999999998</v>
      </c>
      <c r="G14" s="167">
        <v>208.34</v>
      </c>
      <c r="H14" s="167">
        <v>0</v>
      </c>
      <c r="I14" s="167">
        <f>SUM(F14:H14)</f>
        <v>548.26400000000001</v>
      </c>
      <c r="J14" s="167">
        <f>+E14-I14</f>
        <v>2850.9759999999997</v>
      </c>
    </row>
    <row r="15" spans="1:10">
      <c r="A15" s="158"/>
      <c r="B15" s="157" t="s">
        <v>471</v>
      </c>
      <c r="C15" s="159">
        <v>1900</v>
      </c>
      <c r="D15" s="167">
        <v>0</v>
      </c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3393.74</v>
      </c>
      <c r="E17" s="163">
        <f t="shared" si="11"/>
        <v>11597.24</v>
      </c>
      <c r="F17" s="163">
        <f t="shared" si="11"/>
        <v>1159.7239999999999</v>
      </c>
      <c r="G17" s="163">
        <f t="shared" si="11"/>
        <v>208.34</v>
      </c>
      <c r="H17" s="163">
        <f t="shared" si="11"/>
        <v>150</v>
      </c>
      <c r="I17" s="163">
        <f t="shared" si="11"/>
        <v>1518.0639999999999</v>
      </c>
      <c r="J17" s="163">
        <f t="shared" si="11"/>
        <v>10079.175999999999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206" t="s">
        <v>14</v>
      </c>
      <c r="B5" s="208" t="s">
        <v>15</v>
      </c>
      <c r="C5" s="206" t="s">
        <v>132</v>
      </c>
      <c r="D5" s="208" t="s">
        <v>16</v>
      </c>
      <c r="E5" s="208" t="s">
        <v>0</v>
      </c>
      <c r="F5" s="206" t="s">
        <v>129</v>
      </c>
      <c r="G5" s="204" t="s">
        <v>35</v>
      </c>
      <c r="H5" s="197" t="s">
        <v>10</v>
      </c>
      <c r="I5" s="197" t="s">
        <v>11</v>
      </c>
      <c r="J5" s="197" t="s">
        <v>25</v>
      </c>
      <c r="K5" s="197" t="s">
        <v>12</v>
      </c>
      <c r="L5" s="197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197" t="s">
        <v>7</v>
      </c>
      <c r="T5" s="197" t="s">
        <v>18</v>
      </c>
      <c r="U5" s="197" t="s">
        <v>17</v>
      </c>
      <c r="V5" s="197" t="s">
        <v>9</v>
      </c>
      <c r="W5" s="197" t="s">
        <v>26</v>
      </c>
      <c r="X5" s="197" t="s">
        <v>4</v>
      </c>
      <c r="Y5" s="197" t="s">
        <v>8</v>
      </c>
      <c r="Z5" s="197" t="s">
        <v>3</v>
      </c>
      <c r="AA5" s="197" t="s">
        <v>5</v>
      </c>
      <c r="AB5" s="27"/>
      <c r="AC5" s="197" t="s">
        <v>6</v>
      </c>
      <c r="AD5" s="199" t="s">
        <v>152</v>
      </c>
      <c r="AE5" s="200"/>
      <c r="AF5" s="201" t="s">
        <v>102</v>
      </c>
      <c r="AG5" s="195" t="s">
        <v>135</v>
      </c>
      <c r="AH5" s="19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207"/>
      <c r="B6" s="209"/>
      <c r="C6" s="207"/>
      <c r="D6" s="209"/>
      <c r="E6" s="209"/>
      <c r="F6" s="207"/>
      <c r="G6" s="205"/>
      <c r="H6" s="198"/>
      <c r="I6" s="198"/>
      <c r="J6" s="198"/>
      <c r="K6" s="198"/>
      <c r="L6" s="198"/>
      <c r="M6" s="28" t="s">
        <v>174</v>
      </c>
      <c r="N6" s="28" t="s">
        <v>144</v>
      </c>
      <c r="O6" s="203"/>
      <c r="P6" s="203"/>
      <c r="Q6" s="203"/>
      <c r="R6" s="203"/>
      <c r="S6" s="198"/>
      <c r="T6" s="198"/>
      <c r="U6" s="198"/>
      <c r="V6" s="198"/>
      <c r="W6" s="198"/>
      <c r="X6" s="198"/>
      <c r="Y6" s="198"/>
      <c r="Z6" s="198"/>
      <c r="AA6" s="198"/>
      <c r="AB6" s="24"/>
      <c r="AC6" s="198"/>
      <c r="AD6" s="52" t="s">
        <v>27</v>
      </c>
      <c r="AE6" s="52" t="s">
        <v>28</v>
      </c>
      <c r="AF6" s="201"/>
      <c r="AG6" s="195"/>
      <c r="AH6" s="19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196" t="s">
        <v>146</v>
      </c>
      <c r="B68" s="19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194" t="s">
        <v>153</v>
      </c>
      <c r="B111" s="19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G5:G6"/>
    <mergeCell ref="A5:A6"/>
    <mergeCell ref="B5:B6"/>
    <mergeCell ref="C5:C6"/>
    <mergeCell ref="D5:D6"/>
    <mergeCell ref="E5:E6"/>
    <mergeCell ref="F5:F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D18" sqref="D18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1</v>
      </c>
    </row>
    <row r="4" spans="1:5">
      <c r="A4" s="161" t="str">
        <f>+SINDICATO!B4</f>
        <v>Periodo 1 al 1 Semanal del 27/12/2017 al 02/01/2018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1739.1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1889.1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2850.9759999999997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10079.175999999999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10079.175999999999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6099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5498.24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11597.24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1855.5583999999999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13452.7984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13452.7984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2017-12-29T00:47:30Z</cp:lastPrinted>
  <dcterms:created xsi:type="dcterms:W3CDTF">2015-07-23T15:19:36Z</dcterms:created>
  <dcterms:modified xsi:type="dcterms:W3CDTF">2018-01-16T18:17:53Z</dcterms:modified>
</cp:coreProperties>
</file>