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4"/>
  </bookViews>
  <sheets>
    <sheet name="FACTURACION" sheetId="3" r:id="rId1"/>
    <sheet name="INGENIERIA" sheetId="1" r:id="rId2"/>
    <sheet name="BANCOS" sheetId="2" r:id="rId3"/>
    <sheet name="Hoja1" sheetId="4" r:id="rId4"/>
    <sheet name="POLIZA" sheetId="5" r:id="rId5"/>
  </sheets>
  <definedNames>
    <definedName name="_xlnm._FilterDatabase" localSheetId="0" hidden="1">FACTURACION!$A$13:$O$77</definedName>
  </definedNames>
  <calcPr calcId="124519"/>
</workbook>
</file>

<file path=xl/calcChain.xml><?xml version="1.0" encoding="utf-8"?>
<calcChain xmlns="http://schemas.openxmlformats.org/spreadsheetml/2006/main">
  <c r="B14" i="5"/>
  <c r="B15" l="1"/>
  <c r="B16" s="1"/>
  <c r="B18" s="1"/>
  <c r="X6" i="4" l="1"/>
  <c r="X4"/>
  <c r="W4"/>
  <c r="H4" l="1"/>
  <c r="G124" i="3" l="1"/>
  <c r="H124"/>
  <c r="F124"/>
  <c r="F81"/>
  <c r="H81" s="1"/>
  <c r="G81"/>
  <c r="I81"/>
  <c r="F82"/>
  <c r="H82" s="1"/>
  <c r="I82"/>
  <c r="F83"/>
  <c r="G83"/>
  <c r="H83"/>
  <c r="I83"/>
  <c r="F84"/>
  <c r="G84" s="1"/>
  <c r="I84"/>
  <c r="F85"/>
  <c r="H85" s="1"/>
  <c r="G85"/>
  <c r="I85"/>
  <c r="F86"/>
  <c r="H86" s="1"/>
  <c r="I86"/>
  <c r="I124" s="1"/>
  <c r="F87"/>
  <c r="G87"/>
  <c r="H87"/>
  <c r="I87"/>
  <c r="F88"/>
  <c r="G88" s="1"/>
  <c r="I88"/>
  <c r="F89"/>
  <c r="H89" s="1"/>
  <c r="G89"/>
  <c r="J89" s="1"/>
  <c r="I89"/>
  <c r="F90"/>
  <c r="H90" s="1"/>
  <c r="I90"/>
  <c r="F91"/>
  <c r="G91"/>
  <c r="J91" s="1"/>
  <c r="H91"/>
  <c r="I91"/>
  <c r="F92"/>
  <c r="G92" s="1"/>
  <c r="J92" s="1"/>
  <c r="H92"/>
  <c r="I92"/>
  <c r="F93"/>
  <c r="H93" s="1"/>
  <c r="G93"/>
  <c r="J93" s="1"/>
  <c r="I93"/>
  <c r="F94"/>
  <c r="H94" s="1"/>
  <c r="I94"/>
  <c r="F95"/>
  <c r="G95"/>
  <c r="J95" s="1"/>
  <c r="H95"/>
  <c r="I95"/>
  <c r="F96"/>
  <c r="G96" s="1"/>
  <c r="J96" s="1"/>
  <c r="H96"/>
  <c r="I96"/>
  <c r="F97"/>
  <c r="H97" s="1"/>
  <c r="G97"/>
  <c r="J97" s="1"/>
  <c r="I97"/>
  <c r="F98"/>
  <c r="H98" s="1"/>
  <c r="I98"/>
  <c r="F99"/>
  <c r="G99"/>
  <c r="J99" s="1"/>
  <c r="H99"/>
  <c r="I99"/>
  <c r="F100"/>
  <c r="G100" s="1"/>
  <c r="J100" s="1"/>
  <c r="H100"/>
  <c r="I100"/>
  <c r="F101"/>
  <c r="H101" s="1"/>
  <c r="G101"/>
  <c r="J101" s="1"/>
  <c r="I101"/>
  <c r="F102"/>
  <c r="H102" s="1"/>
  <c r="I102"/>
  <c r="F103"/>
  <c r="G103"/>
  <c r="J103" s="1"/>
  <c r="H103"/>
  <c r="I103"/>
  <c r="F104"/>
  <c r="G104" s="1"/>
  <c r="J104" s="1"/>
  <c r="H104"/>
  <c r="I104"/>
  <c r="F105"/>
  <c r="H105" s="1"/>
  <c r="G105"/>
  <c r="J105" s="1"/>
  <c r="I105"/>
  <c r="F106"/>
  <c r="H106" s="1"/>
  <c r="I106"/>
  <c r="F107"/>
  <c r="G107"/>
  <c r="J107" s="1"/>
  <c r="H107"/>
  <c r="I107"/>
  <c r="F108"/>
  <c r="G108" s="1"/>
  <c r="J108" s="1"/>
  <c r="H108"/>
  <c r="I108"/>
  <c r="F109"/>
  <c r="H109" s="1"/>
  <c r="G109"/>
  <c r="J109" s="1"/>
  <c r="I109"/>
  <c r="F110"/>
  <c r="H110" s="1"/>
  <c r="I110"/>
  <c r="F111"/>
  <c r="G111"/>
  <c r="J111" s="1"/>
  <c r="H111"/>
  <c r="I111"/>
  <c r="F112"/>
  <c r="G112" s="1"/>
  <c r="J112" s="1"/>
  <c r="H112"/>
  <c r="I112"/>
  <c r="F113"/>
  <c r="H113" s="1"/>
  <c r="G113"/>
  <c r="J113" s="1"/>
  <c r="I113"/>
  <c r="F114"/>
  <c r="H114" s="1"/>
  <c r="I114"/>
  <c r="F115"/>
  <c r="G115"/>
  <c r="J115" s="1"/>
  <c r="H115"/>
  <c r="I115"/>
  <c r="F116"/>
  <c r="G116" s="1"/>
  <c r="J116" s="1"/>
  <c r="H116"/>
  <c r="I116"/>
  <c r="F117"/>
  <c r="H117" s="1"/>
  <c r="G117"/>
  <c r="J117" s="1"/>
  <c r="I117"/>
  <c r="F118"/>
  <c r="H118" s="1"/>
  <c r="I118"/>
  <c r="F119"/>
  <c r="G119"/>
  <c r="J119" s="1"/>
  <c r="H119"/>
  <c r="I119"/>
  <c r="F120"/>
  <c r="G120" s="1"/>
  <c r="H120"/>
  <c r="I120"/>
  <c r="F121"/>
  <c r="H121" s="1"/>
  <c r="G121"/>
  <c r="J121" s="1"/>
  <c r="I121"/>
  <c r="F122"/>
  <c r="H122" s="1"/>
  <c r="I122"/>
  <c r="I80"/>
  <c r="J80" s="1"/>
  <c r="H80"/>
  <c r="G80"/>
  <c r="F80"/>
  <c r="I77"/>
  <c r="F15"/>
  <c r="F16"/>
  <c r="G16" s="1"/>
  <c r="F17"/>
  <c r="F18"/>
  <c r="G18" s="1"/>
  <c r="F19"/>
  <c r="F20"/>
  <c r="G20" s="1"/>
  <c r="F21"/>
  <c r="F22"/>
  <c r="G22" s="1"/>
  <c r="F23"/>
  <c r="F24"/>
  <c r="G24" s="1"/>
  <c r="F25"/>
  <c r="F26"/>
  <c r="G26" s="1"/>
  <c r="F27"/>
  <c r="F28"/>
  <c r="G28" s="1"/>
  <c r="F29"/>
  <c r="F30"/>
  <c r="G30" s="1"/>
  <c r="F31"/>
  <c r="F32"/>
  <c r="G32" s="1"/>
  <c r="F33"/>
  <c r="F34"/>
  <c r="G34" s="1"/>
  <c r="F35"/>
  <c r="F36"/>
  <c r="G36" s="1"/>
  <c r="F37"/>
  <c r="G37" s="1"/>
  <c r="F38"/>
  <c r="G38" s="1"/>
  <c r="F39"/>
  <c r="F40"/>
  <c r="G40" s="1"/>
  <c r="F41"/>
  <c r="F42"/>
  <c r="G42" s="1"/>
  <c r="F43"/>
  <c r="F44"/>
  <c r="G44" s="1"/>
  <c r="F45"/>
  <c r="F46"/>
  <c r="G46" s="1"/>
  <c r="F47"/>
  <c r="F48"/>
  <c r="G48" s="1"/>
  <c r="F49"/>
  <c r="G49" s="1"/>
  <c r="F50"/>
  <c r="G50" s="1"/>
  <c r="F51"/>
  <c r="F52"/>
  <c r="G52" s="1"/>
  <c r="F53"/>
  <c r="F54"/>
  <c r="G54" s="1"/>
  <c r="F55"/>
  <c r="G55" s="1"/>
  <c r="F56"/>
  <c r="G56" s="1"/>
  <c r="F57"/>
  <c r="F58"/>
  <c r="G58" s="1"/>
  <c r="F59"/>
  <c r="F60"/>
  <c r="G60" s="1"/>
  <c r="F61"/>
  <c r="F62"/>
  <c r="G62" s="1"/>
  <c r="F63"/>
  <c r="F64"/>
  <c r="G64" s="1"/>
  <c r="F65"/>
  <c r="G65" s="1"/>
  <c r="F66"/>
  <c r="G66" s="1"/>
  <c r="F67"/>
  <c r="F68"/>
  <c r="G68" s="1"/>
  <c r="F69"/>
  <c r="F70"/>
  <c r="G70" s="1"/>
  <c r="F71"/>
  <c r="G71" s="1"/>
  <c r="F72"/>
  <c r="G72" s="1"/>
  <c r="F73"/>
  <c r="F74"/>
  <c r="G74" s="1"/>
  <c r="F75"/>
  <c r="G14"/>
  <c r="F14"/>
  <c r="F77" l="1"/>
  <c r="F127" s="1"/>
  <c r="G75"/>
  <c r="G73"/>
  <c r="G69"/>
  <c r="G67"/>
  <c r="G63"/>
  <c r="G61"/>
  <c r="G59"/>
  <c r="G57"/>
  <c r="G53"/>
  <c r="G51"/>
  <c r="G47"/>
  <c r="G45"/>
  <c r="G43"/>
  <c r="G41"/>
  <c r="G39"/>
  <c r="G35"/>
  <c r="G33"/>
  <c r="G31"/>
  <c r="G29"/>
  <c r="G27"/>
  <c r="G25"/>
  <c r="G23"/>
  <c r="G21"/>
  <c r="G19"/>
  <c r="G17"/>
  <c r="G15"/>
  <c r="I127"/>
  <c r="H14"/>
  <c r="J14" s="1"/>
  <c r="H75"/>
  <c r="J75" s="1"/>
  <c r="H73"/>
  <c r="H71"/>
  <c r="J71" s="1"/>
  <c r="H69"/>
  <c r="H67"/>
  <c r="H65"/>
  <c r="J65" s="1"/>
  <c r="H63"/>
  <c r="H61"/>
  <c r="H59"/>
  <c r="H57"/>
  <c r="H55"/>
  <c r="J55" s="1"/>
  <c r="K55" s="1"/>
  <c r="L55" s="1"/>
  <c r="H53"/>
  <c r="H51"/>
  <c r="H49"/>
  <c r="J49" s="1"/>
  <c r="H47"/>
  <c r="J47" s="1"/>
  <c r="K47" s="1"/>
  <c r="L47" s="1"/>
  <c r="H45"/>
  <c r="H43"/>
  <c r="J43" s="1"/>
  <c r="K43" s="1"/>
  <c r="L43" s="1"/>
  <c r="H41"/>
  <c r="H39"/>
  <c r="H37"/>
  <c r="J37" s="1"/>
  <c r="H35"/>
  <c r="H33"/>
  <c r="H31"/>
  <c r="H29"/>
  <c r="H27"/>
  <c r="H25"/>
  <c r="H23"/>
  <c r="H21"/>
  <c r="H19"/>
  <c r="H17"/>
  <c r="H15"/>
  <c r="K80"/>
  <c r="L80"/>
  <c r="J83"/>
  <c r="L83" s="1"/>
  <c r="J87"/>
  <c r="J81"/>
  <c r="J124" s="1"/>
  <c r="K121"/>
  <c r="L121" s="1"/>
  <c r="K117"/>
  <c r="L117" s="1"/>
  <c r="K112"/>
  <c r="L112" s="1"/>
  <c r="K108"/>
  <c r="L108" s="1"/>
  <c r="K105"/>
  <c r="L105" s="1"/>
  <c r="K100"/>
  <c r="L100" s="1"/>
  <c r="K97"/>
  <c r="L97" s="1"/>
  <c r="K96"/>
  <c r="L96" s="1"/>
  <c r="K93"/>
  <c r="L93" s="1"/>
  <c r="K92"/>
  <c r="L92" s="1"/>
  <c r="K89"/>
  <c r="L89" s="1"/>
  <c r="K119"/>
  <c r="L119" s="1"/>
  <c r="K115"/>
  <c r="L115"/>
  <c r="K111"/>
  <c r="L111"/>
  <c r="K107"/>
  <c r="L107"/>
  <c r="K103"/>
  <c r="L103" s="1"/>
  <c r="K99"/>
  <c r="L99" s="1"/>
  <c r="K95"/>
  <c r="L95" s="1"/>
  <c r="K91"/>
  <c r="L91" s="1"/>
  <c r="J85"/>
  <c r="K104"/>
  <c r="L104" s="1"/>
  <c r="K87"/>
  <c r="L87" s="1"/>
  <c r="K81"/>
  <c r="K116"/>
  <c r="L116" s="1"/>
  <c r="K113"/>
  <c r="L113" s="1"/>
  <c r="K109"/>
  <c r="L109" s="1"/>
  <c r="K101"/>
  <c r="L101" s="1"/>
  <c r="K83"/>
  <c r="H88"/>
  <c r="H84"/>
  <c r="J84" s="1"/>
  <c r="G122"/>
  <c r="J122" s="1"/>
  <c r="G118"/>
  <c r="J118" s="1"/>
  <c r="G114"/>
  <c r="J114" s="1"/>
  <c r="G110"/>
  <c r="J110" s="1"/>
  <c r="G106"/>
  <c r="J106" s="1"/>
  <c r="G102"/>
  <c r="J102" s="1"/>
  <c r="G98"/>
  <c r="J98" s="1"/>
  <c r="G94"/>
  <c r="J94" s="1"/>
  <c r="G90"/>
  <c r="J90" s="1"/>
  <c r="G86"/>
  <c r="J86" s="1"/>
  <c r="G82"/>
  <c r="J82" s="1"/>
  <c r="J120"/>
  <c r="J88"/>
  <c r="H74"/>
  <c r="J74" s="1"/>
  <c r="H72"/>
  <c r="J72" s="1"/>
  <c r="H70"/>
  <c r="J70" s="1"/>
  <c r="H68"/>
  <c r="J68" s="1"/>
  <c r="H66"/>
  <c r="J66" s="1"/>
  <c r="H64"/>
  <c r="J64" s="1"/>
  <c r="H62"/>
  <c r="J62" s="1"/>
  <c r="H60"/>
  <c r="J60" s="1"/>
  <c r="H58"/>
  <c r="J58" s="1"/>
  <c r="H56"/>
  <c r="J56" s="1"/>
  <c r="H54"/>
  <c r="J54" s="1"/>
  <c r="H52"/>
  <c r="J52" s="1"/>
  <c r="H50"/>
  <c r="J50" s="1"/>
  <c r="H48"/>
  <c r="J48" s="1"/>
  <c r="H46"/>
  <c r="J46" s="1"/>
  <c r="H44"/>
  <c r="J44" s="1"/>
  <c r="H42"/>
  <c r="J42" s="1"/>
  <c r="H40"/>
  <c r="J40" s="1"/>
  <c r="H38"/>
  <c r="J38" s="1"/>
  <c r="H36"/>
  <c r="J36" s="1"/>
  <c r="H34"/>
  <c r="J34" s="1"/>
  <c r="H32"/>
  <c r="J32" s="1"/>
  <c r="H30"/>
  <c r="J30" s="1"/>
  <c r="H28"/>
  <c r="J28" s="1"/>
  <c r="H26"/>
  <c r="J26" s="1"/>
  <c r="H24"/>
  <c r="J24" s="1"/>
  <c r="H22"/>
  <c r="J22" s="1"/>
  <c r="H20"/>
  <c r="J20" s="1"/>
  <c r="H18"/>
  <c r="J18" s="1"/>
  <c r="H16"/>
  <c r="J16" s="1"/>
  <c r="J63" l="1"/>
  <c r="K63" s="1"/>
  <c r="L63" s="1"/>
  <c r="J59"/>
  <c r="K59" s="1"/>
  <c r="L59" s="1"/>
  <c r="K37"/>
  <c r="L37" s="1"/>
  <c r="J21"/>
  <c r="K21" s="1"/>
  <c r="L21" s="1"/>
  <c r="J29"/>
  <c r="K29" s="1"/>
  <c r="L29" s="1"/>
  <c r="J39"/>
  <c r="K39" s="1"/>
  <c r="L39" s="1"/>
  <c r="J69"/>
  <c r="K69" s="1"/>
  <c r="L69" s="1"/>
  <c r="J19"/>
  <c r="K19" s="1"/>
  <c r="J27"/>
  <c r="K27" s="1"/>
  <c r="L27" s="1"/>
  <c r="J35"/>
  <c r="K35" s="1"/>
  <c r="L35" s="1"/>
  <c r="J45"/>
  <c r="K45" s="1"/>
  <c r="J57"/>
  <c r="K57" s="1"/>
  <c r="J67"/>
  <c r="J17"/>
  <c r="K17" s="1"/>
  <c r="L17" s="1"/>
  <c r="J25"/>
  <c r="K25" s="1"/>
  <c r="L25" s="1"/>
  <c r="J33"/>
  <c r="K33" s="1"/>
  <c r="L33" s="1"/>
  <c r="J53"/>
  <c r="K53" s="1"/>
  <c r="L53" s="1"/>
  <c r="G77"/>
  <c r="G127" s="1"/>
  <c r="J23"/>
  <c r="K23" s="1"/>
  <c r="L23" s="1"/>
  <c r="J31"/>
  <c r="K31" s="1"/>
  <c r="J41"/>
  <c r="K41" s="1"/>
  <c r="L41" s="1"/>
  <c r="J51"/>
  <c r="K51" s="1"/>
  <c r="L51" s="1"/>
  <c r="J61"/>
  <c r="K61" s="1"/>
  <c r="L61" s="1"/>
  <c r="J73"/>
  <c r="K73" s="1"/>
  <c r="L73" s="1"/>
  <c r="K71"/>
  <c r="L71" s="1"/>
  <c r="K67"/>
  <c r="L67" s="1"/>
  <c r="K75"/>
  <c r="L75" s="1"/>
  <c r="K49"/>
  <c r="L49" s="1"/>
  <c r="K65"/>
  <c r="L65" s="1"/>
  <c r="K14"/>
  <c r="L14" s="1"/>
  <c r="J15"/>
  <c r="H77"/>
  <c r="H127" s="1"/>
  <c r="L81"/>
  <c r="K94"/>
  <c r="L94" s="1"/>
  <c r="K84"/>
  <c r="L84"/>
  <c r="K106"/>
  <c r="L106" s="1"/>
  <c r="K86"/>
  <c r="L86" s="1"/>
  <c r="K82"/>
  <c r="L82" s="1"/>
  <c r="K98"/>
  <c r="L98" s="1"/>
  <c r="K114"/>
  <c r="L114" s="1"/>
  <c r="K88"/>
  <c r="L88" s="1"/>
  <c r="K90"/>
  <c r="L90" s="1"/>
  <c r="K122"/>
  <c r="L122" s="1"/>
  <c r="K102"/>
  <c r="L102" s="1"/>
  <c r="K118"/>
  <c r="L118" s="1"/>
  <c r="K120"/>
  <c r="L120" s="1"/>
  <c r="K110"/>
  <c r="L110" s="1"/>
  <c r="K85"/>
  <c r="L85" s="1"/>
  <c r="K16"/>
  <c r="L16" s="1"/>
  <c r="K24"/>
  <c r="L24" s="1"/>
  <c r="K32"/>
  <c r="L32" s="1"/>
  <c r="K40"/>
  <c r="L40" s="1"/>
  <c r="K48"/>
  <c r="L48" s="1"/>
  <c r="K56"/>
  <c r="L56" s="1"/>
  <c r="K22"/>
  <c r="L22" s="1"/>
  <c r="K30"/>
  <c r="L30" s="1"/>
  <c r="K38"/>
  <c r="L38" s="1"/>
  <c r="K46"/>
  <c r="L46" s="1"/>
  <c r="K54"/>
  <c r="L54" s="1"/>
  <c r="K62"/>
  <c r="L62" s="1"/>
  <c r="K70"/>
  <c r="L70" s="1"/>
  <c r="K20"/>
  <c r="L20" s="1"/>
  <c r="K28"/>
  <c r="L28" s="1"/>
  <c r="K36"/>
  <c r="L36" s="1"/>
  <c r="K44"/>
  <c r="L44" s="1"/>
  <c r="K52"/>
  <c r="L52" s="1"/>
  <c r="K60"/>
  <c r="L60" s="1"/>
  <c r="K68"/>
  <c r="L68" s="1"/>
  <c r="K18"/>
  <c r="L18" s="1"/>
  <c r="K26"/>
  <c r="L26" s="1"/>
  <c r="K34"/>
  <c r="L34" s="1"/>
  <c r="K42"/>
  <c r="L42" s="1"/>
  <c r="K50"/>
  <c r="L50" s="1"/>
  <c r="K58"/>
  <c r="L58" s="1"/>
  <c r="K66"/>
  <c r="L66" s="1"/>
  <c r="K74"/>
  <c r="L74" s="1"/>
  <c r="K64"/>
  <c r="L64" s="1"/>
  <c r="K72"/>
  <c r="L72" s="1"/>
  <c r="J77" l="1"/>
  <c r="J127" s="1"/>
  <c r="L19"/>
  <c r="L45"/>
  <c r="L57"/>
  <c r="L31"/>
  <c r="K15"/>
  <c r="L15" s="1"/>
  <c r="L124"/>
  <c r="K124"/>
  <c r="K77" l="1"/>
  <c r="L77"/>
  <c r="L127" s="1"/>
  <c r="K127"/>
</calcChain>
</file>

<file path=xl/sharedStrings.xml><?xml version="1.0" encoding="utf-8"?>
<sst xmlns="http://schemas.openxmlformats.org/spreadsheetml/2006/main" count="1190" uniqueCount="400">
  <si>
    <t>CONTPAQ i</t>
  </si>
  <si>
    <t xml:space="preserve">      NÓMINAS</t>
  </si>
  <si>
    <t>011 INGENIERIA FISCAL LABORAL SC</t>
  </si>
  <si>
    <t>Lista de Raya (forma tabular)</t>
  </si>
  <si>
    <t>Periodo 7 al 7 Semanal del 08/02/2017 al 14/02/2017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</si>
  <si>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</si>
  <si>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</si>
  <si>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</si>
  <si>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</si>
  <si>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</si>
  <si>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</si>
  <si>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</si>
  <si>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</si>
  <si>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</si>
  <si>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</si>
  <si>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</si>
  <si>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</si>
  <si>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</si>
  <si>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</si>
  <si>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</si>
  <si>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</si>
  <si>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</si>
  <si>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Deduccion general</t>
  </si>
  <si>
    <t>Ajuste al neto</t>
  </si>
  <si>
    <t>Descto Uniforme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</si>
  <si>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</si>
  <si>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</si>
  <si>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</si>
  <si>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</si>
  <si>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</si>
  <si>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</si>
  <si>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</si>
  <si>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</si>
  <si>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</si>
  <si>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</si>
  <si>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</si>
  <si>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</si>
  <si>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</si>
  <si>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</si>
  <si>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</si>
  <si>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</si>
  <si>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</si>
  <si>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</si>
  <si>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</si>
  <si>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</si>
  <si>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</si>
  <si>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</si>
  <si>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</si>
  <si>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</si>
  <si>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</si>
  <si>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</si>
  <si>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</si>
  <si>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</si>
  <si>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</si>
  <si>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</si>
  <si>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</si>
  <si>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</si>
  <si>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</si>
  <si>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</si>
  <si>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</si>
  <si>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</si>
  <si>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</si>
  <si>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</si>
  <si>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</si>
  <si>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</si>
  <si>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</si>
  <si>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</si>
  <si>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</si>
  <si>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</si>
  <si>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</si>
  <si>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</si>
  <si>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</si>
  <si>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</si>
  <si>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</si>
  <si>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</si>
  <si>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</si>
  <si>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</si>
  <si>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</si>
  <si>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</si>
  <si>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</si>
  <si>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</si>
  <si>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</si>
  <si>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</si>
  <si>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</si>
  <si>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</si>
  <si>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</si>
  <si>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</si>
  <si>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</si>
  <si>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</si>
  <si>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</si>
  <si>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</si>
  <si>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</si>
  <si>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</si>
  <si>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</si>
  <si>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</si>
  <si>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</si>
  <si>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</si>
  <si>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</si>
  <si>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</si>
  <si>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</si>
  <si>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</si>
  <si>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</si>
  <si>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</si>
  <si>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</si>
  <si>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</si>
  <si>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</si>
  <si>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</si>
  <si>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</si>
  <si>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</si>
  <si>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</si>
  <si>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</si>
  <si>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</si>
  <si>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</si>
  <si>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</si>
  <si>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</si>
  <si>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</si>
  <si>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</si>
  <si>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</si>
  <si>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</si>
  <si>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</si>
  <si>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</si>
  <si>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</si>
  <si>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</si>
  <si>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</si>
  <si>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</si>
  <si>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</si>
  <si>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</si>
  <si>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</si>
  <si>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</si>
  <si>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</si>
  <si>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</si>
  <si>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</si>
  <si>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</si>
  <si>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</si>
  <si>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</si>
  <si>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</si>
  <si>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</si>
  <si>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</si>
  <si>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</si>
  <si>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</si>
  <si>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</si>
  <si>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</si>
  <si>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</si>
  <si>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</si>
  <si>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</si>
  <si>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</si>
  <si>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</si>
  <si>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</si>
  <si>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</si>
  <si>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</si>
  <si>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</si>
  <si>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</si>
  <si>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</si>
  <si>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</si>
  <si>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</si>
  <si>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</si>
  <si>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</si>
  <si>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</si>
  <si>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</si>
  <si>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</si>
  <si>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</si>
  <si>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</si>
  <si>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</si>
  <si>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</si>
  <si>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</si>
  <si>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</si>
  <si>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</si>
  <si>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</si>
  <si>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</si>
  <si>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</si>
  <si>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</si>
  <si>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</si>
  <si>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</si>
  <si>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</si>
  <si>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</si>
  <si>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</si>
  <si>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</si>
  <si>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</si>
  <si>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</si>
  <si>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</si>
  <si>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</si>
  <si>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</si>
  <si>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</si>
  <si>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</si>
  <si>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</si>
  <si>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</si>
  <si>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</si>
  <si>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</si>
  <si>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</si>
  <si>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</si>
  <si>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</si>
  <si>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</si>
  <si>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</si>
  <si>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</si>
  <si>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</si>
  <si>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</si>
  <si>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</si>
  <si>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</si>
  <si>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</si>
  <si>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</si>
  <si>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</si>
  <si>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</si>
  <si>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</si>
  <si>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</si>
  <si>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</si>
  <si>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</si>
  <si>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</si>
  <si>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</si>
  <si>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</si>
  <si>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</si>
  <si>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</si>
  <si>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</si>
  <si>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</si>
  <si>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</si>
  <si>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PRJ26</t>
  </si>
  <si>
    <t>Perez Resendiz Juan Miguel</t>
  </si>
  <si>
    <t>RCD19</t>
  </si>
  <si>
    <t>Resendiz Camacho David Levi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</si>
  <si>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</si>
  <si>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</si>
  <si>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</si>
  <si>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</si>
  <si>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</si>
  <si>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</si>
  <si>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</si>
  <si>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</si>
  <si>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</si>
  <si>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</si>
  <si>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</si>
  <si>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</si>
  <si>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</si>
  <si>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</si>
  <si>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</si>
  <si>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</si>
  <si>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</si>
  <si>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</si>
  <si>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</si>
  <si>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</si>
  <si>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</si>
  <si>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</si>
  <si>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</si>
  <si>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</si>
  <si>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</si>
  <si>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</si>
  <si>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</si>
  <si>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</si>
  <si>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</si>
  <si>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</si>
  <si>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</si>
  <si>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Semanal-7 del 2017-02-08 al 2017-02-14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</si>
  <si>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</si>
  <si>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</si>
  <si>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</si>
  <si>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</si>
  <si>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</si>
  <si>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</si>
  <si>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</si>
  <si>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98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</si>
  <si>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</si>
  <si>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</si>
  <si>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</si>
  <si>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</si>
  <si>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</si>
  <si>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6</t>
  </si>
  <si>
    <t>Total Efectivo</t>
  </si>
  <si>
    <t>Total de movimientos 105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</si>
  <si>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</si>
  <si>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</si>
  <si>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</si>
  <si>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</si>
  <si>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</si>
  <si>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</si>
  <si>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</si>
  <si>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</si>
  <si>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</si>
  <si>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</si>
  <si>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</si>
  <si>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</si>
  <si>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</si>
  <si>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</si>
  <si>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</si>
  <si>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</si>
  <si>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</si>
  <si>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</si>
  <si>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</si>
  <si>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7</t>
  </si>
  <si>
    <t>08/02/2017 AL 14/02/2017</t>
  </si>
  <si>
    <t>VENTAS</t>
  </si>
  <si>
    <t>AGUAS OROZCO FRANCISCO</t>
  </si>
  <si>
    <t>SERVICIO</t>
  </si>
  <si>
    <t>AGUILAR BRAVO CRISTIAN SAUL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</si>
  <si>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</si>
  <si>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</si>
  <si>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</si>
  <si>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</si>
  <si>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</si>
  <si>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SEMINUEVOS</t>
  </si>
  <si>
    <t>ARTEAGA SILVA ALFREDO</t>
  </si>
  <si>
    <t>BERDEJA LEON GERARDO FRANCISCO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</si>
  <si>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</si>
  <si>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</si>
  <si>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</si>
  <si>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</si>
  <si>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</si>
  <si>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</si>
  <si>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</si>
  <si>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DURAN GUERRA VICTOR MANUEL</t>
  </si>
  <si>
    <t>ADMON SERVICIO</t>
  </si>
  <si>
    <t>ESTRADA UNZUETA ALEJANDRA</t>
  </si>
  <si>
    <t>FLORES ALDRETE DANIEL</t>
  </si>
  <si>
    <t>GALLEGOS RAMIREZ JOSE</t>
  </si>
  <si>
    <t>GALLEGOS ROMERO CRISTIAN</t>
  </si>
  <si>
    <t>GONZALEZ RAMIREZ FRANCISCO JAVIER</t>
  </si>
  <si>
    <t>GRANADOS PEREZ BRENDA LAURA</t>
  </si>
  <si>
    <t>GUERRERO GOMEZ MARVIN NOE</t>
  </si>
  <si>
    <t>GUTIERREZ OLVERA ARMANDO</t>
  </si>
  <si>
    <t>HERNANDEZ ARREOLA RODOLFO MAYOLO</t>
  </si>
  <si>
    <t xml:space="preserve">HERNANDEZ CHAVEZ PEDRO </t>
  </si>
  <si>
    <t>HERNANDEZ SANCHEZ RODRIGO</t>
  </si>
  <si>
    <t>HERNANDEZ SOLIS GUMERCINDO</t>
  </si>
  <si>
    <t>HURTADO PAJARO JOSE</t>
  </si>
  <si>
    <t>JIMENEZ HERNANDEZ JULIO CESAR</t>
  </si>
  <si>
    <t>LARA OVIEDO SORAYA</t>
  </si>
  <si>
    <t>LOBATO RECAMIER ROSELLIN</t>
  </si>
  <si>
    <t>LUPERCIO ESPINO ALAN JAIRO</t>
  </si>
  <si>
    <t>ADMINISTRACION</t>
  </si>
  <si>
    <t>MATA GONZALEZ ALEJANDRO</t>
  </si>
  <si>
    <t>MEDINA CASTRO CARLOS MANUEL</t>
  </si>
  <si>
    <t>MELENDEZ PADILLA CLAUDIA CRISTINA</t>
  </si>
  <si>
    <t>MIJANGOS HERNANDEZ JULIO CESAR</t>
  </si>
  <si>
    <t>MIRANDA PEON JULIO CESAR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</si>
  <si>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</si>
  <si>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</si>
  <si>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</si>
  <si>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</si>
  <si>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</si>
  <si>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</si>
  <si>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</si>
  <si>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</si>
  <si>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</si>
  <si>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</si>
  <si>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</si>
  <si>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</si>
  <si>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</si>
  <si>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</si>
  <si>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</si>
  <si>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</si>
  <si>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</si>
  <si>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SOLORZANO LUNA MARIANA</t>
  </si>
  <si>
    <t>TIRADO SAAVEDRA CARLOS ALEJANDRO</t>
  </si>
  <si>
    <t>TORIBIO DEL ANGEL OSCAR</t>
  </si>
  <si>
    <t>TRONCOSO PEÑA GERARDO</t>
  </si>
  <si>
    <t>VALDEZ HERNANDEZ ELDA NELLY</t>
  </si>
  <si>
    <t>VARGAS GOMEZ RAUL ARMANDO</t>
  </si>
  <si>
    <t>VASQUEZ CHAVES LILIANA ANDREA</t>
  </si>
  <si>
    <t>COSTO</t>
  </si>
  <si>
    <t xml:space="preserve">AGUILAR PEREZ MARCOS ARTEMIO </t>
  </si>
  <si>
    <t>ALAVEZ LOPEZ INOCENCIO</t>
  </si>
  <si>
    <t>ARVIZU RODRIGUEZ ALEJANDRO URIEL</t>
  </si>
  <si>
    <t>BAUTISTA RAMIREZ MARIO ALEXIS</t>
  </si>
  <si>
    <t>CANCINO RODRIGUEZ GREGORIO</t>
  </si>
  <si>
    <t>CASTAÑON TAVARES MANUEL</t>
  </si>
  <si>
    <t>HOJALATERIA</t>
  </si>
  <si>
    <t>CORTEZ OVANDO FAUSTINO ALI</t>
  </si>
  <si>
    <t>DOMINGUEZ GUDIÑO OMAR</t>
  </si>
  <si>
    <t>ENRIQUEZ RUBIO FERNANDO</t>
  </si>
  <si>
    <t>FONSECA GUILLEN JOSE FELIPE</t>
  </si>
  <si>
    <t>GUZMAN TREJO DIEGO ARTURO</t>
  </si>
  <si>
    <t>HERNANDEZ AGUILAR ROBERTO CARLOS</t>
  </si>
  <si>
    <t>HERNANDEZ SILVA EDGAR SAMUEL</t>
  </si>
  <si>
    <t>LICEA ORTIZ DANIEL</t>
  </si>
  <si>
    <t>MARTINEZ ALVARADO ADRIAN</t>
  </si>
  <si>
    <t>MARTINEZ GALLEGOS LUIS FERNANDO</t>
  </si>
  <si>
    <t>MARTINEZ GUERRERO LEONEL</t>
  </si>
  <si>
    <t>MARTINEZ LORENZO LUIS ALEJANDRO</t>
  </si>
  <si>
    <t>MATILDE SANTIAGO URIEL</t>
  </si>
  <si>
    <t>MORALES SANCHEZ ANGEL</t>
  </si>
  <si>
    <t>NAVA RUBIO JAVIER</t>
  </si>
  <si>
    <t>NUÑEZ DE JESUS JOSE DANIEL</t>
  </si>
  <si>
    <t>OLVERA BAUTISTA J. DOLORES GILBERTO</t>
  </si>
  <si>
    <t>OLVERA HERNANDEZ JOSE TOMAS</t>
  </si>
  <si>
    <t>OLVERA SOTO LUIS ANGEL</t>
  </si>
  <si>
    <t>ORTEGA BUSTAMANTE JESUS GERARDO</t>
  </si>
  <si>
    <t>PEREZ PEREZ ISMAEL</t>
  </si>
  <si>
    <t>PEREZ RESENDIZ JUAN MANUEL</t>
  </si>
  <si>
    <t>RESENDIZ CAMACHO DAVID LEVI</t>
  </si>
  <si>
    <t>RESENDIZ CAMPUZANO ISRAEL</t>
  </si>
  <si>
    <t>RESENDIZ ECHEVERRIA MARIO ALBERTO</t>
  </si>
  <si>
    <t>ROMERO OLVERA MIGUEL ANGEL</t>
  </si>
  <si>
    <t xml:space="preserve">RUIZ MIRANDA GADIEL </t>
  </si>
  <si>
    <t>RUIZ VARGAS FRANCISCO DE JESUS</t>
  </si>
  <si>
    <t>SALAS MARTINEZ OSCAR JESUS</t>
  </si>
  <si>
    <t>SALDAÑA GARCIA MARCO ANTONIO</t>
  </si>
  <si>
    <t>SANCHEZ HURTADO CARLOS</t>
  </si>
  <si>
    <t>SANCHEZ RODRIGUEZ FREDY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</si>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</sst>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0" borderId="0"/>
    <xf numFmtId="43" fontId="24" fillId="0" borderId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21" fillId="0" borderId="0" xfId="0" applyFont="1"/>
    <xf numFmtId="0" fontId="20" fillId="0" borderId="2" xfId="0" applyFont="1" applyFill="1" applyBorder="1" applyAlignment="1">
      <alignment horizontal="centerContinuous"/>
    </xf>
    <xf numFmtId="165" fontId="20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2" fillId="0" borderId="0" xfId="0" applyFont="1"/>
    <xf numFmtId="165" fontId="22" fillId="0" borderId="0" xfId="0" applyNumberFormat="1" applyFont="1"/>
    <xf numFmtId="0" fontId="10" fillId="2" borderId="6" xfId="2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1" applyFont="1"/>
    <xf numFmtId="44" fontId="9" fillId="0" borderId="0" xfId="0" applyNumberFormat="1" applyFont="1"/>
    <xf numFmtId="44" fontId="9" fillId="0" borderId="7" xfId="0" applyNumberFormat="1" applyFont="1" applyBorder="1"/>
    <xf numFmtId="164" fontId="0" fillId="0" borderId="0" xfId="0" applyNumberFormat="1"/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8" xfId="0" applyFont="1" applyBorder="1"/>
    <xf numFmtId="0" fontId="1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23" fillId="0" borderId="8" xfId="3" applyFont="1" applyBorder="1"/>
    <xf numFmtId="43" fontId="23" fillId="0" borderId="9" xfId="3" applyFont="1" applyBorder="1"/>
    <xf numFmtId="43" fontId="23" fillId="0" borderId="10" xfId="3" applyFont="1" applyBorder="1"/>
    <xf numFmtId="43" fontId="23" fillId="0" borderId="11" xfId="3" applyFont="1" applyBorder="1"/>
    <xf numFmtId="43" fontId="23" fillId="0" borderId="12" xfId="3" applyFont="1" applyBorder="1"/>
    <xf numFmtId="43" fontId="1" fillId="0" borderId="11" xfId="3" applyFont="1" applyBorder="1"/>
    <xf numFmtId="0" fontId="27" fillId="0" borderId="13" xfId="0" applyFont="1" applyFill="1" applyBorder="1"/>
    <xf numFmtId="0" fontId="27" fillId="3" borderId="13" xfId="0" applyFont="1" applyFill="1" applyBorder="1"/>
    <xf numFmtId="0" fontId="27" fillId="0" borderId="13" xfId="0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0"/>
  <sheetViews>
    <sheetView workbookViewId="0">
      <pane xSplit="2" ySplit="13" topLeftCell="G116" activePane="bottomRight" state="frozen"/>
      <selection pane="topRight" activeCell="C1" sqref="C1"/>
      <selection pane="bottomLeft" activeCell="A14" sqref="A14"/>
      <selection pane="bottomRight" activeCell="L135" sqref="L135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5" width="11.42578125" style="1"/>
    <col min="6" max="6" width="13.85546875" style="1" customWidth="1"/>
    <col min="7" max="16384" width="11.42578125" style="1"/>
  </cols>
  <sheetData>
    <row r="1" spans="1:15" ht="18" customHeight="1">
      <c r="A1" s="3" t="s">
        <v>0</v>
      </c>
      <c r="B1" s="6" t="s">
        <v>248</v>
      </c>
    </row>
    <row r="2" spans="1:15" ht="24.95" customHeight="1">
      <c r="A2" s="4" t="s">
        <v>1</v>
      </c>
      <c r="B2" s="7" t="s">
        <v>2</v>
      </c>
    </row>
    <row r="3" spans="1:15" ht="15">
      <c r="B3" s="8" t="s">
        <v>3</v>
      </c>
    </row>
    <row r="4" spans="1:15" ht="12.75">
      <c r="B4" s="9" t="s">
        <v>4</v>
      </c>
    </row>
    <row r="5" spans="1:15">
      <c r="B5" s="10" t="s">
        <v>5</v>
      </c>
    </row>
    <row r="6" spans="1:15">
      <c r="B6" s="10" t="s">
        <v>6</v>
      </c>
    </row>
    <row r="7" spans="1:15" ht="15">
      <c r="F7" s="50" t="s">
        <v>266</v>
      </c>
      <c r="G7" s="51"/>
      <c r="H7" s="51"/>
      <c r="I7" s="51"/>
      <c r="J7" s="51"/>
      <c r="K7" s="51"/>
      <c r="L7" s="52"/>
    </row>
    <row r="8" spans="1:15" s="45" customFormat="1" ht="23.25" thickBot="1">
      <c r="A8" s="42" t="s">
        <v>7</v>
      </c>
      <c r="B8" s="43" t="s">
        <v>8</v>
      </c>
      <c r="C8" s="44" t="s">
        <v>14</v>
      </c>
      <c r="F8" s="41" t="s">
        <v>14</v>
      </c>
      <c r="G8" s="41" t="s">
        <v>267</v>
      </c>
      <c r="H8" s="41" t="s">
        <v>268</v>
      </c>
      <c r="I8" s="41" t="s">
        <v>269</v>
      </c>
      <c r="J8" s="41" t="s">
        <v>270</v>
      </c>
      <c r="K8" s="41" t="s">
        <v>271</v>
      </c>
      <c r="L8" s="41" t="s">
        <v>272</v>
      </c>
    </row>
    <row r="9" spans="1:15" ht="12" thickTop="1"/>
    <row r="11" spans="1:15">
      <c r="A11" s="17" t="s">
        <v>31</v>
      </c>
    </row>
    <row r="13" spans="1:15">
      <c r="A13" s="16" t="s">
        <v>32</v>
      </c>
    </row>
    <row r="14" spans="1:15" ht="15">
      <c r="A14" s="2" t="s">
        <v>33</v>
      </c>
      <c r="B14" s="1" t="s">
        <v>34</v>
      </c>
      <c r="C14" s="18">
        <v>1026.69</v>
      </c>
      <c r="F14" s="46">
        <f>+C14</f>
        <v>1026.69</v>
      </c>
      <c r="G14" s="46">
        <f>+F14*2%</f>
        <v>20.533800000000003</v>
      </c>
      <c r="H14" s="46">
        <f>+F14*7.5%</f>
        <v>77.001750000000001</v>
      </c>
      <c r="I14" s="46"/>
      <c r="J14" s="46">
        <f>SUM(F14:I14)</f>
        <v>1124.2255499999999</v>
      </c>
      <c r="K14" s="46">
        <f>+J14*0.16</f>
        <v>179.87608799999998</v>
      </c>
      <c r="L14" s="46">
        <f>+J14+K14</f>
        <v>1304.1016379999999</v>
      </c>
      <c r="N14" s="70" t="s">
        <v>287</v>
      </c>
      <c r="O14" s="70" t="s">
        <v>288</v>
      </c>
    </row>
    <row r="15" spans="1:15" ht="15">
      <c r="A15" s="2" t="s">
        <v>35</v>
      </c>
      <c r="B15" s="1" t="s">
        <v>36</v>
      </c>
      <c r="C15" s="18">
        <v>2190.4899999999998</v>
      </c>
      <c r="F15" s="46">
        <f t="shared" ref="F15:F75" si="0">+C15</f>
        <v>2190.4899999999998</v>
      </c>
      <c r="G15" s="46">
        <f t="shared" ref="G15:G75" si="1">+F15*2%</f>
        <v>43.809799999999996</v>
      </c>
      <c r="H15" s="46">
        <f t="shared" ref="H15:H75" si="2">+F15*7.5%</f>
        <v>164.28674999999998</v>
      </c>
      <c r="I15" s="46"/>
      <c r="J15" s="46">
        <f t="shared" ref="J15:J75" si="3">SUM(F15:I15)</f>
        <v>2398.58655</v>
      </c>
      <c r="K15" s="46">
        <f t="shared" ref="K15:K75" si="4">+J15*0.16</f>
        <v>383.77384799999999</v>
      </c>
      <c r="L15" s="46">
        <f t="shared" ref="L15:L75" si="5">+J15+K15</f>
        <v>2782.3603979999998</v>
      </c>
      <c r="N15" s="70" t="s">
        <v>289</v>
      </c>
      <c r="O15" s="70" t="s">
        <v>290</v>
      </c>
    </row>
    <row r="16" spans="1:15" ht="15">
      <c r="A16" s="2" t="s">
        <v>37</v>
      </c>
      <c r="B16" s="1" t="s">
        <v>38</v>
      </c>
      <c r="C16" s="18">
        <v>8336.07</v>
      </c>
      <c r="F16" s="46">
        <f t="shared" si="0"/>
        <v>8336.07</v>
      </c>
      <c r="G16" s="46">
        <f t="shared" si="1"/>
        <v>166.72139999999999</v>
      </c>
      <c r="H16" s="46">
        <f t="shared" si="2"/>
        <v>625.20524999999998</v>
      </c>
      <c r="I16" s="46"/>
      <c r="J16" s="46">
        <f t="shared" si="3"/>
        <v>9127.996650000001</v>
      </c>
      <c r="K16" s="46">
        <f t="shared" si="4"/>
        <v>1460.4794640000002</v>
      </c>
      <c r="L16" s="46">
        <f t="shared" si="5"/>
        <v>10588.476114000001</v>
      </c>
      <c r="N16" s="70" t="s">
        <v>287</v>
      </c>
      <c r="O16" s="70" t="s">
        <v>291</v>
      </c>
    </row>
    <row r="17" spans="1:15" ht="15">
      <c r="A17" s="2" t="s">
        <v>39</v>
      </c>
      <c r="B17" s="1" t="s">
        <v>40</v>
      </c>
      <c r="C17" s="18">
        <v>1688.11</v>
      </c>
      <c r="F17" s="46">
        <f t="shared" si="0"/>
        <v>1688.11</v>
      </c>
      <c r="G17" s="46">
        <f t="shared" si="1"/>
        <v>33.7622</v>
      </c>
      <c r="H17" s="46">
        <f t="shared" si="2"/>
        <v>126.60824999999998</v>
      </c>
      <c r="I17" s="46"/>
      <c r="J17" s="46">
        <f t="shared" si="3"/>
        <v>1848.4804499999998</v>
      </c>
      <c r="K17" s="46">
        <f t="shared" si="4"/>
        <v>295.75687199999999</v>
      </c>
      <c r="L17" s="46">
        <f t="shared" si="5"/>
        <v>2144.2373219999999</v>
      </c>
      <c r="N17" s="70" t="s">
        <v>289</v>
      </c>
      <c r="O17" s="70" t="s">
        <v>292</v>
      </c>
    </row>
    <row r="18" spans="1:15" ht="15">
      <c r="A18" s="2" t="s">
        <v>41</v>
      </c>
      <c r="B18" s="1" t="s">
        <v>42</v>
      </c>
      <c r="C18" s="18">
        <v>4764.82</v>
      </c>
      <c r="F18" s="46">
        <f t="shared" si="0"/>
        <v>4764.82</v>
      </c>
      <c r="G18" s="46">
        <f t="shared" si="1"/>
        <v>95.296399999999991</v>
      </c>
      <c r="H18" s="46">
        <f t="shared" si="2"/>
        <v>357.36149999999998</v>
      </c>
      <c r="I18" s="46"/>
      <c r="J18" s="46">
        <f t="shared" si="3"/>
        <v>5217.4778999999999</v>
      </c>
      <c r="K18" s="46">
        <f t="shared" si="4"/>
        <v>834.79646400000001</v>
      </c>
      <c r="L18" s="46">
        <f t="shared" si="5"/>
        <v>6052.2743639999999</v>
      </c>
      <c r="N18" s="70" t="s">
        <v>289</v>
      </c>
      <c r="O18" s="70" t="s">
        <v>293</v>
      </c>
    </row>
    <row r="19" spans="1:15" ht="15">
      <c r="A19" s="2" t="s">
        <v>43</v>
      </c>
      <c r="B19" s="1" t="s">
        <v>44</v>
      </c>
      <c r="C19" s="18">
        <v>4666.6899999999996</v>
      </c>
      <c r="F19" s="46">
        <f t="shared" si="0"/>
        <v>4666.6899999999996</v>
      </c>
      <c r="G19" s="46">
        <f t="shared" si="1"/>
        <v>93.333799999999997</v>
      </c>
      <c r="H19" s="46">
        <f t="shared" si="2"/>
        <v>350.00174999999996</v>
      </c>
      <c r="I19" s="46"/>
      <c r="J19" s="46">
        <f t="shared" si="3"/>
        <v>5110.0255500000003</v>
      </c>
      <c r="K19" s="46">
        <f t="shared" si="4"/>
        <v>817.60408800000005</v>
      </c>
      <c r="L19" s="46">
        <f t="shared" si="5"/>
        <v>5927.6296380000003</v>
      </c>
      <c r="N19" s="70" t="s">
        <v>287</v>
      </c>
      <c r="O19" s="70" t="s">
        <v>294</v>
      </c>
    </row>
    <row r="20" spans="1:15" ht="15">
      <c r="A20" s="2" t="s">
        <v>45</v>
      </c>
      <c r="B20" s="1" t="s">
        <v>46</v>
      </c>
      <c r="C20" s="18">
        <v>3526.69</v>
      </c>
      <c r="F20" s="46">
        <f t="shared" si="0"/>
        <v>3526.69</v>
      </c>
      <c r="G20" s="46">
        <f t="shared" si="1"/>
        <v>70.533799999999999</v>
      </c>
      <c r="H20" s="46">
        <f t="shared" si="2"/>
        <v>264.50175000000002</v>
      </c>
      <c r="I20" s="46"/>
      <c r="J20" s="46">
        <f t="shared" si="3"/>
        <v>3861.7255500000001</v>
      </c>
      <c r="K20" s="46">
        <f t="shared" si="4"/>
        <v>617.87608799999998</v>
      </c>
      <c r="L20" s="46">
        <f t="shared" si="5"/>
        <v>4479.6016380000001</v>
      </c>
      <c r="N20" s="70" t="s">
        <v>287</v>
      </c>
      <c r="O20" s="70" t="s">
        <v>295</v>
      </c>
    </row>
    <row r="21" spans="1:15" ht="15">
      <c r="A21" s="2" t="s">
        <v>47</v>
      </c>
      <c r="B21" s="1" t="s">
        <v>48</v>
      </c>
      <c r="C21" s="18">
        <v>1026.69</v>
      </c>
      <c r="F21" s="46">
        <f t="shared" si="0"/>
        <v>1026.69</v>
      </c>
      <c r="G21" s="46">
        <f t="shared" si="1"/>
        <v>20.533800000000003</v>
      </c>
      <c r="H21" s="46">
        <f t="shared" si="2"/>
        <v>77.001750000000001</v>
      </c>
      <c r="I21" s="46"/>
      <c r="J21" s="46">
        <f t="shared" si="3"/>
        <v>1124.2255499999999</v>
      </c>
      <c r="K21" s="46">
        <f t="shared" si="4"/>
        <v>179.87608799999998</v>
      </c>
      <c r="L21" s="46">
        <f t="shared" si="5"/>
        <v>1304.1016379999999</v>
      </c>
      <c r="N21" s="70" t="s">
        <v>296</v>
      </c>
      <c r="O21" s="70" t="s">
        <v>297</v>
      </c>
    </row>
    <row r="22" spans="1:15" ht="15">
      <c r="A22" s="2" t="s">
        <v>49</v>
      </c>
      <c r="B22" s="1" t="s">
        <v>50</v>
      </c>
      <c r="C22" s="18">
        <v>1026.69</v>
      </c>
      <c r="F22" s="46">
        <f t="shared" si="0"/>
        <v>1026.69</v>
      </c>
      <c r="G22" s="46">
        <f t="shared" si="1"/>
        <v>20.533800000000003</v>
      </c>
      <c r="H22" s="46">
        <f t="shared" si="2"/>
        <v>77.001750000000001</v>
      </c>
      <c r="I22" s="46"/>
      <c r="J22" s="46">
        <f t="shared" si="3"/>
        <v>1124.2255499999999</v>
      </c>
      <c r="K22" s="46">
        <f t="shared" si="4"/>
        <v>179.87608799999998</v>
      </c>
      <c r="L22" s="46">
        <f t="shared" si="5"/>
        <v>1304.1016379999999</v>
      </c>
      <c r="N22" s="70" t="s">
        <v>287</v>
      </c>
      <c r="O22" s="70" t="s">
        <v>298</v>
      </c>
    </row>
    <row r="23" spans="1:15" ht="15">
      <c r="A23" s="2" t="s">
        <v>51</v>
      </c>
      <c r="B23" s="1" t="s">
        <v>52</v>
      </c>
      <c r="C23" s="18">
        <v>4666.6899999999996</v>
      </c>
      <c r="F23" s="46">
        <f t="shared" si="0"/>
        <v>4666.6899999999996</v>
      </c>
      <c r="G23" s="46">
        <f t="shared" si="1"/>
        <v>93.333799999999997</v>
      </c>
      <c r="H23" s="46">
        <f t="shared" si="2"/>
        <v>350.00174999999996</v>
      </c>
      <c r="I23" s="46"/>
      <c r="J23" s="46">
        <f t="shared" si="3"/>
        <v>5110.0255500000003</v>
      </c>
      <c r="K23" s="46">
        <f t="shared" si="4"/>
        <v>817.60408800000005</v>
      </c>
      <c r="L23" s="46">
        <f t="shared" si="5"/>
        <v>5927.6296380000003</v>
      </c>
      <c r="N23" s="70" t="s">
        <v>287</v>
      </c>
      <c r="O23" s="70" t="s">
        <v>299</v>
      </c>
    </row>
    <row r="24" spans="1:15" ht="15">
      <c r="A24" s="2" t="s">
        <v>53</v>
      </c>
      <c r="B24" s="1" t="s">
        <v>54</v>
      </c>
      <c r="C24" s="18">
        <v>733.35</v>
      </c>
      <c r="F24" s="46">
        <f t="shared" si="0"/>
        <v>733.35</v>
      </c>
      <c r="G24" s="46">
        <f t="shared" si="1"/>
        <v>14.667000000000002</v>
      </c>
      <c r="H24" s="46">
        <f t="shared" si="2"/>
        <v>55.001249999999999</v>
      </c>
      <c r="I24" s="46"/>
      <c r="J24" s="46">
        <f t="shared" si="3"/>
        <v>803.01825000000008</v>
      </c>
      <c r="K24" s="46">
        <f t="shared" si="4"/>
        <v>128.48292000000001</v>
      </c>
      <c r="L24" s="46">
        <f t="shared" si="5"/>
        <v>931.50117000000012</v>
      </c>
      <c r="N24" s="71" t="s">
        <v>287</v>
      </c>
      <c r="O24" s="71" t="s">
        <v>300</v>
      </c>
    </row>
    <row r="25" spans="1:15" ht="15">
      <c r="A25" s="2" t="s">
        <v>55</v>
      </c>
      <c r="B25" s="1" t="s">
        <v>56</v>
      </c>
      <c r="C25" s="18">
        <v>4601.46</v>
      </c>
      <c r="F25" s="46">
        <f t="shared" si="0"/>
        <v>4601.46</v>
      </c>
      <c r="G25" s="46">
        <f t="shared" si="1"/>
        <v>92.029200000000003</v>
      </c>
      <c r="H25" s="46">
        <f t="shared" si="2"/>
        <v>345.10949999999997</v>
      </c>
      <c r="I25" s="46"/>
      <c r="J25" s="46">
        <f t="shared" si="3"/>
        <v>5038.5986999999996</v>
      </c>
      <c r="K25" s="46">
        <f t="shared" si="4"/>
        <v>806.175792</v>
      </c>
      <c r="L25" s="46">
        <f t="shared" si="5"/>
        <v>5844.7744919999996</v>
      </c>
      <c r="N25" s="70" t="s">
        <v>296</v>
      </c>
      <c r="O25" s="70" t="s">
        <v>301</v>
      </c>
    </row>
    <row r="26" spans="1:15" ht="15">
      <c r="A26" s="2" t="s">
        <v>57</v>
      </c>
      <c r="B26" s="1" t="s">
        <v>58</v>
      </c>
      <c r="C26" s="18">
        <v>1252.0899999999999</v>
      </c>
      <c r="F26" s="46">
        <f t="shared" si="0"/>
        <v>1252.0899999999999</v>
      </c>
      <c r="G26" s="46">
        <f t="shared" si="1"/>
        <v>25.041799999999999</v>
      </c>
      <c r="H26" s="46">
        <f t="shared" si="2"/>
        <v>93.906749999999988</v>
      </c>
      <c r="I26" s="46"/>
      <c r="J26" s="46">
        <f t="shared" si="3"/>
        <v>1371.0385499999998</v>
      </c>
      <c r="K26" s="46">
        <f t="shared" si="4"/>
        <v>219.36616799999996</v>
      </c>
      <c r="L26" s="46">
        <f t="shared" si="5"/>
        <v>1590.4047179999998</v>
      </c>
      <c r="N26" s="70" t="s">
        <v>287</v>
      </c>
      <c r="O26" s="70" t="s">
        <v>302</v>
      </c>
    </row>
    <row r="27" spans="1:15" ht="15">
      <c r="A27" s="2" t="s">
        <v>59</v>
      </c>
      <c r="B27" s="1" t="s">
        <v>60</v>
      </c>
      <c r="C27" s="18">
        <v>1516.69</v>
      </c>
      <c r="F27" s="46">
        <f t="shared" si="0"/>
        <v>1516.69</v>
      </c>
      <c r="G27" s="46">
        <f t="shared" si="1"/>
        <v>30.3338</v>
      </c>
      <c r="H27" s="46">
        <f t="shared" si="2"/>
        <v>113.75175</v>
      </c>
      <c r="I27" s="46"/>
      <c r="J27" s="46">
        <f t="shared" si="3"/>
        <v>1660.7755500000001</v>
      </c>
      <c r="K27" s="46">
        <f t="shared" si="4"/>
        <v>265.72408799999999</v>
      </c>
      <c r="L27" s="46">
        <f t="shared" si="5"/>
        <v>1926.499638</v>
      </c>
      <c r="N27" s="70" t="s">
        <v>303</v>
      </c>
      <c r="O27" s="70" t="s">
        <v>304</v>
      </c>
    </row>
    <row r="28" spans="1:15" ht="15">
      <c r="A28" s="2" t="s">
        <v>61</v>
      </c>
      <c r="B28" s="1" t="s">
        <v>62</v>
      </c>
      <c r="C28" s="18">
        <v>1516.69</v>
      </c>
      <c r="F28" s="46">
        <f t="shared" si="0"/>
        <v>1516.69</v>
      </c>
      <c r="G28" s="46">
        <f t="shared" si="1"/>
        <v>30.3338</v>
      </c>
      <c r="H28" s="46">
        <f t="shared" si="2"/>
        <v>113.75175</v>
      </c>
      <c r="I28" s="46"/>
      <c r="J28" s="46">
        <f t="shared" si="3"/>
        <v>1660.7755500000001</v>
      </c>
      <c r="K28" s="46">
        <f t="shared" si="4"/>
        <v>265.72408799999999</v>
      </c>
      <c r="L28" s="46">
        <f t="shared" si="5"/>
        <v>1926.499638</v>
      </c>
      <c r="N28" s="70" t="s">
        <v>303</v>
      </c>
      <c r="O28" s="70" t="s">
        <v>305</v>
      </c>
    </row>
    <row r="29" spans="1:15" ht="15">
      <c r="A29" s="2" t="s">
        <v>63</v>
      </c>
      <c r="B29" s="1" t="s">
        <v>64</v>
      </c>
      <c r="C29" s="18">
        <v>1026.69</v>
      </c>
      <c r="F29" s="46">
        <f t="shared" si="0"/>
        <v>1026.69</v>
      </c>
      <c r="G29" s="46">
        <f t="shared" si="1"/>
        <v>20.533800000000003</v>
      </c>
      <c r="H29" s="46">
        <f t="shared" si="2"/>
        <v>77.001750000000001</v>
      </c>
      <c r="I29" s="46"/>
      <c r="J29" s="46">
        <f t="shared" si="3"/>
        <v>1124.2255499999999</v>
      </c>
      <c r="K29" s="46">
        <f t="shared" si="4"/>
        <v>179.87608799999998</v>
      </c>
      <c r="L29" s="46">
        <f t="shared" si="5"/>
        <v>1304.1016379999999</v>
      </c>
      <c r="N29" s="70" t="s">
        <v>287</v>
      </c>
      <c r="O29" s="70" t="s">
        <v>306</v>
      </c>
    </row>
    <row r="30" spans="1:15" ht="15">
      <c r="A30" s="2" t="s">
        <v>65</v>
      </c>
      <c r="B30" s="1" t="s">
        <v>66</v>
      </c>
      <c r="C30" s="18">
        <v>1777.76</v>
      </c>
      <c r="F30" s="46">
        <f t="shared" si="0"/>
        <v>1777.76</v>
      </c>
      <c r="G30" s="46">
        <f t="shared" si="1"/>
        <v>35.555199999999999</v>
      </c>
      <c r="H30" s="46">
        <f t="shared" si="2"/>
        <v>133.33199999999999</v>
      </c>
      <c r="I30" s="46"/>
      <c r="J30" s="46">
        <f t="shared" si="3"/>
        <v>1946.6471999999999</v>
      </c>
      <c r="K30" s="46">
        <f t="shared" si="4"/>
        <v>311.46355199999999</v>
      </c>
      <c r="L30" s="46">
        <f t="shared" si="5"/>
        <v>2258.110752</v>
      </c>
      <c r="N30" s="70" t="s">
        <v>307</v>
      </c>
      <c r="O30" s="70" t="s">
        <v>308</v>
      </c>
    </row>
    <row r="31" spans="1:15" ht="15">
      <c r="A31" s="2" t="s">
        <v>67</v>
      </c>
      <c r="B31" s="1" t="s">
        <v>68</v>
      </c>
      <c r="C31" s="18">
        <v>2025.17</v>
      </c>
      <c r="F31" s="46">
        <f t="shared" si="0"/>
        <v>2025.17</v>
      </c>
      <c r="G31" s="46">
        <f t="shared" si="1"/>
        <v>40.503399999999999</v>
      </c>
      <c r="H31" s="46">
        <f t="shared" si="2"/>
        <v>151.88775000000001</v>
      </c>
      <c r="I31" s="46"/>
      <c r="J31" s="46">
        <f t="shared" si="3"/>
        <v>2217.56115</v>
      </c>
      <c r="K31" s="46">
        <f t="shared" si="4"/>
        <v>354.80978399999998</v>
      </c>
      <c r="L31" s="46">
        <f t="shared" si="5"/>
        <v>2572.370934</v>
      </c>
      <c r="N31" s="70" t="s">
        <v>289</v>
      </c>
      <c r="O31" s="70" t="s">
        <v>309</v>
      </c>
    </row>
    <row r="32" spans="1:15" ht="15">
      <c r="A32" s="2" t="s">
        <v>69</v>
      </c>
      <c r="B32" s="1" t="s">
        <v>70</v>
      </c>
      <c r="C32" s="18">
        <v>2425.44</v>
      </c>
      <c r="F32" s="46">
        <f t="shared" si="0"/>
        <v>2425.44</v>
      </c>
      <c r="G32" s="46">
        <f t="shared" si="1"/>
        <v>48.508800000000001</v>
      </c>
      <c r="H32" s="46">
        <f t="shared" si="2"/>
        <v>181.90799999999999</v>
      </c>
      <c r="I32" s="46"/>
      <c r="J32" s="46">
        <f t="shared" si="3"/>
        <v>2655.8568</v>
      </c>
      <c r="K32" s="46">
        <f t="shared" si="4"/>
        <v>424.93708800000002</v>
      </c>
      <c r="L32" s="46">
        <f t="shared" si="5"/>
        <v>3080.7938880000002</v>
      </c>
      <c r="N32" s="70" t="s">
        <v>289</v>
      </c>
      <c r="O32" s="70" t="s">
        <v>310</v>
      </c>
    </row>
    <row r="33" spans="1:15" ht="15">
      <c r="A33" s="2" t="s">
        <v>71</v>
      </c>
      <c r="B33" s="1" t="s">
        <v>72</v>
      </c>
      <c r="C33" s="18">
        <v>5294.44</v>
      </c>
      <c r="F33" s="46">
        <f t="shared" si="0"/>
        <v>5294.44</v>
      </c>
      <c r="G33" s="46">
        <f t="shared" si="1"/>
        <v>105.88879999999999</v>
      </c>
      <c r="H33" s="46">
        <f t="shared" si="2"/>
        <v>397.08299999999997</v>
      </c>
      <c r="I33" s="46"/>
      <c r="J33" s="46">
        <f t="shared" si="3"/>
        <v>5797.4117999999989</v>
      </c>
      <c r="K33" s="46">
        <f t="shared" si="4"/>
        <v>927.58588799999984</v>
      </c>
      <c r="L33" s="46">
        <f t="shared" si="5"/>
        <v>6724.9976879999986</v>
      </c>
      <c r="N33" s="70" t="s">
        <v>287</v>
      </c>
      <c r="O33" s="70" t="s">
        <v>311</v>
      </c>
    </row>
    <row r="34" spans="1:15" ht="15">
      <c r="A34" s="2" t="s">
        <v>73</v>
      </c>
      <c r="B34" s="1" t="s">
        <v>74</v>
      </c>
      <c r="C34" s="18">
        <v>1416</v>
      </c>
      <c r="F34" s="46">
        <f t="shared" si="0"/>
        <v>1416</v>
      </c>
      <c r="G34" s="46">
        <f t="shared" si="1"/>
        <v>28.32</v>
      </c>
      <c r="H34" s="46">
        <f t="shared" si="2"/>
        <v>106.2</v>
      </c>
      <c r="I34" s="46"/>
      <c r="J34" s="46">
        <f t="shared" si="3"/>
        <v>1550.52</v>
      </c>
      <c r="K34" s="46">
        <f t="shared" si="4"/>
        <v>248.08320000000001</v>
      </c>
      <c r="L34" s="46">
        <f t="shared" si="5"/>
        <v>1798.6032</v>
      </c>
      <c r="N34" s="70" t="s">
        <v>289</v>
      </c>
      <c r="O34" s="70" t="s">
        <v>312</v>
      </c>
    </row>
    <row r="35" spans="1:15" ht="15">
      <c r="A35" s="2" t="s">
        <v>75</v>
      </c>
      <c r="B35" s="1" t="s">
        <v>76</v>
      </c>
      <c r="C35" s="18">
        <v>1088.19</v>
      </c>
      <c r="F35" s="46">
        <f t="shared" si="0"/>
        <v>1088.19</v>
      </c>
      <c r="G35" s="46">
        <f t="shared" si="1"/>
        <v>21.7638</v>
      </c>
      <c r="H35" s="46">
        <f t="shared" si="2"/>
        <v>81.614249999999998</v>
      </c>
      <c r="I35" s="46"/>
      <c r="J35" s="46">
        <f t="shared" si="3"/>
        <v>1191.5680500000001</v>
      </c>
      <c r="K35" s="46">
        <f t="shared" si="4"/>
        <v>190.65088800000001</v>
      </c>
      <c r="L35" s="46">
        <f t="shared" si="5"/>
        <v>1382.218938</v>
      </c>
      <c r="N35" s="70" t="s">
        <v>287</v>
      </c>
      <c r="O35" s="70" t="s">
        <v>313</v>
      </c>
    </row>
    <row r="36" spans="1:15" ht="15">
      <c r="A36" s="2" t="s">
        <v>77</v>
      </c>
      <c r="B36" s="1" t="s">
        <v>78</v>
      </c>
      <c r="C36" s="18">
        <v>1026.69</v>
      </c>
      <c r="F36" s="46">
        <f t="shared" si="0"/>
        <v>1026.69</v>
      </c>
      <c r="G36" s="46">
        <f t="shared" si="1"/>
        <v>20.533800000000003</v>
      </c>
      <c r="H36" s="46">
        <f t="shared" si="2"/>
        <v>77.001750000000001</v>
      </c>
      <c r="I36" s="46"/>
      <c r="J36" s="46">
        <f t="shared" si="3"/>
        <v>1124.2255499999999</v>
      </c>
      <c r="K36" s="46">
        <f t="shared" si="4"/>
        <v>179.87608799999998</v>
      </c>
      <c r="L36" s="46">
        <f t="shared" si="5"/>
        <v>1304.1016379999999</v>
      </c>
      <c r="N36" s="70" t="s">
        <v>287</v>
      </c>
      <c r="O36" s="70" t="s">
        <v>314</v>
      </c>
    </row>
    <row r="37" spans="1:15" ht="15">
      <c r="A37" s="2" t="s">
        <v>79</v>
      </c>
      <c r="B37" s="1" t="s">
        <v>80</v>
      </c>
      <c r="C37" s="18">
        <v>3521.75</v>
      </c>
      <c r="F37" s="46">
        <f t="shared" si="0"/>
        <v>3521.75</v>
      </c>
      <c r="G37" s="46">
        <f t="shared" si="1"/>
        <v>70.435000000000002</v>
      </c>
      <c r="H37" s="46">
        <f t="shared" si="2"/>
        <v>264.13124999999997</v>
      </c>
      <c r="I37" s="46"/>
      <c r="J37" s="46">
        <f t="shared" si="3"/>
        <v>3856.3162499999999</v>
      </c>
      <c r="K37" s="46">
        <f t="shared" si="4"/>
        <v>617.01059999999995</v>
      </c>
      <c r="L37" s="46">
        <f t="shared" si="5"/>
        <v>4473.3268499999995</v>
      </c>
      <c r="N37" s="70" t="s">
        <v>287</v>
      </c>
      <c r="O37" s="70" t="s">
        <v>315</v>
      </c>
    </row>
    <row r="38" spans="1:15" ht="15">
      <c r="A38" s="2" t="s">
        <v>81</v>
      </c>
      <c r="B38" s="1" t="s">
        <v>82</v>
      </c>
      <c r="C38" s="18">
        <v>2100</v>
      </c>
      <c r="F38" s="46">
        <f t="shared" si="0"/>
        <v>2100</v>
      </c>
      <c r="G38" s="46">
        <f t="shared" si="1"/>
        <v>42</v>
      </c>
      <c r="H38" s="46">
        <f t="shared" si="2"/>
        <v>157.5</v>
      </c>
      <c r="I38" s="46"/>
      <c r="J38" s="46">
        <f t="shared" si="3"/>
        <v>2299.5</v>
      </c>
      <c r="K38" s="46">
        <f t="shared" si="4"/>
        <v>367.92</v>
      </c>
      <c r="L38" s="46">
        <f t="shared" si="5"/>
        <v>2667.42</v>
      </c>
      <c r="N38" s="70" t="s">
        <v>287</v>
      </c>
      <c r="O38" s="70" t="s">
        <v>316</v>
      </c>
    </row>
    <row r="39" spans="1:15" ht="15">
      <c r="A39" s="2" t="s">
        <v>83</v>
      </c>
      <c r="B39" s="1" t="s">
        <v>84</v>
      </c>
      <c r="C39" s="18">
        <v>1026.69</v>
      </c>
      <c r="F39" s="46">
        <f t="shared" si="0"/>
        <v>1026.69</v>
      </c>
      <c r="G39" s="46">
        <f t="shared" si="1"/>
        <v>20.533800000000003</v>
      </c>
      <c r="H39" s="46">
        <f t="shared" si="2"/>
        <v>77.001750000000001</v>
      </c>
      <c r="I39" s="46"/>
      <c r="J39" s="46">
        <f t="shared" si="3"/>
        <v>1124.2255499999999</v>
      </c>
      <c r="K39" s="46">
        <f t="shared" si="4"/>
        <v>179.87608799999998</v>
      </c>
      <c r="L39" s="46">
        <f t="shared" si="5"/>
        <v>1304.1016379999999</v>
      </c>
      <c r="N39" s="70" t="s">
        <v>287</v>
      </c>
      <c r="O39" s="70" t="s">
        <v>317</v>
      </c>
    </row>
    <row r="40" spans="1:15" ht="15">
      <c r="A40" s="2" t="s">
        <v>85</v>
      </c>
      <c r="B40" s="1" t="s">
        <v>86</v>
      </c>
      <c r="C40" s="18">
        <v>5025.6099999999997</v>
      </c>
      <c r="F40" s="46">
        <f t="shared" si="0"/>
        <v>5025.6099999999997</v>
      </c>
      <c r="G40" s="46">
        <f t="shared" si="1"/>
        <v>100.51219999999999</v>
      </c>
      <c r="H40" s="46">
        <f t="shared" si="2"/>
        <v>376.92074999999994</v>
      </c>
      <c r="I40" s="46"/>
      <c r="J40" s="46">
        <f t="shared" si="3"/>
        <v>5503.04295</v>
      </c>
      <c r="K40" s="46">
        <f t="shared" si="4"/>
        <v>880.48687200000006</v>
      </c>
      <c r="L40" s="46">
        <f t="shared" si="5"/>
        <v>6383.5298220000004</v>
      </c>
      <c r="N40" s="70" t="s">
        <v>287</v>
      </c>
      <c r="O40" s="70" t="s">
        <v>318</v>
      </c>
    </row>
    <row r="41" spans="1:15" ht="15">
      <c r="A41" s="2" t="s">
        <v>87</v>
      </c>
      <c r="B41" s="1" t="s">
        <v>88</v>
      </c>
      <c r="C41" s="18">
        <v>8217.7800000000007</v>
      </c>
      <c r="F41" s="46">
        <f t="shared" si="0"/>
        <v>8217.7800000000007</v>
      </c>
      <c r="G41" s="46">
        <f t="shared" si="1"/>
        <v>164.35560000000001</v>
      </c>
      <c r="H41" s="46">
        <f t="shared" si="2"/>
        <v>616.33350000000007</v>
      </c>
      <c r="I41" s="46"/>
      <c r="J41" s="46">
        <f t="shared" si="3"/>
        <v>8998.4691000000021</v>
      </c>
      <c r="K41" s="46">
        <f t="shared" si="4"/>
        <v>1439.7550560000004</v>
      </c>
      <c r="L41" s="46">
        <f t="shared" si="5"/>
        <v>10438.224156000002</v>
      </c>
      <c r="N41" s="70" t="s">
        <v>287</v>
      </c>
      <c r="O41" s="70" t="s">
        <v>319</v>
      </c>
    </row>
    <row r="42" spans="1:15" ht="15">
      <c r="A42" s="2" t="s">
        <v>89</v>
      </c>
      <c r="B42" s="1" t="s">
        <v>90</v>
      </c>
      <c r="C42" s="18">
        <v>5683.31</v>
      </c>
      <c r="F42" s="46">
        <f t="shared" si="0"/>
        <v>5683.31</v>
      </c>
      <c r="G42" s="46">
        <f t="shared" si="1"/>
        <v>113.6662</v>
      </c>
      <c r="H42" s="46">
        <f t="shared" si="2"/>
        <v>426.24825000000004</v>
      </c>
      <c r="I42" s="46"/>
      <c r="J42" s="46">
        <f t="shared" si="3"/>
        <v>6223.2244499999997</v>
      </c>
      <c r="K42" s="46">
        <f t="shared" si="4"/>
        <v>995.715912</v>
      </c>
      <c r="L42" s="46">
        <f t="shared" si="5"/>
        <v>7218.9403619999994</v>
      </c>
      <c r="N42" s="70" t="s">
        <v>307</v>
      </c>
      <c r="O42" s="70" t="s">
        <v>320</v>
      </c>
    </row>
    <row r="43" spans="1:15" ht="15">
      <c r="A43" s="2" t="s">
        <v>91</v>
      </c>
      <c r="B43" s="1" t="s">
        <v>92</v>
      </c>
      <c r="C43" s="18">
        <v>1237.6500000000001</v>
      </c>
      <c r="F43" s="46">
        <f t="shared" si="0"/>
        <v>1237.6500000000001</v>
      </c>
      <c r="G43" s="46">
        <f t="shared" si="1"/>
        <v>24.753000000000004</v>
      </c>
      <c r="H43" s="46">
        <f t="shared" si="2"/>
        <v>92.823750000000004</v>
      </c>
      <c r="I43" s="46"/>
      <c r="J43" s="46">
        <f t="shared" si="3"/>
        <v>1355.22675</v>
      </c>
      <c r="K43" s="46">
        <f t="shared" si="4"/>
        <v>216.83628000000002</v>
      </c>
      <c r="L43" s="46">
        <f t="shared" si="5"/>
        <v>1572.06303</v>
      </c>
      <c r="N43" s="70" t="s">
        <v>287</v>
      </c>
      <c r="O43" s="70" t="s">
        <v>321</v>
      </c>
    </row>
    <row r="44" spans="1:15" ht="15">
      <c r="A44" s="2" t="s">
        <v>93</v>
      </c>
      <c r="B44" s="1" t="s">
        <v>94</v>
      </c>
      <c r="C44" s="18">
        <v>1981.79</v>
      </c>
      <c r="F44" s="46">
        <f t="shared" si="0"/>
        <v>1981.79</v>
      </c>
      <c r="G44" s="46">
        <f t="shared" si="1"/>
        <v>39.635800000000003</v>
      </c>
      <c r="H44" s="46">
        <f t="shared" si="2"/>
        <v>148.63424999999998</v>
      </c>
      <c r="I44" s="46"/>
      <c r="J44" s="46">
        <f t="shared" si="3"/>
        <v>2170.06005</v>
      </c>
      <c r="K44" s="46">
        <f t="shared" si="4"/>
        <v>347.209608</v>
      </c>
      <c r="L44" s="46">
        <f t="shared" si="5"/>
        <v>2517.2696580000002</v>
      </c>
      <c r="N44" s="70" t="s">
        <v>296</v>
      </c>
      <c r="O44" s="70" t="s">
        <v>322</v>
      </c>
    </row>
    <row r="45" spans="1:15" ht="15">
      <c r="A45" s="2" t="s">
        <v>95</v>
      </c>
      <c r="B45" s="1" t="s">
        <v>96</v>
      </c>
      <c r="C45" s="18">
        <v>1170.75</v>
      </c>
      <c r="F45" s="46">
        <f t="shared" si="0"/>
        <v>1170.75</v>
      </c>
      <c r="G45" s="46">
        <f t="shared" si="1"/>
        <v>23.414999999999999</v>
      </c>
      <c r="H45" s="46">
        <f t="shared" si="2"/>
        <v>87.806249999999991</v>
      </c>
      <c r="I45" s="46"/>
      <c r="J45" s="46">
        <f t="shared" si="3"/>
        <v>1281.9712500000001</v>
      </c>
      <c r="K45" s="46">
        <f t="shared" si="4"/>
        <v>205.11540000000002</v>
      </c>
      <c r="L45" s="46">
        <f t="shared" si="5"/>
        <v>1487.0866500000002</v>
      </c>
      <c r="N45" s="70" t="s">
        <v>287</v>
      </c>
      <c r="O45" s="70" t="s">
        <v>323</v>
      </c>
    </row>
    <row r="46" spans="1:15" ht="15">
      <c r="A46" s="2" t="s">
        <v>97</v>
      </c>
      <c r="B46" s="1" t="s">
        <v>98</v>
      </c>
      <c r="C46" s="18">
        <v>2953.25</v>
      </c>
      <c r="F46" s="46">
        <f t="shared" si="0"/>
        <v>2953.25</v>
      </c>
      <c r="G46" s="46">
        <f t="shared" si="1"/>
        <v>59.064999999999998</v>
      </c>
      <c r="H46" s="46">
        <f t="shared" si="2"/>
        <v>221.49375000000001</v>
      </c>
      <c r="I46" s="46"/>
      <c r="J46" s="46">
        <f t="shared" si="3"/>
        <v>3233.8087500000001</v>
      </c>
      <c r="K46" s="46">
        <f t="shared" si="4"/>
        <v>517.40940000000001</v>
      </c>
      <c r="L46" s="46">
        <f t="shared" si="5"/>
        <v>3751.2181500000002</v>
      </c>
      <c r="N46" s="70" t="s">
        <v>296</v>
      </c>
      <c r="O46" s="70" t="s">
        <v>324</v>
      </c>
    </row>
    <row r="47" spans="1:15" ht="15">
      <c r="A47" s="2" t="s">
        <v>99</v>
      </c>
      <c r="B47" s="1" t="s">
        <v>100</v>
      </c>
      <c r="C47" s="18">
        <v>1516.69</v>
      </c>
      <c r="F47" s="46">
        <f t="shared" si="0"/>
        <v>1516.69</v>
      </c>
      <c r="G47" s="46">
        <f t="shared" si="1"/>
        <v>30.3338</v>
      </c>
      <c r="H47" s="46">
        <f t="shared" si="2"/>
        <v>113.75175</v>
      </c>
      <c r="I47" s="46"/>
      <c r="J47" s="46">
        <f t="shared" si="3"/>
        <v>1660.7755500000001</v>
      </c>
      <c r="K47" s="46">
        <f t="shared" si="4"/>
        <v>265.72408799999999</v>
      </c>
      <c r="L47" s="46">
        <f t="shared" si="5"/>
        <v>1926.499638</v>
      </c>
      <c r="N47" s="70" t="s">
        <v>325</v>
      </c>
      <c r="O47" s="70" t="s">
        <v>326</v>
      </c>
    </row>
    <row r="48" spans="1:15" ht="15">
      <c r="A48" s="2" t="s">
        <v>101</v>
      </c>
      <c r="B48" s="1" t="s">
        <v>102</v>
      </c>
      <c r="C48" s="18">
        <v>6170.78</v>
      </c>
      <c r="F48" s="46">
        <f t="shared" si="0"/>
        <v>6170.78</v>
      </c>
      <c r="G48" s="46">
        <f t="shared" si="1"/>
        <v>123.4156</v>
      </c>
      <c r="H48" s="46">
        <f t="shared" si="2"/>
        <v>462.80849999999998</v>
      </c>
      <c r="I48" s="46"/>
      <c r="J48" s="46">
        <f t="shared" si="3"/>
        <v>6757.0041000000001</v>
      </c>
      <c r="K48" s="46">
        <f t="shared" si="4"/>
        <v>1081.1206560000001</v>
      </c>
      <c r="L48" s="46">
        <f t="shared" si="5"/>
        <v>7838.1247560000002</v>
      </c>
      <c r="N48" s="70" t="s">
        <v>287</v>
      </c>
      <c r="O48" s="70" t="s">
        <v>327</v>
      </c>
    </row>
    <row r="49" spans="1:15" ht="15">
      <c r="A49" s="2" t="s">
        <v>103</v>
      </c>
      <c r="B49" s="1" t="s">
        <v>104</v>
      </c>
      <c r="C49" s="18">
        <v>4143.8100000000004</v>
      </c>
      <c r="F49" s="46">
        <f t="shared" si="0"/>
        <v>4143.8100000000004</v>
      </c>
      <c r="G49" s="46">
        <f t="shared" si="1"/>
        <v>82.876200000000011</v>
      </c>
      <c r="H49" s="46">
        <f t="shared" si="2"/>
        <v>310.78575000000001</v>
      </c>
      <c r="I49" s="46"/>
      <c r="J49" s="46">
        <f t="shared" si="3"/>
        <v>4537.4719500000001</v>
      </c>
      <c r="K49" s="46">
        <f t="shared" si="4"/>
        <v>725.99551200000008</v>
      </c>
      <c r="L49" s="46">
        <f t="shared" si="5"/>
        <v>5263.4674620000005</v>
      </c>
      <c r="N49" s="70" t="s">
        <v>287</v>
      </c>
      <c r="O49" s="70" t="s">
        <v>328</v>
      </c>
    </row>
    <row r="50" spans="1:15" ht="15">
      <c r="A50" s="2" t="s">
        <v>105</v>
      </c>
      <c r="B50" s="1" t="s">
        <v>106</v>
      </c>
      <c r="C50" s="18">
        <v>5665.65</v>
      </c>
      <c r="F50" s="46">
        <f t="shared" si="0"/>
        <v>5665.65</v>
      </c>
      <c r="G50" s="46">
        <f t="shared" si="1"/>
        <v>113.31299999999999</v>
      </c>
      <c r="H50" s="46">
        <f t="shared" si="2"/>
        <v>424.92374999999998</v>
      </c>
      <c r="I50" s="46"/>
      <c r="J50" s="46">
        <f t="shared" si="3"/>
        <v>6203.8867499999997</v>
      </c>
      <c r="K50" s="46">
        <f t="shared" si="4"/>
        <v>992.62187999999992</v>
      </c>
      <c r="L50" s="46">
        <f t="shared" si="5"/>
        <v>7196.5086299999994</v>
      </c>
      <c r="N50" s="70" t="s">
        <v>287</v>
      </c>
      <c r="O50" s="70" t="s">
        <v>329</v>
      </c>
    </row>
    <row r="51" spans="1:15" ht="15">
      <c r="A51" s="2" t="s">
        <v>107</v>
      </c>
      <c r="B51" s="1" t="s">
        <v>108</v>
      </c>
      <c r="C51" s="18">
        <v>4588.1899999999996</v>
      </c>
      <c r="F51" s="46">
        <f t="shared" si="0"/>
        <v>4588.1899999999996</v>
      </c>
      <c r="G51" s="46">
        <f t="shared" si="1"/>
        <v>91.763799999999989</v>
      </c>
      <c r="H51" s="46">
        <f t="shared" si="2"/>
        <v>344.11424999999997</v>
      </c>
      <c r="I51" s="46"/>
      <c r="J51" s="46">
        <f t="shared" si="3"/>
        <v>5024.0680499999989</v>
      </c>
      <c r="K51" s="46">
        <f t="shared" si="4"/>
        <v>803.85088799999983</v>
      </c>
      <c r="L51" s="46">
        <f t="shared" si="5"/>
        <v>5827.9189379999989</v>
      </c>
      <c r="N51" s="70" t="s">
        <v>287</v>
      </c>
      <c r="O51" s="70" t="s">
        <v>330</v>
      </c>
    </row>
    <row r="52" spans="1:15" ht="15">
      <c r="A52" s="2" t="s">
        <v>109</v>
      </c>
      <c r="B52" s="1" t="s">
        <v>110</v>
      </c>
      <c r="C52" s="18">
        <v>1026.69</v>
      </c>
      <c r="F52" s="46">
        <f t="shared" si="0"/>
        <v>1026.69</v>
      </c>
      <c r="G52" s="46">
        <f t="shared" si="1"/>
        <v>20.533800000000003</v>
      </c>
      <c r="H52" s="46">
        <f t="shared" si="2"/>
        <v>77.001750000000001</v>
      </c>
      <c r="I52" s="46"/>
      <c r="J52" s="46">
        <f t="shared" si="3"/>
        <v>1124.2255499999999</v>
      </c>
      <c r="K52" s="46">
        <f t="shared" si="4"/>
        <v>179.87608799999998</v>
      </c>
      <c r="L52" s="46">
        <f t="shared" si="5"/>
        <v>1304.1016379999999</v>
      </c>
      <c r="N52" s="70" t="s">
        <v>287</v>
      </c>
      <c r="O52" s="70" t="s">
        <v>331</v>
      </c>
    </row>
    <row r="53" spans="1:15" ht="15">
      <c r="A53" s="2" t="s">
        <v>111</v>
      </c>
      <c r="B53" s="1" t="s">
        <v>112</v>
      </c>
      <c r="C53" s="18">
        <v>3526.69</v>
      </c>
      <c r="F53" s="46">
        <f t="shared" si="0"/>
        <v>3526.69</v>
      </c>
      <c r="G53" s="46">
        <f t="shared" si="1"/>
        <v>70.533799999999999</v>
      </c>
      <c r="H53" s="46">
        <f t="shared" si="2"/>
        <v>264.50175000000002</v>
      </c>
      <c r="I53" s="46"/>
      <c r="J53" s="46">
        <f t="shared" si="3"/>
        <v>3861.7255500000001</v>
      </c>
      <c r="K53" s="46">
        <f t="shared" si="4"/>
        <v>617.87608799999998</v>
      </c>
      <c r="L53" s="46">
        <f t="shared" si="5"/>
        <v>4479.6016380000001</v>
      </c>
      <c r="N53" s="70" t="s">
        <v>296</v>
      </c>
      <c r="O53" s="70" t="s">
        <v>332</v>
      </c>
    </row>
    <row r="54" spans="1:15" ht="15">
      <c r="A54" s="2" t="s">
        <v>113</v>
      </c>
      <c r="B54" s="1" t="s">
        <v>114</v>
      </c>
      <c r="C54" s="18">
        <v>1026.69</v>
      </c>
      <c r="F54" s="46">
        <f t="shared" si="0"/>
        <v>1026.69</v>
      </c>
      <c r="G54" s="46">
        <f t="shared" si="1"/>
        <v>20.533800000000003</v>
      </c>
      <c r="H54" s="46">
        <f t="shared" si="2"/>
        <v>77.001750000000001</v>
      </c>
      <c r="I54" s="46"/>
      <c r="J54" s="46">
        <f t="shared" si="3"/>
        <v>1124.2255499999999</v>
      </c>
      <c r="K54" s="46">
        <f t="shared" si="4"/>
        <v>179.87608799999998</v>
      </c>
      <c r="L54" s="46">
        <f t="shared" si="5"/>
        <v>1304.1016379999999</v>
      </c>
      <c r="N54" s="70" t="s">
        <v>287</v>
      </c>
      <c r="O54" s="70" t="s">
        <v>333</v>
      </c>
    </row>
    <row r="55" spans="1:15" ht="15">
      <c r="A55" s="2" t="s">
        <v>115</v>
      </c>
      <c r="B55" s="1" t="s">
        <v>116</v>
      </c>
      <c r="C55" s="18">
        <v>1516.69</v>
      </c>
      <c r="F55" s="46">
        <f t="shared" si="0"/>
        <v>1516.69</v>
      </c>
      <c r="G55" s="46">
        <f t="shared" si="1"/>
        <v>30.3338</v>
      </c>
      <c r="H55" s="46">
        <f t="shared" si="2"/>
        <v>113.75175</v>
      </c>
      <c r="I55" s="46"/>
      <c r="J55" s="46">
        <f t="shared" si="3"/>
        <v>1660.7755500000001</v>
      </c>
      <c r="K55" s="46">
        <f t="shared" si="4"/>
        <v>265.72408799999999</v>
      </c>
      <c r="L55" s="46">
        <f t="shared" si="5"/>
        <v>1926.499638</v>
      </c>
      <c r="N55" s="70" t="s">
        <v>325</v>
      </c>
      <c r="O55" s="70" t="s">
        <v>334</v>
      </c>
    </row>
    <row r="56" spans="1:15" ht="15">
      <c r="A56" s="2" t="s">
        <v>117</v>
      </c>
      <c r="B56" s="1" t="s">
        <v>118</v>
      </c>
      <c r="C56" s="18">
        <v>2033.99</v>
      </c>
      <c r="F56" s="46">
        <f t="shared" si="0"/>
        <v>2033.99</v>
      </c>
      <c r="G56" s="46">
        <f t="shared" si="1"/>
        <v>40.6798</v>
      </c>
      <c r="H56" s="46">
        <f t="shared" si="2"/>
        <v>152.54925</v>
      </c>
      <c r="I56" s="46"/>
      <c r="J56" s="46">
        <f t="shared" si="3"/>
        <v>2227.2190500000002</v>
      </c>
      <c r="K56" s="46">
        <f t="shared" si="4"/>
        <v>356.35504800000001</v>
      </c>
      <c r="L56" s="46">
        <f t="shared" si="5"/>
        <v>2583.574098</v>
      </c>
      <c r="N56" s="70" t="s">
        <v>287</v>
      </c>
      <c r="O56" s="70" t="s">
        <v>335</v>
      </c>
    </row>
    <row r="57" spans="1:15" ht="15">
      <c r="A57" s="2" t="s">
        <v>119</v>
      </c>
      <c r="B57" s="1" t="s">
        <v>120</v>
      </c>
      <c r="C57" s="18">
        <v>3353.61</v>
      </c>
      <c r="F57" s="46">
        <f t="shared" si="0"/>
        <v>3353.61</v>
      </c>
      <c r="G57" s="46">
        <f t="shared" si="1"/>
        <v>67.072200000000009</v>
      </c>
      <c r="H57" s="46">
        <f t="shared" si="2"/>
        <v>251.52074999999999</v>
      </c>
      <c r="I57" s="46"/>
      <c r="J57" s="46">
        <f t="shared" si="3"/>
        <v>3672.2029500000003</v>
      </c>
      <c r="K57" s="46">
        <f t="shared" si="4"/>
        <v>587.55247200000008</v>
      </c>
      <c r="L57" s="46">
        <f t="shared" si="5"/>
        <v>4259.7554220000002</v>
      </c>
      <c r="N57" s="70" t="s">
        <v>289</v>
      </c>
      <c r="O57" s="70" t="s">
        <v>336</v>
      </c>
    </row>
    <row r="58" spans="1:15" ht="15">
      <c r="A58" s="2" t="s">
        <v>121</v>
      </c>
      <c r="B58" s="1" t="s">
        <v>122</v>
      </c>
      <c r="C58" s="18">
        <v>1025.99</v>
      </c>
      <c r="F58" s="46">
        <f t="shared" si="0"/>
        <v>1025.99</v>
      </c>
      <c r="G58" s="46">
        <f t="shared" si="1"/>
        <v>20.5198</v>
      </c>
      <c r="H58" s="46">
        <f t="shared" si="2"/>
        <v>76.949249999999992</v>
      </c>
      <c r="I58" s="46"/>
      <c r="J58" s="46">
        <f t="shared" si="3"/>
        <v>1123.4590499999999</v>
      </c>
      <c r="K58" s="46">
        <f t="shared" si="4"/>
        <v>179.75344799999999</v>
      </c>
      <c r="L58" s="46">
        <f t="shared" si="5"/>
        <v>1303.2124979999999</v>
      </c>
      <c r="N58" s="70" t="s">
        <v>296</v>
      </c>
      <c r="O58" s="70" t="s">
        <v>337</v>
      </c>
    </row>
    <row r="59" spans="1:15" ht="15">
      <c r="A59" s="2" t="s">
        <v>123</v>
      </c>
      <c r="B59" s="1" t="s">
        <v>124</v>
      </c>
      <c r="C59" s="18">
        <v>1026.69</v>
      </c>
      <c r="F59" s="46">
        <f t="shared" si="0"/>
        <v>1026.69</v>
      </c>
      <c r="G59" s="46">
        <f t="shared" si="1"/>
        <v>20.533800000000003</v>
      </c>
      <c r="H59" s="46">
        <f t="shared" si="2"/>
        <v>77.001750000000001</v>
      </c>
      <c r="I59" s="46"/>
      <c r="J59" s="46">
        <f t="shared" si="3"/>
        <v>1124.2255499999999</v>
      </c>
      <c r="K59" s="46">
        <f t="shared" si="4"/>
        <v>179.87608799999998</v>
      </c>
      <c r="L59" s="46">
        <f t="shared" si="5"/>
        <v>1304.1016379999999</v>
      </c>
      <c r="N59" s="70" t="s">
        <v>287</v>
      </c>
      <c r="O59" s="70" t="s">
        <v>338</v>
      </c>
    </row>
    <row r="60" spans="1:15" ht="15">
      <c r="A60" s="2" t="s">
        <v>125</v>
      </c>
      <c r="B60" s="1" t="s">
        <v>126</v>
      </c>
      <c r="C60" s="18">
        <v>1026.69</v>
      </c>
      <c r="F60" s="46">
        <f t="shared" si="0"/>
        <v>1026.69</v>
      </c>
      <c r="G60" s="46">
        <f t="shared" si="1"/>
        <v>20.533800000000003</v>
      </c>
      <c r="H60" s="46">
        <f t="shared" si="2"/>
        <v>77.001750000000001</v>
      </c>
      <c r="I60" s="46"/>
      <c r="J60" s="46">
        <f t="shared" si="3"/>
        <v>1124.2255499999999</v>
      </c>
      <c r="K60" s="46">
        <f t="shared" si="4"/>
        <v>179.87608799999998</v>
      </c>
      <c r="L60" s="46">
        <f t="shared" si="5"/>
        <v>1304.1016379999999</v>
      </c>
      <c r="N60" s="70" t="s">
        <v>287</v>
      </c>
      <c r="O60" s="70" t="s">
        <v>339</v>
      </c>
    </row>
    <row r="61" spans="1:15" ht="15">
      <c r="A61" s="2" t="s">
        <v>127</v>
      </c>
      <c r="B61" s="1" t="s">
        <v>128</v>
      </c>
      <c r="C61" s="18">
        <v>1026.69</v>
      </c>
      <c r="F61" s="46">
        <f t="shared" si="0"/>
        <v>1026.69</v>
      </c>
      <c r="G61" s="46">
        <f t="shared" si="1"/>
        <v>20.533800000000003</v>
      </c>
      <c r="H61" s="46">
        <f t="shared" si="2"/>
        <v>77.001750000000001</v>
      </c>
      <c r="I61" s="46"/>
      <c r="J61" s="46">
        <f t="shared" si="3"/>
        <v>1124.2255499999999</v>
      </c>
      <c r="K61" s="46">
        <f t="shared" si="4"/>
        <v>179.87608799999998</v>
      </c>
      <c r="L61" s="46">
        <f t="shared" si="5"/>
        <v>1304.1016379999999</v>
      </c>
      <c r="N61" s="70" t="s">
        <v>287</v>
      </c>
      <c r="O61" s="70" t="s">
        <v>340</v>
      </c>
    </row>
    <row r="62" spans="1:15" ht="15">
      <c r="A62" s="2" t="s">
        <v>129</v>
      </c>
      <c r="B62" s="1" t="s">
        <v>130</v>
      </c>
      <c r="C62" s="18">
        <v>1516.41</v>
      </c>
      <c r="F62" s="46">
        <f t="shared" si="0"/>
        <v>1516.41</v>
      </c>
      <c r="G62" s="46">
        <f t="shared" si="1"/>
        <v>30.328200000000002</v>
      </c>
      <c r="H62" s="46">
        <f t="shared" si="2"/>
        <v>113.73075</v>
      </c>
      <c r="I62" s="46"/>
      <c r="J62" s="46">
        <f t="shared" si="3"/>
        <v>1660.4689499999999</v>
      </c>
      <c r="K62" s="46">
        <f t="shared" si="4"/>
        <v>265.67503199999999</v>
      </c>
      <c r="L62" s="46">
        <f t="shared" si="5"/>
        <v>1926.1439820000001</v>
      </c>
      <c r="N62" s="70" t="s">
        <v>289</v>
      </c>
      <c r="O62" s="70" t="s">
        <v>341</v>
      </c>
    </row>
    <row r="63" spans="1:15" ht="15">
      <c r="A63" s="2" t="s">
        <v>131</v>
      </c>
      <c r="B63" s="1" t="s">
        <v>132</v>
      </c>
      <c r="C63" s="18">
        <v>1663.71</v>
      </c>
      <c r="F63" s="46">
        <f t="shared" si="0"/>
        <v>1663.71</v>
      </c>
      <c r="G63" s="46">
        <f t="shared" si="1"/>
        <v>33.2742</v>
      </c>
      <c r="H63" s="46">
        <f t="shared" si="2"/>
        <v>124.77825</v>
      </c>
      <c r="I63" s="46"/>
      <c r="J63" s="46">
        <f t="shared" si="3"/>
        <v>1821.7624500000002</v>
      </c>
      <c r="K63" s="46">
        <f t="shared" si="4"/>
        <v>291.48199200000005</v>
      </c>
      <c r="L63" s="46">
        <f t="shared" si="5"/>
        <v>2113.2444420000002</v>
      </c>
      <c r="N63" s="70" t="s">
        <v>289</v>
      </c>
      <c r="O63" s="70" t="s">
        <v>342</v>
      </c>
    </row>
    <row r="64" spans="1:15" ht="15">
      <c r="A64" s="2" t="s">
        <v>133</v>
      </c>
      <c r="B64" s="1" t="s">
        <v>134</v>
      </c>
      <c r="C64" s="18">
        <v>1573.25</v>
      </c>
      <c r="F64" s="46">
        <f t="shared" si="0"/>
        <v>1573.25</v>
      </c>
      <c r="G64" s="46">
        <f t="shared" si="1"/>
        <v>31.465</v>
      </c>
      <c r="H64" s="46">
        <f t="shared" si="2"/>
        <v>117.99374999999999</v>
      </c>
      <c r="I64" s="46"/>
      <c r="J64" s="46">
        <f t="shared" si="3"/>
        <v>1722.70875</v>
      </c>
      <c r="K64" s="46">
        <f t="shared" si="4"/>
        <v>275.63339999999999</v>
      </c>
      <c r="L64" s="46">
        <f t="shared" si="5"/>
        <v>1998.3421499999999</v>
      </c>
      <c r="N64" s="70" t="s">
        <v>289</v>
      </c>
      <c r="O64" s="70" t="s">
        <v>343</v>
      </c>
    </row>
    <row r="65" spans="1:15" ht="15">
      <c r="A65" s="2" t="s">
        <v>135</v>
      </c>
      <c r="B65" s="1" t="s">
        <v>136</v>
      </c>
      <c r="C65" s="18">
        <v>1026.69</v>
      </c>
      <c r="F65" s="46">
        <f t="shared" si="0"/>
        <v>1026.69</v>
      </c>
      <c r="G65" s="46">
        <f t="shared" si="1"/>
        <v>20.533800000000003</v>
      </c>
      <c r="H65" s="46">
        <f t="shared" si="2"/>
        <v>77.001750000000001</v>
      </c>
      <c r="I65" s="46"/>
      <c r="J65" s="46">
        <f t="shared" si="3"/>
        <v>1124.2255499999999</v>
      </c>
      <c r="K65" s="46">
        <f t="shared" si="4"/>
        <v>179.87608799999998</v>
      </c>
      <c r="L65" s="46">
        <f t="shared" si="5"/>
        <v>1304.1016379999999</v>
      </c>
      <c r="N65" s="70" t="s">
        <v>287</v>
      </c>
      <c r="O65" s="70" t="s">
        <v>344</v>
      </c>
    </row>
    <row r="66" spans="1:15" ht="15">
      <c r="A66" s="2" t="s">
        <v>137</v>
      </c>
      <c r="B66" s="1" t="s">
        <v>138</v>
      </c>
      <c r="C66" s="18">
        <v>1500.03</v>
      </c>
      <c r="F66" s="46">
        <f t="shared" si="0"/>
        <v>1500.03</v>
      </c>
      <c r="G66" s="46">
        <f t="shared" si="1"/>
        <v>30.000599999999999</v>
      </c>
      <c r="H66" s="46">
        <f t="shared" si="2"/>
        <v>112.50224999999999</v>
      </c>
      <c r="I66" s="46"/>
      <c r="J66" s="46">
        <f t="shared" si="3"/>
        <v>1642.5328500000001</v>
      </c>
      <c r="K66" s="46">
        <f t="shared" si="4"/>
        <v>262.80525599999999</v>
      </c>
      <c r="L66" s="46">
        <f t="shared" si="5"/>
        <v>1905.3381060000002</v>
      </c>
      <c r="N66" s="70" t="s">
        <v>307</v>
      </c>
      <c r="O66" s="70" t="s">
        <v>345</v>
      </c>
    </row>
    <row r="67" spans="1:15" ht="15">
      <c r="A67" s="2" t="s">
        <v>139</v>
      </c>
      <c r="B67" s="1" t="s">
        <v>140</v>
      </c>
      <c r="C67" s="18">
        <v>1516.69</v>
      </c>
      <c r="F67" s="46">
        <f t="shared" si="0"/>
        <v>1516.69</v>
      </c>
      <c r="G67" s="46">
        <f t="shared" si="1"/>
        <v>30.3338</v>
      </c>
      <c r="H67" s="46">
        <f t="shared" si="2"/>
        <v>113.75175</v>
      </c>
      <c r="I67" s="46"/>
      <c r="J67" s="46">
        <f t="shared" si="3"/>
        <v>1660.7755500000001</v>
      </c>
      <c r="K67" s="46">
        <f t="shared" si="4"/>
        <v>265.72408799999999</v>
      </c>
      <c r="L67" s="46">
        <f t="shared" si="5"/>
        <v>1926.499638</v>
      </c>
      <c r="N67" s="70" t="s">
        <v>325</v>
      </c>
      <c r="O67" s="70" t="s">
        <v>346</v>
      </c>
    </row>
    <row r="68" spans="1:15" ht="15">
      <c r="A68" s="2" t="s">
        <v>141</v>
      </c>
      <c r="B68" s="1" t="s">
        <v>142</v>
      </c>
      <c r="C68" s="18">
        <v>2680.48</v>
      </c>
      <c r="F68" s="46">
        <f t="shared" si="0"/>
        <v>2680.48</v>
      </c>
      <c r="G68" s="46">
        <f t="shared" si="1"/>
        <v>53.6096</v>
      </c>
      <c r="H68" s="46">
        <f t="shared" si="2"/>
        <v>201.036</v>
      </c>
      <c r="I68" s="46"/>
      <c r="J68" s="46">
        <f t="shared" si="3"/>
        <v>2935.1256000000003</v>
      </c>
      <c r="K68" s="46">
        <f t="shared" si="4"/>
        <v>469.62009600000005</v>
      </c>
      <c r="L68" s="46">
        <f t="shared" si="5"/>
        <v>3404.7456960000004</v>
      </c>
      <c r="N68" s="70" t="s">
        <v>287</v>
      </c>
      <c r="O68" s="70" t="s">
        <v>347</v>
      </c>
    </row>
    <row r="69" spans="1:15" ht="15">
      <c r="A69" s="2" t="s">
        <v>143</v>
      </c>
      <c r="B69" s="1" t="s">
        <v>144</v>
      </c>
      <c r="C69" s="18">
        <v>1933.31</v>
      </c>
      <c r="F69" s="46">
        <f t="shared" si="0"/>
        <v>1933.31</v>
      </c>
      <c r="G69" s="46">
        <f t="shared" si="1"/>
        <v>38.666199999999996</v>
      </c>
      <c r="H69" s="46">
        <f t="shared" si="2"/>
        <v>144.99824999999998</v>
      </c>
      <c r="I69" s="46"/>
      <c r="J69" s="46">
        <f t="shared" si="3"/>
        <v>2116.9744499999997</v>
      </c>
      <c r="K69" s="46">
        <f t="shared" si="4"/>
        <v>338.71591199999995</v>
      </c>
      <c r="L69" s="46">
        <f t="shared" si="5"/>
        <v>2455.6903619999998</v>
      </c>
      <c r="N69" s="70" t="s">
        <v>307</v>
      </c>
      <c r="O69" s="70" t="s">
        <v>348</v>
      </c>
    </row>
    <row r="70" spans="1:15" ht="15">
      <c r="A70" s="2" t="s">
        <v>145</v>
      </c>
      <c r="B70" s="1" t="s">
        <v>146</v>
      </c>
      <c r="C70" s="18">
        <v>5215.97</v>
      </c>
      <c r="F70" s="46">
        <f t="shared" si="0"/>
        <v>5215.97</v>
      </c>
      <c r="G70" s="46">
        <f t="shared" si="1"/>
        <v>104.3194</v>
      </c>
      <c r="H70" s="46">
        <f t="shared" si="2"/>
        <v>391.19774999999998</v>
      </c>
      <c r="I70" s="46"/>
      <c r="J70" s="46">
        <f t="shared" si="3"/>
        <v>5711.4871500000008</v>
      </c>
      <c r="K70" s="46">
        <f t="shared" si="4"/>
        <v>913.83794400000011</v>
      </c>
      <c r="L70" s="46">
        <f t="shared" si="5"/>
        <v>6625.3250940000007</v>
      </c>
      <c r="N70" s="70" t="s">
        <v>287</v>
      </c>
      <c r="O70" s="70" t="s">
        <v>349</v>
      </c>
    </row>
    <row r="71" spans="1:15" ht="15">
      <c r="A71" s="2" t="s">
        <v>147</v>
      </c>
      <c r="B71" s="1" t="s">
        <v>148</v>
      </c>
      <c r="C71" s="18">
        <v>5797.18</v>
      </c>
      <c r="F71" s="46">
        <f t="shared" si="0"/>
        <v>5797.18</v>
      </c>
      <c r="G71" s="46">
        <f t="shared" si="1"/>
        <v>115.9436</v>
      </c>
      <c r="H71" s="46">
        <f t="shared" si="2"/>
        <v>434.7885</v>
      </c>
      <c r="I71" s="46"/>
      <c r="J71" s="46">
        <f t="shared" si="3"/>
        <v>6347.9120999999996</v>
      </c>
      <c r="K71" s="46">
        <f t="shared" si="4"/>
        <v>1015.665936</v>
      </c>
      <c r="L71" s="46">
        <f t="shared" si="5"/>
        <v>7363.5780359999999</v>
      </c>
      <c r="N71" s="70" t="s">
        <v>296</v>
      </c>
      <c r="O71" s="70" t="s">
        <v>350</v>
      </c>
    </row>
    <row r="72" spans="1:15" ht="15">
      <c r="A72" s="2" t="s">
        <v>149</v>
      </c>
      <c r="B72" s="1" t="s">
        <v>150</v>
      </c>
      <c r="C72" s="18">
        <v>7294.25</v>
      </c>
      <c r="F72" s="46">
        <f t="shared" si="0"/>
        <v>7294.25</v>
      </c>
      <c r="G72" s="46">
        <f t="shared" si="1"/>
        <v>145.88499999999999</v>
      </c>
      <c r="H72" s="46">
        <f t="shared" si="2"/>
        <v>547.06875000000002</v>
      </c>
      <c r="I72" s="46"/>
      <c r="J72" s="46">
        <f t="shared" si="3"/>
        <v>7987.2037500000006</v>
      </c>
      <c r="K72" s="46">
        <f t="shared" si="4"/>
        <v>1277.9526000000001</v>
      </c>
      <c r="L72" s="46">
        <f t="shared" si="5"/>
        <v>9265.1563500000011</v>
      </c>
      <c r="N72" s="70" t="s">
        <v>287</v>
      </c>
      <c r="O72" s="70" t="s">
        <v>351</v>
      </c>
    </row>
    <row r="73" spans="1:15" ht="15">
      <c r="A73" s="2" t="s">
        <v>151</v>
      </c>
      <c r="B73" s="1" t="s">
        <v>152</v>
      </c>
      <c r="C73" s="18">
        <v>1933.31</v>
      </c>
      <c r="F73" s="46">
        <f t="shared" si="0"/>
        <v>1933.31</v>
      </c>
      <c r="G73" s="46">
        <f t="shared" si="1"/>
        <v>38.666199999999996</v>
      </c>
      <c r="H73" s="46">
        <f t="shared" si="2"/>
        <v>144.99824999999998</v>
      </c>
      <c r="I73" s="46"/>
      <c r="J73" s="46">
        <f t="shared" si="3"/>
        <v>2116.9744499999997</v>
      </c>
      <c r="K73" s="46">
        <f t="shared" si="4"/>
        <v>338.71591199999995</v>
      </c>
      <c r="L73" s="46">
        <f t="shared" si="5"/>
        <v>2455.6903619999998</v>
      </c>
      <c r="N73" s="70" t="s">
        <v>307</v>
      </c>
      <c r="O73" s="70" t="s">
        <v>352</v>
      </c>
    </row>
    <row r="74" spans="1:15" ht="15">
      <c r="A74" s="2" t="s">
        <v>153</v>
      </c>
      <c r="B74" s="1" t="s">
        <v>154</v>
      </c>
      <c r="C74" s="18">
        <v>2547.52</v>
      </c>
      <c r="F74" s="46">
        <f t="shared" si="0"/>
        <v>2547.52</v>
      </c>
      <c r="G74" s="46">
        <f t="shared" si="1"/>
        <v>50.950400000000002</v>
      </c>
      <c r="H74" s="46">
        <f t="shared" si="2"/>
        <v>191.06399999999999</v>
      </c>
      <c r="I74" s="46"/>
      <c r="J74" s="46">
        <f t="shared" si="3"/>
        <v>2789.5344</v>
      </c>
      <c r="K74" s="46">
        <f t="shared" si="4"/>
        <v>446.32550400000002</v>
      </c>
      <c r="L74" s="46">
        <f t="shared" si="5"/>
        <v>3235.8599039999999</v>
      </c>
      <c r="N74" s="70" t="s">
        <v>289</v>
      </c>
      <c r="O74" s="70" t="s">
        <v>353</v>
      </c>
    </row>
    <row r="75" spans="1:15" ht="15">
      <c r="A75" s="2" t="s">
        <v>155</v>
      </c>
      <c r="B75" s="1" t="s">
        <v>156</v>
      </c>
      <c r="C75" s="18">
        <v>1026.69</v>
      </c>
      <c r="F75" s="46">
        <f t="shared" si="0"/>
        <v>1026.69</v>
      </c>
      <c r="G75" s="46">
        <f t="shared" si="1"/>
        <v>20.533800000000003</v>
      </c>
      <c r="H75" s="46">
        <f t="shared" si="2"/>
        <v>77.001750000000001</v>
      </c>
      <c r="I75" s="46"/>
      <c r="J75" s="46">
        <f t="shared" si="3"/>
        <v>1124.2255499999999</v>
      </c>
      <c r="K75" s="46">
        <f t="shared" si="4"/>
        <v>179.87608799999998</v>
      </c>
      <c r="L75" s="46">
        <f t="shared" si="5"/>
        <v>1304.1016379999999</v>
      </c>
      <c r="N75" s="70" t="s">
        <v>287</v>
      </c>
      <c r="O75" s="70" t="s">
        <v>354</v>
      </c>
    </row>
    <row r="76" spans="1:15" s="11" customFormat="1">
      <c r="A76" s="21" t="s">
        <v>157</v>
      </c>
      <c r="C76" s="11" t="s">
        <v>158</v>
      </c>
      <c r="F76" s="11" t="s">
        <v>158</v>
      </c>
      <c r="G76" s="11" t="s">
        <v>158</v>
      </c>
      <c r="H76" s="11" t="s">
        <v>158</v>
      </c>
      <c r="I76" s="11" t="s">
        <v>158</v>
      </c>
      <c r="J76" s="11" t="s">
        <v>158</v>
      </c>
      <c r="K76" s="11" t="s">
        <v>158</v>
      </c>
      <c r="L76" s="11" t="s">
        <v>158</v>
      </c>
    </row>
    <row r="77" spans="1:15">
      <c r="C77" s="23">
        <v>167439.9</v>
      </c>
      <c r="F77" s="47">
        <f>SUM(F14:F75)</f>
        <v>167439.9</v>
      </c>
      <c r="G77" s="47">
        <f t="shared" ref="G77:L77" si="6">SUM(G14:G75)</f>
        <v>3348.7980000000007</v>
      </c>
      <c r="H77" s="47">
        <f t="shared" si="6"/>
        <v>12557.992499999993</v>
      </c>
      <c r="I77" s="47">
        <f t="shared" si="6"/>
        <v>0</v>
      </c>
      <c r="J77" s="47">
        <f t="shared" si="6"/>
        <v>183346.69050000008</v>
      </c>
      <c r="K77" s="47">
        <f t="shared" si="6"/>
        <v>29335.470480000004</v>
      </c>
      <c r="L77" s="47">
        <f t="shared" si="6"/>
        <v>212682.16097999996</v>
      </c>
    </row>
    <row r="79" spans="1:15">
      <c r="A79" s="16" t="s">
        <v>159</v>
      </c>
    </row>
    <row r="80" spans="1:15" ht="15">
      <c r="A80" s="2" t="s">
        <v>160</v>
      </c>
      <c r="B80" s="1" t="s">
        <v>161</v>
      </c>
      <c r="C80" s="18">
        <v>2212.36</v>
      </c>
      <c r="F80" s="46">
        <f>+C80</f>
        <v>2212.36</v>
      </c>
      <c r="G80" s="46">
        <f>+F80*2%</f>
        <v>44.247200000000007</v>
      </c>
      <c r="H80" s="46">
        <f>+F80*7.5%</f>
        <v>165.92699999999999</v>
      </c>
      <c r="I80" s="46">
        <f>+INGENIERIA!O80</f>
        <v>108.41</v>
      </c>
      <c r="J80" s="46">
        <f>SUM(F80:I80)</f>
        <v>2530.9441999999999</v>
      </c>
      <c r="K80" s="46">
        <f>+J80*0.16</f>
        <v>404.95107200000001</v>
      </c>
      <c r="L80" s="46">
        <f>+J80+K80</f>
        <v>2935.8952719999997</v>
      </c>
      <c r="N80" s="70" t="s">
        <v>355</v>
      </c>
      <c r="O80" s="70" t="s">
        <v>356</v>
      </c>
    </row>
    <row r="81" spans="1:15" ht="15">
      <c r="A81" s="2" t="s">
        <v>162</v>
      </c>
      <c r="B81" s="1" t="s">
        <v>163</v>
      </c>
      <c r="C81" s="18">
        <v>6109.19</v>
      </c>
      <c r="F81" s="46">
        <f t="shared" ref="F81:F122" si="7">+C81</f>
        <v>6109.19</v>
      </c>
      <c r="G81" s="46">
        <f t="shared" ref="G81:G122" si="8">+F81*2%</f>
        <v>122.18379999999999</v>
      </c>
      <c r="H81" s="46">
        <f t="shared" ref="H81:H122" si="9">+F81*7.5%</f>
        <v>458.18924999999996</v>
      </c>
      <c r="I81" s="46">
        <f>+INGENIERIA!O81</f>
        <v>299.35000000000002</v>
      </c>
      <c r="J81" s="46">
        <f t="shared" ref="J81:J122" si="10">SUM(F81:I81)</f>
        <v>6988.9130500000001</v>
      </c>
      <c r="K81" s="46">
        <f t="shared" ref="K81:K122" si="11">+J81*0.16</f>
        <v>1118.2260880000001</v>
      </c>
      <c r="L81" s="46">
        <f t="shared" ref="L81:L122" si="12">+J81+K81</f>
        <v>8107.1391380000005</v>
      </c>
      <c r="N81" s="70" t="s">
        <v>355</v>
      </c>
      <c r="O81" s="70" t="s">
        <v>357</v>
      </c>
    </row>
    <row r="82" spans="1:15" ht="15">
      <c r="A82" s="2" t="s">
        <v>164</v>
      </c>
      <c r="B82" s="1" t="s">
        <v>165</v>
      </c>
      <c r="C82" s="18">
        <v>2755.66</v>
      </c>
      <c r="F82" s="46">
        <f t="shared" si="7"/>
        <v>2755.66</v>
      </c>
      <c r="G82" s="46">
        <f t="shared" si="8"/>
        <v>55.113199999999999</v>
      </c>
      <c r="H82" s="46">
        <f t="shared" si="9"/>
        <v>206.67449999999999</v>
      </c>
      <c r="I82" s="46">
        <f>+INGENIERIA!O82</f>
        <v>135.03</v>
      </c>
      <c r="J82" s="46">
        <f t="shared" si="10"/>
        <v>3152.4776999999999</v>
      </c>
      <c r="K82" s="46">
        <f t="shared" si="11"/>
        <v>504.396432</v>
      </c>
      <c r="L82" s="46">
        <f t="shared" si="12"/>
        <v>3656.8741319999999</v>
      </c>
      <c r="N82" s="70" t="s">
        <v>355</v>
      </c>
      <c r="O82" s="70" t="s">
        <v>358</v>
      </c>
    </row>
    <row r="83" spans="1:15" ht="15">
      <c r="A83" s="2" t="s">
        <v>166</v>
      </c>
      <c r="B83" s="1" t="s">
        <v>167</v>
      </c>
      <c r="C83" s="18">
        <v>160.08000000000001</v>
      </c>
      <c r="F83" s="46">
        <f t="shared" si="7"/>
        <v>160.08000000000001</v>
      </c>
      <c r="G83" s="46">
        <f t="shared" si="8"/>
        <v>3.2016000000000004</v>
      </c>
      <c r="H83" s="46">
        <f t="shared" si="9"/>
        <v>12.006</v>
      </c>
      <c r="I83" s="46">
        <f>+INGENIERIA!O83</f>
        <v>0</v>
      </c>
      <c r="J83" s="46">
        <f t="shared" si="10"/>
        <v>175.28760000000003</v>
      </c>
      <c r="K83" s="46">
        <f t="shared" si="11"/>
        <v>28.046016000000005</v>
      </c>
      <c r="L83" s="46">
        <f t="shared" si="12"/>
        <v>203.33361600000003</v>
      </c>
      <c r="N83" s="71" t="s">
        <v>355</v>
      </c>
      <c r="O83" s="71" t="s">
        <v>359</v>
      </c>
    </row>
    <row r="84" spans="1:15" ht="15">
      <c r="A84" s="2" t="s">
        <v>168</v>
      </c>
      <c r="B84" s="1" t="s">
        <v>169</v>
      </c>
      <c r="C84" s="18">
        <v>4056.83</v>
      </c>
      <c r="F84" s="46">
        <f t="shared" si="7"/>
        <v>4056.83</v>
      </c>
      <c r="G84" s="46">
        <f t="shared" si="8"/>
        <v>81.136600000000001</v>
      </c>
      <c r="H84" s="46">
        <f t="shared" si="9"/>
        <v>304.26224999999999</v>
      </c>
      <c r="I84" s="46">
        <f>+INGENIERIA!O84</f>
        <v>198.78</v>
      </c>
      <c r="J84" s="46">
        <f t="shared" si="10"/>
        <v>4641.0088499999993</v>
      </c>
      <c r="K84" s="46">
        <f t="shared" si="11"/>
        <v>742.56141599999989</v>
      </c>
      <c r="L84" s="46">
        <f t="shared" si="12"/>
        <v>5383.5702659999988</v>
      </c>
      <c r="N84" s="70" t="s">
        <v>355</v>
      </c>
      <c r="O84" s="70" t="s">
        <v>360</v>
      </c>
    </row>
    <row r="85" spans="1:15" ht="15">
      <c r="A85" s="2" t="s">
        <v>170</v>
      </c>
      <c r="B85" s="1" t="s">
        <v>171</v>
      </c>
      <c r="C85" s="18">
        <v>1277.83</v>
      </c>
      <c r="F85" s="46">
        <f t="shared" si="7"/>
        <v>1277.83</v>
      </c>
      <c r="G85" s="46">
        <f t="shared" si="8"/>
        <v>25.5566</v>
      </c>
      <c r="H85" s="46">
        <f t="shared" si="9"/>
        <v>95.837249999999997</v>
      </c>
      <c r="I85" s="46">
        <f>+INGENIERIA!O85</f>
        <v>62.61</v>
      </c>
      <c r="J85" s="46">
        <f t="shared" si="10"/>
        <v>1461.8338499999998</v>
      </c>
      <c r="K85" s="46">
        <f t="shared" si="11"/>
        <v>233.89341599999997</v>
      </c>
      <c r="L85" s="46">
        <f t="shared" si="12"/>
        <v>1695.7272659999996</v>
      </c>
      <c r="N85" s="70" t="s">
        <v>355</v>
      </c>
      <c r="O85" s="70" t="s">
        <v>361</v>
      </c>
    </row>
    <row r="86" spans="1:15" ht="15">
      <c r="A86" s="2" t="s">
        <v>172</v>
      </c>
      <c r="B86" s="1" t="s">
        <v>173</v>
      </c>
      <c r="C86" s="18">
        <v>2360.91</v>
      </c>
      <c r="F86" s="46">
        <f t="shared" si="7"/>
        <v>2360.91</v>
      </c>
      <c r="G86" s="46">
        <f t="shared" si="8"/>
        <v>47.218199999999996</v>
      </c>
      <c r="H86" s="46">
        <f t="shared" si="9"/>
        <v>177.06824999999998</v>
      </c>
      <c r="I86" s="46">
        <f>+INGENIERIA!O86</f>
        <v>0</v>
      </c>
      <c r="J86" s="46">
        <f t="shared" si="10"/>
        <v>2585.1964499999995</v>
      </c>
      <c r="K86" s="46">
        <f t="shared" si="11"/>
        <v>413.6314319999999</v>
      </c>
      <c r="L86" s="46">
        <f t="shared" si="12"/>
        <v>2998.8278819999996</v>
      </c>
      <c r="N86" s="70" t="s">
        <v>362</v>
      </c>
      <c r="O86" s="70" t="s">
        <v>363</v>
      </c>
    </row>
    <row r="87" spans="1:15" ht="15">
      <c r="A87" s="2" t="s">
        <v>174</v>
      </c>
      <c r="B87" s="1" t="s">
        <v>175</v>
      </c>
      <c r="C87" s="18">
        <v>3045.2</v>
      </c>
      <c r="F87" s="46">
        <f t="shared" si="7"/>
        <v>3045.2</v>
      </c>
      <c r="G87" s="46">
        <f t="shared" si="8"/>
        <v>60.903999999999996</v>
      </c>
      <c r="H87" s="46">
        <f t="shared" si="9"/>
        <v>228.39</v>
      </c>
      <c r="I87" s="46">
        <f>+INGENIERIA!O87</f>
        <v>0</v>
      </c>
      <c r="J87" s="46">
        <f t="shared" si="10"/>
        <v>3334.4939999999997</v>
      </c>
      <c r="K87" s="46">
        <f t="shared" si="11"/>
        <v>533.5190399999999</v>
      </c>
      <c r="L87" s="46">
        <f t="shared" si="12"/>
        <v>3868.0130399999998</v>
      </c>
      <c r="N87" s="70" t="s">
        <v>362</v>
      </c>
      <c r="O87" s="70" t="s">
        <v>364</v>
      </c>
    </row>
    <row r="88" spans="1:15" ht="15">
      <c r="A88" s="2" t="s">
        <v>176</v>
      </c>
      <c r="B88" s="1" t="s">
        <v>177</v>
      </c>
      <c r="C88" s="18">
        <v>3578.3</v>
      </c>
      <c r="F88" s="46">
        <f t="shared" si="7"/>
        <v>3578.3</v>
      </c>
      <c r="G88" s="46">
        <f t="shared" si="8"/>
        <v>71.566000000000003</v>
      </c>
      <c r="H88" s="46">
        <f t="shared" si="9"/>
        <v>268.3725</v>
      </c>
      <c r="I88" s="46">
        <f>+INGENIERIA!O88</f>
        <v>175.34</v>
      </c>
      <c r="J88" s="46">
        <f t="shared" si="10"/>
        <v>4093.5785000000001</v>
      </c>
      <c r="K88" s="46">
        <f t="shared" si="11"/>
        <v>654.97256000000004</v>
      </c>
      <c r="L88" s="46">
        <f t="shared" si="12"/>
        <v>4748.5510599999998</v>
      </c>
      <c r="N88" s="70" t="s">
        <v>355</v>
      </c>
      <c r="O88" s="70" t="s">
        <v>365</v>
      </c>
    </row>
    <row r="89" spans="1:15" ht="15">
      <c r="A89" s="2" t="s">
        <v>178</v>
      </c>
      <c r="B89" s="1" t="s">
        <v>179</v>
      </c>
      <c r="C89" s="18">
        <v>9412.07</v>
      </c>
      <c r="F89" s="46">
        <f t="shared" si="7"/>
        <v>9412.07</v>
      </c>
      <c r="G89" s="46">
        <f t="shared" si="8"/>
        <v>188.2414</v>
      </c>
      <c r="H89" s="46">
        <f t="shared" si="9"/>
        <v>705.90524999999991</v>
      </c>
      <c r="I89" s="46">
        <f>+INGENIERIA!O89</f>
        <v>461.19</v>
      </c>
      <c r="J89" s="46">
        <f t="shared" si="10"/>
        <v>10767.406650000001</v>
      </c>
      <c r="K89" s="46">
        <f t="shared" si="11"/>
        <v>1722.7850640000001</v>
      </c>
      <c r="L89" s="46">
        <f t="shared" si="12"/>
        <v>12490.191714000001</v>
      </c>
      <c r="N89" s="70" t="s">
        <v>355</v>
      </c>
      <c r="O89" s="70" t="s">
        <v>366</v>
      </c>
    </row>
    <row r="90" spans="1:15" ht="15">
      <c r="A90" s="2" t="s">
        <v>180</v>
      </c>
      <c r="B90" s="1" t="s">
        <v>181</v>
      </c>
      <c r="C90" s="18">
        <v>3593.85</v>
      </c>
      <c r="F90" s="46">
        <f t="shared" si="7"/>
        <v>3593.85</v>
      </c>
      <c r="G90" s="46">
        <f t="shared" si="8"/>
        <v>71.876999999999995</v>
      </c>
      <c r="H90" s="46">
        <f t="shared" si="9"/>
        <v>269.53874999999999</v>
      </c>
      <c r="I90" s="46">
        <f>+INGENIERIA!O90</f>
        <v>0</v>
      </c>
      <c r="J90" s="46">
        <f t="shared" si="10"/>
        <v>3935.26575</v>
      </c>
      <c r="K90" s="46">
        <f t="shared" si="11"/>
        <v>629.64251999999999</v>
      </c>
      <c r="L90" s="46">
        <f t="shared" si="12"/>
        <v>4564.9082699999999</v>
      </c>
      <c r="N90" s="70" t="s">
        <v>355</v>
      </c>
      <c r="O90" s="70" t="s">
        <v>367</v>
      </c>
    </row>
    <row r="91" spans="1:15" ht="15">
      <c r="A91" s="2" t="s">
        <v>182</v>
      </c>
      <c r="B91" s="1" t="s">
        <v>183</v>
      </c>
      <c r="C91" s="18">
        <v>994.9</v>
      </c>
      <c r="F91" s="46">
        <f t="shared" si="7"/>
        <v>994.9</v>
      </c>
      <c r="G91" s="46">
        <f t="shared" si="8"/>
        <v>19.898</v>
      </c>
      <c r="H91" s="46">
        <f t="shared" si="9"/>
        <v>74.617499999999993</v>
      </c>
      <c r="I91" s="46">
        <f>+INGENIERIA!O91</f>
        <v>0</v>
      </c>
      <c r="J91" s="46">
        <f t="shared" si="10"/>
        <v>1089.4155000000001</v>
      </c>
      <c r="K91" s="46">
        <f t="shared" si="11"/>
        <v>174.30648000000002</v>
      </c>
      <c r="L91" s="46">
        <f t="shared" si="12"/>
        <v>1263.72198</v>
      </c>
      <c r="N91" s="70" t="s">
        <v>362</v>
      </c>
      <c r="O91" s="70" t="s">
        <v>368</v>
      </c>
    </row>
    <row r="92" spans="1:15" ht="15">
      <c r="A92" s="2" t="s">
        <v>184</v>
      </c>
      <c r="B92" s="1" t="s">
        <v>185</v>
      </c>
      <c r="C92" s="18">
        <v>5221.96</v>
      </c>
      <c r="F92" s="46">
        <f t="shared" si="7"/>
        <v>5221.96</v>
      </c>
      <c r="G92" s="46">
        <f t="shared" si="8"/>
        <v>104.4392</v>
      </c>
      <c r="H92" s="46">
        <f t="shared" si="9"/>
        <v>391.64699999999999</v>
      </c>
      <c r="I92" s="46">
        <f>+INGENIERIA!O92</f>
        <v>0</v>
      </c>
      <c r="J92" s="46">
        <f t="shared" si="10"/>
        <v>5718.0461999999998</v>
      </c>
      <c r="K92" s="46">
        <f t="shared" si="11"/>
        <v>914.88739199999998</v>
      </c>
      <c r="L92" s="46">
        <f t="shared" si="12"/>
        <v>6632.9335919999994</v>
      </c>
      <c r="N92" s="70" t="s">
        <v>362</v>
      </c>
      <c r="O92" s="70" t="s">
        <v>369</v>
      </c>
    </row>
    <row r="93" spans="1:15" ht="15">
      <c r="A93" s="2" t="s">
        <v>186</v>
      </c>
      <c r="B93" s="1" t="s">
        <v>187</v>
      </c>
      <c r="C93" s="18">
        <v>1178.77</v>
      </c>
      <c r="F93" s="46">
        <f t="shared" si="7"/>
        <v>1178.77</v>
      </c>
      <c r="G93" s="46">
        <f t="shared" si="8"/>
        <v>23.575399999999998</v>
      </c>
      <c r="H93" s="46">
        <f t="shared" si="9"/>
        <v>88.407749999999993</v>
      </c>
      <c r="I93" s="46">
        <f>+INGENIERIA!O93</f>
        <v>0</v>
      </c>
      <c r="J93" s="46">
        <f t="shared" si="10"/>
        <v>1290.75315</v>
      </c>
      <c r="K93" s="46">
        <f t="shared" si="11"/>
        <v>206.52050400000002</v>
      </c>
      <c r="L93" s="46">
        <f t="shared" si="12"/>
        <v>1497.2736540000001</v>
      </c>
      <c r="N93" s="70" t="s">
        <v>355</v>
      </c>
      <c r="O93" s="70" t="s">
        <v>370</v>
      </c>
    </row>
    <row r="94" spans="1:15" ht="15">
      <c r="A94" s="2" t="s">
        <v>188</v>
      </c>
      <c r="B94" s="1" t="s">
        <v>189</v>
      </c>
      <c r="C94" s="18">
        <v>1754.89</v>
      </c>
      <c r="F94" s="46">
        <f t="shared" si="7"/>
        <v>1754.89</v>
      </c>
      <c r="G94" s="46">
        <f t="shared" si="8"/>
        <v>35.097799999999999</v>
      </c>
      <c r="H94" s="46">
        <f t="shared" si="9"/>
        <v>131.61675</v>
      </c>
      <c r="I94" s="46">
        <f>+INGENIERIA!O94</f>
        <v>85.99</v>
      </c>
      <c r="J94" s="46">
        <f t="shared" si="10"/>
        <v>2007.59455</v>
      </c>
      <c r="K94" s="46">
        <f t="shared" si="11"/>
        <v>321.21512799999999</v>
      </c>
      <c r="L94" s="46">
        <f t="shared" si="12"/>
        <v>2328.8096780000001</v>
      </c>
      <c r="N94" s="70" t="s">
        <v>355</v>
      </c>
      <c r="O94" s="70" t="s">
        <v>371</v>
      </c>
    </row>
    <row r="95" spans="1:15" ht="15">
      <c r="A95" s="2" t="s">
        <v>190</v>
      </c>
      <c r="B95" s="1" t="s">
        <v>191</v>
      </c>
      <c r="C95" s="18">
        <v>5103.67</v>
      </c>
      <c r="F95" s="46">
        <f t="shared" si="7"/>
        <v>5103.67</v>
      </c>
      <c r="G95" s="46">
        <f t="shared" si="8"/>
        <v>102.07340000000001</v>
      </c>
      <c r="H95" s="46">
        <f t="shared" si="9"/>
        <v>382.77524999999997</v>
      </c>
      <c r="I95" s="46">
        <f>+INGENIERIA!O95</f>
        <v>250.08</v>
      </c>
      <c r="J95" s="46">
        <f t="shared" si="10"/>
        <v>5838.5986499999999</v>
      </c>
      <c r="K95" s="46">
        <f t="shared" si="11"/>
        <v>934.17578400000002</v>
      </c>
      <c r="L95" s="46">
        <f t="shared" si="12"/>
        <v>6772.7744339999999</v>
      </c>
      <c r="N95" s="70" t="s">
        <v>355</v>
      </c>
      <c r="O95" s="70" t="s">
        <v>372</v>
      </c>
    </row>
    <row r="96" spans="1:15" ht="15">
      <c r="A96" s="2" t="s">
        <v>192</v>
      </c>
      <c r="B96" s="1" t="s">
        <v>193</v>
      </c>
      <c r="C96" s="18">
        <v>3519.41</v>
      </c>
      <c r="F96" s="46">
        <f t="shared" si="7"/>
        <v>3519.41</v>
      </c>
      <c r="G96" s="46">
        <f t="shared" si="8"/>
        <v>70.388199999999998</v>
      </c>
      <c r="H96" s="46">
        <f t="shared" si="9"/>
        <v>263.95574999999997</v>
      </c>
      <c r="I96" s="46">
        <f>+INGENIERIA!O96</f>
        <v>172.45</v>
      </c>
      <c r="J96" s="46">
        <f t="shared" si="10"/>
        <v>4026.2039499999996</v>
      </c>
      <c r="K96" s="46">
        <f t="shared" si="11"/>
        <v>644.192632</v>
      </c>
      <c r="L96" s="46">
        <f t="shared" si="12"/>
        <v>4670.3965819999994</v>
      </c>
      <c r="N96" s="70" t="s">
        <v>355</v>
      </c>
      <c r="O96" s="70" t="s">
        <v>373</v>
      </c>
    </row>
    <row r="97" spans="1:15" ht="15">
      <c r="A97" s="2" t="s">
        <v>194</v>
      </c>
      <c r="B97" s="1" t="s">
        <v>195</v>
      </c>
      <c r="C97" s="18">
        <v>4479.2299999999996</v>
      </c>
      <c r="F97" s="46">
        <f t="shared" si="7"/>
        <v>4479.2299999999996</v>
      </c>
      <c r="G97" s="46">
        <f t="shared" si="8"/>
        <v>89.584599999999995</v>
      </c>
      <c r="H97" s="46">
        <f t="shared" si="9"/>
        <v>335.94224999999994</v>
      </c>
      <c r="I97" s="46">
        <f>+INGENIERIA!O97</f>
        <v>0</v>
      </c>
      <c r="J97" s="46">
        <f t="shared" si="10"/>
        <v>4904.7568499999998</v>
      </c>
      <c r="K97" s="46">
        <f t="shared" si="11"/>
        <v>784.76109599999995</v>
      </c>
      <c r="L97" s="46">
        <f t="shared" si="12"/>
        <v>5689.5179459999999</v>
      </c>
      <c r="N97" s="70" t="s">
        <v>362</v>
      </c>
      <c r="O97" s="70" t="s">
        <v>374</v>
      </c>
    </row>
    <row r="98" spans="1:15" ht="15">
      <c r="A98" s="2" t="s">
        <v>196</v>
      </c>
      <c r="B98" s="1" t="s">
        <v>197</v>
      </c>
      <c r="C98" s="18">
        <v>2122.9</v>
      </c>
      <c r="F98" s="46">
        <f t="shared" si="7"/>
        <v>2122.9</v>
      </c>
      <c r="G98" s="46">
        <f t="shared" si="8"/>
        <v>42.458000000000006</v>
      </c>
      <c r="H98" s="46">
        <f t="shared" si="9"/>
        <v>159.2175</v>
      </c>
      <c r="I98" s="46">
        <f>+INGENIERIA!O98</f>
        <v>104.02</v>
      </c>
      <c r="J98" s="46">
        <f t="shared" si="10"/>
        <v>2428.5955000000004</v>
      </c>
      <c r="K98" s="46">
        <f t="shared" si="11"/>
        <v>388.57528000000008</v>
      </c>
      <c r="L98" s="46">
        <f t="shared" si="12"/>
        <v>2817.1707800000004</v>
      </c>
      <c r="N98" s="70" t="s">
        <v>355</v>
      </c>
      <c r="O98" s="70" t="s">
        <v>375</v>
      </c>
    </row>
    <row r="99" spans="1:15" ht="15">
      <c r="A99" s="2" t="s">
        <v>198</v>
      </c>
      <c r="B99" s="1" t="s">
        <v>199</v>
      </c>
      <c r="C99" s="18">
        <v>1625.05</v>
      </c>
      <c r="F99" s="46">
        <f t="shared" si="7"/>
        <v>1625.05</v>
      </c>
      <c r="G99" s="46">
        <f t="shared" si="8"/>
        <v>32.500999999999998</v>
      </c>
      <c r="H99" s="46">
        <f t="shared" si="9"/>
        <v>121.87875</v>
      </c>
      <c r="I99" s="46">
        <f>+INGENIERIA!O99</f>
        <v>0</v>
      </c>
      <c r="J99" s="46">
        <f t="shared" si="10"/>
        <v>1779.42975</v>
      </c>
      <c r="K99" s="46">
        <f t="shared" si="11"/>
        <v>284.70875999999998</v>
      </c>
      <c r="L99" s="46">
        <f t="shared" si="12"/>
        <v>2064.1385099999998</v>
      </c>
      <c r="N99" s="72" t="s">
        <v>287</v>
      </c>
      <c r="O99" s="70" t="s">
        <v>376</v>
      </c>
    </row>
    <row r="100" spans="1:15" ht="15">
      <c r="A100" s="2" t="s">
        <v>200</v>
      </c>
      <c r="B100" s="1" t="s">
        <v>201</v>
      </c>
      <c r="C100" s="18">
        <v>1200.01</v>
      </c>
      <c r="F100" s="46">
        <f t="shared" si="7"/>
        <v>1200.01</v>
      </c>
      <c r="G100" s="46">
        <f t="shared" si="8"/>
        <v>24.0002</v>
      </c>
      <c r="H100" s="46">
        <f t="shared" si="9"/>
        <v>90.000749999999996</v>
      </c>
      <c r="I100" s="46">
        <f>+INGENIERIA!O100</f>
        <v>0</v>
      </c>
      <c r="J100" s="46">
        <f t="shared" si="10"/>
        <v>1314.0109499999999</v>
      </c>
      <c r="K100" s="46">
        <f t="shared" si="11"/>
        <v>210.24175199999999</v>
      </c>
      <c r="L100" s="46">
        <f t="shared" si="12"/>
        <v>1524.2527019999998</v>
      </c>
      <c r="N100" s="70" t="s">
        <v>362</v>
      </c>
      <c r="O100" s="70" t="s">
        <v>377</v>
      </c>
    </row>
    <row r="101" spans="1:15" ht="15">
      <c r="A101" s="2" t="s">
        <v>202</v>
      </c>
      <c r="B101" s="1" t="s">
        <v>203</v>
      </c>
      <c r="C101" s="18">
        <v>1090.07</v>
      </c>
      <c r="F101" s="46">
        <f t="shared" si="7"/>
        <v>1090.07</v>
      </c>
      <c r="G101" s="46">
        <f t="shared" si="8"/>
        <v>21.801399999999997</v>
      </c>
      <c r="H101" s="46">
        <f t="shared" si="9"/>
        <v>81.75524999999999</v>
      </c>
      <c r="I101" s="46">
        <f>+INGENIERIA!O101</f>
        <v>53.41</v>
      </c>
      <c r="J101" s="46">
        <f t="shared" si="10"/>
        <v>1247.03665</v>
      </c>
      <c r="K101" s="46">
        <f t="shared" si="11"/>
        <v>199.52586400000001</v>
      </c>
      <c r="L101" s="46">
        <f t="shared" si="12"/>
        <v>1446.562514</v>
      </c>
      <c r="N101" s="70" t="s">
        <v>355</v>
      </c>
      <c r="O101" s="70" t="s">
        <v>378</v>
      </c>
    </row>
    <row r="102" spans="1:15" ht="15">
      <c r="A102" s="2" t="s">
        <v>204</v>
      </c>
      <c r="B102" s="1" t="s">
        <v>205</v>
      </c>
      <c r="C102" s="18">
        <v>3355.78</v>
      </c>
      <c r="F102" s="46">
        <f t="shared" si="7"/>
        <v>3355.78</v>
      </c>
      <c r="G102" s="46">
        <f t="shared" si="8"/>
        <v>67.115600000000001</v>
      </c>
      <c r="H102" s="46">
        <f t="shared" si="9"/>
        <v>251.68350000000001</v>
      </c>
      <c r="I102" s="46">
        <f>+INGENIERIA!O102</f>
        <v>0</v>
      </c>
      <c r="J102" s="46">
        <f t="shared" si="10"/>
        <v>3674.5791000000004</v>
      </c>
      <c r="K102" s="46">
        <f t="shared" si="11"/>
        <v>587.93265600000007</v>
      </c>
      <c r="L102" s="46">
        <f t="shared" si="12"/>
        <v>4262.5117560000008</v>
      </c>
      <c r="N102" s="70" t="s">
        <v>362</v>
      </c>
      <c r="O102" s="70" t="s">
        <v>379</v>
      </c>
    </row>
    <row r="103" spans="1:15" ht="15">
      <c r="A103" s="2" t="s">
        <v>206</v>
      </c>
      <c r="B103" s="1" t="s">
        <v>207</v>
      </c>
      <c r="C103" s="18">
        <v>3594.33</v>
      </c>
      <c r="F103" s="46">
        <f t="shared" si="7"/>
        <v>3594.33</v>
      </c>
      <c r="G103" s="46">
        <f t="shared" si="8"/>
        <v>71.886600000000001</v>
      </c>
      <c r="H103" s="46">
        <f t="shared" si="9"/>
        <v>269.57474999999999</v>
      </c>
      <c r="I103" s="46">
        <f>+INGENIERIA!O103</f>
        <v>176.12</v>
      </c>
      <c r="J103" s="46">
        <f t="shared" si="10"/>
        <v>4111.9113499999994</v>
      </c>
      <c r="K103" s="46">
        <f t="shared" si="11"/>
        <v>657.90581599999996</v>
      </c>
      <c r="L103" s="46">
        <f t="shared" si="12"/>
        <v>4769.8171659999989</v>
      </c>
      <c r="N103" s="70" t="s">
        <v>355</v>
      </c>
      <c r="O103" s="70" t="s">
        <v>380</v>
      </c>
    </row>
    <row r="104" spans="1:15" ht="15">
      <c r="A104" s="2" t="s">
        <v>208</v>
      </c>
      <c r="B104" s="1" t="s">
        <v>209</v>
      </c>
      <c r="C104" s="18">
        <v>3913.48</v>
      </c>
      <c r="F104" s="46">
        <f t="shared" si="7"/>
        <v>3913.48</v>
      </c>
      <c r="G104" s="46">
        <f t="shared" si="8"/>
        <v>78.269599999999997</v>
      </c>
      <c r="H104" s="46">
        <f t="shared" si="9"/>
        <v>293.51099999999997</v>
      </c>
      <c r="I104" s="46">
        <f>+INGENIERIA!O104</f>
        <v>191.76</v>
      </c>
      <c r="J104" s="46">
        <f t="shared" si="10"/>
        <v>4477.0205999999998</v>
      </c>
      <c r="K104" s="46">
        <f t="shared" si="11"/>
        <v>716.32329600000003</v>
      </c>
      <c r="L104" s="46">
        <f t="shared" si="12"/>
        <v>5193.3438960000003</v>
      </c>
      <c r="N104" s="70" t="s">
        <v>355</v>
      </c>
      <c r="O104" s="70" t="s">
        <v>381</v>
      </c>
    </row>
    <row r="105" spans="1:15" ht="15">
      <c r="A105" s="2" t="s">
        <v>210</v>
      </c>
      <c r="B105" s="1" t="s">
        <v>211</v>
      </c>
      <c r="C105" s="18">
        <v>1199.94</v>
      </c>
      <c r="F105" s="46">
        <f t="shared" si="7"/>
        <v>1199.94</v>
      </c>
      <c r="G105" s="46">
        <f t="shared" si="8"/>
        <v>23.998800000000003</v>
      </c>
      <c r="H105" s="46">
        <f t="shared" si="9"/>
        <v>89.995500000000007</v>
      </c>
      <c r="I105" s="46">
        <f>+INGENIERIA!O105</f>
        <v>0</v>
      </c>
      <c r="J105" s="46">
        <f t="shared" si="10"/>
        <v>1313.9343000000001</v>
      </c>
      <c r="K105" s="46">
        <f t="shared" si="11"/>
        <v>210.22948800000003</v>
      </c>
      <c r="L105" s="46">
        <f t="shared" si="12"/>
        <v>1524.1637880000001</v>
      </c>
      <c r="N105" s="70" t="s">
        <v>362</v>
      </c>
      <c r="O105" s="70" t="s">
        <v>382</v>
      </c>
    </row>
    <row r="106" spans="1:15" ht="15">
      <c r="A106" s="2" t="s">
        <v>212</v>
      </c>
      <c r="B106" s="1" t="s">
        <v>213</v>
      </c>
      <c r="C106" s="18">
        <v>5089.6899999999996</v>
      </c>
      <c r="F106" s="46">
        <f t="shared" si="7"/>
        <v>5089.6899999999996</v>
      </c>
      <c r="G106" s="46">
        <f t="shared" si="8"/>
        <v>101.79379999999999</v>
      </c>
      <c r="H106" s="46">
        <f t="shared" si="9"/>
        <v>381.72674999999998</v>
      </c>
      <c r="I106" s="46">
        <f>+INGENIERIA!O106</f>
        <v>0</v>
      </c>
      <c r="J106" s="46">
        <f t="shared" si="10"/>
        <v>5573.2105499999998</v>
      </c>
      <c r="K106" s="46">
        <f t="shared" si="11"/>
        <v>891.71368799999993</v>
      </c>
      <c r="L106" s="46">
        <f t="shared" si="12"/>
        <v>6464.9242379999996</v>
      </c>
      <c r="N106" s="70" t="s">
        <v>362</v>
      </c>
      <c r="O106" s="70" t="s">
        <v>383</v>
      </c>
    </row>
    <row r="107" spans="1:15" ht="15">
      <c r="A107" s="2" t="s">
        <v>214</v>
      </c>
      <c r="B107" s="1" t="s">
        <v>215</v>
      </c>
      <c r="C107" s="18">
        <v>1200.01</v>
      </c>
      <c r="F107" s="46">
        <f t="shared" si="7"/>
        <v>1200.01</v>
      </c>
      <c r="G107" s="46">
        <f t="shared" si="8"/>
        <v>24.0002</v>
      </c>
      <c r="H107" s="46">
        <f t="shared" si="9"/>
        <v>90.000749999999996</v>
      </c>
      <c r="I107" s="46">
        <f>+INGENIERIA!O107</f>
        <v>0</v>
      </c>
      <c r="J107" s="46">
        <f t="shared" si="10"/>
        <v>1314.0109499999999</v>
      </c>
      <c r="K107" s="46">
        <f t="shared" si="11"/>
        <v>210.24175199999999</v>
      </c>
      <c r="L107" s="46">
        <f t="shared" si="12"/>
        <v>1524.2527019999998</v>
      </c>
      <c r="N107" s="70" t="s">
        <v>362</v>
      </c>
      <c r="O107" s="70" t="s">
        <v>384</v>
      </c>
    </row>
    <row r="108" spans="1:15" ht="15">
      <c r="A108" s="2" t="s">
        <v>216</v>
      </c>
      <c r="B108" s="1" t="s">
        <v>217</v>
      </c>
      <c r="C108" s="18">
        <v>999.95</v>
      </c>
      <c r="F108" s="46">
        <f t="shared" si="7"/>
        <v>999.95</v>
      </c>
      <c r="G108" s="46">
        <f t="shared" si="8"/>
        <v>19.999000000000002</v>
      </c>
      <c r="H108" s="46">
        <f t="shared" si="9"/>
        <v>74.996250000000003</v>
      </c>
      <c r="I108" s="46">
        <f>+INGENIERIA!O108</f>
        <v>0</v>
      </c>
      <c r="J108" s="46">
        <f t="shared" si="10"/>
        <v>1094.94525</v>
      </c>
      <c r="K108" s="46">
        <f t="shared" si="11"/>
        <v>175.19123999999999</v>
      </c>
      <c r="L108" s="46">
        <f t="shared" si="12"/>
        <v>1270.1364899999999</v>
      </c>
      <c r="N108" s="70" t="s">
        <v>362</v>
      </c>
      <c r="O108" s="70" t="s">
        <v>385</v>
      </c>
    </row>
    <row r="109" spans="1:15" ht="15">
      <c r="A109" s="2" t="s">
        <v>218</v>
      </c>
      <c r="B109" s="1" t="s">
        <v>219</v>
      </c>
      <c r="C109" s="18">
        <v>5205.59</v>
      </c>
      <c r="F109" s="46">
        <f t="shared" si="7"/>
        <v>5205.59</v>
      </c>
      <c r="G109" s="46">
        <f t="shared" si="8"/>
        <v>104.1118</v>
      </c>
      <c r="H109" s="46">
        <f t="shared" si="9"/>
        <v>390.41924999999998</v>
      </c>
      <c r="I109" s="46">
        <f>+INGENIERIA!O109</f>
        <v>0</v>
      </c>
      <c r="J109" s="46">
        <f t="shared" si="10"/>
        <v>5700.1210499999997</v>
      </c>
      <c r="K109" s="46">
        <f t="shared" si="11"/>
        <v>912.01936799999999</v>
      </c>
      <c r="L109" s="46">
        <f t="shared" si="12"/>
        <v>6612.140418</v>
      </c>
      <c r="N109" s="70" t="s">
        <v>362</v>
      </c>
      <c r="O109" s="70" t="s">
        <v>386</v>
      </c>
    </row>
    <row r="110" spans="1:15" ht="15">
      <c r="A110" s="2" t="s">
        <v>220</v>
      </c>
      <c r="B110" s="1" t="s">
        <v>221</v>
      </c>
      <c r="C110" s="18">
        <v>4290.33</v>
      </c>
      <c r="F110" s="46">
        <f t="shared" si="7"/>
        <v>4290.33</v>
      </c>
      <c r="G110" s="46">
        <f t="shared" si="8"/>
        <v>85.806600000000003</v>
      </c>
      <c r="H110" s="46">
        <f t="shared" si="9"/>
        <v>321.77474999999998</v>
      </c>
      <c r="I110" s="46">
        <f>+INGENIERIA!O110</f>
        <v>210.23</v>
      </c>
      <c r="J110" s="46">
        <f t="shared" si="10"/>
        <v>4908.141349999999</v>
      </c>
      <c r="K110" s="46">
        <f t="shared" si="11"/>
        <v>785.30261599999983</v>
      </c>
      <c r="L110" s="46">
        <f t="shared" si="12"/>
        <v>5693.4439659999989</v>
      </c>
      <c r="N110" s="70" t="s">
        <v>355</v>
      </c>
      <c r="O110" s="70" t="s">
        <v>387</v>
      </c>
    </row>
    <row r="111" spans="1:15" ht="15">
      <c r="A111" s="2" t="s">
        <v>222</v>
      </c>
      <c r="B111" s="1" t="s">
        <v>223</v>
      </c>
      <c r="C111" s="18">
        <v>2464.83</v>
      </c>
      <c r="F111" s="46">
        <f t="shared" si="7"/>
        <v>2464.83</v>
      </c>
      <c r="G111" s="46">
        <f t="shared" si="8"/>
        <v>49.296599999999998</v>
      </c>
      <c r="H111" s="46">
        <f t="shared" si="9"/>
        <v>184.86224999999999</v>
      </c>
      <c r="I111" s="46">
        <f>+INGENIERIA!O111</f>
        <v>0</v>
      </c>
      <c r="J111" s="46">
        <f t="shared" si="10"/>
        <v>2698.9888500000002</v>
      </c>
      <c r="K111" s="46">
        <f t="shared" si="11"/>
        <v>431.83821600000005</v>
      </c>
      <c r="L111" s="46">
        <f t="shared" si="12"/>
        <v>3130.8270660000003</v>
      </c>
      <c r="N111" s="70" t="s">
        <v>362</v>
      </c>
      <c r="O111" s="70" t="s">
        <v>388</v>
      </c>
    </row>
    <row r="112" spans="1:15" ht="15">
      <c r="A112" s="2" t="s">
        <v>224</v>
      </c>
      <c r="B112" s="1" t="s">
        <v>225</v>
      </c>
      <c r="C112" s="18">
        <v>1425.65</v>
      </c>
      <c r="F112" s="46">
        <f t="shared" si="7"/>
        <v>1425.65</v>
      </c>
      <c r="G112" s="46">
        <f t="shared" si="8"/>
        <v>28.513000000000002</v>
      </c>
      <c r="H112" s="46">
        <f t="shared" si="9"/>
        <v>106.92375</v>
      </c>
      <c r="I112" s="46">
        <f>+INGENIERIA!O112</f>
        <v>0</v>
      </c>
      <c r="J112" s="46">
        <f t="shared" si="10"/>
        <v>1561.0867499999999</v>
      </c>
      <c r="K112" s="46">
        <f t="shared" si="11"/>
        <v>249.77387999999999</v>
      </c>
      <c r="L112" s="46">
        <f t="shared" si="12"/>
        <v>1810.8606299999999</v>
      </c>
      <c r="N112" s="70" t="s">
        <v>355</v>
      </c>
      <c r="O112" s="70" t="s">
        <v>389</v>
      </c>
    </row>
    <row r="113" spans="1:15" ht="15">
      <c r="A113" s="2" t="s">
        <v>226</v>
      </c>
      <c r="B113" s="1" t="s">
        <v>227</v>
      </c>
      <c r="C113" s="18">
        <v>1214.27</v>
      </c>
      <c r="F113" s="46">
        <f t="shared" si="7"/>
        <v>1214.27</v>
      </c>
      <c r="G113" s="46">
        <f t="shared" si="8"/>
        <v>24.285399999999999</v>
      </c>
      <c r="H113" s="46">
        <f t="shared" si="9"/>
        <v>91.070250000000001</v>
      </c>
      <c r="I113" s="46">
        <f>+INGENIERIA!O113</f>
        <v>0</v>
      </c>
      <c r="J113" s="46">
        <f t="shared" si="10"/>
        <v>1329.62565</v>
      </c>
      <c r="K113" s="46">
        <f t="shared" si="11"/>
        <v>212.740104</v>
      </c>
      <c r="L113" s="46">
        <f t="shared" si="12"/>
        <v>1542.3657539999999</v>
      </c>
      <c r="N113" s="70" t="s">
        <v>355</v>
      </c>
      <c r="O113" s="70" t="s">
        <v>390</v>
      </c>
    </row>
    <row r="114" spans="1:15" ht="15">
      <c r="A114" s="2" t="s">
        <v>228</v>
      </c>
      <c r="B114" s="1" t="s">
        <v>229</v>
      </c>
      <c r="C114" s="18">
        <v>1587.1</v>
      </c>
      <c r="F114" s="46">
        <f t="shared" si="7"/>
        <v>1587.1</v>
      </c>
      <c r="G114" s="46">
        <f t="shared" si="8"/>
        <v>31.741999999999997</v>
      </c>
      <c r="H114" s="46">
        <f t="shared" si="9"/>
        <v>119.03249999999998</v>
      </c>
      <c r="I114" s="46">
        <f>+INGENIERIA!O114</f>
        <v>0</v>
      </c>
      <c r="J114" s="46">
        <f t="shared" si="10"/>
        <v>1737.8744999999999</v>
      </c>
      <c r="K114" s="46">
        <f t="shared" si="11"/>
        <v>278.05991999999998</v>
      </c>
      <c r="L114" s="46">
        <f t="shared" si="12"/>
        <v>2015.9344199999998</v>
      </c>
      <c r="N114" s="70" t="s">
        <v>355</v>
      </c>
      <c r="O114" s="70" t="s">
        <v>391</v>
      </c>
    </row>
    <row r="115" spans="1:15" ht="15">
      <c r="A115" s="2" t="s">
        <v>230</v>
      </c>
      <c r="B115" s="1" t="s">
        <v>231</v>
      </c>
      <c r="C115" s="18">
        <v>2000.06</v>
      </c>
      <c r="F115" s="46">
        <f t="shared" si="7"/>
        <v>2000.06</v>
      </c>
      <c r="G115" s="46">
        <f t="shared" si="8"/>
        <v>40.001199999999997</v>
      </c>
      <c r="H115" s="46">
        <f t="shared" si="9"/>
        <v>150.00449999999998</v>
      </c>
      <c r="I115" s="46">
        <f>+INGENIERIA!O115</f>
        <v>98</v>
      </c>
      <c r="J115" s="46">
        <f t="shared" si="10"/>
        <v>2288.0656999999997</v>
      </c>
      <c r="K115" s="46">
        <f t="shared" si="11"/>
        <v>366.09051199999993</v>
      </c>
      <c r="L115" s="46">
        <f t="shared" si="12"/>
        <v>2654.1562119999994</v>
      </c>
      <c r="N115" s="70" t="s">
        <v>355</v>
      </c>
      <c r="O115" s="70" t="s">
        <v>392</v>
      </c>
    </row>
    <row r="116" spans="1:15" ht="15">
      <c r="A116" s="2" t="s">
        <v>232</v>
      </c>
      <c r="B116" s="1" t="s">
        <v>233</v>
      </c>
      <c r="C116" s="18">
        <v>4499.3100000000004</v>
      </c>
      <c r="F116" s="46">
        <f t="shared" si="7"/>
        <v>4499.3100000000004</v>
      </c>
      <c r="G116" s="46">
        <f t="shared" si="8"/>
        <v>89.986200000000011</v>
      </c>
      <c r="H116" s="46">
        <f t="shared" si="9"/>
        <v>337.44825000000003</v>
      </c>
      <c r="I116" s="46">
        <f>+INGENIERIA!O116</f>
        <v>220.47</v>
      </c>
      <c r="J116" s="46">
        <f t="shared" si="10"/>
        <v>5147.2144500000013</v>
      </c>
      <c r="K116" s="46">
        <f t="shared" si="11"/>
        <v>823.55431200000021</v>
      </c>
      <c r="L116" s="46">
        <f t="shared" si="12"/>
        <v>5970.7687620000015</v>
      </c>
      <c r="N116" s="70" t="s">
        <v>355</v>
      </c>
      <c r="O116" s="70" t="s">
        <v>393</v>
      </c>
    </row>
    <row r="117" spans="1:15" ht="15">
      <c r="A117" s="2" t="s">
        <v>234</v>
      </c>
      <c r="B117" s="1" t="s">
        <v>235</v>
      </c>
      <c r="C117" s="18">
        <v>3703.92</v>
      </c>
      <c r="F117" s="46">
        <f t="shared" si="7"/>
        <v>3703.92</v>
      </c>
      <c r="G117" s="46">
        <f t="shared" si="8"/>
        <v>74.078400000000002</v>
      </c>
      <c r="H117" s="46">
        <f t="shared" si="9"/>
        <v>277.79399999999998</v>
      </c>
      <c r="I117" s="46">
        <f>+INGENIERIA!O117</f>
        <v>0</v>
      </c>
      <c r="J117" s="46">
        <f t="shared" si="10"/>
        <v>4055.7923999999998</v>
      </c>
      <c r="K117" s="46">
        <f t="shared" si="11"/>
        <v>648.926784</v>
      </c>
      <c r="L117" s="46">
        <f t="shared" si="12"/>
        <v>4704.7191839999996</v>
      </c>
      <c r="N117" s="70" t="s">
        <v>362</v>
      </c>
      <c r="O117" s="70" t="s">
        <v>394</v>
      </c>
    </row>
    <row r="118" spans="1:15" ht="15">
      <c r="A118" s="2" t="s">
        <v>236</v>
      </c>
      <c r="B118" s="1" t="s">
        <v>237</v>
      </c>
      <c r="C118" s="18">
        <v>1125.51</v>
      </c>
      <c r="F118" s="46">
        <f t="shared" si="7"/>
        <v>1125.51</v>
      </c>
      <c r="G118" s="46">
        <f t="shared" si="8"/>
        <v>22.510200000000001</v>
      </c>
      <c r="H118" s="46">
        <f t="shared" si="9"/>
        <v>84.413249999999991</v>
      </c>
      <c r="I118" s="46">
        <f>+INGENIERIA!O118</f>
        <v>0</v>
      </c>
      <c r="J118" s="46">
        <f t="shared" si="10"/>
        <v>1232.43345</v>
      </c>
      <c r="K118" s="46">
        <f t="shared" si="11"/>
        <v>197.18935200000001</v>
      </c>
      <c r="L118" s="46">
        <f t="shared" si="12"/>
        <v>1429.6228020000001</v>
      </c>
      <c r="N118" s="70" t="s">
        <v>355</v>
      </c>
      <c r="O118" s="70" t="s">
        <v>395</v>
      </c>
    </row>
    <row r="119" spans="1:15" ht="15">
      <c r="A119" s="2" t="s">
        <v>238</v>
      </c>
      <c r="B119" s="1" t="s">
        <v>239</v>
      </c>
      <c r="C119" s="18">
        <v>2029.84</v>
      </c>
      <c r="F119" s="46">
        <f t="shared" si="7"/>
        <v>2029.84</v>
      </c>
      <c r="G119" s="46">
        <f t="shared" si="8"/>
        <v>40.596800000000002</v>
      </c>
      <c r="H119" s="46">
        <f t="shared" si="9"/>
        <v>152.238</v>
      </c>
      <c r="I119" s="46">
        <f>+INGENIERIA!O119</f>
        <v>99.46</v>
      </c>
      <c r="J119" s="46">
        <f t="shared" si="10"/>
        <v>2322.1347999999998</v>
      </c>
      <c r="K119" s="46">
        <f t="shared" si="11"/>
        <v>371.54156799999998</v>
      </c>
      <c r="L119" s="46">
        <f t="shared" si="12"/>
        <v>2693.6763679999999</v>
      </c>
      <c r="N119" s="70" t="s">
        <v>355</v>
      </c>
      <c r="O119" s="70" t="s">
        <v>396</v>
      </c>
    </row>
    <row r="120" spans="1:15" ht="15">
      <c r="A120" s="2" t="s">
        <v>240</v>
      </c>
      <c r="B120" s="1" t="s">
        <v>241</v>
      </c>
      <c r="C120" s="18">
        <v>1084.23</v>
      </c>
      <c r="F120" s="46">
        <f t="shared" si="7"/>
        <v>1084.23</v>
      </c>
      <c r="G120" s="46">
        <f t="shared" si="8"/>
        <v>21.6846</v>
      </c>
      <c r="H120" s="46">
        <f t="shared" si="9"/>
        <v>81.317250000000001</v>
      </c>
      <c r="I120" s="46">
        <f>+INGENIERIA!O120</f>
        <v>0</v>
      </c>
      <c r="J120" s="46">
        <f t="shared" si="10"/>
        <v>1187.2318500000001</v>
      </c>
      <c r="K120" s="46">
        <f t="shared" si="11"/>
        <v>189.95709600000004</v>
      </c>
      <c r="L120" s="46">
        <f t="shared" si="12"/>
        <v>1377.1889460000002</v>
      </c>
      <c r="N120" s="70" t="s">
        <v>362</v>
      </c>
      <c r="O120" s="70" t="s">
        <v>397</v>
      </c>
    </row>
    <row r="121" spans="1:15" ht="15">
      <c r="A121" s="2" t="s">
        <v>242</v>
      </c>
      <c r="B121" s="1" t="s">
        <v>243</v>
      </c>
      <c r="C121" s="18">
        <v>2516.3000000000002</v>
      </c>
      <c r="F121" s="46">
        <f t="shared" si="7"/>
        <v>2516.3000000000002</v>
      </c>
      <c r="G121" s="46">
        <f t="shared" si="8"/>
        <v>50.326000000000008</v>
      </c>
      <c r="H121" s="46">
        <f t="shared" si="9"/>
        <v>188.7225</v>
      </c>
      <c r="I121" s="46">
        <f>+INGENIERIA!O121</f>
        <v>0</v>
      </c>
      <c r="J121" s="46">
        <f t="shared" si="10"/>
        <v>2755.3485000000001</v>
      </c>
      <c r="K121" s="46">
        <f t="shared" si="11"/>
        <v>440.85576000000003</v>
      </c>
      <c r="L121" s="46">
        <f t="shared" si="12"/>
        <v>3196.20426</v>
      </c>
      <c r="N121" s="70" t="s">
        <v>362</v>
      </c>
      <c r="O121" s="70" t="s">
        <v>398</v>
      </c>
    </row>
    <row r="122" spans="1:15" ht="15">
      <c r="A122" s="2" t="s">
        <v>244</v>
      </c>
      <c r="B122" s="1" t="s">
        <v>245</v>
      </c>
      <c r="C122" s="18">
        <v>6073.2</v>
      </c>
      <c r="F122" s="46">
        <f t="shared" si="7"/>
        <v>6073.2</v>
      </c>
      <c r="G122" s="46">
        <f t="shared" si="8"/>
        <v>121.464</v>
      </c>
      <c r="H122" s="46">
        <f t="shared" si="9"/>
        <v>455.48999999999995</v>
      </c>
      <c r="I122" s="46">
        <f>+INGENIERIA!O122</f>
        <v>0</v>
      </c>
      <c r="J122" s="46">
        <f t="shared" si="10"/>
        <v>6650.1539999999995</v>
      </c>
      <c r="K122" s="46">
        <f t="shared" si="11"/>
        <v>1064.0246399999999</v>
      </c>
      <c r="L122" s="46">
        <f t="shared" si="12"/>
        <v>7714.1786399999992</v>
      </c>
      <c r="N122" s="70" t="s">
        <v>362</v>
      </c>
      <c r="O122" s="70" t="s">
        <v>399</v>
      </c>
    </row>
    <row r="123" spans="1:15" s="11" customFormat="1">
      <c r="A123" s="21" t="s">
        <v>157</v>
      </c>
      <c r="C123" s="11" t="s">
        <v>158</v>
      </c>
      <c r="F123" s="11" t="s">
        <v>158</v>
      </c>
      <c r="G123" s="11" t="s">
        <v>158</v>
      </c>
      <c r="H123" s="11" t="s">
        <v>158</v>
      </c>
      <c r="I123" s="11" t="s">
        <v>158</v>
      </c>
      <c r="J123" s="11" t="s">
        <v>158</v>
      </c>
      <c r="K123" s="11" t="s">
        <v>158</v>
      </c>
      <c r="L123" s="11" t="s">
        <v>158</v>
      </c>
    </row>
    <row r="124" spans="1:15">
      <c r="C124" s="23">
        <v>125426.46</v>
      </c>
      <c r="F124" s="47">
        <f>SUM(F80:F122)</f>
        <v>125426.45999999998</v>
      </c>
      <c r="G124" s="47">
        <f t="shared" ref="G124:L124" si="13">SUM(G80:G122)</f>
        <v>2508.5291999999995</v>
      </c>
      <c r="H124" s="47">
        <f t="shared" si="13"/>
        <v>9406.9844999999987</v>
      </c>
      <c r="I124" s="47">
        <f t="shared" si="13"/>
        <v>3102.7</v>
      </c>
      <c r="J124" s="47">
        <f t="shared" si="13"/>
        <v>140444.67370000001</v>
      </c>
      <c r="K124" s="47">
        <f t="shared" si="13"/>
        <v>22471.147792</v>
      </c>
      <c r="L124" s="47">
        <f t="shared" si="13"/>
        <v>162915.82149199999</v>
      </c>
    </row>
    <row r="126" spans="1:15" s="11" customFormat="1">
      <c r="A126" s="20"/>
      <c r="C126" s="11" t="s">
        <v>246</v>
      </c>
      <c r="F126" s="11" t="s">
        <v>246</v>
      </c>
      <c r="G126" s="11" t="s">
        <v>246</v>
      </c>
      <c r="H126" s="11" t="s">
        <v>246</v>
      </c>
      <c r="I126" s="11" t="s">
        <v>246</v>
      </c>
      <c r="J126" s="11" t="s">
        <v>246</v>
      </c>
      <c r="K126" s="11" t="s">
        <v>246</v>
      </c>
      <c r="L126" s="11" t="s">
        <v>246</v>
      </c>
    </row>
    <row r="127" spans="1:15" ht="12" thickBot="1">
      <c r="A127" s="21" t="s">
        <v>247</v>
      </c>
      <c r="B127" s="1" t="s">
        <v>248</v>
      </c>
      <c r="C127" s="23">
        <v>292866.36</v>
      </c>
      <c r="F127" s="48">
        <f>+F77+F124</f>
        <v>292866.36</v>
      </c>
      <c r="G127" s="48">
        <f t="shared" ref="G127:L127" si="14">+G77+G124</f>
        <v>5857.3271999999997</v>
      </c>
      <c r="H127" s="48">
        <f t="shared" si="14"/>
        <v>21964.976999999992</v>
      </c>
      <c r="I127" s="48">
        <f t="shared" si="14"/>
        <v>3102.7</v>
      </c>
      <c r="J127" s="48">
        <f t="shared" si="14"/>
        <v>323791.36420000007</v>
      </c>
      <c r="K127" s="48">
        <f t="shared" si="14"/>
        <v>51806.618272000007</v>
      </c>
      <c r="L127" s="48">
        <f t="shared" si="14"/>
        <v>375597.98247199995</v>
      </c>
    </row>
    <row r="128" spans="1:15" ht="12" thickTop="1"/>
    <row r="129" spans="1:3">
      <c r="C129" s="1" t="s">
        <v>248</v>
      </c>
    </row>
    <row r="130" spans="1:3">
      <c r="A130" s="2" t="s">
        <v>248</v>
      </c>
      <c r="B130" s="1" t="s">
        <v>248</v>
      </c>
      <c r="C130" s="22"/>
    </row>
  </sheetData>
  <autoFilter ref="A13:O77"/>
  <mergeCells count="1">
    <mergeCell ref="F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0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G106" sqref="G106"/>
    </sheetView>
  </sheetViews>
  <sheetFormatPr baseColWidth="10" defaultRowHeight="11.25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>
      <c r="A1" s="3" t="s">
        <v>0</v>
      </c>
      <c r="B1" s="53" t="s">
        <v>248</v>
      </c>
      <c r="C1" s="54"/>
      <c r="D1" s="54"/>
    </row>
    <row r="2" spans="1:24" ht="24.95" customHeight="1">
      <c r="A2" s="4" t="s">
        <v>1</v>
      </c>
      <c r="B2" s="55" t="s">
        <v>2</v>
      </c>
      <c r="C2" s="56"/>
      <c r="D2" s="56"/>
    </row>
    <row r="3" spans="1:24" ht="15.75">
      <c r="B3" s="57" t="s">
        <v>3</v>
      </c>
      <c r="C3" s="54"/>
      <c r="D3" s="54"/>
      <c r="E3" s="11"/>
    </row>
    <row r="4" spans="1:24" ht="15">
      <c r="B4" s="58" t="s">
        <v>4</v>
      </c>
      <c r="C4" s="54"/>
      <c r="D4" s="54"/>
      <c r="E4" s="11"/>
    </row>
    <row r="5" spans="1:24">
      <c r="B5" s="10" t="s">
        <v>5</v>
      </c>
    </row>
    <row r="6" spans="1:24">
      <c r="B6" s="10" t="s">
        <v>6</v>
      </c>
    </row>
    <row r="8" spans="1:24" s="5" customFormat="1" ht="34.5" thickBot="1">
      <c r="A8" s="12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28</v>
      </c>
      <c r="W8" s="14" t="s">
        <v>29</v>
      </c>
      <c r="X8" s="15" t="s">
        <v>30</v>
      </c>
    </row>
    <row r="9" spans="1:24" ht="12" thickTop="1"/>
    <row r="11" spans="1:24">
      <c r="A11" s="17" t="s">
        <v>31</v>
      </c>
    </row>
    <row r="13" spans="1:24">
      <c r="A13" s="16" t="s">
        <v>32</v>
      </c>
    </row>
    <row r="14" spans="1:24">
      <c r="A14" s="2" t="s">
        <v>33</v>
      </c>
      <c r="B14" s="1" t="s">
        <v>34</v>
      </c>
      <c r="C14" s="18">
        <v>880.02</v>
      </c>
      <c r="D14" s="18">
        <v>146.66999999999999</v>
      </c>
      <c r="E14" s="18">
        <v>0</v>
      </c>
      <c r="F14" s="18">
        <v>0</v>
      </c>
      <c r="G14" s="18">
        <v>0</v>
      </c>
      <c r="H14" s="18">
        <v>1026.69</v>
      </c>
      <c r="I14" s="19">
        <v>-18.41</v>
      </c>
      <c r="J14" s="18">
        <v>0</v>
      </c>
      <c r="K14" s="18">
        <v>26.05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0.05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7.69</v>
      </c>
      <c r="X14" s="18">
        <v>1019</v>
      </c>
    </row>
    <row r="15" spans="1:24">
      <c r="A15" s="2" t="s">
        <v>35</v>
      </c>
      <c r="B15" s="1" t="s">
        <v>36</v>
      </c>
      <c r="C15" s="18">
        <v>999.66</v>
      </c>
      <c r="D15" s="18">
        <v>166.61</v>
      </c>
      <c r="E15" s="18">
        <v>1024.22</v>
      </c>
      <c r="F15" s="18">
        <v>0</v>
      </c>
      <c r="G15" s="18">
        <v>0</v>
      </c>
      <c r="H15" s="18">
        <v>2190.4899999999998</v>
      </c>
      <c r="I15" s="18">
        <v>0</v>
      </c>
      <c r="J15" s="18">
        <v>218.72</v>
      </c>
      <c r="K15" s="18">
        <v>28.99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9">
        <v>-0.02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247.69</v>
      </c>
      <c r="X15" s="18">
        <v>1942.8</v>
      </c>
    </row>
    <row r="16" spans="1:24">
      <c r="A16" s="2" t="s">
        <v>37</v>
      </c>
      <c r="B16" s="1" t="s">
        <v>38</v>
      </c>
      <c r="C16" s="18">
        <v>4000.02</v>
      </c>
      <c r="D16" s="18">
        <v>666.67</v>
      </c>
      <c r="E16" s="18">
        <v>3669.38</v>
      </c>
      <c r="F16" s="18">
        <v>0</v>
      </c>
      <c r="G16" s="18">
        <v>0</v>
      </c>
      <c r="H16" s="18">
        <v>8336.07</v>
      </c>
      <c r="I16" s="18">
        <v>0</v>
      </c>
      <c r="J16" s="18">
        <v>1653.66</v>
      </c>
      <c r="K16" s="18">
        <v>129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0.01</v>
      </c>
      <c r="R16" s="18">
        <v>0</v>
      </c>
      <c r="S16" s="18">
        <v>0</v>
      </c>
      <c r="T16" s="18">
        <v>0</v>
      </c>
      <c r="U16" s="18">
        <v>0</v>
      </c>
      <c r="V16" s="18">
        <v>400</v>
      </c>
      <c r="W16" s="18">
        <v>2182.67</v>
      </c>
      <c r="X16" s="18">
        <v>6153.4</v>
      </c>
    </row>
    <row r="17" spans="1:24">
      <c r="A17" s="2" t="s">
        <v>39</v>
      </c>
      <c r="B17" s="1" t="s">
        <v>40</v>
      </c>
      <c r="C17" s="18">
        <v>833.05</v>
      </c>
      <c r="D17" s="18">
        <v>138.84</v>
      </c>
      <c r="E17" s="18">
        <v>716.22</v>
      </c>
      <c r="F17" s="18">
        <v>0</v>
      </c>
      <c r="G17" s="18">
        <v>0</v>
      </c>
      <c r="H17" s="18">
        <v>1688.11</v>
      </c>
      <c r="I17" s="18">
        <v>0</v>
      </c>
      <c r="J17" s="18">
        <v>85.01</v>
      </c>
      <c r="K17" s="18">
        <v>25.9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110.91</v>
      </c>
      <c r="X17" s="18">
        <v>1577.2</v>
      </c>
    </row>
    <row r="18" spans="1:24">
      <c r="A18" s="2" t="s">
        <v>41</v>
      </c>
      <c r="B18" s="1" t="s">
        <v>42</v>
      </c>
      <c r="C18" s="18">
        <v>1400.04</v>
      </c>
      <c r="D18" s="18">
        <v>233.34</v>
      </c>
      <c r="E18" s="18">
        <v>3131.44</v>
      </c>
      <c r="F18" s="18">
        <v>0</v>
      </c>
      <c r="G18" s="18">
        <v>0</v>
      </c>
      <c r="H18" s="18">
        <v>4764.82</v>
      </c>
      <c r="I18" s="18">
        <v>0</v>
      </c>
      <c r="J18" s="18">
        <v>762.38</v>
      </c>
      <c r="K18" s="18">
        <v>40.659999999999997</v>
      </c>
      <c r="L18" s="18">
        <v>0</v>
      </c>
      <c r="M18" s="18">
        <v>2000</v>
      </c>
      <c r="N18" s="18">
        <v>0</v>
      </c>
      <c r="O18" s="18">
        <v>0</v>
      </c>
      <c r="P18" s="18">
        <v>0</v>
      </c>
      <c r="Q18" s="19">
        <v>-0.02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2803.02</v>
      </c>
      <c r="X18" s="18">
        <v>1961.8</v>
      </c>
    </row>
    <row r="19" spans="1:24">
      <c r="A19" s="2" t="s">
        <v>43</v>
      </c>
      <c r="B19" s="1" t="s">
        <v>44</v>
      </c>
      <c r="C19" s="18">
        <v>4000.02</v>
      </c>
      <c r="D19" s="18">
        <v>666.67</v>
      </c>
      <c r="E19" s="18">
        <v>0</v>
      </c>
      <c r="F19" s="18">
        <v>0</v>
      </c>
      <c r="G19" s="18">
        <v>0</v>
      </c>
      <c r="H19" s="18">
        <v>4666.6899999999996</v>
      </c>
      <c r="I19" s="18">
        <v>0</v>
      </c>
      <c r="J19" s="18">
        <v>741.42</v>
      </c>
      <c r="K19" s="18">
        <v>129.35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0.12</v>
      </c>
      <c r="R19" s="18">
        <v>0</v>
      </c>
      <c r="S19" s="18">
        <v>0</v>
      </c>
      <c r="T19" s="18">
        <v>0</v>
      </c>
      <c r="U19" s="18">
        <v>0</v>
      </c>
      <c r="V19" s="18">
        <v>200</v>
      </c>
      <c r="W19" s="18">
        <v>1070.8900000000001</v>
      </c>
      <c r="X19" s="18">
        <v>3595.8</v>
      </c>
    </row>
    <row r="20" spans="1:24">
      <c r="A20" s="2" t="s">
        <v>45</v>
      </c>
      <c r="B20" s="1" t="s">
        <v>46</v>
      </c>
      <c r="C20" s="18">
        <v>880.02</v>
      </c>
      <c r="D20" s="18">
        <v>146.66999999999999</v>
      </c>
      <c r="E20" s="18">
        <v>2500</v>
      </c>
      <c r="F20" s="18">
        <v>0</v>
      </c>
      <c r="G20" s="18">
        <v>0</v>
      </c>
      <c r="H20" s="18">
        <v>3526.69</v>
      </c>
      <c r="I20" s="18">
        <v>0</v>
      </c>
      <c r="J20" s="18">
        <v>497.91</v>
      </c>
      <c r="K20" s="18">
        <v>25.48</v>
      </c>
      <c r="L20" s="18">
        <v>0</v>
      </c>
      <c r="M20" s="18">
        <v>389</v>
      </c>
      <c r="N20" s="18">
        <v>0</v>
      </c>
      <c r="O20" s="18">
        <v>0</v>
      </c>
      <c r="P20" s="18">
        <v>0</v>
      </c>
      <c r="Q20" s="18">
        <v>0.05</v>
      </c>
      <c r="R20" s="18">
        <v>54.05</v>
      </c>
      <c r="S20" s="18">
        <v>0</v>
      </c>
      <c r="T20" s="18">
        <v>0</v>
      </c>
      <c r="U20" s="18">
        <v>0</v>
      </c>
      <c r="V20" s="18">
        <v>0</v>
      </c>
      <c r="W20" s="18">
        <v>966.49</v>
      </c>
      <c r="X20" s="18">
        <v>2560.1999999999998</v>
      </c>
    </row>
    <row r="21" spans="1:24">
      <c r="A21" s="2" t="s">
        <v>47</v>
      </c>
      <c r="B21" s="1" t="s">
        <v>48</v>
      </c>
      <c r="C21" s="18">
        <v>880.02</v>
      </c>
      <c r="D21" s="18">
        <v>146.66999999999999</v>
      </c>
      <c r="E21" s="18">
        <v>0</v>
      </c>
      <c r="F21" s="18">
        <v>0</v>
      </c>
      <c r="G21" s="18">
        <v>0</v>
      </c>
      <c r="H21" s="18">
        <v>1026.69</v>
      </c>
      <c r="I21" s="19">
        <v>-18.41</v>
      </c>
      <c r="J21" s="18">
        <v>0</v>
      </c>
      <c r="K21" s="18">
        <v>25.48</v>
      </c>
      <c r="L21" s="18">
        <v>0</v>
      </c>
      <c r="M21" s="18">
        <v>512</v>
      </c>
      <c r="N21" s="18">
        <v>0</v>
      </c>
      <c r="O21" s="18">
        <v>0</v>
      </c>
      <c r="P21" s="18">
        <v>0</v>
      </c>
      <c r="Q21" s="19">
        <v>-0.06</v>
      </c>
      <c r="R21" s="18">
        <v>66.88</v>
      </c>
      <c r="S21" s="18">
        <v>0</v>
      </c>
      <c r="T21" s="18">
        <v>0</v>
      </c>
      <c r="U21" s="18">
        <v>0</v>
      </c>
      <c r="V21" s="18">
        <v>0</v>
      </c>
      <c r="W21" s="18">
        <v>585.89</v>
      </c>
      <c r="X21" s="18">
        <v>440.8</v>
      </c>
    </row>
    <row r="22" spans="1:24">
      <c r="A22" s="2" t="s">
        <v>49</v>
      </c>
      <c r="B22" s="1" t="s">
        <v>50</v>
      </c>
      <c r="C22" s="18">
        <v>880.02</v>
      </c>
      <c r="D22" s="18">
        <v>146.66999999999999</v>
      </c>
      <c r="E22" s="18">
        <v>0</v>
      </c>
      <c r="F22" s="18">
        <v>0</v>
      </c>
      <c r="G22" s="18">
        <v>0</v>
      </c>
      <c r="H22" s="18">
        <v>1026.69</v>
      </c>
      <c r="I22" s="19">
        <v>-18.41</v>
      </c>
      <c r="J22" s="18">
        <v>0</v>
      </c>
      <c r="K22" s="18">
        <v>25.54</v>
      </c>
      <c r="L22" s="18">
        <v>0</v>
      </c>
      <c r="M22" s="18">
        <v>600</v>
      </c>
      <c r="N22" s="18">
        <v>0</v>
      </c>
      <c r="O22" s="18">
        <v>0</v>
      </c>
      <c r="P22" s="18">
        <v>0</v>
      </c>
      <c r="Q22" s="18">
        <v>0.04</v>
      </c>
      <c r="R22" s="18">
        <v>54.05</v>
      </c>
      <c r="S22" s="18">
        <v>305.87</v>
      </c>
      <c r="T22" s="18">
        <v>0</v>
      </c>
      <c r="U22" s="18">
        <v>0</v>
      </c>
      <c r="V22" s="18">
        <v>0</v>
      </c>
      <c r="W22" s="18">
        <v>967.09</v>
      </c>
      <c r="X22" s="18">
        <v>59.6</v>
      </c>
    </row>
    <row r="23" spans="1:24">
      <c r="A23" s="2" t="s">
        <v>51</v>
      </c>
      <c r="B23" s="1" t="s">
        <v>52</v>
      </c>
      <c r="C23" s="18">
        <v>4000.02</v>
      </c>
      <c r="D23" s="18">
        <v>666.67</v>
      </c>
      <c r="E23" s="18">
        <v>0</v>
      </c>
      <c r="F23" s="18">
        <v>0</v>
      </c>
      <c r="G23" s="18">
        <v>0</v>
      </c>
      <c r="H23" s="18">
        <v>4666.6899999999996</v>
      </c>
      <c r="I23" s="18">
        <v>0</v>
      </c>
      <c r="J23" s="18">
        <v>741.42</v>
      </c>
      <c r="K23" s="18">
        <v>129.35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0.12</v>
      </c>
      <c r="R23" s="18">
        <v>0</v>
      </c>
      <c r="S23" s="18">
        <v>0</v>
      </c>
      <c r="T23" s="18">
        <v>0</v>
      </c>
      <c r="U23" s="18">
        <v>1000</v>
      </c>
      <c r="V23" s="18">
        <v>0</v>
      </c>
      <c r="W23" s="18">
        <v>1870.89</v>
      </c>
      <c r="X23" s="18">
        <v>2795.8</v>
      </c>
    </row>
    <row r="24" spans="1:24">
      <c r="A24" s="2" t="s">
        <v>53</v>
      </c>
      <c r="B24" s="1" t="s">
        <v>54</v>
      </c>
      <c r="C24" s="18">
        <v>586.67999999999995</v>
      </c>
      <c r="D24" s="18">
        <v>146.66999999999999</v>
      </c>
      <c r="E24" s="18">
        <v>0</v>
      </c>
      <c r="F24" s="18">
        <v>0</v>
      </c>
      <c r="G24" s="18">
        <v>0</v>
      </c>
      <c r="H24" s="18">
        <v>733.35</v>
      </c>
      <c r="I24" s="19">
        <v>-51.81</v>
      </c>
      <c r="J24" s="18">
        <v>0</v>
      </c>
      <c r="K24" s="18">
        <v>18.2</v>
      </c>
      <c r="L24" s="18">
        <v>0</v>
      </c>
      <c r="M24" s="18">
        <v>50</v>
      </c>
      <c r="N24" s="18">
        <v>0</v>
      </c>
      <c r="O24" s="18">
        <v>0</v>
      </c>
      <c r="P24" s="18">
        <v>0</v>
      </c>
      <c r="Q24" s="19">
        <v>-0.04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16.350000000000001</v>
      </c>
      <c r="X24" s="18">
        <v>717</v>
      </c>
    </row>
    <row r="25" spans="1:24">
      <c r="A25" s="2" t="s">
        <v>55</v>
      </c>
      <c r="B25" s="1" t="s">
        <v>56</v>
      </c>
      <c r="C25" s="18">
        <v>880.02</v>
      </c>
      <c r="D25" s="18">
        <v>146.66999999999999</v>
      </c>
      <c r="E25" s="18">
        <v>3574.77</v>
      </c>
      <c r="F25" s="18">
        <v>0</v>
      </c>
      <c r="G25" s="18">
        <v>0</v>
      </c>
      <c r="H25" s="18">
        <v>4601.46</v>
      </c>
      <c r="I25" s="18">
        <v>0</v>
      </c>
      <c r="J25" s="18">
        <v>727.48</v>
      </c>
      <c r="K25" s="18">
        <v>25.53</v>
      </c>
      <c r="L25" s="18">
        <v>0</v>
      </c>
      <c r="M25" s="18">
        <v>395</v>
      </c>
      <c r="N25" s="18">
        <v>0</v>
      </c>
      <c r="O25" s="18">
        <v>0</v>
      </c>
      <c r="P25" s="18">
        <v>0</v>
      </c>
      <c r="Q25" s="18">
        <v>0</v>
      </c>
      <c r="R25" s="18">
        <v>54.05</v>
      </c>
      <c r="S25" s="18">
        <v>0</v>
      </c>
      <c r="T25" s="18">
        <v>0</v>
      </c>
      <c r="U25" s="18">
        <v>0</v>
      </c>
      <c r="V25" s="18">
        <v>375</v>
      </c>
      <c r="W25" s="18">
        <v>1577.06</v>
      </c>
      <c r="X25" s="18">
        <v>3024.4</v>
      </c>
    </row>
    <row r="26" spans="1:24">
      <c r="A26" s="2" t="s">
        <v>57</v>
      </c>
      <c r="B26" s="1" t="s">
        <v>58</v>
      </c>
      <c r="C26" s="18">
        <v>880.02</v>
      </c>
      <c r="D26" s="18">
        <v>146.66999999999999</v>
      </c>
      <c r="E26" s="18">
        <v>225.4</v>
      </c>
      <c r="F26" s="18">
        <v>0</v>
      </c>
      <c r="G26" s="18">
        <v>0</v>
      </c>
      <c r="H26" s="18">
        <v>1252.0899999999999</v>
      </c>
      <c r="I26" s="18">
        <v>0</v>
      </c>
      <c r="J26" s="18">
        <v>19.829999999999998</v>
      </c>
      <c r="K26" s="18">
        <v>25.48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0.13</v>
      </c>
      <c r="R26" s="18">
        <v>47.05</v>
      </c>
      <c r="S26" s="18">
        <v>0</v>
      </c>
      <c r="T26" s="18">
        <v>0</v>
      </c>
      <c r="U26" s="18">
        <v>0</v>
      </c>
      <c r="V26" s="18">
        <v>275</v>
      </c>
      <c r="W26" s="18">
        <v>367.49</v>
      </c>
      <c r="X26" s="18">
        <v>884.6</v>
      </c>
    </row>
    <row r="27" spans="1:24">
      <c r="A27" s="2" t="s">
        <v>59</v>
      </c>
      <c r="B27" s="1" t="s">
        <v>60</v>
      </c>
      <c r="C27" s="18">
        <v>1300.02</v>
      </c>
      <c r="D27" s="18">
        <v>216.67</v>
      </c>
      <c r="E27" s="18">
        <v>0</v>
      </c>
      <c r="F27" s="18">
        <v>0</v>
      </c>
      <c r="G27" s="18">
        <v>0</v>
      </c>
      <c r="H27" s="18">
        <v>1516.69</v>
      </c>
      <c r="I27" s="18">
        <v>0</v>
      </c>
      <c r="J27" s="18">
        <v>58.08</v>
      </c>
      <c r="K27" s="18">
        <v>37.700000000000003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0.04</v>
      </c>
      <c r="R27" s="18">
        <v>0</v>
      </c>
      <c r="S27" s="18">
        <v>426.27</v>
      </c>
      <c r="T27" s="18">
        <v>0</v>
      </c>
      <c r="U27" s="18">
        <v>300</v>
      </c>
      <c r="V27" s="18">
        <v>0</v>
      </c>
      <c r="W27" s="18">
        <v>822.09</v>
      </c>
      <c r="X27" s="18">
        <v>694.6</v>
      </c>
    </row>
    <row r="28" spans="1:24">
      <c r="A28" s="2" t="s">
        <v>61</v>
      </c>
      <c r="B28" s="1" t="s">
        <v>62</v>
      </c>
      <c r="C28" s="18">
        <v>1300.02</v>
      </c>
      <c r="D28" s="18">
        <v>216.67</v>
      </c>
      <c r="E28" s="18">
        <v>0</v>
      </c>
      <c r="F28" s="18">
        <v>0</v>
      </c>
      <c r="G28" s="18">
        <v>0</v>
      </c>
      <c r="H28" s="18">
        <v>1516.69</v>
      </c>
      <c r="I28" s="18">
        <v>0</v>
      </c>
      <c r="J28" s="18">
        <v>58.08</v>
      </c>
      <c r="K28" s="18">
        <v>37.93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0.08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96.09</v>
      </c>
      <c r="X28" s="18">
        <v>1420.6</v>
      </c>
    </row>
    <row r="29" spans="1:24">
      <c r="A29" s="2" t="s">
        <v>63</v>
      </c>
      <c r="B29" s="1" t="s">
        <v>64</v>
      </c>
      <c r="C29" s="18">
        <v>880.02</v>
      </c>
      <c r="D29" s="18">
        <v>146.66999999999999</v>
      </c>
      <c r="E29" s="18">
        <v>0</v>
      </c>
      <c r="F29" s="18">
        <v>0</v>
      </c>
      <c r="G29" s="18">
        <v>0</v>
      </c>
      <c r="H29" s="18">
        <v>1026.69</v>
      </c>
      <c r="I29" s="19">
        <v>-18.41</v>
      </c>
      <c r="J29" s="18">
        <v>0</v>
      </c>
      <c r="K29" s="18">
        <v>25.48</v>
      </c>
      <c r="L29" s="18">
        <v>0</v>
      </c>
      <c r="M29" s="18">
        <v>582</v>
      </c>
      <c r="N29" s="18">
        <v>0</v>
      </c>
      <c r="O29" s="18">
        <v>0</v>
      </c>
      <c r="P29" s="18">
        <v>0</v>
      </c>
      <c r="Q29" s="18">
        <v>0.02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589.09</v>
      </c>
      <c r="X29" s="18">
        <v>437.6</v>
      </c>
    </row>
    <row r="30" spans="1:24">
      <c r="A30" s="2" t="s">
        <v>65</v>
      </c>
      <c r="B30" s="1" t="s">
        <v>66</v>
      </c>
      <c r="C30" s="18">
        <v>666.65</v>
      </c>
      <c r="D30" s="18">
        <v>111.11</v>
      </c>
      <c r="E30" s="18">
        <v>1000</v>
      </c>
      <c r="F30" s="18">
        <v>0</v>
      </c>
      <c r="G30" s="18">
        <v>0</v>
      </c>
      <c r="H30" s="18">
        <v>1777.76</v>
      </c>
      <c r="I30" s="18">
        <v>0</v>
      </c>
      <c r="J30" s="18">
        <v>148.66</v>
      </c>
      <c r="K30" s="18">
        <v>19.87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0.03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168.56</v>
      </c>
      <c r="X30" s="18">
        <v>1609.2</v>
      </c>
    </row>
    <row r="31" spans="1:24">
      <c r="A31" s="2" t="s">
        <v>67</v>
      </c>
      <c r="B31" s="1" t="s">
        <v>68</v>
      </c>
      <c r="C31" s="18">
        <v>999.66</v>
      </c>
      <c r="D31" s="18">
        <v>166.61</v>
      </c>
      <c r="E31" s="18">
        <v>858.9</v>
      </c>
      <c r="F31" s="18">
        <v>0</v>
      </c>
      <c r="G31" s="18">
        <v>0</v>
      </c>
      <c r="H31" s="18">
        <v>2025.17</v>
      </c>
      <c r="I31" s="18">
        <v>0</v>
      </c>
      <c r="J31" s="18">
        <v>189.1</v>
      </c>
      <c r="K31" s="18">
        <v>28.95</v>
      </c>
      <c r="L31" s="18">
        <v>0</v>
      </c>
      <c r="M31" s="18">
        <v>800</v>
      </c>
      <c r="N31" s="18">
        <v>0</v>
      </c>
      <c r="O31" s="18">
        <v>0</v>
      </c>
      <c r="P31" s="18">
        <v>0</v>
      </c>
      <c r="Q31" s="18">
        <v>0.12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1018.17</v>
      </c>
      <c r="X31" s="18">
        <v>1007</v>
      </c>
    </row>
    <row r="32" spans="1:24">
      <c r="A32" s="2" t="s">
        <v>69</v>
      </c>
      <c r="B32" s="1" t="s">
        <v>70</v>
      </c>
      <c r="C32" s="18">
        <v>999.66</v>
      </c>
      <c r="D32" s="18">
        <v>166.61</v>
      </c>
      <c r="E32" s="18">
        <v>1259.17</v>
      </c>
      <c r="F32" s="18">
        <v>0</v>
      </c>
      <c r="G32" s="18">
        <v>0</v>
      </c>
      <c r="H32" s="18">
        <v>2425.44</v>
      </c>
      <c r="I32" s="18">
        <v>0</v>
      </c>
      <c r="J32" s="18">
        <v>262.68</v>
      </c>
      <c r="K32" s="18">
        <v>28.95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0.01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291.64</v>
      </c>
      <c r="X32" s="18">
        <v>2133.8000000000002</v>
      </c>
    </row>
    <row r="33" spans="1:24">
      <c r="A33" s="2" t="s">
        <v>71</v>
      </c>
      <c r="B33" s="1" t="s">
        <v>72</v>
      </c>
      <c r="C33" s="18">
        <v>4000.02</v>
      </c>
      <c r="D33" s="18">
        <v>666.67</v>
      </c>
      <c r="E33" s="18">
        <v>627.75</v>
      </c>
      <c r="F33" s="18">
        <v>0</v>
      </c>
      <c r="G33" s="18">
        <v>0</v>
      </c>
      <c r="H33" s="18">
        <v>5294.44</v>
      </c>
      <c r="I33" s="18">
        <v>0</v>
      </c>
      <c r="J33" s="18">
        <v>886.56</v>
      </c>
      <c r="K33" s="18">
        <v>128.63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0.05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1015.24</v>
      </c>
      <c r="X33" s="18">
        <v>4279.2</v>
      </c>
    </row>
    <row r="34" spans="1:24">
      <c r="A34" s="2" t="s">
        <v>73</v>
      </c>
      <c r="B34" s="1" t="s">
        <v>74</v>
      </c>
      <c r="C34" s="18">
        <v>999.66</v>
      </c>
      <c r="D34" s="18">
        <v>166.61</v>
      </c>
      <c r="E34" s="18">
        <v>249.73</v>
      </c>
      <c r="F34" s="18">
        <v>0</v>
      </c>
      <c r="G34" s="18">
        <v>0</v>
      </c>
      <c r="H34" s="18">
        <v>1416</v>
      </c>
      <c r="I34" s="18">
        <v>0</v>
      </c>
      <c r="J34" s="18">
        <v>37.67</v>
      </c>
      <c r="K34" s="18">
        <v>28.95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9">
        <v>-0.02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66.599999999999994</v>
      </c>
      <c r="X34" s="18">
        <v>1349.4</v>
      </c>
    </row>
    <row r="35" spans="1:24">
      <c r="A35" s="2" t="s">
        <v>75</v>
      </c>
      <c r="B35" s="1" t="s">
        <v>76</v>
      </c>
      <c r="C35" s="18">
        <v>880.02</v>
      </c>
      <c r="D35" s="18">
        <v>146.66999999999999</v>
      </c>
      <c r="E35" s="18">
        <v>61.5</v>
      </c>
      <c r="F35" s="18">
        <v>0</v>
      </c>
      <c r="G35" s="18">
        <v>0</v>
      </c>
      <c r="H35" s="18">
        <v>1088.19</v>
      </c>
      <c r="I35" s="19">
        <v>-4.96</v>
      </c>
      <c r="J35" s="18">
        <v>0</v>
      </c>
      <c r="K35" s="18">
        <v>25.48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0.02</v>
      </c>
      <c r="R35" s="18">
        <v>33.049999999999997</v>
      </c>
      <c r="S35" s="18">
        <v>0</v>
      </c>
      <c r="T35" s="18">
        <v>0</v>
      </c>
      <c r="U35" s="18">
        <v>0</v>
      </c>
      <c r="V35" s="18">
        <v>0</v>
      </c>
      <c r="W35" s="18">
        <v>53.59</v>
      </c>
      <c r="X35" s="18">
        <v>1034.5999999999999</v>
      </c>
    </row>
    <row r="36" spans="1:24">
      <c r="A36" s="2" t="s">
        <v>77</v>
      </c>
      <c r="B36" s="1" t="s">
        <v>78</v>
      </c>
      <c r="C36" s="18">
        <v>880.02</v>
      </c>
      <c r="D36" s="18">
        <v>146.66999999999999</v>
      </c>
      <c r="E36" s="18">
        <v>0</v>
      </c>
      <c r="F36" s="18">
        <v>0</v>
      </c>
      <c r="G36" s="18">
        <v>0</v>
      </c>
      <c r="H36" s="18">
        <v>1026.69</v>
      </c>
      <c r="I36" s="19">
        <v>-18.41</v>
      </c>
      <c r="J36" s="18">
        <v>0</v>
      </c>
      <c r="K36" s="18">
        <v>25.48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9">
        <v>-0.03</v>
      </c>
      <c r="R36" s="18">
        <v>33.049999999999997</v>
      </c>
      <c r="S36" s="18">
        <v>0</v>
      </c>
      <c r="T36" s="18">
        <v>0</v>
      </c>
      <c r="U36" s="18">
        <v>0</v>
      </c>
      <c r="V36" s="18">
        <v>0</v>
      </c>
      <c r="W36" s="18">
        <v>40.090000000000003</v>
      </c>
      <c r="X36" s="18">
        <v>986.6</v>
      </c>
    </row>
    <row r="37" spans="1:24">
      <c r="A37" s="2" t="s">
        <v>79</v>
      </c>
      <c r="B37" s="1" t="s">
        <v>80</v>
      </c>
      <c r="C37" s="18">
        <v>880.02</v>
      </c>
      <c r="D37" s="18">
        <v>146.66999999999999</v>
      </c>
      <c r="E37" s="18">
        <v>2495.06</v>
      </c>
      <c r="F37" s="18">
        <v>0</v>
      </c>
      <c r="G37" s="18">
        <v>0</v>
      </c>
      <c r="H37" s="18">
        <v>3521.75</v>
      </c>
      <c r="I37" s="18">
        <v>0</v>
      </c>
      <c r="J37" s="18">
        <v>496.86</v>
      </c>
      <c r="K37" s="18">
        <v>25.48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9">
        <v>-0.04</v>
      </c>
      <c r="R37" s="18">
        <v>33.049999999999997</v>
      </c>
      <c r="S37" s="18">
        <v>0</v>
      </c>
      <c r="T37" s="18">
        <v>0</v>
      </c>
      <c r="U37" s="18">
        <v>0</v>
      </c>
      <c r="V37" s="18">
        <v>0</v>
      </c>
      <c r="W37" s="18">
        <v>555.35</v>
      </c>
      <c r="X37" s="18">
        <v>2966.4</v>
      </c>
    </row>
    <row r="38" spans="1:24">
      <c r="A38" s="2" t="s">
        <v>81</v>
      </c>
      <c r="B38" s="1" t="s">
        <v>82</v>
      </c>
      <c r="C38" s="18">
        <v>1800</v>
      </c>
      <c r="D38" s="18">
        <v>300</v>
      </c>
      <c r="E38" s="18">
        <v>0</v>
      </c>
      <c r="F38" s="18">
        <v>0</v>
      </c>
      <c r="G38" s="18">
        <v>0</v>
      </c>
      <c r="H38" s="18">
        <v>2100</v>
      </c>
      <c r="I38" s="18">
        <v>0</v>
      </c>
      <c r="J38" s="18">
        <v>202.51</v>
      </c>
      <c r="K38" s="18">
        <v>54.19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9">
        <v>-0.1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256.60000000000002</v>
      </c>
      <c r="X38" s="18">
        <v>1843.4</v>
      </c>
    </row>
    <row r="39" spans="1:24">
      <c r="A39" s="2" t="s">
        <v>83</v>
      </c>
      <c r="B39" s="1" t="s">
        <v>84</v>
      </c>
      <c r="C39" s="18">
        <v>880.02</v>
      </c>
      <c r="D39" s="18">
        <v>146.66999999999999</v>
      </c>
      <c r="E39" s="18">
        <v>0</v>
      </c>
      <c r="F39" s="18">
        <v>0</v>
      </c>
      <c r="G39" s="18">
        <v>0</v>
      </c>
      <c r="H39" s="18">
        <v>1026.69</v>
      </c>
      <c r="I39" s="19">
        <v>-18.41</v>
      </c>
      <c r="J39" s="18">
        <v>0</v>
      </c>
      <c r="K39" s="18">
        <v>25.53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9">
        <v>-0.08</v>
      </c>
      <c r="R39" s="18">
        <v>33.049999999999997</v>
      </c>
      <c r="S39" s="18">
        <v>0</v>
      </c>
      <c r="T39" s="18">
        <v>0</v>
      </c>
      <c r="U39" s="18">
        <v>0</v>
      </c>
      <c r="V39" s="18">
        <v>0</v>
      </c>
      <c r="W39" s="18">
        <v>40.090000000000003</v>
      </c>
      <c r="X39" s="18">
        <v>986.6</v>
      </c>
    </row>
    <row r="40" spans="1:24">
      <c r="A40" s="2" t="s">
        <v>85</v>
      </c>
      <c r="B40" s="1" t="s">
        <v>86</v>
      </c>
      <c r="C40" s="18">
        <v>880.02</v>
      </c>
      <c r="D40" s="18">
        <v>146.66999999999999</v>
      </c>
      <c r="E40" s="18">
        <v>3998.92</v>
      </c>
      <c r="F40" s="18">
        <v>0</v>
      </c>
      <c r="G40" s="18">
        <v>0</v>
      </c>
      <c r="H40" s="18">
        <v>5025.6099999999997</v>
      </c>
      <c r="I40" s="18">
        <v>0</v>
      </c>
      <c r="J40" s="18">
        <v>823.33</v>
      </c>
      <c r="K40" s="18">
        <v>25.48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9">
        <v>-0.05</v>
      </c>
      <c r="R40" s="18">
        <v>33.049999999999997</v>
      </c>
      <c r="S40" s="18">
        <v>0</v>
      </c>
      <c r="T40" s="18">
        <v>0</v>
      </c>
      <c r="U40" s="18">
        <v>0</v>
      </c>
      <c r="V40" s="18">
        <v>0</v>
      </c>
      <c r="W40" s="18">
        <v>881.81</v>
      </c>
      <c r="X40" s="18">
        <v>4143.8</v>
      </c>
    </row>
    <row r="41" spans="1:24">
      <c r="A41" s="2" t="s">
        <v>87</v>
      </c>
      <c r="B41" s="1" t="s">
        <v>88</v>
      </c>
      <c r="C41" s="18">
        <v>880.02</v>
      </c>
      <c r="D41" s="18">
        <v>146.66999999999999</v>
      </c>
      <c r="E41" s="18">
        <v>7191.09</v>
      </c>
      <c r="F41" s="18">
        <v>0</v>
      </c>
      <c r="G41" s="18">
        <v>0</v>
      </c>
      <c r="H41" s="18">
        <v>8217.7800000000007</v>
      </c>
      <c r="I41" s="18">
        <v>0</v>
      </c>
      <c r="J41" s="18">
        <v>1618.17</v>
      </c>
      <c r="K41" s="18">
        <v>25.58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9">
        <v>-0.02</v>
      </c>
      <c r="R41" s="18">
        <v>33.049999999999997</v>
      </c>
      <c r="S41" s="18">
        <v>0</v>
      </c>
      <c r="T41" s="18">
        <v>0</v>
      </c>
      <c r="U41" s="18">
        <v>0</v>
      </c>
      <c r="V41" s="18">
        <v>0</v>
      </c>
      <c r="W41" s="18">
        <v>1676.78</v>
      </c>
      <c r="X41" s="18">
        <v>6541</v>
      </c>
    </row>
    <row r="42" spans="1:24">
      <c r="A42" s="2" t="s">
        <v>89</v>
      </c>
      <c r="B42" s="1" t="s">
        <v>90</v>
      </c>
      <c r="C42" s="18">
        <v>1399.98</v>
      </c>
      <c r="D42" s="18">
        <v>233.33</v>
      </c>
      <c r="E42" s="18">
        <v>4050</v>
      </c>
      <c r="F42" s="18">
        <v>0</v>
      </c>
      <c r="G42" s="18">
        <v>0</v>
      </c>
      <c r="H42" s="18">
        <v>5683.31</v>
      </c>
      <c r="I42" s="18">
        <v>0</v>
      </c>
      <c r="J42" s="18">
        <v>978.02</v>
      </c>
      <c r="K42" s="18">
        <v>40.700000000000003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9">
        <v>-0.01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1018.71</v>
      </c>
      <c r="X42" s="18">
        <v>4664.6000000000004</v>
      </c>
    </row>
    <row r="43" spans="1:24">
      <c r="A43" s="2" t="s">
        <v>91</v>
      </c>
      <c r="B43" s="1" t="s">
        <v>92</v>
      </c>
      <c r="C43" s="18">
        <v>880.02</v>
      </c>
      <c r="D43" s="18">
        <v>146.66999999999999</v>
      </c>
      <c r="E43" s="18">
        <v>210.96</v>
      </c>
      <c r="F43" s="18">
        <v>0</v>
      </c>
      <c r="G43" s="18">
        <v>0</v>
      </c>
      <c r="H43" s="18">
        <v>1237.6500000000001</v>
      </c>
      <c r="I43" s="18">
        <v>0</v>
      </c>
      <c r="J43" s="18">
        <v>18.260000000000002</v>
      </c>
      <c r="K43" s="18">
        <v>25.53</v>
      </c>
      <c r="L43" s="18">
        <v>0</v>
      </c>
      <c r="M43" s="18">
        <v>930</v>
      </c>
      <c r="N43" s="18">
        <v>0</v>
      </c>
      <c r="O43" s="18">
        <v>0</v>
      </c>
      <c r="P43" s="18">
        <v>0</v>
      </c>
      <c r="Q43" s="18">
        <v>0.01</v>
      </c>
      <c r="R43" s="18">
        <v>33.049999999999997</v>
      </c>
      <c r="S43" s="18">
        <v>0</v>
      </c>
      <c r="T43" s="18">
        <v>0</v>
      </c>
      <c r="U43" s="18">
        <v>0</v>
      </c>
      <c r="V43" s="18">
        <v>0</v>
      </c>
      <c r="W43" s="18">
        <v>1006.85</v>
      </c>
      <c r="X43" s="18">
        <v>230.8</v>
      </c>
    </row>
    <row r="44" spans="1:24">
      <c r="A44" s="2" t="s">
        <v>93</v>
      </c>
      <c r="B44" s="1" t="s">
        <v>94</v>
      </c>
      <c r="C44" s="18">
        <v>880.02</v>
      </c>
      <c r="D44" s="18">
        <v>146.66999999999999</v>
      </c>
      <c r="E44" s="18">
        <v>955.1</v>
      </c>
      <c r="F44" s="18">
        <v>0</v>
      </c>
      <c r="G44" s="18">
        <v>0</v>
      </c>
      <c r="H44" s="18">
        <v>1981.79</v>
      </c>
      <c r="I44" s="18">
        <v>0</v>
      </c>
      <c r="J44" s="18">
        <v>181.32</v>
      </c>
      <c r="K44" s="18">
        <v>25.53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0.09</v>
      </c>
      <c r="R44" s="18">
        <v>54.05</v>
      </c>
      <c r="S44" s="18">
        <v>0</v>
      </c>
      <c r="T44" s="18">
        <v>0</v>
      </c>
      <c r="U44" s="18">
        <v>0</v>
      </c>
      <c r="V44" s="18">
        <v>0</v>
      </c>
      <c r="W44" s="18">
        <v>260.99</v>
      </c>
      <c r="X44" s="18">
        <v>1720.8</v>
      </c>
    </row>
    <row r="45" spans="1:24">
      <c r="A45" s="2" t="s">
        <v>95</v>
      </c>
      <c r="B45" s="1" t="s">
        <v>96</v>
      </c>
      <c r="C45" s="18">
        <v>880.02</v>
      </c>
      <c r="D45" s="18">
        <v>146.66999999999999</v>
      </c>
      <c r="E45" s="18">
        <v>144.06</v>
      </c>
      <c r="F45" s="18">
        <v>0</v>
      </c>
      <c r="G45" s="18">
        <v>0</v>
      </c>
      <c r="H45" s="18">
        <v>1170.75</v>
      </c>
      <c r="I45" s="18">
        <v>0</v>
      </c>
      <c r="J45" s="18">
        <v>4.0199999999999996</v>
      </c>
      <c r="K45" s="18">
        <v>25.53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9">
        <v>-0.05</v>
      </c>
      <c r="R45" s="18">
        <v>33.049999999999997</v>
      </c>
      <c r="S45" s="18">
        <v>0</v>
      </c>
      <c r="T45" s="18">
        <v>0</v>
      </c>
      <c r="U45" s="18">
        <v>0</v>
      </c>
      <c r="V45" s="18">
        <v>0</v>
      </c>
      <c r="W45" s="18">
        <v>62.55</v>
      </c>
      <c r="X45" s="18">
        <v>1108.2</v>
      </c>
    </row>
    <row r="46" spans="1:24">
      <c r="A46" s="2" t="s">
        <v>97</v>
      </c>
      <c r="B46" s="1" t="s">
        <v>98</v>
      </c>
      <c r="C46" s="18">
        <v>880.02</v>
      </c>
      <c r="D46" s="18">
        <v>146.66999999999999</v>
      </c>
      <c r="E46" s="18">
        <v>1926.56</v>
      </c>
      <c r="F46" s="18">
        <v>0</v>
      </c>
      <c r="G46" s="18">
        <v>0</v>
      </c>
      <c r="H46" s="18">
        <v>2953.25</v>
      </c>
      <c r="I46" s="18">
        <v>0</v>
      </c>
      <c r="J46" s="18">
        <v>375.42</v>
      </c>
      <c r="K46" s="18">
        <v>25.48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0.15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401.05</v>
      </c>
      <c r="X46" s="18">
        <v>2552.1999999999998</v>
      </c>
    </row>
    <row r="47" spans="1:24">
      <c r="A47" s="2" t="s">
        <v>99</v>
      </c>
      <c r="B47" s="1" t="s">
        <v>100</v>
      </c>
      <c r="C47" s="18">
        <v>1300.02</v>
      </c>
      <c r="D47" s="18">
        <v>216.67</v>
      </c>
      <c r="E47" s="18">
        <v>0</v>
      </c>
      <c r="F47" s="18">
        <v>0</v>
      </c>
      <c r="G47" s="18">
        <v>0</v>
      </c>
      <c r="H47" s="18">
        <v>1516.69</v>
      </c>
      <c r="I47" s="18">
        <v>0</v>
      </c>
      <c r="J47" s="18">
        <v>58.08</v>
      </c>
      <c r="K47" s="18">
        <v>37.64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9">
        <v>-0.03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95.69</v>
      </c>
      <c r="X47" s="18">
        <v>1421</v>
      </c>
    </row>
    <row r="48" spans="1:24">
      <c r="A48" s="2" t="s">
        <v>101</v>
      </c>
      <c r="B48" s="1" t="s">
        <v>102</v>
      </c>
      <c r="C48" s="18">
        <v>880.02</v>
      </c>
      <c r="D48" s="18">
        <v>146.66999999999999</v>
      </c>
      <c r="E48" s="18">
        <v>5144.09</v>
      </c>
      <c r="F48" s="18">
        <v>0</v>
      </c>
      <c r="G48" s="18">
        <v>0</v>
      </c>
      <c r="H48" s="18">
        <v>6170.78</v>
      </c>
      <c r="I48" s="18">
        <v>0</v>
      </c>
      <c r="J48" s="18">
        <v>1092.67</v>
      </c>
      <c r="K48" s="18">
        <v>25.58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0.08</v>
      </c>
      <c r="R48" s="18">
        <v>33.049999999999997</v>
      </c>
      <c r="S48" s="18">
        <v>0</v>
      </c>
      <c r="T48" s="18">
        <v>0</v>
      </c>
      <c r="U48" s="18">
        <v>0</v>
      </c>
      <c r="V48" s="18">
        <v>0</v>
      </c>
      <c r="W48" s="18">
        <v>1151.3800000000001</v>
      </c>
      <c r="X48" s="18">
        <v>5019.3999999999996</v>
      </c>
    </row>
    <row r="49" spans="1:24">
      <c r="A49" s="2" t="s">
        <v>103</v>
      </c>
      <c r="B49" s="1" t="s">
        <v>104</v>
      </c>
      <c r="C49" s="18">
        <v>880.02</v>
      </c>
      <c r="D49" s="18">
        <v>146.66999999999999</v>
      </c>
      <c r="E49" s="18">
        <v>3117.12</v>
      </c>
      <c r="F49" s="18">
        <v>0</v>
      </c>
      <c r="G49" s="18">
        <v>0</v>
      </c>
      <c r="H49" s="18">
        <v>4143.8100000000004</v>
      </c>
      <c r="I49" s="18">
        <v>0</v>
      </c>
      <c r="J49" s="18">
        <v>629.73</v>
      </c>
      <c r="K49" s="18">
        <v>25.65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9">
        <v>-0.02</v>
      </c>
      <c r="R49" s="18">
        <v>33.049999999999997</v>
      </c>
      <c r="S49" s="18">
        <v>0</v>
      </c>
      <c r="T49" s="18">
        <v>0</v>
      </c>
      <c r="U49" s="18">
        <v>0</v>
      </c>
      <c r="V49" s="18">
        <v>0</v>
      </c>
      <c r="W49" s="18">
        <v>688.41</v>
      </c>
      <c r="X49" s="18">
        <v>3455.4</v>
      </c>
    </row>
    <row r="50" spans="1:24">
      <c r="A50" s="2" t="s">
        <v>105</v>
      </c>
      <c r="B50" s="1" t="s">
        <v>106</v>
      </c>
      <c r="C50" s="18">
        <v>880.02</v>
      </c>
      <c r="D50" s="18">
        <v>146.66999999999999</v>
      </c>
      <c r="E50" s="18">
        <v>4638.96</v>
      </c>
      <c r="F50" s="18">
        <v>0</v>
      </c>
      <c r="G50" s="18">
        <v>0</v>
      </c>
      <c r="H50" s="18">
        <v>5665.65</v>
      </c>
      <c r="I50" s="18">
        <v>0</v>
      </c>
      <c r="J50" s="18">
        <v>973.87</v>
      </c>
      <c r="K50" s="18">
        <v>25.48</v>
      </c>
      <c r="L50" s="18">
        <v>0</v>
      </c>
      <c r="M50" s="18">
        <v>938.5</v>
      </c>
      <c r="N50" s="18">
        <v>0</v>
      </c>
      <c r="O50" s="18">
        <v>0</v>
      </c>
      <c r="P50" s="18">
        <v>0</v>
      </c>
      <c r="Q50" s="19">
        <v>-0.05</v>
      </c>
      <c r="R50" s="18">
        <v>33.049999999999997</v>
      </c>
      <c r="S50" s="18">
        <v>0</v>
      </c>
      <c r="T50" s="18">
        <v>0</v>
      </c>
      <c r="U50" s="18">
        <v>0</v>
      </c>
      <c r="V50" s="18">
        <v>275</v>
      </c>
      <c r="W50" s="18">
        <v>2245.85</v>
      </c>
      <c r="X50" s="18">
        <v>3419.8</v>
      </c>
    </row>
    <row r="51" spans="1:24">
      <c r="A51" s="2" t="s">
        <v>107</v>
      </c>
      <c r="B51" s="1" t="s">
        <v>108</v>
      </c>
      <c r="C51" s="18">
        <v>880.02</v>
      </c>
      <c r="D51" s="18">
        <v>146.66999999999999</v>
      </c>
      <c r="E51" s="18">
        <v>3561.5</v>
      </c>
      <c r="F51" s="18">
        <v>0</v>
      </c>
      <c r="G51" s="18">
        <v>0</v>
      </c>
      <c r="H51" s="18">
        <v>4588.1899999999996</v>
      </c>
      <c r="I51" s="18">
        <v>0</v>
      </c>
      <c r="J51" s="18">
        <v>724.65</v>
      </c>
      <c r="K51" s="18">
        <v>25.48</v>
      </c>
      <c r="L51" s="18">
        <v>0</v>
      </c>
      <c r="M51" s="18">
        <v>0</v>
      </c>
      <c r="N51" s="18">
        <v>257.3</v>
      </c>
      <c r="O51" s="18">
        <v>0</v>
      </c>
      <c r="P51" s="18">
        <v>0</v>
      </c>
      <c r="Q51" s="19">
        <v>-0.08</v>
      </c>
      <c r="R51" s="18">
        <v>26.44</v>
      </c>
      <c r="S51" s="18">
        <v>0</v>
      </c>
      <c r="T51" s="18">
        <v>0</v>
      </c>
      <c r="U51" s="18">
        <v>0</v>
      </c>
      <c r="V51" s="18">
        <v>200</v>
      </c>
      <c r="W51" s="18">
        <v>1233.79</v>
      </c>
      <c r="X51" s="18">
        <v>3354.4</v>
      </c>
    </row>
    <row r="52" spans="1:24">
      <c r="A52" s="2" t="s">
        <v>109</v>
      </c>
      <c r="B52" s="1" t="s">
        <v>110</v>
      </c>
      <c r="C52" s="18">
        <v>880.02</v>
      </c>
      <c r="D52" s="18">
        <v>146.66999999999999</v>
      </c>
      <c r="E52" s="18">
        <v>0</v>
      </c>
      <c r="F52" s="18">
        <v>0</v>
      </c>
      <c r="G52" s="18">
        <v>0</v>
      </c>
      <c r="H52" s="18">
        <v>1026.69</v>
      </c>
      <c r="I52" s="19">
        <v>-18.41</v>
      </c>
      <c r="J52" s="18">
        <v>0</v>
      </c>
      <c r="K52" s="18">
        <v>25.48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9">
        <v>-0.03</v>
      </c>
      <c r="R52" s="18">
        <v>33.049999999999997</v>
      </c>
      <c r="S52" s="18">
        <v>0</v>
      </c>
      <c r="T52" s="18">
        <v>0</v>
      </c>
      <c r="U52" s="18">
        <v>0</v>
      </c>
      <c r="V52" s="18">
        <v>0</v>
      </c>
      <c r="W52" s="18">
        <v>40.090000000000003</v>
      </c>
      <c r="X52" s="18">
        <v>986.6</v>
      </c>
    </row>
    <row r="53" spans="1:24">
      <c r="A53" s="2" t="s">
        <v>111</v>
      </c>
      <c r="B53" s="1" t="s">
        <v>112</v>
      </c>
      <c r="C53" s="18">
        <v>880.02</v>
      </c>
      <c r="D53" s="18">
        <v>146.66999999999999</v>
      </c>
      <c r="E53" s="18">
        <v>2500</v>
      </c>
      <c r="F53" s="18">
        <v>0</v>
      </c>
      <c r="G53" s="18">
        <v>0</v>
      </c>
      <c r="H53" s="18">
        <v>3526.69</v>
      </c>
      <c r="I53" s="18">
        <v>0</v>
      </c>
      <c r="J53" s="18">
        <v>497.91</v>
      </c>
      <c r="K53" s="18">
        <v>25.48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9">
        <v>-0.1</v>
      </c>
      <c r="R53" s="18">
        <v>0</v>
      </c>
      <c r="S53" s="18">
        <v>0</v>
      </c>
      <c r="T53" s="18">
        <v>0</v>
      </c>
      <c r="U53" s="18">
        <v>0</v>
      </c>
      <c r="V53" s="18">
        <v>200</v>
      </c>
      <c r="W53" s="18">
        <v>723.29</v>
      </c>
      <c r="X53" s="18">
        <v>2803.4</v>
      </c>
    </row>
    <row r="54" spans="1:24">
      <c r="A54" s="2" t="s">
        <v>113</v>
      </c>
      <c r="B54" s="1" t="s">
        <v>114</v>
      </c>
      <c r="C54" s="18">
        <v>880.02</v>
      </c>
      <c r="D54" s="18">
        <v>146.66999999999999</v>
      </c>
      <c r="E54" s="18">
        <v>0</v>
      </c>
      <c r="F54" s="18">
        <v>0</v>
      </c>
      <c r="G54" s="18">
        <v>0</v>
      </c>
      <c r="H54" s="18">
        <v>1026.69</v>
      </c>
      <c r="I54" s="19">
        <v>-18.41</v>
      </c>
      <c r="J54" s="18">
        <v>0</v>
      </c>
      <c r="K54" s="18">
        <v>25.48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0.02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7.09</v>
      </c>
      <c r="X54" s="18">
        <v>1019.6</v>
      </c>
    </row>
    <row r="55" spans="1:24">
      <c r="A55" s="2" t="s">
        <v>115</v>
      </c>
      <c r="B55" s="1" t="s">
        <v>116</v>
      </c>
      <c r="C55" s="18">
        <v>1300.02</v>
      </c>
      <c r="D55" s="18">
        <v>216.67</v>
      </c>
      <c r="E55" s="18">
        <v>0</v>
      </c>
      <c r="F55" s="18">
        <v>0</v>
      </c>
      <c r="G55" s="18">
        <v>0</v>
      </c>
      <c r="H55" s="18">
        <v>1516.69</v>
      </c>
      <c r="I55" s="18">
        <v>0</v>
      </c>
      <c r="J55" s="18">
        <v>58.08</v>
      </c>
      <c r="K55" s="18">
        <v>37.74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7.0000000000000007E-2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95.89</v>
      </c>
      <c r="X55" s="18">
        <v>1420.8</v>
      </c>
    </row>
    <row r="56" spans="1:24">
      <c r="A56" s="2" t="s">
        <v>117</v>
      </c>
      <c r="B56" s="1" t="s">
        <v>118</v>
      </c>
      <c r="C56" s="18">
        <v>880.02</v>
      </c>
      <c r="D56" s="18">
        <v>146.66999999999999</v>
      </c>
      <c r="E56" s="18">
        <v>1007.3</v>
      </c>
      <c r="F56" s="18">
        <v>0</v>
      </c>
      <c r="G56" s="18">
        <v>0</v>
      </c>
      <c r="H56" s="18">
        <v>2033.99</v>
      </c>
      <c r="I56" s="18">
        <v>0</v>
      </c>
      <c r="J56" s="18">
        <v>190.68</v>
      </c>
      <c r="K56" s="18">
        <v>25.53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0.13</v>
      </c>
      <c r="R56" s="18">
        <v>33.049999999999997</v>
      </c>
      <c r="S56" s="18">
        <v>0</v>
      </c>
      <c r="T56" s="18">
        <v>0</v>
      </c>
      <c r="U56" s="18">
        <v>0</v>
      </c>
      <c r="V56" s="18">
        <v>0</v>
      </c>
      <c r="W56" s="18">
        <v>249.39</v>
      </c>
      <c r="X56" s="18">
        <v>1784.6</v>
      </c>
    </row>
    <row r="57" spans="1:24">
      <c r="A57" s="2" t="s">
        <v>119</v>
      </c>
      <c r="B57" s="1" t="s">
        <v>120</v>
      </c>
      <c r="C57" s="18">
        <v>999.66</v>
      </c>
      <c r="D57" s="18">
        <v>166.61</v>
      </c>
      <c r="E57" s="18">
        <v>2187.34</v>
      </c>
      <c r="F57" s="18">
        <v>0</v>
      </c>
      <c r="G57" s="18">
        <v>0</v>
      </c>
      <c r="H57" s="18">
        <v>3353.61</v>
      </c>
      <c r="I57" s="18">
        <v>0</v>
      </c>
      <c r="J57" s="18">
        <v>460.94</v>
      </c>
      <c r="K57" s="18">
        <v>28.95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0.12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490.01</v>
      </c>
      <c r="X57" s="18">
        <v>2863.6</v>
      </c>
    </row>
    <row r="58" spans="1:24">
      <c r="A58" s="2" t="s">
        <v>121</v>
      </c>
      <c r="B58" s="1" t="s">
        <v>122</v>
      </c>
      <c r="C58" s="18">
        <v>879.42</v>
      </c>
      <c r="D58" s="18">
        <v>146.57</v>
      </c>
      <c r="E58" s="18">
        <v>0</v>
      </c>
      <c r="F58" s="18">
        <v>0</v>
      </c>
      <c r="G58" s="18">
        <v>0</v>
      </c>
      <c r="H58" s="18">
        <v>1025.99</v>
      </c>
      <c r="I58" s="19">
        <v>-18.489999999999998</v>
      </c>
      <c r="J58" s="18">
        <v>0</v>
      </c>
      <c r="K58" s="18">
        <v>25.46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0.02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6.99</v>
      </c>
      <c r="X58" s="18">
        <v>1019</v>
      </c>
    </row>
    <row r="59" spans="1:24">
      <c r="A59" s="2" t="s">
        <v>123</v>
      </c>
      <c r="B59" s="1" t="s">
        <v>124</v>
      </c>
      <c r="C59" s="18">
        <v>880.02</v>
      </c>
      <c r="D59" s="18">
        <v>146.66999999999999</v>
      </c>
      <c r="E59" s="18">
        <v>0</v>
      </c>
      <c r="F59" s="18">
        <v>0</v>
      </c>
      <c r="G59" s="18">
        <v>0</v>
      </c>
      <c r="H59" s="18">
        <v>1026.69</v>
      </c>
      <c r="I59" s="19">
        <v>-18.41</v>
      </c>
      <c r="J59" s="18">
        <v>0</v>
      </c>
      <c r="K59" s="18">
        <v>25.48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0.02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7.09</v>
      </c>
      <c r="X59" s="18">
        <v>1019.6</v>
      </c>
    </row>
    <row r="60" spans="1:24">
      <c r="A60" s="2" t="s">
        <v>125</v>
      </c>
      <c r="B60" s="1" t="s">
        <v>126</v>
      </c>
      <c r="C60" s="18">
        <v>880.02</v>
      </c>
      <c r="D60" s="18">
        <v>146.66999999999999</v>
      </c>
      <c r="E60" s="18">
        <v>0</v>
      </c>
      <c r="F60" s="18">
        <v>0</v>
      </c>
      <c r="G60" s="18">
        <v>0</v>
      </c>
      <c r="H60" s="18">
        <v>1026.69</v>
      </c>
      <c r="I60" s="19">
        <v>-18.41</v>
      </c>
      <c r="J60" s="18">
        <v>0</v>
      </c>
      <c r="K60" s="18">
        <v>25.48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9">
        <v>-0.03</v>
      </c>
      <c r="R60" s="18">
        <v>33.049999999999997</v>
      </c>
      <c r="S60" s="18">
        <v>0</v>
      </c>
      <c r="T60" s="18">
        <v>0</v>
      </c>
      <c r="U60" s="18">
        <v>0</v>
      </c>
      <c r="V60" s="18">
        <v>0</v>
      </c>
      <c r="W60" s="18">
        <v>40.090000000000003</v>
      </c>
      <c r="X60" s="18">
        <v>986.6</v>
      </c>
    </row>
    <row r="61" spans="1:24">
      <c r="A61" s="2" t="s">
        <v>127</v>
      </c>
      <c r="B61" s="1" t="s">
        <v>128</v>
      </c>
      <c r="C61" s="18">
        <v>880.02</v>
      </c>
      <c r="D61" s="18">
        <v>146.66999999999999</v>
      </c>
      <c r="E61" s="18">
        <v>0</v>
      </c>
      <c r="F61" s="18">
        <v>0</v>
      </c>
      <c r="G61" s="18">
        <v>0</v>
      </c>
      <c r="H61" s="18">
        <v>1026.69</v>
      </c>
      <c r="I61" s="19">
        <v>-18.41</v>
      </c>
      <c r="J61" s="18">
        <v>0</v>
      </c>
      <c r="K61" s="18">
        <v>25.48</v>
      </c>
      <c r="L61" s="18">
        <v>0</v>
      </c>
      <c r="M61" s="18">
        <v>529</v>
      </c>
      <c r="N61" s="18">
        <v>0</v>
      </c>
      <c r="O61" s="18">
        <v>0</v>
      </c>
      <c r="P61" s="18">
        <v>0</v>
      </c>
      <c r="Q61" s="18">
        <v>0.17</v>
      </c>
      <c r="R61" s="18">
        <v>54.05</v>
      </c>
      <c r="S61" s="18">
        <v>0</v>
      </c>
      <c r="T61" s="18">
        <v>0</v>
      </c>
      <c r="U61" s="18">
        <v>0</v>
      </c>
      <c r="V61" s="18">
        <v>0</v>
      </c>
      <c r="W61" s="18">
        <v>590.29</v>
      </c>
      <c r="X61" s="18">
        <v>436.4</v>
      </c>
    </row>
    <row r="62" spans="1:24">
      <c r="A62" s="2" t="s">
        <v>129</v>
      </c>
      <c r="B62" s="1" t="s">
        <v>130</v>
      </c>
      <c r="C62" s="18">
        <v>1299.78</v>
      </c>
      <c r="D62" s="18">
        <v>216.63</v>
      </c>
      <c r="E62" s="18">
        <v>0</v>
      </c>
      <c r="F62" s="18">
        <v>0</v>
      </c>
      <c r="G62" s="18">
        <v>0</v>
      </c>
      <c r="H62" s="18">
        <v>1516.41</v>
      </c>
      <c r="I62" s="18">
        <v>0</v>
      </c>
      <c r="J62" s="18">
        <v>58.05</v>
      </c>
      <c r="K62" s="18">
        <v>37.69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7.0000000000000007E-2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95.81</v>
      </c>
      <c r="X62" s="18">
        <v>1420.6</v>
      </c>
    </row>
    <row r="63" spans="1:24">
      <c r="A63" s="2" t="s">
        <v>131</v>
      </c>
      <c r="B63" s="1" t="s">
        <v>132</v>
      </c>
      <c r="C63" s="18">
        <v>999.66</v>
      </c>
      <c r="D63" s="18">
        <v>166.61</v>
      </c>
      <c r="E63" s="18">
        <v>497.44</v>
      </c>
      <c r="F63" s="18">
        <v>0</v>
      </c>
      <c r="G63" s="18">
        <v>0</v>
      </c>
      <c r="H63" s="18">
        <v>1663.71</v>
      </c>
      <c r="I63" s="18">
        <v>0</v>
      </c>
      <c r="J63" s="18">
        <v>82.35</v>
      </c>
      <c r="K63" s="18">
        <v>28.95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0.01</v>
      </c>
      <c r="R63" s="18">
        <v>0</v>
      </c>
      <c r="S63" s="18">
        <v>0</v>
      </c>
      <c r="T63" s="18">
        <v>0</v>
      </c>
      <c r="U63" s="18">
        <v>0</v>
      </c>
      <c r="V63" s="18">
        <v>200</v>
      </c>
      <c r="W63" s="18">
        <v>311.31</v>
      </c>
      <c r="X63" s="18">
        <v>1352.4</v>
      </c>
    </row>
    <row r="64" spans="1:24">
      <c r="A64" s="2" t="s">
        <v>133</v>
      </c>
      <c r="B64" s="1" t="s">
        <v>134</v>
      </c>
      <c r="C64" s="18">
        <v>999.66</v>
      </c>
      <c r="D64" s="18">
        <v>166.61</v>
      </c>
      <c r="E64" s="18">
        <v>406.98</v>
      </c>
      <c r="F64" s="18">
        <v>0</v>
      </c>
      <c r="G64" s="18">
        <v>0</v>
      </c>
      <c r="H64" s="18">
        <v>1573.25</v>
      </c>
      <c r="I64" s="18">
        <v>0</v>
      </c>
      <c r="J64" s="18">
        <v>64.239999999999995</v>
      </c>
      <c r="K64" s="18">
        <v>28.99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0.02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93.25</v>
      </c>
      <c r="X64" s="18">
        <v>1480</v>
      </c>
    </row>
    <row r="65" spans="1:24">
      <c r="A65" s="2" t="s">
        <v>135</v>
      </c>
      <c r="B65" s="1" t="s">
        <v>136</v>
      </c>
      <c r="C65" s="18">
        <v>880.02</v>
      </c>
      <c r="D65" s="18">
        <v>146.66999999999999</v>
      </c>
      <c r="E65" s="18">
        <v>0</v>
      </c>
      <c r="F65" s="18">
        <v>0</v>
      </c>
      <c r="G65" s="18">
        <v>0</v>
      </c>
      <c r="H65" s="18">
        <v>1026.69</v>
      </c>
      <c r="I65" s="19">
        <v>-18.41</v>
      </c>
      <c r="J65" s="18">
        <v>0</v>
      </c>
      <c r="K65" s="18">
        <v>25.63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9">
        <v>-0.18</v>
      </c>
      <c r="R65" s="18">
        <v>40.049999999999997</v>
      </c>
      <c r="S65" s="18">
        <v>0</v>
      </c>
      <c r="T65" s="18">
        <v>0</v>
      </c>
      <c r="U65" s="18">
        <v>0</v>
      </c>
      <c r="V65" s="18">
        <v>0</v>
      </c>
      <c r="W65" s="18">
        <v>47.09</v>
      </c>
      <c r="X65" s="18">
        <v>979.6</v>
      </c>
    </row>
    <row r="66" spans="1:24">
      <c r="A66" s="2" t="s">
        <v>137</v>
      </c>
      <c r="B66" s="1" t="s">
        <v>138</v>
      </c>
      <c r="C66" s="18">
        <v>1285.74</v>
      </c>
      <c r="D66" s="18">
        <v>214.29</v>
      </c>
      <c r="E66" s="18">
        <v>0</v>
      </c>
      <c r="F66" s="18">
        <v>0</v>
      </c>
      <c r="G66" s="18">
        <v>0</v>
      </c>
      <c r="H66" s="18">
        <v>1500.03</v>
      </c>
      <c r="I66" s="18">
        <v>0</v>
      </c>
      <c r="J66" s="18">
        <v>56.27</v>
      </c>
      <c r="K66" s="18">
        <v>37.28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0.03</v>
      </c>
      <c r="R66" s="18">
        <v>54.05</v>
      </c>
      <c r="S66" s="18">
        <v>0</v>
      </c>
      <c r="T66" s="18">
        <v>0</v>
      </c>
      <c r="U66" s="18">
        <v>0</v>
      </c>
      <c r="V66" s="18">
        <v>0</v>
      </c>
      <c r="W66" s="18">
        <v>147.63</v>
      </c>
      <c r="X66" s="18">
        <v>1352.4</v>
      </c>
    </row>
    <row r="67" spans="1:24">
      <c r="A67" s="2" t="s">
        <v>139</v>
      </c>
      <c r="B67" s="1" t="s">
        <v>140</v>
      </c>
      <c r="C67" s="18">
        <v>1300.02</v>
      </c>
      <c r="D67" s="18">
        <v>216.67</v>
      </c>
      <c r="E67" s="18">
        <v>0</v>
      </c>
      <c r="F67" s="18">
        <v>0</v>
      </c>
      <c r="G67" s="18">
        <v>0</v>
      </c>
      <c r="H67" s="18">
        <v>1516.69</v>
      </c>
      <c r="I67" s="18">
        <v>0</v>
      </c>
      <c r="J67" s="18">
        <v>58.08</v>
      </c>
      <c r="K67" s="18">
        <v>37.700000000000003</v>
      </c>
      <c r="L67" s="18">
        <v>0</v>
      </c>
      <c r="M67" s="18">
        <v>412.6</v>
      </c>
      <c r="N67" s="18">
        <v>0</v>
      </c>
      <c r="O67" s="18">
        <v>0</v>
      </c>
      <c r="P67" s="18">
        <v>0</v>
      </c>
      <c r="Q67" s="19">
        <v>-0.09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508.29</v>
      </c>
      <c r="X67" s="18">
        <v>1008.4</v>
      </c>
    </row>
    <row r="68" spans="1:24">
      <c r="A68" s="2" t="s">
        <v>141</v>
      </c>
      <c r="B68" s="1" t="s">
        <v>142</v>
      </c>
      <c r="C68" s="18">
        <v>880.02</v>
      </c>
      <c r="D68" s="18">
        <v>146.66999999999999</v>
      </c>
      <c r="E68" s="18">
        <v>1653.79</v>
      </c>
      <c r="F68" s="18">
        <v>0</v>
      </c>
      <c r="G68" s="18">
        <v>0</v>
      </c>
      <c r="H68" s="18">
        <v>2680.48</v>
      </c>
      <c r="I68" s="18">
        <v>0</v>
      </c>
      <c r="J68" s="18">
        <v>317.16000000000003</v>
      </c>
      <c r="K68" s="18">
        <v>25.48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0.09</v>
      </c>
      <c r="R68" s="18">
        <v>33.049999999999997</v>
      </c>
      <c r="S68" s="18">
        <v>0</v>
      </c>
      <c r="T68" s="18">
        <v>0</v>
      </c>
      <c r="U68" s="18">
        <v>0</v>
      </c>
      <c r="V68" s="18">
        <v>312.5</v>
      </c>
      <c r="W68" s="18">
        <v>688.28</v>
      </c>
      <c r="X68" s="18">
        <v>1992.2</v>
      </c>
    </row>
    <row r="69" spans="1:24">
      <c r="A69" s="2" t="s">
        <v>143</v>
      </c>
      <c r="B69" s="1" t="s">
        <v>144</v>
      </c>
      <c r="C69" s="18">
        <v>799.98</v>
      </c>
      <c r="D69" s="18">
        <v>133.33000000000001</v>
      </c>
      <c r="E69" s="18">
        <v>1000</v>
      </c>
      <c r="F69" s="18">
        <v>0</v>
      </c>
      <c r="G69" s="18">
        <v>0</v>
      </c>
      <c r="H69" s="18">
        <v>1933.31</v>
      </c>
      <c r="I69" s="18">
        <v>0</v>
      </c>
      <c r="J69" s="18">
        <v>173.54</v>
      </c>
      <c r="K69" s="18">
        <v>23.17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37</v>
      </c>
      <c r="S69" s="18">
        <v>0</v>
      </c>
      <c r="T69" s="18">
        <v>0</v>
      </c>
      <c r="U69" s="18">
        <v>0</v>
      </c>
      <c r="V69" s="18">
        <v>200</v>
      </c>
      <c r="W69" s="18">
        <v>433.71</v>
      </c>
      <c r="X69" s="18">
        <v>1499.6</v>
      </c>
    </row>
    <row r="70" spans="1:24">
      <c r="A70" s="2" t="s">
        <v>145</v>
      </c>
      <c r="B70" s="1" t="s">
        <v>146</v>
      </c>
      <c r="C70" s="18">
        <v>880.02</v>
      </c>
      <c r="D70" s="18">
        <v>146.66999999999999</v>
      </c>
      <c r="E70" s="18">
        <v>4189.28</v>
      </c>
      <c r="F70" s="18">
        <v>0</v>
      </c>
      <c r="G70" s="18">
        <v>0</v>
      </c>
      <c r="H70" s="18">
        <v>5215.97</v>
      </c>
      <c r="I70" s="18">
        <v>0</v>
      </c>
      <c r="J70" s="18">
        <v>868.1</v>
      </c>
      <c r="K70" s="18">
        <v>25.53</v>
      </c>
      <c r="L70" s="18">
        <v>0</v>
      </c>
      <c r="M70" s="18">
        <v>586</v>
      </c>
      <c r="N70" s="18">
        <v>0</v>
      </c>
      <c r="O70" s="18">
        <v>0</v>
      </c>
      <c r="P70" s="18">
        <v>882.88</v>
      </c>
      <c r="Q70" s="18">
        <v>0.01</v>
      </c>
      <c r="R70" s="18">
        <v>33.049999999999997</v>
      </c>
      <c r="S70" s="18">
        <v>0</v>
      </c>
      <c r="T70" s="18">
        <v>0</v>
      </c>
      <c r="U70" s="18">
        <v>0</v>
      </c>
      <c r="V70" s="18">
        <v>200</v>
      </c>
      <c r="W70" s="18">
        <v>2595.5700000000002</v>
      </c>
      <c r="X70" s="18">
        <v>2620.4</v>
      </c>
    </row>
    <row r="71" spans="1:24">
      <c r="A71" s="2" t="s">
        <v>147</v>
      </c>
      <c r="B71" s="1" t="s">
        <v>148</v>
      </c>
      <c r="C71" s="18">
        <v>4000.02</v>
      </c>
      <c r="D71" s="18">
        <v>666.67</v>
      </c>
      <c r="E71" s="18">
        <v>1130.49</v>
      </c>
      <c r="F71" s="18">
        <v>0</v>
      </c>
      <c r="G71" s="18">
        <v>0</v>
      </c>
      <c r="H71" s="18">
        <v>5797.18</v>
      </c>
      <c r="I71" s="18">
        <v>0</v>
      </c>
      <c r="J71" s="18">
        <v>1004.8</v>
      </c>
      <c r="K71" s="18">
        <v>128.82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9">
        <v>-0.04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1133.58</v>
      </c>
      <c r="X71" s="18">
        <v>4663.6000000000004</v>
      </c>
    </row>
    <row r="72" spans="1:24">
      <c r="A72" s="2" t="s">
        <v>149</v>
      </c>
      <c r="B72" s="1" t="s">
        <v>150</v>
      </c>
      <c r="C72" s="18">
        <v>880.02</v>
      </c>
      <c r="D72" s="18">
        <v>146.66999999999999</v>
      </c>
      <c r="E72" s="18">
        <v>6267.56</v>
      </c>
      <c r="F72" s="18">
        <v>0</v>
      </c>
      <c r="G72" s="18">
        <v>0</v>
      </c>
      <c r="H72" s="18">
        <v>7294.25</v>
      </c>
      <c r="I72" s="18">
        <v>0</v>
      </c>
      <c r="J72" s="18">
        <v>1356.91</v>
      </c>
      <c r="K72" s="18">
        <v>25.48</v>
      </c>
      <c r="L72" s="18">
        <v>0</v>
      </c>
      <c r="M72" s="18">
        <v>229.15</v>
      </c>
      <c r="N72" s="18">
        <v>0</v>
      </c>
      <c r="O72" s="18">
        <v>0</v>
      </c>
      <c r="P72" s="18">
        <v>0</v>
      </c>
      <c r="Q72" s="18">
        <v>0.06</v>
      </c>
      <c r="R72" s="18">
        <v>33.049999999999997</v>
      </c>
      <c r="S72" s="18">
        <v>0</v>
      </c>
      <c r="T72" s="18">
        <v>0</v>
      </c>
      <c r="U72" s="18">
        <v>0</v>
      </c>
      <c r="V72" s="18">
        <v>0</v>
      </c>
      <c r="W72" s="18">
        <v>1644.65</v>
      </c>
      <c r="X72" s="18">
        <v>5649.6</v>
      </c>
    </row>
    <row r="73" spans="1:24">
      <c r="A73" s="2" t="s">
        <v>151</v>
      </c>
      <c r="B73" s="1" t="s">
        <v>152</v>
      </c>
      <c r="C73" s="18">
        <v>799.98</v>
      </c>
      <c r="D73" s="18">
        <v>133.33000000000001</v>
      </c>
      <c r="E73" s="18">
        <v>1000</v>
      </c>
      <c r="F73" s="18">
        <v>0</v>
      </c>
      <c r="G73" s="18">
        <v>0</v>
      </c>
      <c r="H73" s="18">
        <v>1933.31</v>
      </c>
      <c r="I73" s="18">
        <v>0</v>
      </c>
      <c r="J73" s="18">
        <v>173.54</v>
      </c>
      <c r="K73" s="18">
        <v>23.17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200</v>
      </c>
      <c r="W73" s="18">
        <v>396.71</v>
      </c>
      <c r="X73" s="18">
        <v>1536.6</v>
      </c>
    </row>
    <row r="74" spans="1:24">
      <c r="A74" s="2" t="s">
        <v>153</v>
      </c>
      <c r="B74" s="1" t="s">
        <v>154</v>
      </c>
      <c r="C74" s="18">
        <v>999.66</v>
      </c>
      <c r="D74" s="18">
        <v>166.61</v>
      </c>
      <c r="E74" s="18">
        <v>1381.25</v>
      </c>
      <c r="F74" s="18">
        <v>0</v>
      </c>
      <c r="G74" s="18">
        <v>0</v>
      </c>
      <c r="H74" s="18">
        <v>2547.52</v>
      </c>
      <c r="I74" s="18">
        <v>0</v>
      </c>
      <c r="J74" s="18">
        <v>288.76</v>
      </c>
      <c r="K74" s="18">
        <v>29.72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9">
        <v>-0.16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318.32</v>
      </c>
      <c r="X74" s="18">
        <v>2229.1999999999998</v>
      </c>
    </row>
    <row r="75" spans="1:24">
      <c r="A75" s="2" t="s">
        <v>155</v>
      </c>
      <c r="B75" s="1" t="s">
        <v>156</v>
      </c>
      <c r="C75" s="18">
        <v>880.02</v>
      </c>
      <c r="D75" s="18">
        <v>146.66999999999999</v>
      </c>
      <c r="E75" s="18">
        <v>0</v>
      </c>
      <c r="F75" s="18">
        <v>0</v>
      </c>
      <c r="G75" s="18">
        <v>0</v>
      </c>
      <c r="H75" s="18">
        <v>1026.69</v>
      </c>
      <c r="I75" s="19">
        <v>-18.41</v>
      </c>
      <c r="J75" s="18">
        <v>0</v>
      </c>
      <c r="K75" s="18">
        <v>25.48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0.02</v>
      </c>
      <c r="R75" s="18">
        <v>0</v>
      </c>
      <c r="S75" s="18">
        <v>0</v>
      </c>
      <c r="T75" s="18">
        <v>0</v>
      </c>
      <c r="U75" s="18">
        <v>0</v>
      </c>
      <c r="V75" s="18">
        <v>200</v>
      </c>
      <c r="W75" s="18">
        <v>207.09</v>
      </c>
      <c r="X75" s="18">
        <v>819.6</v>
      </c>
    </row>
    <row r="76" spans="1:24" s="11" customFormat="1">
      <c r="A76" s="21" t="s">
        <v>157</v>
      </c>
      <c r="C76" s="11" t="s">
        <v>158</v>
      </c>
      <c r="D76" s="11" t="s">
        <v>158</v>
      </c>
      <c r="E76" s="11" t="s">
        <v>158</v>
      </c>
      <c r="F76" s="11" t="s">
        <v>158</v>
      </c>
      <c r="G76" s="11" t="s">
        <v>158</v>
      </c>
      <c r="H76" s="11" t="s">
        <v>158</v>
      </c>
      <c r="I76" s="11" t="s">
        <v>158</v>
      </c>
      <c r="J76" s="11" t="s">
        <v>158</v>
      </c>
      <c r="K76" s="11" t="s">
        <v>158</v>
      </c>
      <c r="L76" s="11" t="s">
        <v>158</v>
      </c>
      <c r="M76" s="11" t="s">
        <v>158</v>
      </c>
      <c r="N76" s="11" t="s">
        <v>158</v>
      </c>
      <c r="O76" s="11" t="s">
        <v>158</v>
      </c>
      <c r="P76" s="11" t="s">
        <v>158</v>
      </c>
      <c r="Q76" s="11" t="s">
        <v>158</v>
      </c>
      <c r="R76" s="11" t="s">
        <v>158</v>
      </c>
      <c r="S76" s="11" t="s">
        <v>158</v>
      </c>
      <c r="T76" s="11" t="s">
        <v>158</v>
      </c>
      <c r="U76" s="11" t="s">
        <v>158</v>
      </c>
      <c r="V76" s="11" t="s">
        <v>158</v>
      </c>
      <c r="W76" s="11" t="s">
        <v>158</v>
      </c>
      <c r="X76" s="11" t="s">
        <v>158</v>
      </c>
    </row>
    <row r="77" spans="1:24">
      <c r="C77" s="23">
        <v>75289.440000000002</v>
      </c>
      <c r="D77" s="23">
        <v>12597.13</v>
      </c>
      <c r="E77" s="23">
        <v>79553.33</v>
      </c>
      <c r="F77" s="23">
        <v>0</v>
      </c>
      <c r="G77" s="23">
        <v>0</v>
      </c>
      <c r="H77" s="23">
        <v>167439.9</v>
      </c>
      <c r="I77" s="24">
        <v>-314.58999999999997</v>
      </c>
      <c r="J77" s="23">
        <v>20974.98</v>
      </c>
      <c r="K77" s="23">
        <v>2254.94</v>
      </c>
      <c r="L77" s="23">
        <v>0</v>
      </c>
      <c r="M77" s="23">
        <v>8953.25</v>
      </c>
      <c r="N77" s="23">
        <v>257.3</v>
      </c>
      <c r="O77" s="23">
        <v>0</v>
      </c>
      <c r="P77" s="23">
        <v>882.88</v>
      </c>
      <c r="Q77" s="23">
        <v>0.73</v>
      </c>
      <c r="R77" s="23">
        <v>1103.57</v>
      </c>
      <c r="S77" s="23">
        <v>732.14</v>
      </c>
      <c r="T77" s="23">
        <v>0</v>
      </c>
      <c r="U77" s="23">
        <v>1300</v>
      </c>
      <c r="V77" s="23">
        <v>3237.5</v>
      </c>
      <c r="W77" s="23">
        <v>39382.699999999997</v>
      </c>
      <c r="X77" s="23">
        <v>128057.2</v>
      </c>
    </row>
    <row r="79" spans="1:24">
      <c r="A79" s="16" t="s">
        <v>159</v>
      </c>
    </row>
    <row r="80" spans="1:24">
      <c r="A80" s="2" t="s">
        <v>160</v>
      </c>
      <c r="B80" s="1" t="s">
        <v>161</v>
      </c>
      <c r="C80" s="18">
        <v>572.46</v>
      </c>
      <c r="D80" s="18">
        <v>95.41</v>
      </c>
      <c r="E80" s="18">
        <v>1544.49</v>
      </c>
      <c r="F80" s="18">
        <v>0</v>
      </c>
      <c r="G80" s="18">
        <v>0</v>
      </c>
      <c r="H80" s="18">
        <v>2212.36</v>
      </c>
      <c r="I80" s="18">
        <v>0</v>
      </c>
      <c r="J80" s="18">
        <v>222.64</v>
      </c>
      <c r="K80" s="18">
        <v>83.87</v>
      </c>
      <c r="L80" s="18">
        <v>22.12</v>
      </c>
      <c r="M80" s="18">
        <v>0</v>
      </c>
      <c r="N80" s="18">
        <v>0</v>
      </c>
      <c r="O80" s="18">
        <v>108.41</v>
      </c>
      <c r="P80" s="18">
        <v>0</v>
      </c>
      <c r="Q80" s="19">
        <v>-0.15</v>
      </c>
      <c r="R80" s="18">
        <v>0</v>
      </c>
      <c r="S80" s="18">
        <v>0</v>
      </c>
      <c r="T80" s="18">
        <v>0</v>
      </c>
      <c r="U80" s="18">
        <v>0</v>
      </c>
      <c r="V80" s="18">
        <v>134.66999999999999</v>
      </c>
      <c r="W80" s="18">
        <v>571.55999999999995</v>
      </c>
      <c r="X80" s="18">
        <v>1640.8</v>
      </c>
    </row>
    <row r="81" spans="1:24">
      <c r="A81" s="2" t="s">
        <v>162</v>
      </c>
      <c r="B81" s="1" t="s">
        <v>163</v>
      </c>
      <c r="C81" s="18">
        <v>537.54</v>
      </c>
      <c r="D81" s="18">
        <v>89.59</v>
      </c>
      <c r="E81" s="18">
        <v>5482.06</v>
      </c>
      <c r="F81" s="18">
        <v>0</v>
      </c>
      <c r="G81" s="18">
        <v>0</v>
      </c>
      <c r="H81" s="18">
        <v>6109.19</v>
      </c>
      <c r="I81" s="18">
        <v>0</v>
      </c>
      <c r="J81" s="18">
        <v>1078.19</v>
      </c>
      <c r="K81" s="18">
        <v>181.29</v>
      </c>
      <c r="L81" s="18">
        <v>61.09</v>
      </c>
      <c r="M81" s="18">
        <v>0</v>
      </c>
      <c r="N81" s="18">
        <v>0</v>
      </c>
      <c r="O81" s="18">
        <v>299.35000000000002</v>
      </c>
      <c r="P81" s="18">
        <v>0</v>
      </c>
      <c r="Q81" s="19">
        <v>-0.08</v>
      </c>
      <c r="R81" s="18">
        <v>0</v>
      </c>
      <c r="S81" s="18">
        <v>0</v>
      </c>
      <c r="T81" s="18">
        <v>0</v>
      </c>
      <c r="U81" s="18">
        <v>0</v>
      </c>
      <c r="V81" s="18">
        <v>372.75</v>
      </c>
      <c r="W81" s="18">
        <v>1992.59</v>
      </c>
      <c r="X81" s="18">
        <v>4116.6000000000004</v>
      </c>
    </row>
    <row r="82" spans="1:24">
      <c r="A82" s="2" t="s">
        <v>164</v>
      </c>
      <c r="B82" s="1" t="s">
        <v>165</v>
      </c>
      <c r="C82" s="18">
        <v>537.54</v>
      </c>
      <c r="D82" s="18">
        <v>89.59</v>
      </c>
      <c r="E82" s="18">
        <v>2128.5300000000002</v>
      </c>
      <c r="F82" s="18">
        <v>0</v>
      </c>
      <c r="G82" s="18">
        <v>0</v>
      </c>
      <c r="H82" s="18">
        <v>2755.66</v>
      </c>
      <c r="I82" s="18">
        <v>0</v>
      </c>
      <c r="J82" s="18">
        <v>333.22</v>
      </c>
      <c r="K82" s="18">
        <v>60.11</v>
      </c>
      <c r="L82" s="18">
        <v>27.56</v>
      </c>
      <c r="M82" s="18">
        <v>0</v>
      </c>
      <c r="N82" s="18">
        <v>0</v>
      </c>
      <c r="O82" s="18">
        <v>135.03</v>
      </c>
      <c r="P82" s="18">
        <v>0</v>
      </c>
      <c r="Q82" s="19">
        <v>-0.04</v>
      </c>
      <c r="R82" s="18">
        <v>0</v>
      </c>
      <c r="S82" s="18">
        <v>0</v>
      </c>
      <c r="T82" s="18">
        <v>0</v>
      </c>
      <c r="U82" s="18">
        <v>300</v>
      </c>
      <c r="V82" s="18">
        <v>275.38</v>
      </c>
      <c r="W82" s="18">
        <v>1131.26</v>
      </c>
      <c r="X82" s="18">
        <v>1624.4</v>
      </c>
    </row>
    <row r="83" spans="1:24">
      <c r="A83" s="2" t="s">
        <v>166</v>
      </c>
      <c r="B83" s="1" t="s">
        <v>167</v>
      </c>
      <c r="C83" s="18">
        <v>80.040000000000006</v>
      </c>
      <c r="D83" s="18">
        <v>80.040000000000006</v>
      </c>
      <c r="E83" s="18">
        <v>0</v>
      </c>
      <c r="F83" s="18">
        <v>0</v>
      </c>
      <c r="G83" s="18">
        <v>0</v>
      </c>
      <c r="H83" s="18">
        <v>160.08000000000001</v>
      </c>
      <c r="I83" s="19">
        <v>-88.6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0.08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-88.52</v>
      </c>
      <c r="X83" s="18">
        <v>248.6</v>
      </c>
    </row>
    <row r="84" spans="1:24">
      <c r="A84" s="2" t="s">
        <v>168</v>
      </c>
      <c r="B84" s="1" t="s">
        <v>169</v>
      </c>
      <c r="C84" s="18">
        <v>480.24</v>
      </c>
      <c r="D84" s="18">
        <v>80.040000000000006</v>
      </c>
      <c r="E84" s="18">
        <v>3496.55</v>
      </c>
      <c r="F84" s="18">
        <v>0</v>
      </c>
      <c r="G84" s="18">
        <v>0</v>
      </c>
      <c r="H84" s="18">
        <v>4056.83</v>
      </c>
      <c r="I84" s="18">
        <v>0</v>
      </c>
      <c r="J84" s="18">
        <v>611.15</v>
      </c>
      <c r="K84" s="18">
        <v>173.49</v>
      </c>
      <c r="L84" s="18">
        <v>40.57</v>
      </c>
      <c r="M84" s="18">
        <v>0</v>
      </c>
      <c r="N84" s="18">
        <v>0</v>
      </c>
      <c r="O84" s="18">
        <v>198.78</v>
      </c>
      <c r="P84" s="18">
        <v>0</v>
      </c>
      <c r="Q84" s="18">
        <v>0.04</v>
      </c>
      <c r="R84" s="18">
        <v>0</v>
      </c>
      <c r="S84" s="18">
        <v>0</v>
      </c>
      <c r="T84" s="18">
        <v>0</v>
      </c>
      <c r="U84" s="18">
        <v>700</v>
      </c>
      <c r="V84" s="18">
        <v>0</v>
      </c>
      <c r="W84" s="18">
        <v>1724.03</v>
      </c>
      <c r="X84" s="18">
        <v>2332.8000000000002</v>
      </c>
    </row>
    <row r="85" spans="1:24">
      <c r="A85" s="2" t="s">
        <v>170</v>
      </c>
      <c r="B85" s="1" t="s">
        <v>171</v>
      </c>
      <c r="C85" s="18">
        <v>480.24</v>
      </c>
      <c r="D85" s="18">
        <v>80.040000000000006</v>
      </c>
      <c r="E85" s="18">
        <v>717.55</v>
      </c>
      <c r="F85" s="18">
        <v>0</v>
      </c>
      <c r="G85" s="18">
        <v>0</v>
      </c>
      <c r="H85" s="18">
        <v>1277.83</v>
      </c>
      <c r="I85" s="18">
        <v>0</v>
      </c>
      <c r="J85" s="18">
        <v>22.63</v>
      </c>
      <c r="K85" s="18">
        <v>38.82</v>
      </c>
      <c r="L85" s="18">
        <v>12.78</v>
      </c>
      <c r="M85" s="18">
        <v>0</v>
      </c>
      <c r="N85" s="18">
        <v>0</v>
      </c>
      <c r="O85" s="18">
        <v>62.61</v>
      </c>
      <c r="P85" s="18">
        <v>0</v>
      </c>
      <c r="Q85" s="19">
        <v>-0.01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136.83000000000001</v>
      </c>
      <c r="X85" s="18">
        <v>1141</v>
      </c>
    </row>
    <row r="86" spans="1:24">
      <c r="A86" s="2" t="s">
        <v>172</v>
      </c>
      <c r="B86" s="1" t="s">
        <v>173</v>
      </c>
      <c r="C86" s="18">
        <v>633.6</v>
      </c>
      <c r="D86" s="18">
        <v>105.6</v>
      </c>
      <c r="E86" s="18">
        <v>1621.71</v>
      </c>
      <c r="F86" s="18">
        <v>0</v>
      </c>
      <c r="G86" s="18">
        <v>0</v>
      </c>
      <c r="H86" s="18">
        <v>2360.91</v>
      </c>
      <c r="I86" s="18">
        <v>0</v>
      </c>
      <c r="J86" s="18">
        <v>249.26</v>
      </c>
      <c r="K86" s="18">
        <v>56.55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0.1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305.91000000000003</v>
      </c>
      <c r="X86" s="18">
        <v>2055</v>
      </c>
    </row>
    <row r="87" spans="1:24">
      <c r="A87" s="2" t="s">
        <v>174</v>
      </c>
      <c r="B87" s="1" t="s">
        <v>175</v>
      </c>
      <c r="C87" s="18">
        <v>633.41999999999996</v>
      </c>
      <c r="D87" s="18">
        <v>105.57</v>
      </c>
      <c r="E87" s="18">
        <v>2306.21</v>
      </c>
      <c r="F87" s="18">
        <v>0</v>
      </c>
      <c r="G87" s="18">
        <v>0</v>
      </c>
      <c r="H87" s="18">
        <v>3045.2</v>
      </c>
      <c r="I87" s="18">
        <v>0</v>
      </c>
      <c r="J87" s="18">
        <v>395.07</v>
      </c>
      <c r="K87" s="18">
        <v>57.75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9">
        <v>-0.02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452.8</v>
      </c>
      <c r="X87" s="18">
        <v>2592.4</v>
      </c>
    </row>
    <row r="88" spans="1:24">
      <c r="A88" s="2" t="s">
        <v>176</v>
      </c>
      <c r="B88" s="1" t="s">
        <v>177</v>
      </c>
      <c r="C88" s="18">
        <v>537.54</v>
      </c>
      <c r="D88" s="18">
        <v>89.59</v>
      </c>
      <c r="E88" s="18">
        <v>2951.17</v>
      </c>
      <c r="F88" s="18">
        <v>0</v>
      </c>
      <c r="G88" s="18">
        <v>0</v>
      </c>
      <c r="H88" s="18">
        <v>3578.3</v>
      </c>
      <c r="I88" s="18">
        <v>0</v>
      </c>
      <c r="J88" s="18">
        <v>508.94</v>
      </c>
      <c r="K88" s="18">
        <v>105.74</v>
      </c>
      <c r="L88" s="18">
        <v>35.78</v>
      </c>
      <c r="M88" s="18">
        <v>0</v>
      </c>
      <c r="N88" s="18">
        <v>0</v>
      </c>
      <c r="O88" s="18">
        <v>175.34</v>
      </c>
      <c r="P88" s="18">
        <v>0</v>
      </c>
      <c r="Q88" s="18">
        <v>0.09</v>
      </c>
      <c r="R88" s="18">
        <v>0</v>
      </c>
      <c r="S88" s="18">
        <v>0</v>
      </c>
      <c r="T88" s="18">
        <v>0</v>
      </c>
      <c r="U88" s="18">
        <v>500</v>
      </c>
      <c r="V88" s="18">
        <v>199.21</v>
      </c>
      <c r="W88" s="18">
        <v>1525.1</v>
      </c>
      <c r="X88" s="18">
        <v>2053.1999999999998</v>
      </c>
    </row>
    <row r="89" spans="1:24">
      <c r="A89" s="2" t="s">
        <v>178</v>
      </c>
      <c r="B89" s="1" t="s">
        <v>179</v>
      </c>
      <c r="C89" s="18">
        <v>537.54</v>
      </c>
      <c r="D89" s="18">
        <v>89.59</v>
      </c>
      <c r="E89" s="18">
        <v>4629.1099999999997</v>
      </c>
      <c r="F89" s="18">
        <v>3842.27</v>
      </c>
      <c r="G89" s="18">
        <v>313.56</v>
      </c>
      <c r="H89" s="18">
        <v>9412.07</v>
      </c>
      <c r="I89" s="18">
        <v>0</v>
      </c>
      <c r="J89" s="18">
        <v>1882.39</v>
      </c>
      <c r="K89" s="18">
        <v>149.29</v>
      </c>
      <c r="L89" s="18">
        <v>94.12</v>
      </c>
      <c r="M89" s="18">
        <v>0</v>
      </c>
      <c r="N89" s="18">
        <v>0</v>
      </c>
      <c r="O89" s="18">
        <v>461.19</v>
      </c>
      <c r="P89" s="18">
        <v>0</v>
      </c>
      <c r="Q89" s="18">
        <v>0.08</v>
      </c>
      <c r="R89" s="18">
        <v>0</v>
      </c>
      <c r="S89" s="18">
        <v>0</v>
      </c>
      <c r="T89" s="18">
        <v>0</v>
      </c>
      <c r="U89" s="18">
        <v>700</v>
      </c>
      <c r="V89" s="18">
        <v>0</v>
      </c>
      <c r="W89" s="18">
        <v>3287.07</v>
      </c>
      <c r="X89" s="18">
        <v>6125</v>
      </c>
    </row>
    <row r="90" spans="1:24">
      <c r="A90" s="2" t="s">
        <v>180</v>
      </c>
      <c r="B90" s="1" t="s">
        <v>181</v>
      </c>
      <c r="C90" s="18">
        <v>480.24</v>
      </c>
      <c r="D90" s="18">
        <v>80.040000000000006</v>
      </c>
      <c r="E90" s="18">
        <v>3033.57</v>
      </c>
      <c r="F90" s="18">
        <v>0</v>
      </c>
      <c r="G90" s="18">
        <v>0</v>
      </c>
      <c r="H90" s="18">
        <v>3593.85</v>
      </c>
      <c r="I90" s="18">
        <v>0</v>
      </c>
      <c r="J90" s="18">
        <v>512.26</v>
      </c>
      <c r="K90" s="18">
        <v>50.55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9">
        <v>-0.16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562.65</v>
      </c>
      <c r="X90" s="18">
        <v>3031.2</v>
      </c>
    </row>
    <row r="91" spans="1:24">
      <c r="A91" s="2" t="s">
        <v>182</v>
      </c>
      <c r="B91" s="1" t="s">
        <v>183</v>
      </c>
      <c r="C91" s="18">
        <v>480.24</v>
      </c>
      <c r="D91" s="18">
        <v>80.040000000000006</v>
      </c>
      <c r="E91" s="18">
        <v>434.62</v>
      </c>
      <c r="F91" s="18">
        <v>0</v>
      </c>
      <c r="G91" s="18">
        <v>0</v>
      </c>
      <c r="H91" s="18">
        <v>994.9</v>
      </c>
      <c r="I91" s="19">
        <v>-28.37</v>
      </c>
      <c r="J91" s="18">
        <v>0</v>
      </c>
      <c r="K91" s="18">
        <v>25.5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9">
        <v>-0.03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-2.9</v>
      </c>
      <c r="X91" s="18">
        <v>997.8</v>
      </c>
    </row>
    <row r="92" spans="1:24">
      <c r="A92" s="2" t="s">
        <v>184</v>
      </c>
      <c r="B92" s="1" t="s">
        <v>185</v>
      </c>
      <c r="C92" s="18">
        <v>633.6</v>
      </c>
      <c r="D92" s="18">
        <v>105.6</v>
      </c>
      <c r="E92" s="18">
        <v>4482.76</v>
      </c>
      <c r="F92" s="18">
        <v>0</v>
      </c>
      <c r="G92" s="18">
        <v>0</v>
      </c>
      <c r="H92" s="18">
        <v>5221.96</v>
      </c>
      <c r="I92" s="18">
        <v>0</v>
      </c>
      <c r="J92" s="18">
        <v>869.51</v>
      </c>
      <c r="K92" s="18">
        <v>94.6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0.05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964.16</v>
      </c>
      <c r="X92" s="18">
        <v>4257.8</v>
      </c>
    </row>
    <row r="93" spans="1:24">
      <c r="A93" s="2" t="s">
        <v>186</v>
      </c>
      <c r="B93" s="1" t="s">
        <v>187</v>
      </c>
      <c r="C93" s="18">
        <v>480.24</v>
      </c>
      <c r="D93" s="18">
        <v>80.040000000000006</v>
      </c>
      <c r="E93" s="18">
        <v>618.49</v>
      </c>
      <c r="F93" s="18">
        <v>0</v>
      </c>
      <c r="G93" s="18">
        <v>0</v>
      </c>
      <c r="H93" s="18">
        <v>1178.77</v>
      </c>
      <c r="I93" s="18">
        <v>0</v>
      </c>
      <c r="J93" s="18">
        <v>4.8899999999999997</v>
      </c>
      <c r="K93" s="18">
        <v>28.27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0.01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33.17</v>
      </c>
      <c r="X93" s="18">
        <v>1145.5999999999999</v>
      </c>
    </row>
    <row r="94" spans="1:24">
      <c r="A94" s="2" t="s">
        <v>188</v>
      </c>
      <c r="B94" s="1" t="s">
        <v>189</v>
      </c>
      <c r="C94" s="18">
        <v>480.24</v>
      </c>
      <c r="D94" s="18">
        <v>80.040000000000006</v>
      </c>
      <c r="E94" s="18">
        <v>1194.6099999999999</v>
      </c>
      <c r="F94" s="18">
        <v>0</v>
      </c>
      <c r="G94" s="18">
        <v>0</v>
      </c>
      <c r="H94" s="18">
        <v>1754.89</v>
      </c>
      <c r="I94" s="18">
        <v>0</v>
      </c>
      <c r="J94" s="18">
        <v>145</v>
      </c>
      <c r="K94" s="18">
        <v>46.04</v>
      </c>
      <c r="L94" s="18">
        <v>17.55</v>
      </c>
      <c r="M94" s="18">
        <v>0</v>
      </c>
      <c r="N94" s="18">
        <v>0</v>
      </c>
      <c r="O94" s="18">
        <v>85.99</v>
      </c>
      <c r="P94" s="18">
        <v>0</v>
      </c>
      <c r="Q94" s="18">
        <v>0.11</v>
      </c>
      <c r="R94" s="18">
        <v>0</v>
      </c>
      <c r="S94" s="18">
        <v>0</v>
      </c>
      <c r="T94" s="18">
        <v>0</v>
      </c>
      <c r="U94" s="18">
        <v>300</v>
      </c>
      <c r="V94" s="18">
        <v>0</v>
      </c>
      <c r="W94" s="18">
        <v>594.69000000000005</v>
      </c>
      <c r="X94" s="18">
        <v>1160.2</v>
      </c>
    </row>
    <row r="95" spans="1:24">
      <c r="A95" s="2" t="s">
        <v>190</v>
      </c>
      <c r="B95" s="1" t="s">
        <v>191</v>
      </c>
      <c r="C95" s="18">
        <v>537.54</v>
      </c>
      <c r="D95" s="18">
        <v>89.59</v>
      </c>
      <c r="E95" s="18">
        <v>4476.54</v>
      </c>
      <c r="F95" s="18">
        <v>0</v>
      </c>
      <c r="G95" s="18">
        <v>0</v>
      </c>
      <c r="H95" s="18">
        <v>5103.67</v>
      </c>
      <c r="I95" s="18">
        <v>0</v>
      </c>
      <c r="J95" s="18">
        <v>841.69</v>
      </c>
      <c r="K95" s="18">
        <v>124.57</v>
      </c>
      <c r="L95" s="18">
        <v>51.04</v>
      </c>
      <c r="M95" s="18">
        <v>0</v>
      </c>
      <c r="N95" s="18">
        <v>0</v>
      </c>
      <c r="O95" s="18">
        <v>250.08</v>
      </c>
      <c r="P95" s="18">
        <v>0</v>
      </c>
      <c r="Q95" s="18">
        <v>0.06</v>
      </c>
      <c r="R95" s="18">
        <v>0</v>
      </c>
      <c r="S95" s="18">
        <v>0</v>
      </c>
      <c r="T95" s="18">
        <v>0</v>
      </c>
      <c r="U95" s="18">
        <v>0</v>
      </c>
      <c r="V95" s="18">
        <v>246.63</v>
      </c>
      <c r="W95" s="18">
        <v>1514.07</v>
      </c>
      <c r="X95" s="18">
        <v>3589.6</v>
      </c>
    </row>
    <row r="96" spans="1:24">
      <c r="A96" s="2" t="s">
        <v>192</v>
      </c>
      <c r="B96" s="1" t="s">
        <v>193</v>
      </c>
      <c r="C96" s="18">
        <v>537.54</v>
      </c>
      <c r="D96" s="18">
        <v>89.59</v>
      </c>
      <c r="E96" s="18">
        <v>2892.28</v>
      </c>
      <c r="F96" s="18">
        <v>0</v>
      </c>
      <c r="G96" s="18">
        <v>0</v>
      </c>
      <c r="H96" s="18">
        <v>3519.41</v>
      </c>
      <c r="I96" s="18">
        <v>0</v>
      </c>
      <c r="J96" s="18">
        <v>496.36</v>
      </c>
      <c r="K96" s="18">
        <v>98.67</v>
      </c>
      <c r="L96" s="18">
        <v>35.19</v>
      </c>
      <c r="M96" s="18">
        <v>0</v>
      </c>
      <c r="N96" s="18">
        <v>0</v>
      </c>
      <c r="O96" s="18">
        <v>172.45</v>
      </c>
      <c r="P96" s="18">
        <v>0</v>
      </c>
      <c r="Q96" s="18">
        <v>0.01</v>
      </c>
      <c r="R96" s="18">
        <v>0</v>
      </c>
      <c r="S96" s="18">
        <v>0</v>
      </c>
      <c r="T96" s="18">
        <v>0</v>
      </c>
      <c r="U96" s="18">
        <v>0</v>
      </c>
      <c r="V96" s="18">
        <v>307.93</v>
      </c>
      <c r="W96" s="18">
        <v>1110.6099999999999</v>
      </c>
      <c r="X96" s="18">
        <v>2408.8000000000002</v>
      </c>
    </row>
    <row r="97" spans="1:24">
      <c r="A97" s="2" t="s">
        <v>194</v>
      </c>
      <c r="B97" s="1" t="s">
        <v>195</v>
      </c>
      <c r="C97" s="18">
        <v>422.4</v>
      </c>
      <c r="D97" s="18">
        <v>70.400000000000006</v>
      </c>
      <c r="E97" s="18">
        <v>3986.43</v>
      </c>
      <c r="F97" s="18">
        <v>0</v>
      </c>
      <c r="G97" s="18">
        <v>0</v>
      </c>
      <c r="H97" s="18">
        <v>4479.2299999999996</v>
      </c>
      <c r="I97" s="18">
        <v>0</v>
      </c>
      <c r="J97" s="18">
        <v>701.37</v>
      </c>
      <c r="K97" s="18">
        <v>89.15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9">
        <v>-0.09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790.43</v>
      </c>
      <c r="X97" s="18">
        <v>3688.8</v>
      </c>
    </row>
    <row r="98" spans="1:24">
      <c r="A98" s="2" t="s">
        <v>196</v>
      </c>
      <c r="B98" s="1" t="s">
        <v>197</v>
      </c>
      <c r="C98" s="18">
        <v>480.24</v>
      </c>
      <c r="D98" s="18">
        <v>80.040000000000006</v>
      </c>
      <c r="E98" s="18">
        <v>1562.62</v>
      </c>
      <c r="F98" s="18">
        <v>0</v>
      </c>
      <c r="G98" s="18">
        <v>0</v>
      </c>
      <c r="H98" s="18">
        <v>2122.9</v>
      </c>
      <c r="I98" s="18">
        <v>0</v>
      </c>
      <c r="J98" s="18">
        <v>206.61</v>
      </c>
      <c r="K98" s="18">
        <v>76.98</v>
      </c>
      <c r="L98" s="18">
        <v>21.23</v>
      </c>
      <c r="M98" s="18">
        <v>0</v>
      </c>
      <c r="N98" s="18">
        <v>0</v>
      </c>
      <c r="O98" s="18">
        <v>104.02</v>
      </c>
      <c r="P98" s="18">
        <v>0</v>
      </c>
      <c r="Q98" s="19">
        <v>-0.14000000000000001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408.7</v>
      </c>
      <c r="X98" s="18">
        <v>1714.2</v>
      </c>
    </row>
    <row r="99" spans="1:24">
      <c r="A99" s="2" t="s">
        <v>198</v>
      </c>
      <c r="B99" s="1" t="s">
        <v>199</v>
      </c>
      <c r="C99" s="18">
        <v>1392.9</v>
      </c>
      <c r="D99" s="18">
        <v>232.15</v>
      </c>
      <c r="E99" s="18">
        <v>0</v>
      </c>
      <c r="F99" s="18">
        <v>0</v>
      </c>
      <c r="G99" s="18">
        <v>0</v>
      </c>
      <c r="H99" s="18">
        <v>1625.05</v>
      </c>
      <c r="I99" s="18">
        <v>0</v>
      </c>
      <c r="J99" s="18">
        <v>69.87</v>
      </c>
      <c r="K99" s="18">
        <v>49.68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0.1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119.65</v>
      </c>
      <c r="X99" s="18">
        <v>1505.4</v>
      </c>
    </row>
    <row r="100" spans="1:24">
      <c r="A100" s="2" t="s">
        <v>200</v>
      </c>
      <c r="B100" s="1" t="s">
        <v>201</v>
      </c>
      <c r="C100" s="18">
        <v>1028.58</v>
      </c>
      <c r="D100" s="18">
        <v>171.43</v>
      </c>
      <c r="E100" s="18">
        <v>0</v>
      </c>
      <c r="F100" s="18">
        <v>0</v>
      </c>
      <c r="G100" s="18">
        <v>0</v>
      </c>
      <c r="H100" s="18">
        <v>1200.01</v>
      </c>
      <c r="I100" s="18">
        <v>0</v>
      </c>
      <c r="J100" s="18">
        <v>7.2</v>
      </c>
      <c r="K100" s="18">
        <v>30.02</v>
      </c>
      <c r="L100" s="18">
        <v>0</v>
      </c>
      <c r="M100" s="18">
        <v>327</v>
      </c>
      <c r="N100" s="18">
        <v>0</v>
      </c>
      <c r="O100" s="18">
        <v>0</v>
      </c>
      <c r="P100" s="18">
        <v>0</v>
      </c>
      <c r="Q100" s="19">
        <v>-0.01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364.21</v>
      </c>
      <c r="X100" s="18">
        <v>835.8</v>
      </c>
    </row>
    <row r="101" spans="1:24">
      <c r="A101" s="2" t="s">
        <v>202</v>
      </c>
      <c r="B101" s="1" t="s">
        <v>203</v>
      </c>
      <c r="C101" s="18">
        <v>480.24</v>
      </c>
      <c r="D101" s="18">
        <v>80.040000000000006</v>
      </c>
      <c r="E101" s="18">
        <v>529.79</v>
      </c>
      <c r="F101" s="18">
        <v>0</v>
      </c>
      <c r="G101" s="18">
        <v>0</v>
      </c>
      <c r="H101" s="18">
        <v>1090.07</v>
      </c>
      <c r="I101" s="19">
        <v>-4.76</v>
      </c>
      <c r="J101" s="18">
        <v>0</v>
      </c>
      <c r="K101" s="18">
        <v>51.57</v>
      </c>
      <c r="L101" s="18">
        <v>10.9</v>
      </c>
      <c r="M101" s="18">
        <v>0</v>
      </c>
      <c r="N101" s="18">
        <v>0</v>
      </c>
      <c r="O101" s="18">
        <v>53.41</v>
      </c>
      <c r="P101" s="18">
        <v>0</v>
      </c>
      <c r="Q101" s="19">
        <v>-0.05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111.07</v>
      </c>
      <c r="X101" s="18">
        <v>979</v>
      </c>
    </row>
    <row r="102" spans="1:24">
      <c r="A102" s="2" t="s">
        <v>204</v>
      </c>
      <c r="B102" s="1" t="s">
        <v>205</v>
      </c>
      <c r="C102" s="18">
        <v>633.6</v>
      </c>
      <c r="D102" s="18">
        <v>105.6</v>
      </c>
      <c r="E102" s="18">
        <v>2616.58</v>
      </c>
      <c r="F102" s="18">
        <v>0</v>
      </c>
      <c r="G102" s="18">
        <v>0</v>
      </c>
      <c r="H102" s="18">
        <v>3355.78</v>
      </c>
      <c r="I102" s="18">
        <v>0</v>
      </c>
      <c r="J102" s="18">
        <v>461.41</v>
      </c>
      <c r="K102" s="18">
        <v>96.23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0.14000000000000001</v>
      </c>
      <c r="R102" s="18">
        <v>0</v>
      </c>
      <c r="S102" s="18">
        <v>0</v>
      </c>
      <c r="T102" s="18">
        <v>0</v>
      </c>
      <c r="U102" s="18">
        <v>0</v>
      </c>
      <c r="V102" s="18">
        <v>250</v>
      </c>
      <c r="W102" s="18">
        <v>807.78</v>
      </c>
      <c r="X102" s="18">
        <v>2548</v>
      </c>
    </row>
    <row r="103" spans="1:24">
      <c r="A103" s="2" t="s">
        <v>206</v>
      </c>
      <c r="B103" s="1" t="s">
        <v>207</v>
      </c>
      <c r="C103" s="18">
        <v>537.54</v>
      </c>
      <c r="D103" s="18">
        <v>89.59</v>
      </c>
      <c r="E103" s="18">
        <v>2967.2</v>
      </c>
      <c r="F103" s="18">
        <v>0</v>
      </c>
      <c r="G103" s="18">
        <v>0</v>
      </c>
      <c r="H103" s="18">
        <v>3594.33</v>
      </c>
      <c r="I103" s="18">
        <v>0</v>
      </c>
      <c r="J103" s="18">
        <v>512.36</v>
      </c>
      <c r="K103" s="18">
        <v>99.91</v>
      </c>
      <c r="L103" s="18">
        <v>35.94</v>
      </c>
      <c r="M103" s="18">
        <v>0</v>
      </c>
      <c r="N103" s="18">
        <v>0</v>
      </c>
      <c r="O103" s="18">
        <v>176.12</v>
      </c>
      <c r="P103" s="18">
        <v>0</v>
      </c>
      <c r="Q103" s="19">
        <v>-0.11</v>
      </c>
      <c r="R103" s="18">
        <v>0</v>
      </c>
      <c r="S103" s="18">
        <v>0</v>
      </c>
      <c r="T103" s="18">
        <v>0</v>
      </c>
      <c r="U103" s="18">
        <v>0</v>
      </c>
      <c r="V103" s="18">
        <v>236.31</v>
      </c>
      <c r="W103" s="18">
        <v>1060.53</v>
      </c>
      <c r="X103" s="18">
        <v>2533.8000000000002</v>
      </c>
    </row>
    <row r="104" spans="1:24">
      <c r="A104" s="2" t="s">
        <v>208</v>
      </c>
      <c r="B104" s="1" t="s">
        <v>209</v>
      </c>
      <c r="C104" s="18">
        <v>480.24</v>
      </c>
      <c r="D104" s="18">
        <v>80.040000000000006</v>
      </c>
      <c r="E104" s="18">
        <v>3353.2</v>
      </c>
      <c r="F104" s="18">
        <v>0</v>
      </c>
      <c r="G104" s="18">
        <v>0</v>
      </c>
      <c r="H104" s="18">
        <v>3913.48</v>
      </c>
      <c r="I104" s="18">
        <v>0</v>
      </c>
      <c r="J104" s="18">
        <v>580.53</v>
      </c>
      <c r="K104" s="18">
        <v>166.89</v>
      </c>
      <c r="L104" s="18">
        <v>39.130000000000003</v>
      </c>
      <c r="M104" s="18">
        <v>0</v>
      </c>
      <c r="N104" s="18">
        <v>0</v>
      </c>
      <c r="O104" s="18">
        <v>191.76</v>
      </c>
      <c r="P104" s="18">
        <v>0</v>
      </c>
      <c r="Q104" s="18">
        <v>0.17</v>
      </c>
      <c r="R104" s="18">
        <v>0</v>
      </c>
      <c r="S104" s="18">
        <v>0</v>
      </c>
      <c r="T104" s="18">
        <v>0</v>
      </c>
      <c r="U104" s="18">
        <v>250</v>
      </c>
      <c r="V104" s="18">
        <v>0</v>
      </c>
      <c r="W104" s="18">
        <v>1228.48</v>
      </c>
      <c r="X104" s="18">
        <v>2685</v>
      </c>
    </row>
    <row r="105" spans="1:24">
      <c r="A105" s="2" t="s">
        <v>210</v>
      </c>
      <c r="B105" s="1" t="s">
        <v>211</v>
      </c>
      <c r="C105" s="18">
        <v>1028.52</v>
      </c>
      <c r="D105" s="18">
        <v>171.42</v>
      </c>
      <c r="E105" s="18">
        <v>0</v>
      </c>
      <c r="F105" s="18">
        <v>0</v>
      </c>
      <c r="G105" s="18">
        <v>0</v>
      </c>
      <c r="H105" s="18">
        <v>1199.94</v>
      </c>
      <c r="I105" s="18">
        <v>0</v>
      </c>
      <c r="J105" s="18">
        <v>7.2</v>
      </c>
      <c r="K105" s="18">
        <v>29.79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9">
        <v>-0.05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36.94</v>
      </c>
      <c r="X105" s="18">
        <v>1163</v>
      </c>
    </row>
    <row r="106" spans="1:24">
      <c r="A106" s="2" t="s">
        <v>212</v>
      </c>
      <c r="B106" s="1" t="s">
        <v>213</v>
      </c>
      <c r="C106" s="18">
        <v>633.6</v>
      </c>
      <c r="D106" s="18">
        <v>105.6</v>
      </c>
      <c r="E106" s="18">
        <v>4350.49</v>
      </c>
      <c r="F106" s="18">
        <v>0</v>
      </c>
      <c r="G106" s="18">
        <v>0</v>
      </c>
      <c r="H106" s="18">
        <v>5089.6899999999996</v>
      </c>
      <c r="I106" s="18">
        <v>0</v>
      </c>
      <c r="J106" s="18">
        <v>838.4</v>
      </c>
      <c r="K106" s="18">
        <v>168.08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0.01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1006.49</v>
      </c>
      <c r="X106" s="18">
        <v>4083.2</v>
      </c>
    </row>
    <row r="107" spans="1:24">
      <c r="A107" s="2" t="s">
        <v>214</v>
      </c>
      <c r="B107" s="1" t="s">
        <v>215</v>
      </c>
      <c r="C107" s="18">
        <v>1028.58</v>
      </c>
      <c r="D107" s="18">
        <v>171.43</v>
      </c>
      <c r="E107" s="18">
        <v>0</v>
      </c>
      <c r="F107" s="18">
        <v>0</v>
      </c>
      <c r="G107" s="18">
        <v>0</v>
      </c>
      <c r="H107" s="18">
        <v>1200.01</v>
      </c>
      <c r="I107" s="18">
        <v>0</v>
      </c>
      <c r="J107" s="18">
        <v>7.2</v>
      </c>
      <c r="K107" s="18">
        <v>29.79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0.02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37.01</v>
      </c>
      <c r="X107" s="18">
        <v>1163</v>
      </c>
    </row>
    <row r="108" spans="1:24">
      <c r="A108" s="2" t="s">
        <v>216</v>
      </c>
      <c r="B108" s="1" t="s">
        <v>217</v>
      </c>
      <c r="C108" s="18">
        <v>857.1</v>
      </c>
      <c r="D108" s="18">
        <v>142.85</v>
      </c>
      <c r="E108" s="18">
        <v>0</v>
      </c>
      <c r="F108" s="18">
        <v>0</v>
      </c>
      <c r="G108" s="18">
        <v>0</v>
      </c>
      <c r="H108" s="18">
        <v>999.95</v>
      </c>
      <c r="I108" s="19">
        <v>-27.82</v>
      </c>
      <c r="J108" s="18">
        <v>0</v>
      </c>
      <c r="K108" s="18">
        <v>26.65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9">
        <v>-0.08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-1.25</v>
      </c>
      <c r="X108" s="18">
        <v>1001.2</v>
      </c>
    </row>
    <row r="109" spans="1:24">
      <c r="A109" s="2" t="s">
        <v>218</v>
      </c>
      <c r="B109" s="1" t="s">
        <v>219</v>
      </c>
      <c r="C109" s="18">
        <v>633.6</v>
      </c>
      <c r="D109" s="18">
        <v>105.6</v>
      </c>
      <c r="E109" s="18">
        <v>4466.3900000000003</v>
      </c>
      <c r="F109" s="18">
        <v>0</v>
      </c>
      <c r="G109" s="18">
        <v>0</v>
      </c>
      <c r="H109" s="18">
        <v>5205.59</v>
      </c>
      <c r="I109" s="18">
        <v>0</v>
      </c>
      <c r="J109" s="18">
        <v>865.66</v>
      </c>
      <c r="K109" s="18">
        <v>169.54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9">
        <v>-0.01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1035.19</v>
      </c>
      <c r="X109" s="18">
        <v>4170.3999999999996</v>
      </c>
    </row>
    <row r="110" spans="1:24">
      <c r="A110" s="2" t="s">
        <v>220</v>
      </c>
      <c r="B110" s="1" t="s">
        <v>221</v>
      </c>
      <c r="C110" s="18">
        <v>537.54</v>
      </c>
      <c r="D110" s="18">
        <v>89.59</v>
      </c>
      <c r="E110" s="18">
        <v>3663.2</v>
      </c>
      <c r="F110" s="18">
        <v>0</v>
      </c>
      <c r="G110" s="18">
        <v>0</v>
      </c>
      <c r="H110" s="18">
        <v>4290.33</v>
      </c>
      <c r="I110" s="18">
        <v>0</v>
      </c>
      <c r="J110" s="18">
        <v>661.03</v>
      </c>
      <c r="K110" s="18">
        <v>91.79</v>
      </c>
      <c r="L110" s="18">
        <v>42.9</v>
      </c>
      <c r="M110" s="18">
        <v>0</v>
      </c>
      <c r="N110" s="18">
        <v>0</v>
      </c>
      <c r="O110" s="18">
        <v>210.23</v>
      </c>
      <c r="P110" s="18">
        <v>0</v>
      </c>
      <c r="Q110" s="18">
        <v>0.11</v>
      </c>
      <c r="R110" s="18">
        <v>0</v>
      </c>
      <c r="S110" s="18">
        <v>0</v>
      </c>
      <c r="T110" s="18">
        <v>343.11</v>
      </c>
      <c r="U110" s="18">
        <v>400</v>
      </c>
      <c r="V110" s="18">
        <v>209.76</v>
      </c>
      <c r="W110" s="18">
        <v>1958.93</v>
      </c>
      <c r="X110" s="18">
        <v>2331.4</v>
      </c>
    </row>
    <row r="111" spans="1:24">
      <c r="A111" s="2" t="s">
        <v>222</v>
      </c>
      <c r="B111" s="1" t="s">
        <v>223</v>
      </c>
      <c r="C111" s="18">
        <v>633.41999999999996</v>
      </c>
      <c r="D111" s="18">
        <v>105.57</v>
      </c>
      <c r="E111" s="18">
        <v>1725.84</v>
      </c>
      <c r="F111" s="18">
        <v>0</v>
      </c>
      <c r="G111" s="18">
        <v>0</v>
      </c>
      <c r="H111" s="18">
        <v>2464.83</v>
      </c>
      <c r="I111" s="18">
        <v>0</v>
      </c>
      <c r="J111" s="18">
        <v>271.10000000000002</v>
      </c>
      <c r="K111" s="18">
        <v>53.71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0.02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324.83</v>
      </c>
      <c r="X111" s="18">
        <v>2140</v>
      </c>
    </row>
    <row r="112" spans="1:24">
      <c r="A112" s="2" t="s">
        <v>224</v>
      </c>
      <c r="B112" s="1" t="s">
        <v>225</v>
      </c>
      <c r="C112" s="18">
        <v>480.24</v>
      </c>
      <c r="D112" s="18">
        <v>80.040000000000006</v>
      </c>
      <c r="E112" s="18">
        <v>865.37</v>
      </c>
      <c r="F112" s="18">
        <v>0</v>
      </c>
      <c r="G112" s="18">
        <v>0</v>
      </c>
      <c r="H112" s="18">
        <v>1425.65</v>
      </c>
      <c r="I112" s="18">
        <v>0</v>
      </c>
      <c r="J112" s="18">
        <v>38.72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9">
        <v>-7.0000000000000007E-2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38.65</v>
      </c>
      <c r="X112" s="18">
        <v>1387</v>
      </c>
    </row>
    <row r="113" spans="1:24">
      <c r="A113" s="2" t="s">
        <v>226</v>
      </c>
      <c r="B113" s="1" t="s">
        <v>227</v>
      </c>
      <c r="C113" s="18">
        <v>480.24</v>
      </c>
      <c r="D113" s="18">
        <v>80.040000000000006</v>
      </c>
      <c r="E113" s="18">
        <v>653.99</v>
      </c>
      <c r="F113" s="18">
        <v>0</v>
      </c>
      <c r="G113" s="18">
        <v>0</v>
      </c>
      <c r="H113" s="18">
        <v>1214.27</v>
      </c>
      <c r="I113" s="18">
        <v>0</v>
      </c>
      <c r="J113" s="18">
        <v>8.76</v>
      </c>
      <c r="K113" s="18">
        <v>25.63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0.08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34.47</v>
      </c>
      <c r="X113" s="18">
        <v>1179.8</v>
      </c>
    </row>
    <row r="114" spans="1:24">
      <c r="A114" s="2" t="s">
        <v>228</v>
      </c>
      <c r="B114" s="1" t="s">
        <v>229</v>
      </c>
      <c r="C114" s="18">
        <v>480.24</v>
      </c>
      <c r="D114" s="18">
        <v>80.040000000000006</v>
      </c>
      <c r="E114" s="18">
        <v>1026.82</v>
      </c>
      <c r="F114" s="18">
        <v>0</v>
      </c>
      <c r="G114" s="18">
        <v>0</v>
      </c>
      <c r="H114" s="18">
        <v>1587.1</v>
      </c>
      <c r="I114" s="18">
        <v>0</v>
      </c>
      <c r="J114" s="18">
        <v>65.739999999999995</v>
      </c>
      <c r="K114" s="18">
        <v>30.93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0.03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96.7</v>
      </c>
      <c r="X114" s="18">
        <v>1490.4</v>
      </c>
    </row>
    <row r="115" spans="1:24">
      <c r="A115" s="2" t="s">
        <v>230</v>
      </c>
      <c r="B115" s="1" t="s">
        <v>231</v>
      </c>
      <c r="C115" s="18">
        <v>534.29999999999995</v>
      </c>
      <c r="D115" s="18">
        <v>89.05</v>
      </c>
      <c r="E115" s="18">
        <v>1376.71</v>
      </c>
      <c r="F115" s="18">
        <v>0</v>
      </c>
      <c r="G115" s="18">
        <v>0</v>
      </c>
      <c r="H115" s="18">
        <v>2000.06</v>
      </c>
      <c r="I115" s="18">
        <v>0</v>
      </c>
      <c r="J115" s="18">
        <v>184.6</v>
      </c>
      <c r="K115" s="18">
        <v>47.18</v>
      </c>
      <c r="L115" s="18">
        <v>20</v>
      </c>
      <c r="M115" s="18">
        <v>0</v>
      </c>
      <c r="N115" s="18">
        <v>0</v>
      </c>
      <c r="O115" s="18">
        <v>98</v>
      </c>
      <c r="P115" s="18">
        <v>0</v>
      </c>
      <c r="Q115" s="19">
        <v>-0.12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349.66</v>
      </c>
      <c r="X115" s="18">
        <v>1650.4</v>
      </c>
    </row>
    <row r="116" spans="1:24">
      <c r="A116" s="2" t="s">
        <v>232</v>
      </c>
      <c r="B116" s="1" t="s">
        <v>233</v>
      </c>
      <c r="C116" s="18">
        <v>537.54</v>
      </c>
      <c r="D116" s="18">
        <v>89.59</v>
      </c>
      <c r="E116" s="18">
        <v>3872.18</v>
      </c>
      <c r="F116" s="18">
        <v>0</v>
      </c>
      <c r="G116" s="18">
        <v>0</v>
      </c>
      <c r="H116" s="18">
        <v>4499.3100000000004</v>
      </c>
      <c r="I116" s="18">
        <v>0</v>
      </c>
      <c r="J116" s="18">
        <v>705.66</v>
      </c>
      <c r="K116" s="18">
        <v>114.48</v>
      </c>
      <c r="L116" s="18">
        <v>44.99</v>
      </c>
      <c r="M116" s="18">
        <v>0</v>
      </c>
      <c r="N116" s="18">
        <v>0</v>
      </c>
      <c r="O116" s="18">
        <v>220.47</v>
      </c>
      <c r="P116" s="18">
        <v>0</v>
      </c>
      <c r="Q116" s="19">
        <v>-0.11</v>
      </c>
      <c r="R116" s="18">
        <v>0</v>
      </c>
      <c r="S116" s="18">
        <v>0</v>
      </c>
      <c r="T116" s="18">
        <v>343.11</v>
      </c>
      <c r="U116" s="18">
        <v>200</v>
      </c>
      <c r="V116" s="18">
        <v>216.71</v>
      </c>
      <c r="W116" s="18">
        <v>1845.31</v>
      </c>
      <c r="X116" s="18">
        <v>2654</v>
      </c>
    </row>
    <row r="117" spans="1:24">
      <c r="A117" s="2" t="s">
        <v>234</v>
      </c>
      <c r="B117" s="1" t="s">
        <v>235</v>
      </c>
      <c r="C117" s="18">
        <v>633.6</v>
      </c>
      <c r="D117" s="18">
        <v>105.6</v>
      </c>
      <c r="E117" s="18">
        <v>2964.72</v>
      </c>
      <c r="F117" s="18">
        <v>0</v>
      </c>
      <c r="G117" s="18">
        <v>0</v>
      </c>
      <c r="H117" s="18">
        <v>3703.92</v>
      </c>
      <c r="I117" s="18">
        <v>0</v>
      </c>
      <c r="J117" s="18">
        <v>535.77</v>
      </c>
      <c r="K117" s="18">
        <v>100.06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0.09</v>
      </c>
      <c r="R117" s="18">
        <v>0</v>
      </c>
      <c r="S117" s="18">
        <v>0</v>
      </c>
      <c r="T117" s="18">
        <v>0</v>
      </c>
      <c r="U117" s="18">
        <v>200</v>
      </c>
      <c r="V117" s="18">
        <v>0</v>
      </c>
      <c r="W117" s="18">
        <v>835.92</v>
      </c>
      <c r="X117" s="18">
        <v>2868</v>
      </c>
    </row>
    <row r="118" spans="1:24">
      <c r="A118" s="2" t="s">
        <v>236</v>
      </c>
      <c r="B118" s="1" t="s">
        <v>237</v>
      </c>
      <c r="C118" s="18">
        <v>480.24</v>
      </c>
      <c r="D118" s="18">
        <v>80.040000000000006</v>
      </c>
      <c r="E118" s="18">
        <v>565.23</v>
      </c>
      <c r="F118" s="18">
        <v>0</v>
      </c>
      <c r="G118" s="18">
        <v>0</v>
      </c>
      <c r="H118" s="18">
        <v>1125.51</v>
      </c>
      <c r="I118" s="19">
        <v>-0.9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0.01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-0.89</v>
      </c>
      <c r="X118" s="18">
        <v>1126.4000000000001</v>
      </c>
    </row>
    <row r="119" spans="1:24">
      <c r="A119" s="2" t="s">
        <v>238</v>
      </c>
      <c r="B119" s="1" t="s">
        <v>239</v>
      </c>
      <c r="C119" s="18">
        <v>537.54</v>
      </c>
      <c r="D119" s="18">
        <v>89.59</v>
      </c>
      <c r="E119" s="18">
        <v>1402.71</v>
      </c>
      <c r="F119" s="18">
        <v>0</v>
      </c>
      <c r="G119" s="18">
        <v>0</v>
      </c>
      <c r="H119" s="18">
        <v>2029.84</v>
      </c>
      <c r="I119" s="18">
        <v>0</v>
      </c>
      <c r="J119" s="18">
        <v>189.93</v>
      </c>
      <c r="K119" s="18">
        <v>84.69</v>
      </c>
      <c r="L119" s="18">
        <v>20.3</v>
      </c>
      <c r="M119" s="18">
        <v>0</v>
      </c>
      <c r="N119" s="18">
        <v>0</v>
      </c>
      <c r="O119" s="18">
        <v>99.46</v>
      </c>
      <c r="P119" s="18">
        <v>0</v>
      </c>
      <c r="Q119" s="19">
        <v>-0.14000000000000001</v>
      </c>
      <c r="R119" s="18">
        <v>0</v>
      </c>
      <c r="S119" s="18">
        <v>0</v>
      </c>
      <c r="T119" s="18">
        <v>0</v>
      </c>
      <c r="U119" s="18">
        <v>50</v>
      </c>
      <c r="V119" s="18">
        <v>470.2</v>
      </c>
      <c r="W119" s="18">
        <v>914.44</v>
      </c>
      <c r="X119" s="18">
        <v>1115.4000000000001</v>
      </c>
    </row>
    <row r="120" spans="1:24">
      <c r="A120" s="2" t="s">
        <v>240</v>
      </c>
      <c r="B120" s="1" t="s">
        <v>241</v>
      </c>
      <c r="C120" s="18">
        <v>480.24</v>
      </c>
      <c r="D120" s="18">
        <v>80.040000000000006</v>
      </c>
      <c r="E120" s="18">
        <v>523.95000000000005</v>
      </c>
      <c r="F120" s="18">
        <v>0</v>
      </c>
      <c r="G120" s="18">
        <v>0</v>
      </c>
      <c r="H120" s="18">
        <v>1084.23</v>
      </c>
      <c r="I120" s="19">
        <v>-12.15</v>
      </c>
      <c r="J120" s="18">
        <v>0</v>
      </c>
      <c r="K120" s="18">
        <v>23.82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9">
        <v>-0.04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11.63</v>
      </c>
      <c r="X120" s="18">
        <v>1072.5999999999999</v>
      </c>
    </row>
    <row r="121" spans="1:24">
      <c r="A121" s="2" t="s">
        <v>242</v>
      </c>
      <c r="B121" s="1" t="s">
        <v>243</v>
      </c>
      <c r="C121" s="18">
        <v>633.6</v>
      </c>
      <c r="D121" s="18">
        <v>105.6</v>
      </c>
      <c r="E121" s="18">
        <v>1777.1</v>
      </c>
      <c r="F121" s="18">
        <v>0</v>
      </c>
      <c r="G121" s="18">
        <v>0</v>
      </c>
      <c r="H121" s="18">
        <v>2516.3000000000002</v>
      </c>
      <c r="I121" s="18">
        <v>0</v>
      </c>
      <c r="J121" s="18">
        <v>282.08999999999997</v>
      </c>
      <c r="K121" s="18">
        <v>72.260000000000005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9">
        <v>-0.05</v>
      </c>
      <c r="R121" s="18">
        <v>0</v>
      </c>
      <c r="S121" s="18">
        <v>0</v>
      </c>
      <c r="T121" s="18">
        <v>0</v>
      </c>
      <c r="U121" s="18">
        <v>0</v>
      </c>
      <c r="V121" s="18">
        <v>150</v>
      </c>
      <c r="W121" s="18">
        <v>504.3</v>
      </c>
      <c r="X121" s="18">
        <v>2012</v>
      </c>
    </row>
    <row r="122" spans="1:24">
      <c r="A122" s="2" t="s">
        <v>244</v>
      </c>
      <c r="B122" s="1" t="s">
        <v>245</v>
      </c>
      <c r="C122" s="18">
        <v>633.6</v>
      </c>
      <c r="D122" s="18">
        <v>105.6</v>
      </c>
      <c r="E122" s="18">
        <v>5334</v>
      </c>
      <c r="F122" s="18">
        <v>0</v>
      </c>
      <c r="G122" s="18">
        <v>0</v>
      </c>
      <c r="H122" s="18">
        <v>6073.2</v>
      </c>
      <c r="I122" s="18">
        <v>0</v>
      </c>
      <c r="J122" s="18">
        <v>1069.72</v>
      </c>
      <c r="K122" s="18">
        <v>207.77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0.11</v>
      </c>
      <c r="R122" s="18">
        <v>0</v>
      </c>
      <c r="S122" s="18">
        <v>0</v>
      </c>
      <c r="T122" s="18">
        <v>0</v>
      </c>
      <c r="U122" s="18">
        <v>500</v>
      </c>
      <c r="V122" s="18">
        <v>0</v>
      </c>
      <c r="W122" s="18">
        <v>1777.6</v>
      </c>
      <c r="X122" s="18">
        <v>4295.6000000000004</v>
      </c>
    </row>
    <row r="123" spans="1:24" s="11" customFormat="1">
      <c r="A123" s="21" t="s">
        <v>157</v>
      </c>
      <c r="C123" s="11" t="s">
        <v>158</v>
      </c>
      <c r="D123" s="11" t="s">
        <v>158</v>
      </c>
      <c r="E123" s="11" t="s">
        <v>158</v>
      </c>
      <c r="F123" s="11" t="s">
        <v>158</v>
      </c>
      <c r="G123" s="11" t="s">
        <v>158</v>
      </c>
      <c r="H123" s="11" t="s">
        <v>158</v>
      </c>
      <c r="I123" s="11" t="s">
        <v>158</v>
      </c>
      <c r="J123" s="11" t="s">
        <v>158</v>
      </c>
      <c r="K123" s="11" t="s">
        <v>158</v>
      </c>
      <c r="L123" s="11" t="s">
        <v>158</v>
      </c>
      <c r="M123" s="11" t="s">
        <v>158</v>
      </c>
      <c r="N123" s="11" t="s">
        <v>158</v>
      </c>
      <c r="O123" s="11" t="s">
        <v>158</v>
      </c>
      <c r="P123" s="11" t="s">
        <v>158</v>
      </c>
      <c r="Q123" s="11" t="s">
        <v>158</v>
      </c>
      <c r="R123" s="11" t="s">
        <v>158</v>
      </c>
      <c r="S123" s="11" t="s">
        <v>158</v>
      </c>
      <c r="T123" s="11" t="s">
        <v>158</v>
      </c>
      <c r="U123" s="11" t="s">
        <v>158</v>
      </c>
      <c r="V123" s="11" t="s">
        <v>158</v>
      </c>
      <c r="W123" s="11" t="s">
        <v>158</v>
      </c>
      <c r="X123" s="11" t="s">
        <v>158</v>
      </c>
    </row>
    <row r="124" spans="1:24">
      <c r="C124" s="23">
        <v>25379.279999999999</v>
      </c>
      <c r="D124" s="23">
        <v>4296.58</v>
      </c>
      <c r="E124" s="23">
        <v>91594.77</v>
      </c>
      <c r="F124" s="23">
        <v>3842.27</v>
      </c>
      <c r="G124" s="23">
        <v>313.56</v>
      </c>
      <c r="H124" s="23">
        <v>125426.46</v>
      </c>
      <c r="I124" s="24">
        <v>-162.6</v>
      </c>
      <c r="J124" s="23">
        <v>16444.13</v>
      </c>
      <c r="K124" s="23">
        <v>3311.71</v>
      </c>
      <c r="L124" s="23">
        <v>633.19000000000005</v>
      </c>
      <c r="M124" s="23">
        <v>327</v>
      </c>
      <c r="N124" s="23">
        <v>0</v>
      </c>
      <c r="O124" s="23">
        <v>3102.7</v>
      </c>
      <c r="P124" s="23">
        <v>0</v>
      </c>
      <c r="Q124" s="24">
        <v>-0.04</v>
      </c>
      <c r="R124" s="23">
        <v>0</v>
      </c>
      <c r="S124" s="23">
        <v>0</v>
      </c>
      <c r="T124" s="23">
        <v>686.22</v>
      </c>
      <c r="U124" s="23">
        <v>4100</v>
      </c>
      <c r="V124" s="23">
        <v>3069.55</v>
      </c>
      <c r="W124" s="23">
        <v>31511.86</v>
      </c>
      <c r="X124" s="23">
        <v>93914.6</v>
      </c>
    </row>
    <row r="126" spans="1:24" s="11" customFormat="1">
      <c r="A126" s="20"/>
      <c r="C126" s="11" t="s">
        <v>246</v>
      </c>
      <c r="D126" s="11" t="s">
        <v>246</v>
      </c>
      <c r="E126" s="11" t="s">
        <v>246</v>
      </c>
      <c r="F126" s="11" t="s">
        <v>246</v>
      </c>
      <c r="G126" s="11" t="s">
        <v>246</v>
      </c>
      <c r="H126" s="11" t="s">
        <v>246</v>
      </c>
      <c r="I126" s="11" t="s">
        <v>246</v>
      </c>
      <c r="J126" s="11" t="s">
        <v>246</v>
      </c>
      <c r="K126" s="11" t="s">
        <v>246</v>
      </c>
      <c r="L126" s="11" t="s">
        <v>246</v>
      </c>
      <c r="M126" s="11" t="s">
        <v>246</v>
      </c>
      <c r="N126" s="11" t="s">
        <v>246</v>
      </c>
      <c r="O126" s="11" t="s">
        <v>246</v>
      </c>
      <c r="P126" s="11" t="s">
        <v>246</v>
      </c>
      <c r="Q126" s="11" t="s">
        <v>246</v>
      </c>
      <c r="R126" s="11" t="s">
        <v>246</v>
      </c>
      <c r="S126" s="11" t="s">
        <v>246</v>
      </c>
      <c r="T126" s="11" t="s">
        <v>246</v>
      </c>
      <c r="U126" s="11" t="s">
        <v>246</v>
      </c>
      <c r="V126" s="11" t="s">
        <v>246</v>
      </c>
      <c r="W126" s="11" t="s">
        <v>246</v>
      </c>
      <c r="X126" s="11" t="s">
        <v>246</v>
      </c>
    </row>
    <row r="127" spans="1:24">
      <c r="A127" s="21" t="s">
        <v>247</v>
      </c>
      <c r="B127" s="1" t="s">
        <v>248</v>
      </c>
      <c r="C127" s="23">
        <v>100668.72</v>
      </c>
      <c r="D127" s="23">
        <v>16893.71</v>
      </c>
      <c r="E127" s="23">
        <v>171148.1</v>
      </c>
      <c r="F127" s="23">
        <v>3842.27</v>
      </c>
      <c r="G127" s="23">
        <v>313.56</v>
      </c>
      <c r="H127" s="23">
        <v>292866.36</v>
      </c>
      <c r="I127" s="24">
        <v>-477.19</v>
      </c>
      <c r="J127" s="23">
        <v>37419.11</v>
      </c>
      <c r="K127" s="23">
        <v>5566.65</v>
      </c>
      <c r="L127" s="23">
        <v>633.19000000000005</v>
      </c>
      <c r="M127" s="23">
        <v>9280.25</v>
      </c>
      <c r="N127" s="23">
        <v>257.3</v>
      </c>
      <c r="O127" s="23">
        <v>3102.7</v>
      </c>
      <c r="P127" s="23">
        <v>882.88</v>
      </c>
      <c r="Q127" s="23">
        <v>0.69</v>
      </c>
      <c r="R127" s="23">
        <v>1103.57</v>
      </c>
      <c r="S127" s="23">
        <v>732.14</v>
      </c>
      <c r="T127" s="23">
        <v>686.22</v>
      </c>
      <c r="U127" s="23">
        <v>5400</v>
      </c>
      <c r="V127" s="23">
        <v>6307.05</v>
      </c>
      <c r="W127" s="23">
        <v>70894.559999999998</v>
      </c>
      <c r="X127" s="23">
        <v>221971.8</v>
      </c>
    </row>
    <row r="129" spans="1:24">
      <c r="C129" s="1" t="s">
        <v>248</v>
      </c>
      <c r="D129" s="1" t="s">
        <v>248</v>
      </c>
      <c r="E129" s="1" t="s">
        <v>248</v>
      </c>
      <c r="F129" s="1" t="s">
        <v>248</v>
      </c>
      <c r="G129" s="1" t="s">
        <v>248</v>
      </c>
      <c r="H129" s="1" t="s">
        <v>248</v>
      </c>
      <c r="I129" s="1" t="s">
        <v>248</v>
      </c>
      <c r="J129" s="1" t="s">
        <v>248</v>
      </c>
      <c r="K129" s="1" t="s">
        <v>248</v>
      </c>
      <c r="L129" s="1" t="s">
        <v>248</v>
      </c>
      <c r="M129" s="1" t="s">
        <v>248</v>
      </c>
      <c r="N129" s="1" t="s">
        <v>248</v>
      </c>
      <c r="O129" s="1" t="s">
        <v>248</v>
      </c>
      <c r="P129" s="1" t="s">
        <v>248</v>
      </c>
      <c r="Q129" s="1" t="s">
        <v>248</v>
      </c>
      <c r="R129" s="1" t="s">
        <v>248</v>
      </c>
      <c r="S129" s="1" t="s">
        <v>248</v>
      </c>
      <c r="T129" s="1" t="s">
        <v>248</v>
      </c>
      <c r="U129" s="1" t="s">
        <v>248</v>
      </c>
      <c r="V129" s="1" t="s">
        <v>248</v>
      </c>
      <c r="W129" s="1" t="s">
        <v>248</v>
      </c>
      <c r="X129" s="1" t="s">
        <v>248</v>
      </c>
    </row>
    <row r="130" spans="1:24">
      <c r="A130" s="2" t="s">
        <v>248</v>
      </c>
      <c r="B130" s="1" t="s">
        <v>248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activeCell="H17" sqref="H17"/>
    </sheetView>
  </sheetViews>
  <sheetFormatPr baseColWidth="10" defaultRowHeight="15"/>
  <cols>
    <col min="1" max="1" width="9.42578125" customWidth="1"/>
    <col min="3" max="3" width="19.5703125" customWidth="1"/>
    <col min="4" max="4" width="17.42578125" bestFit="1" customWidth="1"/>
    <col min="5" max="5" width="36.140625" bestFit="1" customWidth="1"/>
  </cols>
  <sheetData>
    <row r="1" spans="1:10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3.25">
      <c r="A3" s="29" t="s">
        <v>2</v>
      </c>
      <c r="B3" s="28"/>
      <c r="C3" s="30"/>
      <c r="D3" s="28"/>
      <c r="E3" s="28"/>
      <c r="F3" s="25"/>
      <c r="G3" s="25"/>
      <c r="H3" s="25"/>
      <c r="I3" s="25"/>
      <c r="J3" s="25"/>
    </row>
    <row r="4" spans="1:10" ht="15.75">
      <c r="A4" s="31" t="s">
        <v>249</v>
      </c>
      <c r="B4" s="28"/>
      <c r="C4" s="28"/>
      <c r="D4" s="28"/>
      <c r="E4" s="28"/>
      <c r="F4" s="25"/>
      <c r="G4" s="25"/>
      <c r="H4" s="25"/>
      <c r="I4" s="25"/>
      <c r="J4" s="25"/>
    </row>
    <row r="6" spans="1:10">
      <c r="A6" s="32"/>
      <c r="B6" s="32"/>
      <c r="C6" s="32"/>
      <c r="D6" s="32"/>
      <c r="E6" s="32"/>
      <c r="F6" s="32"/>
      <c r="G6" s="32"/>
      <c r="H6" s="32"/>
      <c r="I6" s="25"/>
      <c r="J6" s="25"/>
    </row>
    <row r="7" spans="1:10">
      <c r="A7" s="33"/>
      <c r="B7" s="33"/>
      <c r="C7" s="33"/>
      <c r="D7" s="33"/>
      <c r="E7" s="33"/>
      <c r="F7" s="33"/>
      <c r="G7" s="33"/>
      <c r="H7" s="33"/>
      <c r="I7" s="25"/>
      <c r="J7" s="25"/>
    </row>
    <row r="8" spans="1:10">
      <c r="A8" s="35" t="s">
        <v>250</v>
      </c>
      <c r="B8" s="35" t="s">
        <v>251</v>
      </c>
      <c r="C8" s="35" t="s">
        <v>252</v>
      </c>
      <c r="D8" s="36" t="s">
        <v>253</v>
      </c>
      <c r="E8" s="35" t="s">
        <v>254</v>
      </c>
      <c r="F8" s="34"/>
      <c r="G8" s="34"/>
      <c r="H8" s="34"/>
      <c r="I8" s="34"/>
      <c r="J8" s="34"/>
    </row>
    <row r="9" spans="1:10">
      <c r="A9" s="37" t="s">
        <v>160</v>
      </c>
      <c r="B9" s="25">
        <v>2929047026</v>
      </c>
      <c r="C9" s="25" t="s">
        <v>255</v>
      </c>
      <c r="D9" s="25">
        <v>1640.8000000000002</v>
      </c>
      <c r="E9" s="25" t="s">
        <v>161</v>
      </c>
      <c r="F9" s="25"/>
      <c r="G9" s="25"/>
      <c r="H9" s="25"/>
      <c r="I9" s="25"/>
      <c r="J9" s="25"/>
    </row>
    <row r="10" spans="1:10">
      <c r="A10" s="37" t="s">
        <v>162</v>
      </c>
      <c r="B10" s="25">
        <v>2958467625</v>
      </c>
      <c r="C10" s="25" t="s">
        <v>255</v>
      </c>
      <c r="D10" s="25">
        <v>4116.6000000000004</v>
      </c>
      <c r="E10" s="25" t="s">
        <v>163</v>
      </c>
      <c r="F10" s="25"/>
      <c r="G10" s="25"/>
      <c r="H10" s="25"/>
      <c r="I10" s="25"/>
      <c r="J10" s="25"/>
    </row>
    <row r="11" spans="1:10">
      <c r="A11" s="37" t="s">
        <v>43</v>
      </c>
      <c r="B11" s="25">
        <v>2648514356</v>
      </c>
      <c r="C11" s="25" t="s">
        <v>255</v>
      </c>
      <c r="D11" s="25">
        <v>3595.8</v>
      </c>
      <c r="E11" s="25" t="s">
        <v>44</v>
      </c>
      <c r="F11" s="25"/>
      <c r="G11" s="25"/>
      <c r="H11" s="25"/>
      <c r="I11" s="25"/>
      <c r="J11" s="25"/>
    </row>
    <row r="12" spans="1:10">
      <c r="A12" s="37" t="s">
        <v>168</v>
      </c>
      <c r="B12" s="25">
        <v>2695890349</v>
      </c>
      <c r="C12" s="25" t="s">
        <v>255</v>
      </c>
      <c r="D12" s="25">
        <v>2332.8000000000002</v>
      </c>
      <c r="E12" s="25" t="s">
        <v>169</v>
      </c>
      <c r="F12" s="25"/>
      <c r="G12" s="25"/>
      <c r="H12" s="25"/>
      <c r="I12" s="25"/>
      <c r="J12" s="25"/>
    </row>
    <row r="13" spans="1:10">
      <c r="A13" s="37" t="s">
        <v>51</v>
      </c>
      <c r="B13" s="25">
        <v>2648514364</v>
      </c>
      <c r="C13" s="25" t="s">
        <v>255</v>
      </c>
      <c r="D13" s="25">
        <v>2795.8</v>
      </c>
      <c r="E13" s="25" t="s">
        <v>52</v>
      </c>
      <c r="F13" s="25"/>
      <c r="G13" s="25"/>
      <c r="H13" s="25"/>
      <c r="I13" s="25"/>
      <c r="J13" s="25"/>
    </row>
    <row r="14" spans="1:10">
      <c r="A14" s="37" t="s">
        <v>176</v>
      </c>
      <c r="B14" s="25">
        <v>2759588027</v>
      </c>
      <c r="C14" s="25" t="s">
        <v>255</v>
      </c>
      <c r="D14" s="25">
        <v>2053.2000000000003</v>
      </c>
      <c r="E14" s="25" t="s">
        <v>177</v>
      </c>
      <c r="F14" s="25"/>
      <c r="G14" s="25"/>
      <c r="H14" s="25"/>
      <c r="I14" s="25"/>
      <c r="J14" s="25"/>
    </row>
    <row r="15" spans="1:10">
      <c r="A15" s="37" t="s">
        <v>178</v>
      </c>
      <c r="B15" s="25">
        <v>2717650620</v>
      </c>
      <c r="C15" s="25" t="s">
        <v>255</v>
      </c>
      <c r="D15" s="25">
        <v>6125</v>
      </c>
      <c r="E15" s="25" t="s">
        <v>179</v>
      </c>
      <c r="F15" s="25"/>
      <c r="G15" s="25"/>
      <c r="H15" s="25"/>
      <c r="I15" s="25"/>
      <c r="J15" s="25"/>
    </row>
    <row r="16" spans="1:10">
      <c r="A16" s="37" t="s">
        <v>87</v>
      </c>
      <c r="B16" s="25">
        <v>2970888893</v>
      </c>
      <c r="C16" s="25" t="s">
        <v>255</v>
      </c>
      <c r="D16" s="25">
        <v>6541</v>
      </c>
      <c r="E16" s="25" t="s">
        <v>88</v>
      </c>
      <c r="F16" s="25"/>
      <c r="G16" s="25"/>
      <c r="H16" s="25"/>
      <c r="I16" s="25"/>
      <c r="J16" s="25"/>
    </row>
    <row r="17" spans="1:5">
      <c r="A17" s="37" t="s">
        <v>89</v>
      </c>
      <c r="B17" s="25">
        <v>2659973974</v>
      </c>
      <c r="C17" s="25" t="s">
        <v>255</v>
      </c>
      <c r="D17" s="25">
        <v>4664.6000000000004</v>
      </c>
      <c r="E17" s="25" t="s">
        <v>90</v>
      </c>
    </row>
    <row r="18" spans="1:5">
      <c r="A18" s="37" t="s">
        <v>190</v>
      </c>
      <c r="B18" s="25">
        <v>2948910731</v>
      </c>
      <c r="C18" s="25" t="s">
        <v>255</v>
      </c>
      <c r="D18" s="25">
        <v>3589.6000000000004</v>
      </c>
      <c r="E18" s="25" t="s">
        <v>191</v>
      </c>
    </row>
    <row r="19" spans="1:5">
      <c r="A19" s="37" t="s">
        <v>192</v>
      </c>
      <c r="B19" s="25">
        <v>2695890233</v>
      </c>
      <c r="C19" s="25" t="s">
        <v>255</v>
      </c>
      <c r="D19" s="25">
        <v>2408.8000000000002</v>
      </c>
      <c r="E19" s="25" t="s">
        <v>193</v>
      </c>
    </row>
    <row r="20" spans="1:5">
      <c r="A20" s="37" t="s">
        <v>194</v>
      </c>
      <c r="B20" s="25">
        <v>2919443924</v>
      </c>
      <c r="C20" s="25" t="s">
        <v>255</v>
      </c>
      <c r="D20" s="25">
        <v>3688.8</v>
      </c>
      <c r="E20" s="25" t="s">
        <v>195</v>
      </c>
    </row>
    <row r="21" spans="1:5">
      <c r="A21" s="37" t="s">
        <v>101</v>
      </c>
      <c r="B21" s="25">
        <v>2758594368</v>
      </c>
      <c r="C21" s="25" t="s">
        <v>255</v>
      </c>
      <c r="D21" s="25">
        <v>5019.4000000000005</v>
      </c>
      <c r="E21" s="25" t="s">
        <v>102</v>
      </c>
    </row>
    <row r="22" spans="1:5">
      <c r="A22" s="37" t="s">
        <v>103</v>
      </c>
      <c r="B22" s="25">
        <v>2650346748</v>
      </c>
      <c r="C22" s="25" t="s">
        <v>255</v>
      </c>
      <c r="D22" s="25">
        <v>3455.4</v>
      </c>
      <c r="E22" s="25" t="s">
        <v>104</v>
      </c>
    </row>
    <row r="23" spans="1:5">
      <c r="A23" s="37" t="s">
        <v>206</v>
      </c>
      <c r="B23" s="25">
        <v>2695890268</v>
      </c>
      <c r="C23" s="25" t="s">
        <v>255</v>
      </c>
      <c r="D23" s="25">
        <v>2533.8000000000002</v>
      </c>
      <c r="E23" s="25" t="s">
        <v>207</v>
      </c>
    </row>
    <row r="24" spans="1:5">
      <c r="A24" s="37" t="s">
        <v>220</v>
      </c>
      <c r="B24" s="25">
        <v>2754185048</v>
      </c>
      <c r="C24" s="25" t="s">
        <v>255</v>
      </c>
      <c r="D24" s="25">
        <v>2331.4</v>
      </c>
      <c r="E24" s="25" t="s">
        <v>221</v>
      </c>
    </row>
    <row r="25" spans="1:5">
      <c r="A25" s="37" t="s">
        <v>135</v>
      </c>
      <c r="B25" s="25">
        <v>2940159670</v>
      </c>
      <c r="C25" s="25" t="s">
        <v>255</v>
      </c>
      <c r="D25" s="25">
        <v>979.6</v>
      </c>
      <c r="E25" s="25" t="s">
        <v>136</v>
      </c>
    </row>
    <row r="26" spans="1:5">
      <c r="A26" s="37" t="s">
        <v>232</v>
      </c>
      <c r="B26" s="25">
        <v>2765753341</v>
      </c>
      <c r="C26" s="25" t="s">
        <v>255</v>
      </c>
      <c r="D26" s="25">
        <v>2654</v>
      </c>
      <c r="E26" s="25" t="s">
        <v>233</v>
      </c>
    </row>
    <row r="27" spans="1:5">
      <c r="A27" s="37" t="s">
        <v>238</v>
      </c>
      <c r="B27" s="25">
        <v>2695890284</v>
      </c>
      <c r="C27" s="25" t="s">
        <v>255</v>
      </c>
      <c r="D27" s="25">
        <v>1115.4000000000001</v>
      </c>
      <c r="E27" s="25" t="s">
        <v>239</v>
      </c>
    </row>
    <row r="28" spans="1:5">
      <c r="A28" s="37" t="s">
        <v>244</v>
      </c>
      <c r="B28" s="25">
        <v>2951732641</v>
      </c>
      <c r="C28" s="25" t="s">
        <v>255</v>
      </c>
      <c r="D28" s="25">
        <v>4295.6000000000004</v>
      </c>
      <c r="E28" s="25" t="s">
        <v>245</v>
      </c>
    </row>
    <row r="29" spans="1:5">
      <c r="A29" s="37" t="s">
        <v>234</v>
      </c>
      <c r="B29" s="25">
        <v>2996093906</v>
      </c>
      <c r="C29" s="25" t="s">
        <v>255</v>
      </c>
      <c r="D29" s="25">
        <v>2868</v>
      </c>
      <c r="E29" s="25" t="s">
        <v>235</v>
      </c>
    </row>
    <row r="30" spans="1:5">
      <c r="A30" s="37" t="s">
        <v>230</v>
      </c>
      <c r="B30" s="25">
        <v>2837433751</v>
      </c>
      <c r="C30" s="25" t="s">
        <v>255</v>
      </c>
      <c r="D30" s="25">
        <v>1650.4</v>
      </c>
      <c r="E30" s="25" t="s">
        <v>231</v>
      </c>
    </row>
    <row r="31" spans="1:5">
      <c r="A31" s="37" t="s">
        <v>164</v>
      </c>
      <c r="B31" s="25">
        <v>2838464278</v>
      </c>
      <c r="C31" s="25" t="s">
        <v>255</v>
      </c>
      <c r="D31" s="25">
        <v>1624.4</v>
      </c>
      <c r="E31" s="25" t="s">
        <v>165</v>
      </c>
    </row>
    <row r="32" spans="1:5">
      <c r="A32" s="37" t="s">
        <v>37</v>
      </c>
      <c r="B32" s="25">
        <v>2848478236</v>
      </c>
      <c r="C32" s="25" t="s">
        <v>255</v>
      </c>
      <c r="D32" s="25">
        <v>6153.4000000000005</v>
      </c>
      <c r="E32" s="25" t="s">
        <v>38</v>
      </c>
    </row>
    <row r="33" spans="1:5">
      <c r="A33" s="37" t="s">
        <v>49</v>
      </c>
      <c r="B33" s="25">
        <v>2854221494</v>
      </c>
      <c r="C33" s="25" t="s">
        <v>255</v>
      </c>
      <c r="D33" s="25">
        <v>59.6</v>
      </c>
      <c r="E33" s="25" t="s">
        <v>50</v>
      </c>
    </row>
    <row r="34" spans="1:5">
      <c r="A34" s="37" t="s">
        <v>208</v>
      </c>
      <c r="B34" s="25">
        <v>2880995371</v>
      </c>
      <c r="C34" s="25" t="s">
        <v>255</v>
      </c>
      <c r="D34" s="25">
        <v>2685</v>
      </c>
      <c r="E34" s="25" t="s">
        <v>209</v>
      </c>
    </row>
    <row r="35" spans="1:5">
      <c r="A35" s="37" t="s">
        <v>188</v>
      </c>
      <c r="B35" s="25">
        <v>2878931011</v>
      </c>
      <c r="C35" s="25" t="s">
        <v>255</v>
      </c>
      <c r="D35" s="25">
        <v>1160.2</v>
      </c>
      <c r="E35" s="25" t="s">
        <v>189</v>
      </c>
    </row>
    <row r="36" spans="1:5">
      <c r="A36" s="37" t="s">
        <v>35</v>
      </c>
      <c r="B36" s="25">
        <v>2889514104</v>
      </c>
      <c r="C36" s="25" t="s">
        <v>255</v>
      </c>
      <c r="D36" s="25">
        <v>1942.8000000000002</v>
      </c>
      <c r="E36" s="25" t="s">
        <v>36</v>
      </c>
    </row>
    <row r="37" spans="1:5">
      <c r="A37" s="37" t="s">
        <v>133</v>
      </c>
      <c r="B37" s="25">
        <v>2889511164</v>
      </c>
      <c r="C37" s="25" t="s">
        <v>255</v>
      </c>
      <c r="D37" s="25">
        <v>1480</v>
      </c>
      <c r="E37" s="25" t="s">
        <v>134</v>
      </c>
    </row>
    <row r="38" spans="1:5">
      <c r="A38" s="37" t="s">
        <v>212</v>
      </c>
      <c r="B38" s="25">
        <v>2898414041</v>
      </c>
      <c r="C38" s="25" t="s">
        <v>255</v>
      </c>
      <c r="D38" s="25">
        <v>4083.2000000000003</v>
      </c>
      <c r="E38" s="25" t="s">
        <v>213</v>
      </c>
    </row>
    <row r="39" spans="1:5">
      <c r="A39" s="37" t="s">
        <v>204</v>
      </c>
      <c r="B39" s="25">
        <v>1438110301</v>
      </c>
      <c r="C39" s="25" t="s">
        <v>255</v>
      </c>
      <c r="D39" s="25">
        <v>2548</v>
      </c>
      <c r="E39" s="25" t="s">
        <v>205</v>
      </c>
    </row>
    <row r="40" spans="1:5">
      <c r="A40" s="37" t="s">
        <v>147</v>
      </c>
      <c r="B40" s="25">
        <v>1444665376</v>
      </c>
      <c r="C40" s="25" t="s">
        <v>255</v>
      </c>
      <c r="D40" s="25">
        <v>4663.6000000000004</v>
      </c>
      <c r="E40" s="25" t="s">
        <v>148</v>
      </c>
    </row>
    <row r="41" spans="1:5">
      <c r="A41" s="37" t="s">
        <v>125</v>
      </c>
      <c r="B41" s="25">
        <v>2952708604</v>
      </c>
      <c r="C41" s="25" t="s">
        <v>255</v>
      </c>
      <c r="D41" s="25">
        <v>986.6</v>
      </c>
      <c r="E41" s="25" t="s">
        <v>126</v>
      </c>
    </row>
    <row r="42" spans="1:5">
      <c r="A42" s="37" t="s">
        <v>93</v>
      </c>
      <c r="B42" s="25">
        <v>2714474562</v>
      </c>
      <c r="C42" s="25" t="s">
        <v>255</v>
      </c>
      <c r="D42" s="25">
        <v>1720.8000000000002</v>
      </c>
      <c r="E42" s="25" t="s">
        <v>94</v>
      </c>
    </row>
    <row r="43" spans="1:5">
      <c r="A43" s="37" t="s">
        <v>59</v>
      </c>
      <c r="B43" s="25">
        <v>1415043352</v>
      </c>
      <c r="C43" s="25" t="s">
        <v>255</v>
      </c>
      <c r="D43" s="25">
        <v>694.6</v>
      </c>
      <c r="E43" s="25" t="s">
        <v>60</v>
      </c>
    </row>
    <row r="44" spans="1:5">
      <c r="A44" s="37" t="s">
        <v>83</v>
      </c>
      <c r="B44" s="25">
        <v>2987413327</v>
      </c>
      <c r="C44" s="25" t="s">
        <v>255</v>
      </c>
      <c r="D44" s="25">
        <v>986.6</v>
      </c>
      <c r="E44" s="25" t="s">
        <v>84</v>
      </c>
    </row>
    <row r="45" spans="1:5">
      <c r="A45" s="37" t="s">
        <v>137</v>
      </c>
      <c r="B45" s="25">
        <v>2965106850</v>
      </c>
      <c r="C45" s="25" t="s">
        <v>255</v>
      </c>
      <c r="D45" s="25">
        <v>1352.4</v>
      </c>
      <c r="E45" s="25" t="s">
        <v>138</v>
      </c>
    </row>
    <row r="46" spans="1:5">
      <c r="A46" s="37" t="s">
        <v>170</v>
      </c>
      <c r="B46" s="25">
        <v>2616790135</v>
      </c>
      <c r="C46" s="25" t="s">
        <v>255</v>
      </c>
      <c r="D46" s="25">
        <v>1141</v>
      </c>
      <c r="E46" s="25" t="s">
        <v>171</v>
      </c>
    </row>
    <row r="47" spans="1:5">
      <c r="A47" s="37" t="s">
        <v>202</v>
      </c>
      <c r="B47" s="25">
        <v>2616789951</v>
      </c>
      <c r="C47" s="25" t="s">
        <v>255</v>
      </c>
      <c r="D47" s="25">
        <v>979</v>
      </c>
      <c r="E47" s="25" t="s">
        <v>203</v>
      </c>
    </row>
    <row r="48" spans="1:5">
      <c r="A48" s="37" t="s">
        <v>145</v>
      </c>
      <c r="B48" s="25">
        <v>2950612421</v>
      </c>
      <c r="C48" s="25" t="s">
        <v>255</v>
      </c>
      <c r="D48" s="25">
        <v>2620.4</v>
      </c>
      <c r="E48" s="25" t="s">
        <v>146</v>
      </c>
    </row>
    <row r="49" spans="1:5">
      <c r="A49" s="37" t="s">
        <v>117</v>
      </c>
      <c r="B49" s="25">
        <v>2859704213</v>
      </c>
      <c r="C49" s="25" t="s">
        <v>255</v>
      </c>
      <c r="D49" s="25">
        <v>1784.6000000000001</v>
      </c>
      <c r="E49" s="25" t="s">
        <v>118</v>
      </c>
    </row>
    <row r="50" spans="1:5">
      <c r="A50" s="37" t="s">
        <v>91</v>
      </c>
      <c r="B50" s="25">
        <v>2893708187</v>
      </c>
      <c r="C50" s="25" t="s">
        <v>255</v>
      </c>
      <c r="D50" s="25">
        <v>230.8</v>
      </c>
      <c r="E50" s="25" t="s">
        <v>92</v>
      </c>
    </row>
    <row r="51" spans="1:5">
      <c r="A51" s="37" t="s">
        <v>184</v>
      </c>
      <c r="B51" s="25">
        <v>2947375638</v>
      </c>
      <c r="C51" s="25" t="s">
        <v>255</v>
      </c>
      <c r="D51" s="25">
        <v>4257.8</v>
      </c>
      <c r="E51" s="25" t="s">
        <v>185</v>
      </c>
    </row>
    <row r="52" spans="1:5">
      <c r="A52" s="37" t="s">
        <v>129</v>
      </c>
      <c r="B52" s="25">
        <v>2947520190</v>
      </c>
      <c r="C52" s="25" t="s">
        <v>255</v>
      </c>
      <c r="D52" s="25">
        <v>1420.6000000000001</v>
      </c>
      <c r="E52" s="25" t="s">
        <v>130</v>
      </c>
    </row>
    <row r="53" spans="1:5">
      <c r="A53" s="37" t="s">
        <v>55</v>
      </c>
      <c r="B53" s="25">
        <v>2935582334</v>
      </c>
      <c r="C53" s="25" t="s">
        <v>255</v>
      </c>
      <c r="D53" s="25">
        <v>3024.4</v>
      </c>
      <c r="E53" s="25" t="s">
        <v>56</v>
      </c>
    </row>
    <row r="54" spans="1:5">
      <c r="A54" s="37" t="s">
        <v>172</v>
      </c>
      <c r="B54" s="25">
        <v>2923627098</v>
      </c>
      <c r="C54" s="25" t="s">
        <v>255</v>
      </c>
      <c r="D54" s="25">
        <v>2055</v>
      </c>
      <c r="E54" s="25" t="s">
        <v>173</v>
      </c>
    </row>
    <row r="55" spans="1:5">
      <c r="A55" s="37" t="s">
        <v>139</v>
      </c>
      <c r="B55" s="25">
        <v>2932879395</v>
      </c>
      <c r="C55" s="25" t="s">
        <v>255</v>
      </c>
      <c r="D55" s="25">
        <v>1008.4000000000001</v>
      </c>
      <c r="E55" s="25" t="s">
        <v>140</v>
      </c>
    </row>
    <row r="56" spans="1:5">
      <c r="A56" s="37" t="s">
        <v>107</v>
      </c>
      <c r="B56" s="25">
        <v>2918873607</v>
      </c>
      <c r="C56" s="25" t="s">
        <v>255</v>
      </c>
      <c r="D56" s="25">
        <v>3354.4</v>
      </c>
      <c r="E56" s="25" t="s">
        <v>108</v>
      </c>
    </row>
    <row r="57" spans="1:5">
      <c r="A57" s="37" t="s">
        <v>242</v>
      </c>
      <c r="B57" s="25">
        <v>2836087213</v>
      </c>
      <c r="C57" s="25" t="s">
        <v>255</v>
      </c>
      <c r="D57" s="25">
        <v>2012</v>
      </c>
      <c r="E57" s="25" t="s">
        <v>243</v>
      </c>
    </row>
    <row r="58" spans="1:5">
      <c r="A58" s="37" t="s">
        <v>45</v>
      </c>
      <c r="B58" s="25">
        <v>2915275539</v>
      </c>
      <c r="C58" s="25" t="s">
        <v>255</v>
      </c>
      <c r="D58" s="25">
        <v>2560.2000000000003</v>
      </c>
      <c r="E58" s="25" t="s">
        <v>46</v>
      </c>
    </row>
    <row r="59" spans="1:5">
      <c r="A59" s="37" t="s">
        <v>105</v>
      </c>
      <c r="B59" s="25">
        <v>2967093632</v>
      </c>
      <c r="C59" s="25" t="s">
        <v>255</v>
      </c>
      <c r="D59" s="25">
        <v>3419.8</v>
      </c>
      <c r="E59" s="25" t="s">
        <v>106</v>
      </c>
    </row>
    <row r="60" spans="1:5">
      <c r="A60" s="37" t="s">
        <v>127</v>
      </c>
      <c r="B60" s="25">
        <v>2995318777</v>
      </c>
      <c r="C60" s="25" t="s">
        <v>255</v>
      </c>
      <c r="D60" s="25">
        <v>436.40000000000003</v>
      </c>
      <c r="E60" s="25" t="s">
        <v>128</v>
      </c>
    </row>
    <row r="61" spans="1:5">
      <c r="A61" s="37" t="s">
        <v>47</v>
      </c>
      <c r="B61" s="25">
        <v>2959161945</v>
      </c>
      <c r="C61" s="25" t="s">
        <v>255</v>
      </c>
      <c r="D61" s="25">
        <v>440.8</v>
      </c>
      <c r="E61" s="25" t="s">
        <v>48</v>
      </c>
    </row>
    <row r="62" spans="1:5">
      <c r="A62" s="37" t="s">
        <v>75</v>
      </c>
      <c r="B62" s="25">
        <v>2861674129</v>
      </c>
      <c r="C62" s="25" t="s">
        <v>255</v>
      </c>
      <c r="D62" s="25">
        <v>1034.6000000000001</v>
      </c>
      <c r="E62" s="25" t="s">
        <v>76</v>
      </c>
    </row>
    <row r="63" spans="1:5">
      <c r="A63" s="37" t="s">
        <v>99</v>
      </c>
      <c r="B63" s="25">
        <v>2959119167</v>
      </c>
      <c r="C63" s="25" t="s">
        <v>255</v>
      </c>
      <c r="D63" s="25">
        <v>1421</v>
      </c>
      <c r="E63" s="25" t="s">
        <v>100</v>
      </c>
    </row>
    <row r="64" spans="1:5">
      <c r="A64" s="37" t="s">
        <v>218</v>
      </c>
      <c r="B64" s="25">
        <v>1133093700</v>
      </c>
      <c r="C64" s="25" t="s">
        <v>255</v>
      </c>
      <c r="D64" s="25">
        <v>4170.4000000000005</v>
      </c>
      <c r="E64" s="25" t="s">
        <v>219</v>
      </c>
    </row>
    <row r="65" spans="1:5">
      <c r="A65" s="37" t="s">
        <v>57</v>
      </c>
      <c r="B65" s="25">
        <v>1166421253</v>
      </c>
      <c r="C65" s="25" t="s">
        <v>255</v>
      </c>
      <c r="D65" s="25">
        <v>884.6</v>
      </c>
      <c r="E65" s="25" t="s">
        <v>58</v>
      </c>
    </row>
    <row r="66" spans="1:5">
      <c r="A66" s="37" t="s">
        <v>141</v>
      </c>
      <c r="B66" s="25">
        <v>1144007808</v>
      </c>
      <c r="C66" s="25" t="s">
        <v>255</v>
      </c>
      <c r="D66" s="25">
        <v>1992.2</v>
      </c>
      <c r="E66" s="25" t="s">
        <v>142</v>
      </c>
    </row>
    <row r="67" spans="1:5">
      <c r="A67" s="37" t="s">
        <v>61</v>
      </c>
      <c r="B67" s="25">
        <v>2919685839</v>
      </c>
      <c r="C67" s="25" t="s">
        <v>255</v>
      </c>
      <c r="D67" s="25">
        <v>1420.6000000000001</v>
      </c>
      <c r="E67" s="25" t="s">
        <v>62</v>
      </c>
    </row>
    <row r="68" spans="1:5">
      <c r="A68" s="37" t="s">
        <v>198</v>
      </c>
      <c r="B68" s="25">
        <v>2631133012</v>
      </c>
      <c r="C68" s="25" t="s">
        <v>255</v>
      </c>
      <c r="D68" s="25">
        <v>1505.4</v>
      </c>
      <c r="E68" s="25" t="s">
        <v>199</v>
      </c>
    </row>
    <row r="69" spans="1:5">
      <c r="A69" s="37" t="s">
        <v>196</v>
      </c>
      <c r="B69" s="25">
        <v>1293502899</v>
      </c>
      <c r="C69" s="25" t="s">
        <v>255</v>
      </c>
      <c r="D69" s="25">
        <v>1714.2</v>
      </c>
      <c r="E69" s="25" t="s">
        <v>197</v>
      </c>
    </row>
    <row r="70" spans="1:5">
      <c r="A70" s="37" t="s">
        <v>81</v>
      </c>
      <c r="B70" s="25">
        <v>1116618499</v>
      </c>
      <c r="C70" s="25" t="s">
        <v>255</v>
      </c>
      <c r="D70" s="25">
        <v>1843.4</v>
      </c>
      <c r="E70" s="25" t="s">
        <v>82</v>
      </c>
    </row>
    <row r="71" spans="1:5">
      <c r="A71" s="37" t="s">
        <v>119</v>
      </c>
      <c r="B71" s="25">
        <v>2928860106</v>
      </c>
      <c r="C71" s="25" t="s">
        <v>255</v>
      </c>
      <c r="D71" s="25">
        <v>2863.6000000000004</v>
      </c>
      <c r="E71" s="25" t="s">
        <v>120</v>
      </c>
    </row>
    <row r="72" spans="1:5">
      <c r="A72" s="37" t="s">
        <v>149</v>
      </c>
      <c r="B72" s="25">
        <v>1179675078</v>
      </c>
      <c r="C72" s="25" t="s">
        <v>255</v>
      </c>
      <c r="D72" s="25">
        <v>5649.6</v>
      </c>
      <c r="E72" s="25" t="s">
        <v>150</v>
      </c>
    </row>
    <row r="73" spans="1:5">
      <c r="A73" s="37" t="s">
        <v>69</v>
      </c>
      <c r="B73" s="25">
        <v>2747910657</v>
      </c>
      <c r="C73" s="25" t="s">
        <v>255</v>
      </c>
      <c r="D73" s="25">
        <v>2133.8000000000002</v>
      </c>
      <c r="E73" s="25" t="s">
        <v>70</v>
      </c>
    </row>
    <row r="74" spans="1:5">
      <c r="A74" s="37" t="s">
        <v>79</v>
      </c>
      <c r="B74" s="25">
        <v>1175437504</v>
      </c>
      <c r="C74" s="25" t="s">
        <v>255</v>
      </c>
      <c r="D74" s="25">
        <v>2966.4</v>
      </c>
      <c r="E74" s="25" t="s">
        <v>80</v>
      </c>
    </row>
    <row r="75" spans="1:5">
      <c r="A75" s="37" t="s">
        <v>77</v>
      </c>
      <c r="B75" s="25">
        <v>1171646753</v>
      </c>
      <c r="C75" s="25" t="s">
        <v>255</v>
      </c>
      <c r="D75" s="25">
        <v>986.6</v>
      </c>
      <c r="E75" s="25" t="s">
        <v>78</v>
      </c>
    </row>
    <row r="76" spans="1:5">
      <c r="A76" s="37" t="s">
        <v>143</v>
      </c>
      <c r="B76" s="25">
        <v>2671903578</v>
      </c>
      <c r="C76" s="25" t="s">
        <v>255</v>
      </c>
      <c r="D76" s="25">
        <v>1499.6000000000001</v>
      </c>
      <c r="E76" s="25" t="s">
        <v>144</v>
      </c>
    </row>
    <row r="77" spans="1:5">
      <c r="A77" s="37" t="s">
        <v>97</v>
      </c>
      <c r="B77" s="25">
        <v>2960710474</v>
      </c>
      <c r="C77" s="25" t="s">
        <v>255</v>
      </c>
      <c r="D77" s="25">
        <v>2552.2000000000003</v>
      </c>
      <c r="E77" s="25" t="s">
        <v>98</v>
      </c>
    </row>
    <row r="78" spans="1:5">
      <c r="A78" s="37" t="s">
        <v>115</v>
      </c>
      <c r="B78" s="25">
        <v>2836126510</v>
      </c>
      <c r="C78" s="25" t="s">
        <v>255</v>
      </c>
      <c r="D78" s="25">
        <v>1420.8000000000002</v>
      </c>
      <c r="E78" s="25" t="s">
        <v>116</v>
      </c>
    </row>
    <row r="79" spans="1:5">
      <c r="A79" s="37" t="s">
        <v>151</v>
      </c>
      <c r="B79" s="25">
        <v>2983558908</v>
      </c>
      <c r="C79" s="25" t="s">
        <v>255</v>
      </c>
      <c r="D79" s="25">
        <v>1536.6000000000001</v>
      </c>
      <c r="E79" s="25" t="s">
        <v>152</v>
      </c>
    </row>
    <row r="80" spans="1:5">
      <c r="A80" s="37" t="s">
        <v>182</v>
      </c>
      <c r="B80" s="25">
        <v>1258728658</v>
      </c>
      <c r="C80" s="25" t="s">
        <v>255</v>
      </c>
      <c r="D80" s="25">
        <v>997.80000000000007</v>
      </c>
      <c r="E80" s="25" t="s">
        <v>183</v>
      </c>
    </row>
    <row r="81" spans="1:5">
      <c r="A81" s="37" t="s">
        <v>240</v>
      </c>
      <c r="B81" s="25">
        <v>1258728771</v>
      </c>
      <c r="C81" s="25" t="s">
        <v>255</v>
      </c>
      <c r="D81" s="25">
        <v>1072.6000000000001</v>
      </c>
      <c r="E81" s="25" t="s">
        <v>241</v>
      </c>
    </row>
    <row r="82" spans="1:5">
      <c r="A82" s="37" t="s">
        <v>73</v>
      </c>
      <c r="B82" s="25">
        <v>1143946878</v>
      </c>
      <c r="C82" s="25" t="s">
        <v>255</v>
      </c>
      <c r="D82" s="25">
        <v>1349.4</v>
      </c>
      <c r="E82" s="25" t="s">
        <v>74</v>
      </c>
    </row>
    <row r="83" spans="1:5">
      <c r="A83" s="37" t="s">
        <v>155</v>
      </c>
      <c r="B83" s="25">
        <v>2856562434</v>
      </c>
      <c r="C83" s="25" t="s">
        <v>255</v>
      </c>
      <c r="D83" s="25">
        <v>819.6</v>
      </c>
      <c r="E83" s="25" t="s">
        <v>156</v>
      </c>
    </row>
    <row r="84" spans="1:5">
      <c r="A84" s="37" t="s">
        <v>228</v>
      </c>
      <c r="B84" s="25">
        <v>1133340031</v>
      </c>
      <c r="C84" s="25" t="s">
        <v>255</v>
      </c>
      <c r="D84" s="25">
        <v>1490.4</v>
      </c>
      <c r="E84" s="25" t="s">
        <v>229</v>
      </c>
    </row>
    <row r="85" spans="1:5">
      <c r="A85" s="37" t="s">
        <v>71</v>
      </c>
      <c r="B85" s="25">
        <v>2928980233</v>
      </c>
      <c r="C85" s="25" t="s">
        <v>255</v>
      </c>
      <c r="D85" s="25">
        <v>4279.2</v>
      </c>
      <c r="E85" s="25" t="s">
        <v>72</v>
      </c>
    </row>
    <row r="86" spans="1:5">
      <c r="A86" s="37" t="s">
        <v>131</v>
      </c>
      <c r="B86" s="25">
        <v>1128532117</v>
      </c>
      <c r="C86" s="25" t="s">
        <v>255</v>
      </c>
      <c r="D86" s="25">
        <v>1352.4</v>
      </c>
      <c r="E86" s="25" t="s">
        <v>132</v>
      </c>
    </row>
    <row r="87" spans="1:5">
      <c r="A87" s="37" t="s">
        <v>109</v>
      </c>
      <c r="B87" s="25">
        <v>1128031436</v>
      </c>
      <c r="C87" s="25" t="s">
        <v>255</v>
      </c>
      <c r="D87" s="25">
        <v>986.6</v>
      </c>
      <c r="E87" s="25" t="s">
        <v>110</v>
      </c>
    </row>
    <row r="88" spans="1:5">
      <c r="A88" s="37" t="s">
        <v>180</v>
      </c>
      <c r="B88" s="25">
        <v>2954141431</v>
      </c>
      <c r="C88" s="25" t="s">
        <v>255</v>
      </c>
      <c r="D88" s="25">
        <v>3031.2000000000003</v>
      </c>
      <c r="E88" s="25" t="s">
        <v>181</v>
      </c>
    </row>
    <row r="89" spans="1:5">
      <c r="A89" s="37" t="s">
        <v>186</v>
      </c>
      <c r="B89" s="25">
        <v>1126929044</v>
      </c>
      <c r="C89" s="25" t="s">
        <v>255</v>
      </c>
      <c r="D89" s="25">
        <v>1145.6000000000001</v>
      </c>
      <c r="E89" s="25" t="s">
        <v>187</v>
      </c>
    </row>
    <row r="90" spans="1:5">
      <c r="A90" s="37" t="s">
        <v>174</v>
      </c>
      <c r="B90" s="25">
        <v>1500026042</v>
      </c>
      <c r="C90" s="25" t="s">
        <v>255</v>
      </c>
      <c r="D90" s="25">
        <v>2592.4</v>
      </c>
      <c r="E90" s="25" t="s">
        <v>175</v>
      </c>
    </row>
    <row r="91" spans="1:5">
      <c r="A91" s="37" t="s">
        <v>85</v>
      </c>
      <c r="B91" s="25">
        <v>2946209440</v>
      </c>
      <c r="C91" s="25" t="s">
        <v>255</v>
      </c>
      <c r="D91" s="25">
        <v>4143.8</v>
      </c>
      <c r="E91" s="25" t="s">
        <v>86</v>
      </c>
    </row>
    <row r="92" spans="1:5">
      <c r="A92" s="37" t="s">
        <v>33</v>
      </c>
      <c r="B92" s="25">
        <v>1500716952</v>
      </c>
      <c r="C92" s="25" t="s">
        <v>255</v>
      </c>
      <c r="D92" s="25">
        <v>1019</v>
      </c>
      <c r="E92" s="25" t="s">
        <v>34</v>
      </c>
    </row>
    <row r="93" spans="1:5">
      <c r="A93" s="37" t="s">
        <v>111</v>
      </c>
      <c r="B93" s="25">
        <v>2778034427</v>
      </c>
      <c r="C93" s="25" t="s">
        <v>255</v>
      </c>
      <c r="D93" s="25">
        <v>2803.4</v>
      </c>
      <c r="E93" s="25" t="s">
        <v>112</v>
      </c>
    </row>
    <row r="94" spans="1:5">
      <c r="A94" s="37" t="s">
        <v>153</v>
      </c>
      <c r="B94" s="25">
        <v>1501548794</v>
      </c>
      <c r="C94" s="25" t="s">
        <v>255</v>
      </c>
      <c r="D94" s="25">
        <v>2229.2000000000003</v>
      </c>
      <c r="E94" s="25" t="s">
        <v>154</v>
      </c>
    </row>
    <row r="95" spans="1:5">
      <c r="A95" s="37" t="s">
        <v>200</v>
      </c>
      <c r="B95" s="25">
        <v>1275625157</v>
      </c>
      <c r="C95" s="25" t="s">
        <v>255</v>
      </c>
      <c r="D95" s="25">
        <v>835.80000000000007</v>
      </c>
      <c r="E95" s="25" t="s">
        <v>201</v>
      </c>
    </row>
    <row r="96" spans="1:5">
      <c r="A96" s="37" t="s">
        <v>39</v>
      </c>
      <c r="B96" s="25">
        <v>1133645940</v>
      </c>
      <c r="C96" s="25" t="s">
        <v>255</v>
      </c>
      <c r="D96" s="25">
        <v>1577.2</v>
      </c>
      <c r="E96" s="25" t="s">
        <v>40</v>
      </c>
    </row>
    <row r="97" spans="1:5">
      <c r="A97" s="37" t="s">
        <v>121</v>
      </c>
      <c r="B97" s="25">
        <v>1504923790</v>
      </c>
      <c r="C97" s="25" t="s">
        <v>255</v>
      </c>
      <c r="D97" s="25">
        <v>1019</v>
      </c>
      <c r="E97" s="25" t="s">
        <v>122</v>
      </c>
    </row>
    <row r="98" spans="1:5">
      <c r="A98" s="37" t="s">
        <v>63</v>
      </c>
      <c r="B98" s="25">
        <v>1506660967</v>
      </c>
      <c r="C98" s="25" t="s">
        <v>255</v>
      </c>
      <c r="D98" s="25">
        <v>437.6</v>
      </c>
      <c r="E98" s="25" t="s">
        <v>64</v>
      </c>
    </row>
    <row r="99" spans="1:5">
      <c r="A99" s="37" t="s">
        <v>113</v>
      </c>
      <c r="B99" s="25">
        <v>2866865712</v>
      </c>
      <c r="C99" s="25" t="s">
        <v>255</v>
      </c>
      <c r="D99" s="25">
        <v>1019.6</v>
      </c>
      <c r="E99" s="25" t="s">
        <v>114</v>
      </c>
    </row>
    <row r="100" spans="1:5">
      <c r="A100" s="37" t="s">
        <v>224</v>
      </c>
      <c r="B100" s="25">
        <v>1505830788</v>
      </c>
      <c r="C100" s="25" t="s">
        <v>255</v>
      </c>
      <c r="D100" s="25">
        <v>1387</v>
      </c>
      <c r="E100" s="25" t="s">
        <v>225</v>
      </c>
    </row>
    <row r="101" spans="1:5">
      <c r="A101" s="37" t="s">
        <v>236</v>
      </c>
      <c r="B101" s="25">
        <v>1506665861</v>
      </c>
      <c r="C101" s="25" t="s">
        <v>255</v>
      </c>
      <c r="D101" s="25">
        <v>1126.4000000000001</v>
      </c>
      <c r="E101" s="25" t="s">
        <v>237</v>
      </c>
    </row>
    <row r="102" spans="1:5">
      <c r="A102" s="37" t="s">
        <v>65</v>
      </c>
      <c r="B102" s="25">
        <v>1507536410</v>
      </c>
      <c r="C102" s="25" t="s">
        <v>255</v>
      </c>
      <c r="D102" s="25">
        <v>1609.2</v>
      </c>
      <c r="E102" s="25" t="s">
        <v>66</v>
      </c>
    </row>
    <row r="103" spans="1:5">
      <c r="A103" s="37" t="s">
        <v>216</v>
      </c>
      <c r="B103" s="25">
        <v>1507097980</v>
      </c>
      <c r="C103" s="25" t="s">
        <v>255</v>
      </c>
      <c r="D103" s="25">
        <v>1001.2</v>
      </c>
      <c r="E103" s="25" t="s">
        <v>217</v>
      </c>
    </row>
    <row r="104" spans="1:5">
      <c r="A104" s="37" t="s">
        <v>210</v>
      </c>
      <c r="B104" s="25">
        <v>2694658981</v>
      </c>
      <c r="C104" s="25" t="s">
        <v>255</v>
      </c>
      <c r="D104" s="25">
        <v>1163</v>
      </c>
      <c r="E104" s="25" t="s">
        <v>211</v>
      </c>
    </row>
    <row r="105" spans="1:5">
      <c r="A105" s="37" t="s">
        <v>53</v>
      </c>
      <c r="B105" s="25">
        <v>2709468560</v>
      </c>
      <c r="C105" s="25" t="s">
        <v>255</v>
      </c>
      <c r="D105" s="25">
        <v>717</v>
      </c>
      <c r="E105" s="25" t="s">
        <v>54</v>
      </c>
    </row>
    <row r="106" spans="1:5">
      <c r="A106" s="37" t="s">
        <v>166</v>
      </c>
      <c r="B106" s="25">
        <v>455386500</v>
      </c>
      <c r="C106" s="25" t="s">
        <v>255</v>
      </c>
      <c r="D106" s="25">
        <v>248.60000000000002</v>
      </c>
      <c r="E106" s="25" t="s">
        <v>167</v>
      </c>
    </row>
    <row r="107" spans="1:5">
      <c r="A107" s="28"/>
      <c r="B107" s="28" t="s">
        <v>256</v>
      </c>
      <c r="C107" s="28"/>
      <c r="D107" s="38">
        <v>212392.4</v>
      </c>
      <c r="E107" s="28" t="s">
        <v>257</v>
      </c>
    </row>
    <row r="110" spans="1:5">
      <c r="A110" s="37" t="s">
        <v>95</v>
      </c>
      <c r="B110" s="25"/>
      <c r="C110" s="25" t="s">
        <v>258</v>
      </c>
      <c r="D110" s="25">
        <v>1108.2</v>
      </c>
      <c r="E110" s="25" t="s">
        <v>96</v>
      </c>
    </row>
    <row r="111" spans="1:5">
      <c r="A111" s="28"/>
      <c r="B111" s="28" t="s">
        <v>259</v>
      </c>
      <c r="C111" s="28"/>
      <c r="D111" s="38">
        <v>1108.2</v>
      </c>
      <c r="E111" s="28" t="s">
        <v>260</v>
      </c>
    </row>
    <row r="114" spans="1:5">
      <c r="A114" s="37" t="s">
        <v>222</v>
      </c>
      <c r="B114" s="25"/>
      <c r="C114" s="25" t="s">
        <v>261</v>
      </c>
      <c r="D114" s="25">
        <v>2140</v>
      </c>
      <c r="E114" s="25" t="s">
        <v>223</v>
      </c>
    </row>
    <row r="115" spans="1:5">
      <c r="A115" s="37" t="s">
        <v>226</v>
      </c>
      <c r="B115" s="25"/>
      <c r="C115" s="25" t="s">
        <v>261</v>
      </c>
      <c r="D115" s="25">
        <v>1179.8</v>
      </c>
      <c r="E115" s="25" t="s">
        <v>227</v>
      </c>
    </row>
    <row r="116" spans="1:5">
      <c r="A116" s="37" t="s">
        <v>41</v>
      </c>
      <c r="B116" s="25"/>
      <c r="C116" s="25" t="s">
        <v>261</v>
      </c>
      <c r="D116" s="25">
        <v>1961.8000000000002</v>
      </c>
      <c r="E116" s="25" t="s">
        <v>42</v>
      </c>
    </row>
    <row r="117" spans="1:5">
      <c r="A117" s="37" t="s">
        <v>123</v>
      </c>
      <c r="B117" s="25"/>
      <c r="C117" s="25" t="s">
        <v>261</v>
      </c>
      <c r="D117" s="25">
        <v>1019.6</v>
      </c>
      <c r="E117" s="25" t="s">
        <v>124</v>
      </c>
    </row>
    <row r="118" spans="1:5">
      <c r="A118" s="37" t="s">
        <v>67</v>
      </c>
      <c r="B118" s="25"/>
      <c r="C118" s="25" t="s">
        <v>261</v>
      </c>
      <c r="D118" s="25">
        <v>1007</v>
      </c>
      <c r="E118" s="25" t="s">
        <v>68</v>
      </c>
    </row>
    <row r="119" spans="1:5">
      <c r="A119" s="37" t="s">
        <v>214</v>
      </c>
      <c r="B119" s="25"/>
      <c r="C119" s="25" t="s">
        <v>261</v>
      </c>
      <c r="D119" s="25">
        <v>1163</v>
      </c>
      <c r="E119" s="25" t="s">
        <v>215</v>
      </c>
    </row>
    <row r="120" spans="1:5">
      <c r="A120" s="28"/>
      <c r="B120" s="28" t="s">
        <v>262</v>
      </c>
      <c r="C120" s="28"/>
      <c r="D120" s="38">
        <v>8471.2000000000007</v>
      </c>
      <c r="E120" s="28" t="s">
        <v>263</v>
      </c>
    </row>
    <row r="123" spans="1:5" ht="18.75">
      <c r="A123" s="39"/>
      <c r="B123" s="39" t="s">
        <v>256</v>
      </c>
      <c r="C123" s="39"/>
      <c r="D123" s="40">
        <v>212392.4</v>
      </c>
      <c r="E123" s="39" t="s">
        <v>257</v>
      </c>
    </row>
    <row r="124" spans="1:5" ht="18.75">
      <c r="A124" s="39"/>
      <c r="B124" s="39" t="s">
        <v>259</v>
      </c>
      <c r="C124" s="39"/>
      <c r="D124" s="40">
        <v>1108.2</v>
      </c>
      <c r="E124" s="39" t="s">
        <v>260</v>
      </c>
    </row>
    <row r="125" spans="1:5" ht="18.75">
      <c r="A125" s="39"/>
      <c r="B125" s="39" t="s">
        <v>264</v>
      </c>
      <c r="C125" s="39"/>
      <c r="D125" s="40">
        <v>8471.2000000000007</v>
      </c>
      <c r="E125" s="39" t="s">
        <v>263</v>
      </c>
    </row>
    <row r="126" spans="1:5" ht="18.75">
      <c r="A126" s="39"/>
      <c r="B126" s="39"/>
      <c r="C126" s="39"/>
      <c r="D126" s="40">
        <v>221971.8</v>
      </c>
      <c r="E126" s="39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"/>
  <sheetViews>
    <sheetView topLeftCell="B1" workbookViewId="0">
      <selection activeCell="B6" sqref="B6"/>
    </sheetView>
  </sheetViews>
  <sheetFormatPr baseColWidth="10" defaultRowHeight="15"/>
  <cols>
    <col min="1" max="1" width="6.5703125" bestFit="1" customWidth="1"/>
    <col min="2" max="2" width="16.85546875" bestFit="1" customWidth="1"/>
  </cols>
  <sheetData>
    <row r="1" spans="1:24" s="5" customFormat="1" ht="34.5" thickBot="1">
      <c r="A1" s="12" t="s">
        <v>7</v>
      </c>
      <c r="B1" s="13" t="s">
        <v>8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  <c r="H1" s="14" t="s">
        <v>14</v>
      </c>
      <c r="I1" s="13" t="s">
        <v>15</v>
      </c>
      <c r="J1" s="13" t="s">
        <v>16</v>
      </c>
      <c r="K1" s="13" t="s">
        <v>17</v>
      </c>
      <c r="L1" s="13" t="s">
        <v>18</v>
      </c>
      <c r="M1" s="13" t="s">
        <v>19</v>
      </c>
      <c r="N1" s="13" t="s">
        <v>20</v>
      </c>
      <c r="O1" s="13" t="s">
        <v>21</v>
      </c>
      <c r="P1" s="13" t="s">
        <v>22</v>
      </c>
      <c r="Q1" s="13" t="s">
        <v>23</v>
      </c>
      <c r="R1" s="13" t="s">
        <v>24</v>
      </c>
      <c r="S1" s="13" t="s">
        <v>25</v>
      </c>
      <c r="T1" s="13" t="s">
        <v>26</v>
      </c>
      <c r="U1" s="13" t="s">
        <v>27</v>
      </c>
      <c r="V1" s="13" t="s">
        <v>28</v>
      </c>
      <c r="W1" s="14" t="s">
        <v>29</v>
      </c>
      <c r="X1" s="15" t="s">
        <v>30</v>
      </c>
    </row>
    <row r="2" spans="1:24" ht="15.75" thickTop="1"/>
    <row r="3" spans="1:24" s="1" customFormat="1" ht="11.25">
      <c r="A3" s="2" t="s">
        <v>238</v>
      </c>
      <c r="B3" s="1" t="s">
        <v>239</v>
      </c>
      <c r="C3" s="18">
        <v>537.54</v>
      </c>
      <c r="D3" s="18">
        <v>89.59</v>
      </c>
      <c r="E3" s="18">
        <v>1402.71</v>
      </c>
      <c r="F3" s="18">
        <v>0</v>
      </c>
      <c r="G3" s="18">
        <v>0</v>
      </c>
      <c r="H3" s="18">
        <v>2029.84</v>
      </c>
      <c r="I3" s="18">
        <v>0</v>
      </c>
      <c r="J3" s="18">
        <v>189.93</v>
      </c>
      <c r="K3" s="18">
        <v>84.69</v>
      </c>
      <c r="L3" s="18">
        <v>20.3</v>
      </c>
      <c r="M3" s="18">
        <v>0</v>
      </c>
      <c r="N3" s="18">
        <v>0</v>
      </c>
      <c r="O3" s="18">
        <v>99.46</v>
      </c>
      <c r="P3" s="18">
        <v>0</v>
      </c>
      <c r="Q3" s="19">
        <v>-0.14000000000000001</v>
      </c>
      <c r="R3" s="18">
        <v>0</v>
      </c>
      <c r="S3" s="18">
        <v>0</v>
      </c>
      <c r="T3" s="18">
        <v>0</v>
      </c>
      <c r="U3" s="18">
        <v>50</v>
      </c>
      <c r="V3" s="18">
        <v>470.2</v>
      </c>
      <c r="W3" s="18">
        <v>914.44</v>
      </c>
      <c r="X3" s="18">
        <v>1115.4000000000001</v>
      </c>
    </row>
    <row r="4" spans="1:24">
      <c r="B4" s="1" t="s">
        <v>239</v>
      </c>
      <c r="C4" s="18">
        <v>537.54</v>
      </c>
      <c r="D4" s="18">
        <v>89.59</v>
      </c>
      <c r="E4">
        <v>3248.5</v>
      </c>
      <c r="H4" s="49">
        <f>SUM(C4:E4)</f>
        <v>3875.63</v>
      </c>
      <c r="J4">
        <v>572.49</v>
      </c>
      <c r="K4">
        <v>84.69</v>
      </c>
      <c r="L4">
        <v>20.3</v>
      </c>
      <c r="O4">
        <v>99.46</v>
      </c>
      <c r="U4">
        <v>50</v>
      </c>
      <c r="V4">
        <v>470.2</v>
      </c>
      <c r="W4">
        <f>SUM(J4:V4)</f>
        <v>1297.1400000000001</v>
      </c>
      <c r="X4" s="49">
        <f>+H4-W4</f>
        <v>2578.4899999999998</v>
      </c>
    </row>
    <row r="6" spans="1:24">
      <c r="H6">
        <v>1845.79</v>
      </c>
      <c r="X6" s="49">
        <f>+X4-X3</f>
        <v>1463.0899999999997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/>
  </sheetViews>
  <sheetFormatPr baseColWidth="10" defaultRowHeight="15"/>
  <cols>
    <col min="2" max="2" width="11.5703125" bestFit="1" customWidth="1"/>
  </cols>
  <sheetData>
    <row r="1" spans="1:9">
      <c r="A1" s="59" t="s">
        <v>273</v>
      </c>
      <c r="B1" s="59"/>
      <c r="C1" s="60"/>
      <c r="D1" s="61"/>
      <c r="E1" s="61"/>
      <c r="F1" s="62"/>
      <c r="G1" s="62"/>
      <c r="H1" s="25"/>
      <c r="I1" s="25"/>
    </row>
    <row r="2" spans="1:9">
      <c r="A2" s="59" t="s">
        <v>285</v>
      </c>
      <c r="B2" s="59"/>
      <c r="C2" s="60"/>
      <c r="D2" s="61"/>
      <c r="E2" s="61"/>
      <c r="F2" s="62"/>
      <c r="G2" s="62"/>
      <c r="H2" s="25"/>
      <c r="I2" s="25"/>
    </row>
    <row r="3" spans="1:9">
      <c r="A3" s="59" t="s">
        <v>274</v>
      </c>
      <c r="B3" s="63" t="s">
        <v>286</v>
      </c>
      <c r="C3" s="60"/>
      <c r="D3" s="61"/>
      <c r="E3" s="61"/>
      <c r="F3" s="62"/>
      <c r="G3" s="62"/>
      <c r="H3" s="25"/>
      <c r="I3" s="25"/>
    </row>
    <row r="4" spans="1:9">
      <c r="A4" s="60"/>
      <c r="B4" s="60"/>
      <c r="C4" s="60"/>
      <c r="D4" s="61"/>
      <c r="E4" s="61"/>
      <c r="F4" s="62"/>
      <c r="G4" s="62"/>
      <c r="H4" s="25"/>
      <c r="I4" s="25"/>
    </row>
    <row r="5" spans="1:9">
      <c r="A5" s="60" t="s">
        <v>275</v>
      </c>
      <c r="B5" s="60" t="s">
        <v>276</v>
      </c>
      <c r="C5" s="60"/>
      <c r="D5" s="61"/>
      <c r="E5" s="61"/>
      <c r="F5" s="62"/>
      <c r="G5" s="62"/>
      <c r="H5" s="25"/>
      <c r="I5" s="25"/>
    </row>
    <row r="6" spans="1:9">
      <c r="A6" s="61" t="s">
        <v>277</v>
      </c>
      <c r="B6" s="64">
        <v>115642.49</v>
      </c>
      <c r="C6" s="61"/>
      <c r="D6" s="61"/>
      <c r="E6" s="61"/>
      <c r="F6" s="62"/>
      <c r="G6" s="62"/>
      <c r="H6" s="25"/>
      <c r="I6" s="25"/>
    </row>
    <row r="7" spans="1:9">
      <c r="A7" s="61" t="s">
        <v>278</v>
      </c>
      <c r="B7" s="64">
        <v>22899.79</v>
      </c>
      <c r="C7" s="61"/>
      <c r="D7" s="61"/>
      <c r="E7" s="61"/>
      <c r="F7" s="62"/>
      <c r="G7" s="62"/>
      <c r="H7" s="25"/>
      <c r="I7" s="25"/>
    </row>
    <row r="8" spans="1:9">
      <c r="A8" s="61" t="s">
        <v>279</v>
      </c>
      <c r="B8" s="64">
        <v>0</v>
      </c>
      <c r="C8" s="61"/>
      <c r="D8" s="61"/>
      <c r="E8" s="61"/>
      <c r="F8" s="62"/>
      <c r="G8" s="62"/>
      <c r="H8" s="25"/>
      <c r="I8" s="25"/>
    </row>
    <row r="9" spans="1:9">
      <c r="A9" s="61" t="s">
        <v>280</v>
      </c>
      <c r="B9" s="64">
        <v>4982.33</v>
      </c>
      <c r="C9" s="61"/>
      <c r="D9" s="61"/>
      <c r="E9" s="61"/>
      <c r="F9" s="62"/>
      <c r="G9" s="62"/>
      <c r="H9" s="25"/>
      <c r="I9" s="25"/>
    </row>
    <row r="10" spans="1:9">
      <c r="A10" s="61" t="s">
        <v>281</v>
      </c>
      <c r="B10" s="64">
        <v>0</v>
      </c>
      <c r="C10" s="61"/>
      <c r="D10" s="61"/>
      <c r="E10" s="61"/>
      <c r="F10" s="62"/>
      <c r="G10" s="62"/>
      <c r="H10" s="25"/>
      <c r="I10" s="25"/>
    </row>
    <row r="11" spans="1:9">
      <c r="A11" s="61" t="s">
        <v>282</v>
      </c>
      <c r="B11" s="64">
        <v>41601.51</v>
      </c>
      <c r="C11" s="61"/>
      <c r="D11" s="61"/>
      <c r="E11" s="61"/>
      <c r="F11" s="62"/>
      <c r="G11" s="62"/>
      <c r="H11" s="25"/>
      <c r="I11" s="25"/>
    </row>
    <row r="12" spans="1:9">
      <c r="A12" s="61" t="s">
        <v>283</v>
      </c>
      <c r="B12" s="65">
        <v>0</v>
      </c>
      <c r="C12" s="61"/>
      <c r="D12" s="61"/>
      <c r="E12" s="61"/>
      <c r="F12" s="62"/>
      <c r="G12" s="62"/>
      <c r="H12" s="25"/>
      <c r="I12" s="25"/>
    </row>
    <row r="13" spans="1:9" ht="15.75" thickBot="1">
      <c r="A13" s="61" t="s">
        <v>284</v>
      </c>
      <c r="B13" s="66">
        <v>138665.24</v>
      </c>
      <c r="C13" s="61"/>
      <c r="D13" s="61"/>
      <c r="E13" s="61"/>
      <c r="F13" s="62"/>
      <c r="G13" s="62"/>
      <c r="H13" s="25"/>
      <c r="I13" s="25"/>
    </row>
    <row r="14" spans="1:9">
      <c r="A14" s="61"/>
      <c r="B14" s="67">
        <f>SUM(B6:B13)</f>
        <v>323791.35999999999</v>
      </c>
      <c r="C14" s="61"/>
      <c r="D14" s="67"/>
      <c r="E14" s="61"/>
      <c r="F14" s="62"/>
      <c r="G14" s="62"/>
      <c r="H14" s="25"/>
      <c r="I14" s="25"/>
    </row>
    <row r="15" spans="1:9" ht="15.75" thickBot="1">
      <c r="A15" s="61"/>
      <c r="B15" s="68">
        <f>B14*0.16</f>
        <v>51806.617599999998</v>
      </c>
      <c r="C15" s="61"/>
      <c r="D15" s="62"/>
      <c r="E15" s="61"/>
      <c r="F15" s="62"/>
      <c r="G15" s="62"/>
      <c r="H15" s="25"/>
      <c r="I15" s="25"/>
    </row>
    <row r="16" spans="1:9" ht="15.75" thickTop="1">
      <c r="A16" s="61"/>
      <c r="B16" s="69">
        <f>+B14+B15</f>
        <v>375597.97759999998</v>
      </c>
      <c r="C16" s="61"/>
      <c r="D16" s="69"/>
      <c r="E16" s="61"/>
      <c r="F16" s="62"/>
      <c r="G16" s="62"/>
      <c r="H16" s="25"/>
      <c r="I16" s="25"/>
    </row>
    <row r="17" spans="1:9">
      <c r="A17" s="61"/>
      <c r="B17" s="64">
        <v>375597.98</v>
      </c>
      <c r="C17" s="61"/>
      <c r="D17" s="64"/>
      <c r="E17" s="61"/>
      <c r="F17" s="62"/>
      <c r="G17" s="62"/>
      <c r="H17" s="25"/>
      <c r="I17" s="25"/>
    </row>
    <row r="18" spans="1:9">
      <c r="A18" s="61"/>
      <c r="B18" s="64">
        <f>+B16-B17</f>
        <v>-2.3999999975785613E-3</v>
      </c>
      <c r="C18" s="61"/>
      <c r="D18" s="64"/>
      <c r="E18" s="61"/>
      <c r="F18" s="62"/>
      <c r="G18" s="62"/>
      <c r="H18" s="25"/>
      <c r="I18" s="25"/>
    </row>
    <row r="19" spans="1:9">
      <c r="A19" s="61"/>
      <c r="B19" s="64"/>
      <c r="C19" s="61"/>
      <c r="D19" s="61"/>
      <c r="E19" s="61"/>
      <c r="F19" s="62"/>
      <c r="G19" s="62"/>
      <c r="H19" s="25"/>
      <c r="I19" s="25"/>
    </row>
    <row r="20" spans="1:9">
      <c r="A20" s="61"/>
      <c r="B20" s="61"/>
      <c r="C20" s="61"/>
      <c r="D20" s="61"/>
      <c r="E20" s="61"/>
      <c r="F20" s="62"/>
      <c r="G20" s="62"/>
      <c r="H20" s="25"/>
      <c r="I20" s="25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  <row r="22" spans="1:9">
      <c r="A22" s="25"/>
      <c r="B22" s="25"/>
      <c r="C22" s="25"/>
      <c r="D22" s="25"/>
      <c r="E22" s="25"/>
      <c r="F22" s="25"/>
      <c r="G22" s="25"/>
      <c r="H22" s="25"/>
      <c r="I22" s="25"/>
    </row>
    <row r="23" spans="1:9">
      <c r="A23" s="25"/>
      <c r="B23" s="25"/>
      <c r="C23" s="25"/>
      <c r="D23" s="25"/>
      <c r="E23" s="25"/>
      <c r="F23" s="25"/>
      <c r="G23" s="25"/>
      <c r="H23" s="25"/>
      <c r="I23" s="25"/>
    </row>
    <row r="24" spans="1:9">
      <c r="A24" s="25"/>
      <c r="B24" s="25"/>
      <c r="C24" s="25"/>
      <c r="D24" s="25"/>
      <c r="E24" s="25"/>
      <c r="F24" s="25"/>
      <c r="G24" s="25"/>
      <c r="H24" s="25"/>
      <c r="I24" s="25"/>
    </row>
    <row r="25" spans="1:9">
      <c r="A25" s="25"/>
      <c r="B25" s="25"/>
      <c r="C25" s="25"/>
      <c r="D25" s="25"/>
      <c r="E25" s="25"/>
      <c r="F25" s="25"/>
      <c r="G25" s="25"/>
      <c r="H25" s="25"/>
      <c r="I25" s="25"/>
    </row>
    <row r="26" spans="1:9">
      <c r="A26" s="25"/>
      <c r="B26" s="25"/>
      <c r="C26" s="25"/>
      <c r="D26" s="25"/>
      <c r="E26" s="25"/>
      <c r="F26" s="25"/>
      <c r="G26" s="25"/>
      <c r="H26" s="25"/>
      <c r="I26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INGENIERIA</vt:lpstr>
      <vt:lpstr>BANCOS</vt:lpstr>
      <vt:lpstr>Hoja1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cp:lastPrinted>2017-02-20T19:50:58Z</cp:lastPrinted>
  <dcterms:created xsi:type="dcterms:W3CDTF">2017-02-17T17:21:09Z</dcterms:created>
  <dcterms:modified xsi:type="dcterms:W3CDTF">2017-02-20T19:52:45Z</dcterms:modified>
</cp:coreProperties>
</file>