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5595" windowHeight="7635"/>
  </bookViews>
  <sheets>
    <sheet name="FACTURACION" sheetId="3" r:id="rId1"/>
    <sheet name="INGENIERIA" sheetId="1" r:id="rId2"/>
    <sheet name="BANCOS" sheetId="2" r:id="rId3"/>
  </sheets>
  <calcPr calcId="144525"/>
  <fileRecoveryPr repairLoad="1"/>
</workbook>
</file>

<file path=xl/calcChain.xml><?xml version="1.0" encoding="utf-8"?>
<calcChain xmlns="http://schemas.openxmlformats.org/spreadsheetml/2006/main">
  <c r="D13" i="2" l="1"/>
  <c r="D12" i="2"/>
  <c r="D14" i="2" s="1"/>
  <c r="D18" i="2" s="1"/>
  <c r="D17" i="2"/>
  <c r="D10" i="2"/>
  <c r="D9" i="2"/>
  <c r="F74" i="3"/>
  <c r="G74" i="3"/>
  <c r="H74" i="3"/>
  <c r="I74" i="3"/>
  <c r="J74" i="3"/>
  <c r="K74" i="3"/>
  <c r="E74" i="3"/>
  <c r="E51" i="3"/>
  <c r="E36" i="3"/>
  <c r="G36" i="3" s="1"/>
  <c r="K14" i="3"/>
  <c r="J14" i="3"/>
  <c r="I14" i="3"/>
  <c r="G14" i="3"/>
  <c r="F14" i="3"/>
  <c r="E14" i="3"/>
  <c r="C74" i="3"/>
  <c r="Y74" i="1"/>
  <c r="Y14" i="1"/>
  <c r="Y36" i="1"/>
  <c r="Y51" i="1"/>
  <c r="D19" i="2" l="1"/>
  <c r="F51" i="3"/>
  <c r="G51" i="3"/>
  <c r="I51" i="3" s="1"/>
  <c r="F36" i="3"/>
  <c r="I36" i="3" s="1"/>
  <c r="J51" i="3" l="1"/>
  <c r="K51" i="3" s="1"/>
  <c r="J36" i="3"/>
  <c r="K36" i="3" s="1"/>
</calcChain>
</file>

<file path=xl/sharedStrings.xml><?xml version="1.0" encoding="utf-8"?>
<sst xmlns="http://schemas.openxmlformats.org/spreadsheetml/2006/main" count="519" uniqueCount="274">
  <si>
    <t>CONTPAQ i</t>
  </si>
  <si>
    <t xml:space="preserve">      NÓMINAS</t>
  </si>
  <si>
    <t>011 INGENIERIA FISCAL LABORAL SC</t>
  </si>
  <si>
    <t>Lista de Raya (forma tabular)</t>
  </si>
  <si>
    <t>Periodo 50 al 50 Semanal del 06/12/2017 al 12/12/2017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</si>
  <si>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</si>
  <si>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</si>
  <si>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</si>
  <si>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</si>
  <si>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</si>
  <si>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</si>
  <si>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</si>
  <si>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</si>
  <si>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</si>
  <si>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</si>
  <si>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</si>
  <si>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</si>
  <si>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</si>
  <si>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</si>
  <si>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</si>
  <si>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</si>
  <si>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</si>
  <si>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</si>
  <si>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</si>
  <si>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</si>
  <si>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</si>
  <si>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</si>
  <si>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</si>
  <si>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</si>
  <si>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</si>
  <si>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</si>
  <si>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AMA11</t>
  </si>
  <si>
    <t>Acosta Moreno Edgar Armando</t>
  </si>
  <si>
    <t>0AB27</t>
  </si>
  <si>
    <t>Aguilar Bravo Cristian Saul</t>
  </si>
  <si>
    <t>AOL13</t>
  </si>
  <si>
    <t>Anaya Ochoa Leon Felipe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</si>
  <si>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</si>
  <si>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</si>
  <si>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</si>
  <si>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</si>
  <si>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</si>
  <si>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</si>
  <si>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</si>
  <si>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</si>
  <si>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</si>
  <si>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</si>
  <si>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</si>
  <si>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</si>
  <si>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</si>
  <si>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</si>
  <si>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</si>
  <si>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</si>
  <si>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</si>
  <si>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</si>
  <si>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</si>
  <si>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</si>
  <si>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</si>
  <si>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</si>
  <si>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</si>
  <si>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</si>
  <si>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</si>
  <si>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</si>
  <si>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</si>
  <si>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</si>
  <si>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FVP13</t>
  </si>
  <si>
    <t>Flores Ventura Paulina Soledad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</si>
  <si>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</si>
  <si>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</si>
  <si>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</si>
  <si>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</si>
  <si>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</si>
  <si>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</si>
  <si>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</si>
  <si>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</si>
  <si>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</si>
  <si>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</si>
  <si>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</si>
  <si>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</si>
  <si>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</si>
  <si>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</si>
  <si>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</si>
  <si>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</si>
  <si>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</si>
  <si>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</si>
  <si>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</si>
  <si>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</si>
  <si>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</si>
  <si>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</si>
  <si>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</si>
  <si>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</si>
  <si>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</si>
  <si>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</si>
  <si>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</si>
  <si>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</si>
  <si>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</si>
  <si>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</si>
  <si>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</si>
  <si>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</si>
  <si>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</si>
  <si>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</si>
  <si>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</si>
  <si>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</si>
  <si>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</si>
  <si>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</si>
  <si>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</si>
  <si>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</si>
  <si>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</si>
  <si>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</si>
  <si>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</si>
  <si>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</si>
  <si>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</si>
  <si>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</si>
  <si>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</si>
  <si>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</si>
  <si>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</si>
  <si>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</si>
  <si>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</si>
  <si>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</si>
  <si>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RGK05</t>
  </si>
  <si>
    <t>Ramos Garduño Kristal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</si>
  <si>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</si>
  <si>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</si>
  <si>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</si>
  <si>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</si>
  <si>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</si>
  <si>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</si>
  <si>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</si>
  <si>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</si>
  <si>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</si>
  <si>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</si>
  <si>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</si>
  <si>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</si>
  <si>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</si>
  <si>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</si>
  <si>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</si>
  <si>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</si>
  <si>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</si>
  <si>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</si>
  <si>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</si>
  <si>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</si>
  <si>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</si>
  <si>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</si>
  <si>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</si>
  <si>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</si>
  <si>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</si>
  <si>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</si>
  <si>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</si>
  <si>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</si>
  <si>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VLC29</t>
  </si>
  <si>
    <t>Villarreal Lopez Carlos Alberto</t>
  </si>
  <si>
    <t>ZAJ30</t>
  </si>
  <si>
    <t>Zermeño  Alex Johnathan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</si>
  <si>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</si>
  <si>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</si>
  <si>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</si>
  <si>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</si>
  <si>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</si>
  <si>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</si>
  <si>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</si>
  <si>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</si>
  <si>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</si>
  <si>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</si>
  <si>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</si>
  <si>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</si>
  <si>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</si>
  <si>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</si>
  <si>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</si>
  <si>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</si>
  <si>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</si>
  <si>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</si>
  <si>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</si>
  <si>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</si>
  <si>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</si>
  <si>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</si>
  <si>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</si>
  <si>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</si>
  <si>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</si>
  <si>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</si>
  <si>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</si>
  <si>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</si>
  <si>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</si>
  <si>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</si>
  <si>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</si>
  <si>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</si>
  <si>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</si>
  <si>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LLA01</t>
  </si>
  <si>
    <t>Leon Luna Arturo</t>
  </si>
  <si>
    <t>LCE08</t>
  </si>
  <si>
    <t>Lopez Carrillo Ever Fernando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</si>
  <si>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</si>
  <si>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</si>
  <si>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</si>
  <si>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</si>
  <si>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</si>
  <si>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</si>
  <si>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</si>
  <si>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</si>
  <si>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</si>
  <si>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</si>
  <si>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</si>
  <si>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</si>
  <si>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</si>
  <si>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</si>
  <si>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</si>
  <si>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</si>
  <si>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</si>
  <si>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</si>
  <si>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</si>
  <si>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</si>
  <si>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</si>
  <si>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</si>
  <si>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</si>
  <si>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</si>
  <si>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PTV25</t>
  </si>
  <si>
    <t>Perez Torres Vicente Daniel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</si>
  <si>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</si>
  <si>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</si>
  <si>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</si>
  <si>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</si>
  <si>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</si>
  <si>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</si>
  <si>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</si>
  <si>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</si>
  <si>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</si>
  <si>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</si>
  <si>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</si>
  <si>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</si>
  <si>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</si>
  <si>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</si>
  <si>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</si>
  <si>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</si>
  <si>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</si>
  <si>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</si>
  <si>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</si>
  <si>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</si>
  <si>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</si>
  <si>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</si>
  <si>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</si>
  <si>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</si>
  <si>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</si>
  <si>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</si>
  <si>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</si>
  <si>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</si>
  <si>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</si>
  <si>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</si>
  <si>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</si>
  <si>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</si>
  <si>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</si>
  <si>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</si>
  <si>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 xml:space="preserve">  =============</t>
  </si>
  <si>
    <t>Total Gral.</t>
  </si>
  <si>
    <t xml:space="preserve"> </t>
  </si>
  <si>
    <t>DEPOSITADO</t>
  </si>
  <si>
    <t>FALTANTE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</si>
  <si>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</si>
  <si>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</si>
  <si>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</si>
  <si>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</si>
  <si>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</si>
  <si>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</si>
  <si>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</si>
  <si>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50 del 2017-12-06 al 2017-12-12</t>
  </si>
  <si>
    <t>Codigo</t>
  </si>
  <si>
    <t>Cuenta</t>
  </si>
  <si>
    <t>Metodo de pago</t>
  </si>
  <si>
    <t>Importe</t>
  </si>
  <si>
    <t>Nombre</t>
  </si>
  <si>
    <t>Total Efectivo</t>
  </si>
  <si>
    <t>Total de movimientos 1</t>
  </si>
  <si>
    <t>28 Tarjeta de Débito</t>
  </si>
  <si>
    <t>Total Tarjeta de Débito</t>
  </si>
  <si>
    <t>Total de movimientos 2</t>
  </si>
  <si>
    <t>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</si>
</sst>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44" fontId="24" fillId="0" borderId="1" xfId="1" applyFont="1" applyBorder="1"/>
    <xf numFmtId="0" fontId="2" fillId="0" borderId="0" xfId="0" applyFont="1" applyAlignment="1">
      <alignment horizontal="right"/>
    </xf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zoomScaleNormal="100" workbookViewId="0">
      <pane xSplit="2" ySplit="11" topLeftCell="C49" activePane="bottomRight" state="frozen"/>
      <selection pane="topRight" activeCell="C1" sqref="C1"/>
      <selection pane="bottomLeft" activeCell="A12" sqref="A12"/>
      <selection pane="bottomRight" activeCell="K74" sqref="K74"/>
    </sheetView>
  </sheetViews>
  <sheetFormatPr baseColWidth="10" defaultRowHeight="11.25" x14ac:dyDescent="0.2"/>
  <cols>
    <col min="1" max="1" width="8.5703125" style="27" customWidth="1"/>
    <col min="2" max="2" width="27.5703125" style="26" customWidth="1"/>
    <col min="3" max="3" width="13" style="26" customWidth="1"/>
    <col min="4" max="4" width="11.42578125" style="26"/>
    <col min="5" max="5" width="14.7109375" style="26" customWidth="1"/>
    <col min="6" max="16384" width="11.42578125" style="26"/>
  </cols>
  <sheetData>
    <row r="1" spans="1:12" ht="18" customHeight="1" x14ac:dyDescent="0.2">
      <c r="A1" s="28" t="s">
        <v>0</v>
      </c>
      <c r="B1" s="45" t="s">
        <v>252</v>
      </c>
    </row>
    <row r="2" spans="1:12" ht="24.95" customHeight="1" x14ac:dyDescent="0.2">
      <c r="A2" s="29" t="s">
        <v>1</v>
      </c>
      <c r="B2" s="42" t="s">
        <v>2</v>
      </c>
    </row>
    <row r="3" spans="1:12" ht="15" x14ac:dyDescent="0.2">
      <c r="B3" s="43" t="s">
        <v>3</v>
      </c>
      <c r="C3" s="32"/>
    </row>
    <row r="4" spans="1:12" ht="12.75" x14ac:dyDescent="0.2">
      <c r="B4" s="44" t="s">
        <v>4</v>
      </c>
      <c r="C4" s="32"/>
    </row>
    <row r="5" spans="1:12" x14ac:dyDescent="0.2">
      <c r="B5" s="31" t="s">
        <v>5</v>
      </c>
    </row>
    <row r="6" spans="1:12" x14ac:dyDescent="0.2">
      <c r="B6" s="31" t="s">
        <v>6</v>
      </c>
    </row>
    <row r="7" spans="1:12" ht="15" x14ac:dyDescent="0.25">
      <c r="E7" s="62" t="s">
        <v>255</v>
      </c>
      <c r="F7" s="63"/>
      <c r="G7" s="63"/>
      <c r="H7" s="63"/>
      <c r="I7" s="63"/>
      <c r="J7" s="63"/>
      <c r="K7" s="64"/>
    </row>
    <row r="8" spans="1:12" s="30" customFormat="1" ht="23.25" thickBot="1" x14ac:dyDescent="0.25">
      <c r="A8" s="33" t="s">
        <v>7</v>
      </c>
      <c r="B8" s="34" t="s">
        <v>8</v>
      </c>
      <c r="C8" s="34" t="s">
        <v>12</v>
      </c>
      <c r="E8" s="48" t="s">
        <v>13</v>
      </c>
      <c r="F8" s="48" t="s">
        <v>256</v>
      </c>
      <c r="G8" s="48" t="s">
        <v>257</v>
      </c>
      <c r="H8" s="48" t="s">
        <v>258</v>
      </c>
      <c r="I8" s="48" t="s">
        <v>259</v>
      </c>
      <c r="J8" s="48" t="s">
        <v>260</v>
      </c>
      <c r="K8" s="48" t="s">
        <v>261</v>
      </c>
    </row>
    <row r="9" spans="1:12" ht="12" thickTop="1" x14ac:dyDescent="0.2">
      <c r="A9" s="36" t="s">
        <v>29</v>
      </c>
    </row>
    <row r="11" spans="1:12" x14ac:dyDescent="0.2">
      <c r="A11" s="35" t="s">
        <v>30</v>
      </c>
    </row>
    <row r="12" spans="1:12" x14ac:dyDescent="0.2">
      <c r="A12" s="27" t="s">
        <v>31</v>
      </c>
      <c r="B12" s="26" t="s">
        <v>32</v>
      </c>
      <c r="C12" s="37"/>
    </row>
    <row r="13" spans="1:12" x14ac:dyDescent="0.2">
      <c r="A13" s="27" t="s">
        <v>33</v>
      </c>
      <c r="B13" s="26" t="s">
        <v>34</v>
      </c>
      <c r="C13" s="37"/>
    </row>
    <row r="14" spans="1:12" x14ac:dyDescent="0.2">
      <c r="A14" s="27" t="s">
        <v>35</v>
      </c>
      <c r="B14" s="26" t="s">
        <v>36</v>
      </c>
      <c r="C14" s="37">
        <v>3973.56</v>
      </c>
      <c r="E14" s="49">
        <f>+C14</f>
        <v>3973.56</v>
      </c>
      <c r="F14" s="49">
        <f>+E14*2%</f>
        <v>79.471199999999996</v>
      </c>
      <c r="G14" s="49">
        <f>+E14*7.5%</f>
        <v>298.017</v>
      </c>
      <c r="H14" s="49">
        <v>0</v>
      </c>
      <c r="I14" s="49">
        <f>SUM(E14:H14)</f>
        <v>4351.0482000000002</v>
      </c>
      <c r="J14" s="49">
        <f>+I14*16%</f>
        <v>696.16771200000005</v>
      </c>
      <c r="K14" s="49">
        <f>+I14+J14</f>
        <v>5047.2159120000006</v>
      </c>
      <c r="L14" s="49"/>
    </row>
    <row r="15" spans="1:12" x14ac:dyDescent="0.2">
      <c r="A15" s="27" t="s">
        <v>37</v>
      </c>
      <c r="B15" s="26" t="s">
        <v>38</v>
      </c>
      <c r="C15" s="37"/>
    </row>
    <row r="16" spans="1:12" x14ac:dyDescent="0.2">
      <c r="A16" s="27" t="s">
        <v>39</v>
      </c>
      <c r="B16" s="26" t="s">
        <v>40</v>
      </c>
      <c r="C16" s="37"/>
    </row>
    <row r="17" spans="1:3" x14ac:dyDescent="0.2">
      <c r="A17" s="27" t="s">
        <v>41</v>
      </c>
      <c r="B17" s="26" t="s">
        <v>42</v>
      </c>
      <c r="C17" s="37"/>
    </row>
    <row r="18" spans="1:3" x14ac:dyDescent="0.2">
      <c r="A18" s="27" t="s">
        <v>43</v>
      </c>
      <c r="B18" s="26" t="s">
        <v>44</v>
      </c>
      <c r="C18" s="37"/>
    </row>
    <row r="19" spans="1:3" x14ac:dyDescent="0.2">
      <c r="A19" s="27" t="s">
        <v>45</v>
      </c>
      <c r="B19" s="26" t="s">
        <v>46</v>
      </c>
      <c r="C19" s="37"/>
    </row>
    <row r="20" spans="1:3" x14ac:dyDescent="0.2">
      <c r="A20" s="27" t="s">
        <v>47</v>
      </c>
      <c r="B20" s="26" t="s">
        <v>48</v>
      </c>
      <c r="C20" s="37"/>
    </row>
    <row r="21" spans="1:3" x14ac:dyDescent="0.2">
      <c r="A21" s="27" t="s">
        <v>49</v>
      </c>
      <c r="B21" s="26" t="s">
        <v>50</v>
      </c>
      <c r="C21" s="37"/>
    </row>
    <row r="22" spans="1:3" x14ac:dyDescent="0.2">
      <c r="A22" s="27" t="s">
        <v>51</v>
      </c>
      <c r="B22" s="26" t="s">
        <v>52</v>
      </c>
      <c r="C22" s="37"/>
    </row>
    <row r="23" spans="1:3" x14ac:dyDescent="0.2">
      <c r="A23" s="27" t="s">
        <v>53</v>
      </c>
      <c r="B23" s="26" t="s">
        <v>54</v>
      </c>
      <c r="C23" s="37"/>
    </row>
    <row r="24" spans="1:3" x14ac:dyDescent="0.2">
      <c r="A24" s="27" t="s">
        <v>55</v>
      </c>
      <c r="B24" s="26" t="s">
        <v>56</v>
      </c>
      <c r="C24" s="37"/>
    </row>
    <row r="25" spans="1:3" x14ac:dyDescent="0.2">
      <c r="A25" s="27" t="s">
        <v>57</v>
      </c>
      <c r="B25" s="26" t="s">
        <v>58</v>
      </c>
      <c r="C25" s="37"/>
    </row>
    <row r="26" spans="1:3" x14ac:dyDescent="0.2">
      <c r="A26" s="27" t="s">
        <v>59</v>
      </c>
      <c r="B26" s="26" t="s">
        <v>60</v>
      </c>
      <c r="C26" s="37"/>
    </row>
    <row r="27" spans="1:3" x14ac:dyDescent="0.2">
      <c r="A27" s="27" t="s">
        <v>61</v>
      </c>
      <c r="B27" s="26" t="s">
        <v>62</v>
      </c>
      <c r="C27" s="37"/>
    </row>
    <row r="28" spans="1:3" x14ac:dyDescent="0.2">
      <c r="A28" s="27" t="s">
        <v>63</v>
      </c>
      <c r="B28" s="26" t="s">
        <v>64</v>
      </c>
      <c r="C28" s="37"/>
    </row>
    <row r="29" spans="1:3" x14ac:dyDescent="0.2">
      <c r="A29" s="27" t="s">
        <v>65</v>
      </c>
      <c r="B29" s="26" t="s">
        <v>66</v>
      </c>
      <c r="C29" s="37"/>
    </row>
    <row r="30" spans="1:3" x14ac:dyDescent="0.2">
      <c r="A30" s="27" t="s">
        <v>67</v>
      </c>
      <c r="B30" s="26" t="s">
        <v>68</v>
      </c>
      <c r="C30" s="37"/>
    </row>
    <row r="31" spans="1:3" x14ac:dyDescent="0.2">
      <c r="A31" s="27" t="s">
        <v>69</v>
      </c>
      <c r="B31" s="26" t="s">
        <v>70</v>
      </c>
      <c r="C31" s="37"/>
    </row>
    <row r="32" spans="1:3" x14ac:dyDescent="0.2">
      <c r="A32" s="27" t="s">
        <v>71</v>
      </c>
      <c r="B32" s="26" t="s">
        <v>72</v>
      </c>
      <c r="C32" s="37"/>
    </row>
    <row r="33" spans="1:11" x14ac:dyDescent="0.2">
      <c r="A33" s="27" t="s">
        <v>73</v>
      </c>
      <c r="B33" s="26" t="s">
        <v>74</v>
      </c>
      <c r="C33" s="37"/>
    </row>
    <row r="34" spans="1:11" x14ac:dyDescent="0.2">
      <c r="A34" s="27" t="s">
        <v>75</v>
      </c>
      <c r="B34" s="26" t="s">
        <v>76</v>
      </c>
      <c r="C34" s="37"/>
    </row>
    <row r="35" spans="1:11" x14ac:dyDescent="0.2">
      <c r="A35" s="27" t="s">
        <v>77</v>
      </c>
      <c r="B35" s="26" t="s">
        <v>78</v>
      </c>
      <c r="C35" s="37"/>
    </row>
    <row r="36" spans="1:11" x14ac:dyDescent="0.2">
      <c r="A36" s="27" t="s">
        <v>79</v>
      </c>
      <c r="B36" s="26" t="s">
        <v>80</v>
      </c>
      <c r="C36" s="37">
        <v>1928.76</v>
      </c>
      <c r="E36" s="49">
        <f>+C36</f>
        <v>1928.76</v>
      </c>
      <c r="F36" s="49">
        <f>+E36*2%</f>
        <v>38.575200000000002</v>
      </c>
      <c r="G36" s="49">
        <f>+E36*7.5%</f>
        <v>144.65699999999998</v>
      </c>
      <c r="H36" s="49">
        <v>0</v>
      </c>
      <c r="I36" s="49">
        <f>SUM(E36:H36)</f>
        <v>2111.9922000000001</v>
      </c>
      <c r="J36" s="49">
        <f>+I36*16%</f>
        <v>337.91875200000004</v>
      </c>
      <c r="K36" s="49">
        <f>+I36+J36</f>
        <v>2449.9109520000002</v>
      </c>
    </row>
    <row r="37" spans="1:11" x14ac:dyDescent="0.2">
      <c r="A37" s="27" t="s">
        <v>81</v>
      </c>
      <c r="B37" s="26" t="s">
        <v>82</v>
      </c>
      <c r="C37" s="37"/>
    </row>
    <row r="38" spans="1:11" x14ac:dyDescent="0.2">
      <c r="A38" s="27" t="s">
        <v>83</v>
      </c>
      <c r="B38" s="26" t="s">
        <v>84</v>
      </c>
      <c r="C38" s="37"/>
    </row>
    <row r="39" spans="1:11" x14ac:dyDescent="0.2">
      <c r="A39" s="27" t="s">
        <v>85</v>
      </c>
      <c r="B39" s="26" t="s">
        <v>86</v>
      </c>
      <c r="C39" s="37"/>
    </row>
    <row r="40" spans="1:11" x14ac:dyDescent="0.2">
      <c r="A40" s="27" t="s">
        <v>87</v>
      </c>
      <c r="B40" s="26" t="s">
        <v>88</v>
      </c>
      <c r="C40" s="37"/>
    </row>
    <row r="41" spans="1:11" x14ac:dyDescent="0.2">
      <c r="A41" s="27" t="s">
        <v>89</v>
      </c>
      <c r="B41" s="26" t="s">
        <v>90</v>
      </c>
      <c r="C41" s="37"/>
    </row>
    <row r="42" spans="1:11" x14ac:dyDescent="0.2">
      <c r="A42" s="27" t="s">
        <v>91</v>
      </c>
      <c r="B42" s="26" t="s">
        <v>92</v>
      </c>
      <c r="C42" s="37"/>
    </row>
    <row r="43" spans="1:11" x14ac:dyDescent="0.2">
      <c r="A43" s="27" t="s">
        <v>93</v>
      </c>
      <c r="B43" s="26" t="s">
        <v>94</v>
      </c>
      <c r="C43" s="37"/>
    </row>
    <row r="44" spans="1:11" x14ac:dyDescent="0.2">
      <c r="A44" s="27" t="s">
        <v>95</v>
      </c>
      <c r="B44" s="26" t="s">
        <v>96</v>
      </c>
      <c r="C44" s="37"/>
    </row>
    <row r="45" spans="1:11" x14ac:dyDescent="0.2">
      <c r="A45" s="27" t="s">
        <v>97</v>
      </c>
      <c r="B45" s="26" t="s">
        <v>98</v>
      </c>
      <c r="C45" s="37"/>
    </row>
    <row r="46" spans="1:11" x14ac:dyDescent="0.2">
      <c r="A46" s="27" t="s">
        <v>99</v>
      </c>
      <c r="B46" s="26" t="s">
        <v>100</v>
      </c>
      <c r="C46" s="37"/>
    </row>
    <row r="47" spans="1:11" x14ac:dyDescent="0.2">
      <c r="A47" s="27" t="s">
        <v>101</v>
      </c>
      <c r="B47" s="26" t="s">
        <v>102</v>
      </c>
      <c r="C47" s="37"/>
    </row>
    <row r="48" spans="1:11" x14ac:dyDescent="0.2">
      <c r="A48" s="27" t="s">
        <v>103</v>
      </c>
      <c r="B48" s="26" t="s">
        <v>104</v>
      </c>
      <c r="C48" s="37"/>
    </row>
    <row r="49" spans="1:11" x14ac:dyDescent="0.2">
      <c r="A49" s="27" t="s">
        <v>105</v>
      </c>
      <c r="B49" s="26" t="s">
        <v>106</v>
      </c>
      <c r="C49" s="37"/>
    </row>
    <row r="50" spans="1:11" x14ac:dyDescent="0.2">
      <c r="A50" s="27" t="s">
        <v>107</v>
      </c>
      <c r="B50" s="26" t="s">
        <v>108</v>
      </c>
      <c r="C50" s="37"/>
    </row>
    <row r="51" spans="1:11" x14ac:dyDescent="0.2">
      <c r="A51" s="27" t="s">
        <v>109</v>
      </c>
      <c r="B51" s="26" t="s">
        <v>110</v>
      </c>
      <c r="C51" s="37">
        <v>10480.41</v>
      </c>
      <c r="E51" s="49">
        <f>+C51</f>
        <v>10480.41</v>
      </c>
      <c r="F51" s="49">
        <f>+E51*2%</f>
        <v>209.60820000000001</v>
      </c>
      <c r="G51" s="49">
        <f>+E51*7.5%</f>
        <v>786.03075000000001</v>
      </c>
      <c r="H51" s="49">
        <v>0</v>
      </c>
      <c r="I51" s="49">
        <f>SUM(E51:H51)</f>
        <v>11476.04895</v>
      </c>
      <c r="J51" s="49">
        <f>+I51*16%</f>
        <v>1836.1678320000001</v>
      </c>
      <c r="K51" s="49">
        <f>+I51+J51</f>
        <v>13312.216782</v>
      </c>
    </row>
    <row r="52" spans="1:11" x14ac:dyDescent="0.2">
      <c r="A52" s="27" t="s">
        <v>111</v>
      </c>
      <c r="B52" s="26" t="s">
        <v>112</v>
      </c>
      <c r="C52" s="37"/>
    </row>
    <row r="53" spans="1:11" x14ac:dyDescent="0.2">
      <c r="A53" s="27" t="s">
        <v>113</v>
      </c>
      <c r="B53" s="26" t="s">
        <v>114</v>
      </c>
      <c r="C53" s="37"/>
    </row>
    <row r="54" spans="1:11" x14ac:dyDescent="0.2">
      <c r="A54" s="27" t="s">
        <v>115</v>
      </c>
      <c r="B54" s="26" t="s">
        <v>116</v>
      </c>
      <c r="C54" s="37"/>
    </row>
    <row r="55" spans="1:11" x14ac:dyDescent="0.2">
      <c r="A55" s="27" t="s">
        <v>117</v>
      </c>
      <c r="B55" s="26" t="s">
        <v>118</v>
      </c>
      <c r="C55" s="37"/>
    </row>
    <row r="56" spans="1:11" x14ac:dyDescent="0.2">
      <c r="A56" s="27" t="s">
        <v>119</v>
      </c>
      <c r="B56" s="26" t="s">
        <v>120</v>
      </c>
      <c r="C56" s="37"/>
    </row>
    <row r="57" spans="1:11" x14ac:dyDescent="0.2">
      <c r="A57" s="27" t="s">
        <v>121</v>
      </c>
      <c r="B57" s="26" t="s">
        <v>122</v>
      </c>
      <c r="C57" s="37"/>
    </row>
    <row r="58" spans="1:11" x14ac:dyDescent="0.2">
      <c r="A58" s="27" t="s">
        <v>123</v>
      </c>
      <c r="B58" s="26" t="s">
        <v>124</v>
      </c>
      <c r="C58" s="37"/>
    </row>
    <row r="59" spans="1:11" x14ac:dyDescent="0.2">
      <c r="A59" s="27" t="s">
        <v>125</v>
      </c>
      <c r="B59" s="26" t="s">
        <v>126</v>
      </c>
      <c r="C59" s="37"/>
    </row>
    <row r="60" spans="1:11" x14ac:dyDescent="0.2">
      <c r="A60" s="27" t="s">
        <v>127</v>
      </c>
      <c r="B60" s="26" t="s">
        <v>128</v>
      </c>
      <c r="C60" s="37"/>
    </row>
    <row r="61" spans="1:11" x14ac:dyDescent="0.2">
      <c r="A61" s="27" t="s">
        <v>129</v>
      </c>
      <c r="B61" s="26" t="s">
        <v>130</v>
      </c>
      <c r="C61" s="37"/>
    </row>
    <row r="62" spans="1:11" x14ac:dyDescent="0.2">
      <c r="A62" s="27" t="s">
        <v>131</v>
      </c>
      <c r="B62" s="26" t="s">
        <v>132</v>
      </c>
      <c r="C62" s="37"/>
    </row>
    <row r="63" spans="1:11" x14ac:dyDescent="0.2">
      <c r="A63" s="27" t="s">
        <v>133</v>
      </c>
      <c r="B63" s="26" t="s">
        <v>134</v>
      </c>
      <c r="C63" s="37"/>
    </row>
    <row r="64" spans="1:11" x14ac:dyDescent="0.2">
      <c r="A64" s="27" t="s">
        <v>135</v>
      </c>
      <c r="B64" s="26" t="s">
        <v>136</v>
      </c>
      <c r="C64" s="37"/>
    </row>
    <row r="65" spans="1:11" x14ac:dyDescent="0.2">
      <c r="A65" s="27" t="s">
        <v>137</v>
      </c>
      <c r="B65" s="26" t="s">
        <v>138</v>
      </c>
      <c r="C65" s="37"/>
    </row>
    <row r="66" spans="1:11" x14ac:dyDescent="0.2">
      <c r="A66" s="27" t="s">
        <v>139</v>
      </c>
      <c r="B66" s="26" t="s">
        <v>140</v>
      </c>
      <c r="C66" s="37"/>
    </row>
    <row r="67" spans="1:11" x14ac:dyDescent="0.2">
      <c r="A67" s="27" t="s">
        <v>141</v>
      </c>
      <c r="B67" s="26" t="s">
        <v>142</v>
      </c>
      <c r="C67" s="37"/>
    </row>
    <row r="68" spans="1:11" x14ac:dyDescent="0.2">
      <c r="A68" s="27" t="s">
        <v>143</v>
      </c>
      <c r="B68" s="26" t="s">
        <v>144</v>
      </c>
      <c r="C68" s="37"/>
    </row>
    <row r="69" spans="1:11" x14ac:dyDescent="0.2">
      <c r="A69" s="27" t="s">
        <v>145</v>
      </c>
      <c r="B69" s="26" t="s">
        <v>146</v>
      </c>
      <c r="C69" s="37"/>
    </row>
    <row r="70" spans="1:11" x14ac:dyDescent="0.2">
      <c r="A70" s="27" t="s">
        <v>147</v>
      </c>
      <c r="B70" s="26" t="s">
        <v>148</v>
      </c>
      <c r="C70" s="37"/>
    </row>
    <row r="71" spans="1:11" x14ac:dyDescent="0.2">
      <c r="A71" s="27" t="s">
        <v>149</v>
      </c>
      <c r="B71" s="26" t="s">
        <v>150</v>
      </c>
      <c r="C71" s="37"/>
    </row>
    <row r="72" spans="1:11" x14ac:dyDescent="0.2">
      <c r="A72" s="27" t="s">
        <v>151</v>
      </c>
      <c r="B72" s="26" t="s">
        <v>152</v>
      </c>
      <c r="C72" s="37"/>
    </row>
    <row r="73" spans="1:11" s="32" customFormat="1" x14ac:dyDescent="0.2">
      <c r="A73" s="39" t="s">
        <v>153</v>
      </c>
      <c r="C73" s="32" t="s">
        <v>154</v>
      </c>
      <c r="E73" s="47" t="s">
        <v>154</v>
      </c>
      <c r="F73" s="47" t="s">
        <v>154</v>
      </c>
      <c r="G73" s="47" t="s">
        <v>154</v>
      </c>
      <c r="H73" s="47" t="s">
        <v>154</v>
      </c>
      <c r="I73" s="47" t="s">
        <v>154</v>
      </c>
      <c r="J73" s="47" t="s">
        <v>154</v>
      </c>
      <c r="K73" s="47" t="s">
        <v>154</v>
      </c>
    </row>
    <row r="74" spans="1:11" ht="13.5" thickBot="1" x14ac:dyDescent="0.25">
      <c r="C74" s="41">
        <f>SUM(C12:C73)</f>
        <v>16382.73</v>
      </c>
      <c r="E74" s="46">
        <f>SUM(E12:E73)</f>
        <v>16382.73</v>
      </c>
      <c r="F74" s="46">
        <f t="shared" ref="F74:K74" si="0">SUM(F12:F73)</f>
        <v>327.65460000000002</v>
      </c>
      <c r="G74" s="46">
        <f t="shared" si="0"/>
        <v>1228.7047499999999</v>
      </c>
      <c r="H74" s="46">
        <f t="shared" si="0"/>
        <v>0</v>
      </c>
      <c r="I74" s="46">
        <f t="shared" si="0"/>
        <v>17939.089350000002</v>
      </c>
      <c r="J74" s="46">
        <f t="shared" si="0"/>
        <v>2870.2542960000001</v>
      </c>
      <c r="K74" s="46">
        <f t="shared" si="0"/>
        <v>20809.343646000001</v>
      </c>
    </row>
    <row r="75" spans="1:11" ht="12" thickTop="1" x14ac:dyDescent="0.2"/>
    <row r="76" spans="1:11" x14ac:dyDescent="0.2">
      <c r="A76" s="35"/>
    </row>
    <row r="77" spans="1:11" x14ac:dyDescent="0.2">
      <c r="C77" s="37"/>
    </row>
    <row r="78" spans="1:11" x14ac:dyDescent="0.2">
      <c r="C78" s="37"/>
    </row>
    <row r="79" spans="1:11" x14ac:dyDescent="0.2">
      <c r="C79" s="37"/>
    </row>
    <row r="80" spans="1:11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  <row r="103" spans="3:3" x14ac:dyDescent="0.2">
      <c r="C103" s="37"/>
    </row>
    <row r="104" spans="3:3" x14ac:dyDescent="0.2">
      <c r="C104" s="37"/>
    </row>
    <row r="105" spans="3:3" x14ac:dyDescent="0.2">
      <c r="C105" s="37"/>
    </row>
    <row r="106" spans="3:3" x14ac:dyDescent="0.2">
      <c r="C106" s="37"/>
    </row>
    <row r="107" spans="3:3" x14ac:dyDescent="0.2">
      <c r="C107" s="37"/>
    </row>
    <row r="108" spans="3:3" x14ac:dyDescent="0.2">
      <c r="C108" s="37"/>
    </row>
    <row r="109" spans="3:3" x14ac:dyDescent="0.2">
      <c r="C109" s="37"/>
    </row>
    <row r="110" spans="3:3" x14ac:dyDescent="0.2">
      <c r="C110" s="37"/>
    </row>
    <row r="111" spans="3:3" x14ac:dyDescent="0.2">
      <c r="C111" s="37"/>
    </row>
    <row r="112" spans="3:3" x14ac:dyDescent="0.2">
      <c r="C112" s="37"/>
    </row>
    <row r="113" spans="1:3" x14ac:dyDescent="0.2">
      <c r="C113" s="37"/>
    </row>
    <row r="114" spans="1:3" x14ac:dyDescent="0.2">
      <c r="C114" s="37"/>
    </row>
    <row r="115" spans="1:3" x14ac:dyDescent="0.2">
      <c r="C115" s="37"/>
    </row>
    <row r="116" spans="1:3" x14ac:dyDescent="0.2">
      <c r="C116" s="37"/>
    </row>
    <row r="117" spans="1:3" x14ac:dyDescent="0.2">
      <c r="C117" s="37"/>
    </row>
    <row r="118" spans="1:3" x14ac:dyDescent="0.2">
      <c r="C118" s="37"/>
    </row>
    <row r="119" spans="1:3" x14ac:dyDescent="0.2">
      <c r="C119" s="37"/>
    </row>
    <row r="120" spans="1:3" x14ac:dyDescent="0.2">
      <c r="C120" s="37"/>
    </row>
    <row r="121" spans="1:3" x14ac:dyDescent="0.2">
      <c r="C121" s="37"/>
    </row>
    <row r="122" spans="1:3" x14ac:dyDescent="0.2">
      <c r="C122" s="37"/>
    </row>
    <row r="123" spans="1:3" x14ac:dyDescent="0.2">
      <c r="C123" s="37"/>
    </row>
    <row r="124" spans="1:3" s="32" customFormat="1" x14ac:dyDescent="0.2">
      <c r="A124" s="39"/>
    </row>
    <row r="125" spans="1:3" x14ac:dyDescent="0.2">
      <c r="C125" s="41"/>
    </row>
    <row r="127" spans="1:3" s="32" customFormat="1" x14ac:dyDescent="0.2">
      <c r="A127" s="38"/>
    </row>
    <row r="128" spans="1:3" x14ac:dyDescent="0.2">
      <c r="A128" s="39"/>
      <c r="C128" s="41"/>
    </row>
    <row r="130" spans="1:3" x14ac:dyDescent="0.2">
      <c r="C130" s="26" t="s">
        <v>252</v>
      </c>
    </row>
    <row r="131" spans="1:3" x14ac:dyDescent="0.2">
      <c r="A131" s="27" t="s">
        <v>252</v>
      </c>
      <c r="B131" s="26" t="s">
        <v>252</v>
      </c>
      <c r="C131" s="40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zoomScaleNormal="100" workbookViewId="0">
      <pane xSplit="2" ySplit="11" topLeftCell="O54" activePane="bottomRight" state="frozen"/>
      <selection pane="topRight" activeCell="C1" sqref="C1"/>
      <selection pane="bottomLeft" activeCell="A12" sqref="A12"/>
      <selection pane="bottomRight" activeCell="Y74" sqref="Y74"/>
    </sheetView>
  </sheetViews>
  <sheetFormatPr baseColWidth="10" defaultRowHeight="11.25" x14ac:dyDescent="0.2"/>
  <cols>
    <col min="1" max="1" width="8.5703125" style="2" customWidth="1"/>
    <col min="2" max="2" width="27.5703125" style="1" customWidth="1"/>
    <col min="3" max="3" width="11.5703125" style="1" customWidth="1"/>
    <col min="4" max="4" width="9.7109375" style="1" customWidth="1"/>
    <col min="5" max="5" width="9.28515625" style="1" customWidth="1"/>
    <col min="6" max="6" width="13" style="1" customWidth="1"/>
    <col min="7" max="8" width="15" style="1" bestFit="1" customWidth="1"/>
    <col min="9" max="9" width="14.5703125" style="1" customWidth="1"/>
    <col min="10" max="10" width="13.140625" style="1" customWidth="1"/>
    <col min="11" max="11" width="13.85546875" style="1" customWidth="1"/>
    <col min="12" max="12" width="12.140625" style="1" customWidth="1"/>
    <col min="13" max="13" width="12.5703125" style="1" customWidth="1"/>
    <col min="14" max="14" width="10.5703125" style="1" customWidth="1"/>
    <col min="15" max="15" width="12.28515625" style="1" customWidth="1"/>
    <col min="16" max="16" width="11.140625" style="1" customWidth="1"/>
    <col min="17" max="17" width="11" style="1" customWidth="1"/>
    <col min="18" max="18" width="12.42578125" style="1" customWidth="1"/>
    <col min="19" max="19" width="9.7109375" style="1" customWidth="1"/>
    <col min="20" max="20" width="10" style="1" customWidth="1"/>
    <col min="21" max="21" width="15" style="1" bestFit="1" customWidth="1"/>
    <col min="22" max="22" width="12.5703125" style="1" customWidth="1"/>
    <col min="23" max="16384" width="11.42578125" style="1"/>
  </cols>
  <sheetData>
    <row r="1" spans="1:25" ht="18" customHeight="1" x14ac:dyDescent="0.25">
      <c r="A1" s="3" t="s">
        <v>0</v>
      </c>
      <c r="B1" s="65" t="s">
        <v>252</v>
      </c>
      <c r="C1" s="66"/>
      <c r="D1" s="66"/>
      <c r="E1" s="66"/>
    </row>
    <row r="2" spans="1:25" ht="24.95" customHeight="1" x14ac:dyDescent="0.2">
      <c r="A2" s="4" t="s">
        <v>1</v>
      </c>
      <c r="B2" s="21" t="s">
        <v>2</v>
      </c>
      <c r="C2" s="22"/>
      <c r="D2" s="22"/>
      <c r="E2" s="22"/>
    </row>
    <row r="3" spans="1:25" ht="15.75" x14ac:dyDescent="0.25">
      <c r="B3" s="23" t="s">
        <v>3</v>
      </c>
      <c r="C3" s="24"/>
      <c r="D3" s="24"/>
      <c r="E3" s="24"/>
      <c r="F3" s="7"/>
    </row>
    <row r="4" spans="1:25" ht="15" x14ac:dyDescent="0.25">
      <c r="B4" s="25" t="s">
        <v>4</v>
      </c>
      <c r="C4" s="24"/>
      <c r="D4" s="24"/>
      <c r="E4" s="24"/>
      <c r="F4" s="7"/>
    </row>
    <row r="5" spans="1:25" x14ac:dyDescent="0.2">
      <c r="B5" s="6" t="s">
        <v>5</v>
      </c>
    </row>
    <row r="6" spans="1:25" x14ac:dyDescent="0.2">
      <c r="B6" s="6" t="s">
        <v>6</v>
      </c>
    </row>
    <row r="8" spans="1:25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10" t="s">
        <v>27</v>
      </c>
      <c r="V8" s="11" t="s">
        <v>28</v>
      </c>
      <c r="X8" s="10" t="s">
        <v>253</v>
      </c>
      <c r="Y8" s="11" t="s">
        <v>254</v>
      </c>
    </row>
    <row r="9" spans="1:25" ht="12" thickTop="1" x14ac:dyDescent="0.2">
      <c r="A9" s="13" t="s">
        <v>29</v>
      </c>
    </row>
    <row r="11" spans="1:25" x14ac:dyDescent="0.2">
      <c r="A11" s="12" t="s">
        <v>30</v>
      </c>
    </row>
    <row r="12" spans="1:25" x14ac:dyDescent="0.2">
      <c r="A12" s="2" t="s">
        <v>31</v>
      </c>
      <c r="B12" s="1" t="s">
        <v>32</v>
      </c>
      <c r="C12" s="14">
        <v>880.02</v>
      </c>
      <c r="D12" s="14">
        <v>146.66999999999999</v>
      </c>
      <c r="E12" s="14">
        <v>0</v>
      </c>
      <c r="F12" s="14">
        <v>61.5</v>
      </c>
      <c r="G12" s="14">
        <v>1088.19</v>
      </c>
      <c r="H12" s="14">
        <v>0</v>
      </c>
      <c r="I12" s="14">
        <v>0</v>
      </c>
      <c r="J12" s="14">
        <v>0</v>
      </c>
      <c r="K12" s="15">
        <v>-4.96</v>
      </c>
      <c r="L12" s="14">
        <v>0</v>
      </c>
      <c r="M12" s="14">
        <v>245.55</v>
      </c>
      <c r="N12" s="14">
        <v>0</v>
      </c>
      <c r="O12" s="14">
        <v>0</v>
      </c>
      <c r="P12" s="14">
        <v>0</v>
      </c>
      <c r="Q12" s="14">
        <v>0.2</v>
      </c>
      <c r="R12" s="14">
        <v>0</v>
      </c>
      <c r="S12" s="14">
        <v>0</v>
      </c>
      <c r="T12" s="14">
        <v>0</v>
      </c>
      <c r="U12" s="14">
        <v>240.79</v>
      </c>
      <c r="V12" s="14">
        <v>847.4</v>
      </c>
      <c r="X12" s="37"/>
      <c r="Y12" s="37"/>
    </row>
    <row r="13" spans="1:25" x14ac:dyDescent="0.2">
      <c r="A13" s="2" t="s">
        <v>33</v>
      </c>
      <c r="B13" s="1" t="s">
        <v>34</v>
      </c>
      <c r="C13" s="14">
        <v>999.66</v>
      </c>
      <c r="D13" s="14">
        <v>166.61</v>
      </c>
      <c r="E13" s="14">
        <v>0</v>
      </c>
      <c r="F13" s="14">
        <v>2922.68</v>
      </c>
      <c r="G13" s="14">
        <v>4088.95</v>
      </c>
      <c r="H13" s="14">
        <v>0</v>
      </c>
      <c r="I13" s="14">
        <v>0</v>
      </c>
      <c r="J13" s="14">
        <v>0</v>
      </c>
      <c r="K13" s="14">
        <v>0</v>
      </c>
      <c r="L13" s="14">
        <v>618.01</v>
      </c>
      <c r="M13" s="14">
        <v>102.44</v>
      </c>
      <c r="N13" s="14">
        <v>0</v>
      </c>
      <c r="O13" s="14">
        <v>0</v>
      </c>
      <c r="P13" s="14">
        <v>0</v>
      </c>
      <c r="Q13" s="14">
        <v>0.1</v>
      </c>
      <c r="R13" s="14">
        <v>0</v>
      </c>
      <c r="S13" s="14">
        <v>0</v>
      </c>
      <c r="T13" s="14">
        <v>0</v>
      </c>
      <c r="U13" s="14">
        <v>720.55</v>
      </c>
      <c r="V13" s="14">
        <v>3368.4</v>
      </c>
      <c r="X13" s="37"/>
      <c r="Y13" s="37"/>
    </row>
    <row r="14" spans="1:25" x14ac:dyDescent="0.2">
      <c r="A14" s="2" t="s">
        <v>35</v>
      </c>
      <c r="B14" s="1" t="s">
        <v>36</v>
      </c>
      <c r="C14" s="14">
        <v>733.35</v>
      </c>
      <c r="D14" s="14">
        <v>122.22</v>
      </c>
      <c r="E14" s="14">
        <v>0</v>
      </c>
      <c r="F14" s="14">
        <v>3973.56</v>
      </c>
      <c r="G14" s="14">
        <v>4829.13</v>
      </c>
      <c r="H14" s="14">
        <v>0</v>
      </c>
      <c r="I14" s="14">
        <v>0</v>
      </c>
      <c r="J14" s="14">
        <v>0</v>
      </c>
      <c r="K14" s="14">
        <v>0</v>
      </c>
      <c r="L14" s="14">
        <v>777.12</v>
      </c>
      <c r="M14" s="14">
        <v>22.8</v>
      </c>
      <c r="N14" s="14">
        <v>0</v>
      </c>
      <c r="O14" s="14">
        <v>0</v>
      </c>
      <c r="P14" s="14">
        <v>0</v>
      </c>
      <c r="Q14" s="14">
        <v>0.01</v>
      </c>
      <c r="R14" s="14">
        <v>0</v>
      </c>
      <c r="S14" s="14">
        <v>0</v>
      </c>
      <c r="T14" s="14">
        <v>0</v>
      </c>
      <c r="U14" s="14">
        <v>799.93</v>
      </c>
      <c r="V14" s="14">
        <v>4029.2</v>
      </c>
      <c r="X14" s="37">
        <v>871.2</v>
      </c>
      <c r="Y14" s="37">
        <f t="shared" ref="Y14:Y51" si="0">+V14-X14</f>
        <v>3158</v>
      </c>
    </row>
    <row r="15" spans="1:25" x14ac:dyDescent="0.2">
      <c r="A15" s="2" t="s">
        <v>37</v>
      </c>
      <c r="B15" s="1" t="s">
        <v>38</v>
      </c>
      <c r="C15" s="14">
        <v>4000.02</v>
      </c>
      <c r="D15" s="14">
        <v>666.67</v>
      </c>
      <c r="E15" s="14">
        <v>0</v>
      </c>
      <c r="F15" s="14">
        <v>9215.69</v>
      </c>
      <c r="G15" s="14">
        <v>13882.38</v>
      </c>
      <c r="H15" s="14">
        <v>0</v>
      </c>
      <c r="I15" s="14">
        <v>0</v>
      </c>
      <c r="J15" s="14">
        <v>193.42</v>
      </c>
      <c r="K15" s="14">
        <v>0</v>
      </c>
      <c r="L15" s="14">
        <v>3317.55</v>
      </c>
      <c r="M15" s="14">
        <v>360.26</v>
      </c>
      <c r="N15" s="14">
        <v>0</v>
      </c>
      <c r="O15" s="14">
        <v>0</v>
      </c>
      <c r="P15" s="14">
        <v>0</v>
      </c>
      <c r="Q15" s="15">
        <v>-0.05</v>
      </c>
      <c r="R15" s="14">
        <v>0</v>
      </c>
      <c r="S15" s="14">
        <v>0</v>
      </c>
      <c r="T15" s="14">
        <v>0</v>
      </c>
      <c r="U15" s="14">
        <v>3871.18</v>
      </c>
      <c r="V15" s="14">
        <v>10011.200000000001</v>
      </c>
      <c r="X15" s="37"/>
      <c r="Y15" s="37"/>
    </row>
    <row r="16" spans="1:25" x14ac:dyDescent="0.2">
      <c r="A16" s="2" t="s">
        <v>39</v>
      </c>
      <c r="B16" s="1" t="s">
        <v>40</v>
      </c>
      <c r="C16" s="14">
        <v>880.02</v>
      </c>
      <c r="D16" s="14">
        <v>146.66999999999999</v>
      </c>
      <c r="E16" s="14">
        <v>0</v>
      </c>
      <c r="F16" s="14">
        <v>0</v>
      </c>
      <c r="G16" s="14">
        <v>1026.69</v>
      </c>
      <c r="H16" s="14">
        <v>0</v>
      </c>
      <c r="I16" s="14">
        <v>0</v>
      </c>
      <c r="J16" s="14">
        <v>0</v>
      </c>
      <c r="K16" s="15">
        <v>-18.41</v>
      </c>
      <c r="L16" s="14">
        <v>0</v>
      </c>
      <c r="M16" s="14">
        <v>25.48</v>
      </c>
      <c r="N16" s="14">
        <v>0</v>
      </c>
      <c r="O16" s="14">
        <v>0</v>
      </c>
      <c r="P16" s="14">
        <v>0</v>
      </c>
      <c r="Q16" s="14">
        <v>0.02</v>
      </c>
      <c r="R16" s="14">
        <v>0</v>
      </c>
      <c r="S16" s="14">
        <v>0</v>
      </c>
      <c r="T16" s="14">
        <v>0</v>
      </c>
      <c r="U16" s="14">
        <v>7.09</v>
      </c>
      <c r="V16" s="14">
        <v>1019.6</v>
      </c>
      <c r="X16" s="37"/>
      <c r="Y16" s="37"/>
    </row>
    <row r="17" spans="1:25" x14ac:dyDescent="0.2">
      <c r="A17" s="2" t="s">
        <v>41</v>
      </c>
      <c r="B17" s="1" t="s">
        <v>42</v>
      </c>
      <c r="C17" s="14">
        <v>880.02</v>
      </c>
      <c r="D17" s="14">
        <v>146.66999999999999</v>
      </c>
      <c r="E17" s="14">
        <v>0</v>
      </c>
      <c r="F17" s="14">
        <v>13011.36</v>
      </c>
      <c r="G17" s="14">
        <v>14038.05</v>
      </c>
      <c r="H17" s="14">
        <v>0</v>
      </c>
      <c r="I17" s="14">
        <v>0</v>
      </c>
      <c r="J17" s="14">
        <v>358.34</v>
      </c>
      <c r="K17" s="14">
        <v>0</v>
      </c>
      <c r="L17" s="14">
        <v>3364.25</v>
      </c>
      <c r="M17" s="14">
        <v>118.33</v>
      </c>
      <c r="N17" s="14">
        <v>0</v>
      </c>
      <c r="O17" s="14">
        <v>770.97</v>
      </c>
      <c r="P17" s="14">
        <v>0</v>
      </c>
      <c r="Q17" s="15">
        <v>-0.04</v>
      </c>
      <c r="R17" s="14">
        <v>0</v>
      </c>
      <c r="S17" s="14">
        <v>0</v>
      </c>
      <c r="T17" s="14">
        <v>0</v>
      </c>
      <c r="U17" s="14">
        <v>4611.8500000000004</v>
      </c>
      <c r="V17" s="14">
        <v>9426.2000000000007</v>
      </c>
      <c r="X17" s="37"/>
      <c r="Y17" s="37"/>
    </row>
    <row r="18" spans="1:25" x14ac:dyDescent="0.2">
      <c r="A18" s="2" t="s">
        <v>43</v>
      </c>
      <c r="B18" s="1" t="s">
        <v>44</v>
      </c>
      <c r="C18" s="14">
        <v>1200</v>
      </c>
      <c r="D18" s="14">
        <v>200</v>
      </c>
      <c r="E18" s="14">
        <v>0</v>
      </c>
      <c r="F18" s="14">
        <v>0</v>
      </c>
      <c r="G18" s="14">
        <v>1400</v>
      </c>
      <c r="H18" s="14">
        <v>0</v>
      </c>
      <c r="I18" s="14">
        <v>0</v>
      </c>
      <c r="J18" s="14">
        <v>0</v>
      </c>
      <c r="K18" s="14">
        <v>0</v>
      </c>
      <c r="L18" s="14">
        <v>35.93</v>
      </c>
      <c r="M18" s="14">
        <v>34.76</v>
      </c>
      <c r="N18" s="14">
        <v>0</v>
      </c>
      <c r="O18" s="14">
        <v>0</v>
      </c>
      <c r="P18" s="14">
        <v>0</v>
      </c>
      <c r="Q18" s="14">
        <v>0.11</v>
      </c>
      <c r="R18" s="14">
        <v>0</v>
      </c>
      <c r="S18" s="14">
        <v>0</v>
      </c>
      <c r="T18" s="14">
        <v>0</v>
      </c>
      <c r="U18" s="14">
        <v>70.8</v>
      </c>
      <c r="V18" s="14">
        <v>1329.2</v>
      </c>
      <c r="X18" s="37"/>
      <c r="Y18" s="37"/>
    </row>
    <row r="19" spans="1:25" x14ac:dyDescent="0.2">
      <c r="A19" s="2" t="s">
        <v>45</v>
      </c>
      <c r="B19" s="1" t="s">
        <v>46</v>
      </c>
      <c r="C19" s="14">
        <v>880.02</v>
      </c>
      <c r="D19" s="14">
        <v>146.66999999999999</v>
      </c>
      <c r="E19" s="14">
        <v>0</v>
      </c>
      <c r="F19" s="14">
        <v>0</v>
      </c>
      <c r="G19" s="14">
        <v>1026.69</v>
      </c>
      <c r="H19" s="14">
        <v>0</v>
      </c>
      <c r="I19" s="14">
        <v>0</v>
      </c>
      <c r="J19" s="14">
        <v>0</v>
      </c>
      <c r="K19" s="15">
        <v>-18.41</v>
      </c>
      <c r="L19" s="14">
        <v>0</v>
      </c>
      <c r="M19" s="14">
        <v>25.48</v>
      </c>
      <c r="N19" s="14">
        <v>0</v>
      </c>
      <c r="O19" s="14">
        <v>0</v>
      </c>
      <c r="P19" s="14">
        <v>0</v>
      </c>
      <c r="Q19" s="14">
        <v>0.02</v>
      </c>
      <c r="R19" s="14">
        <v>0</v>
      </c>
      <c r="S19" s="14">
        <v>0</v>
      </c>
      <c r="T19" s="14">
        <v>0</v>
      </c>
      <c r="U19" s="14">
        <v>7.09</v>
      </c>
      <c r="V19" s="14">
        <v>1019.6</v>
      </c>
      <c r="X19" s="37"/>
      <c r="Y19" s="37"/>
    </row>
    <row r="20" spans="1:25" x14ac:dyDescent="0.2">
      <c r="A20" s="2" t="s">
        <v>47</v>
      </c>
      <c r="B20" s="1" t="s">
        <v>48</v>
      </c>
      <c r="C20" s="14">
        <v>880.02</v>
      </c>
      <c r="D20" s="14">
        <v>146.66999999999999</v>
      </c>
      <c r="E20" s="14">
        <v>0</v>
      </c>
      <c r="F20" s="14">
        <v>4473.09</v>
      </c>
      <c r="G20" s="14">
        <v>5499.78</v>
      </c>
      <c r="H20" s="14">
        <v>0</v>
      </c>
      <c r="I20" s="14">
        <v>2000</v>
      </c>
      <c r="J20" s="14">
        <v>0</v>
      </c>
      <c r="K20" s="14">
        <v>0</v>
      </c>
      <c r="L20" s="14">
        <v>934.85</v>
      </c>
      <c r="M20" s="14">
        <v>88.99</v>
      </c>
      <c r="N20" s="14">
        <v>0</v>
      </c>
      <c r="O20" s="14">
        <v>0</v>
      </c>
      <c r="P20" s="14">
        <v>0</v>
      </c>
      <c r="Q20" s="15">
        <v>-0.04</v>
      </c>
      <c r="R20" s="14">
        <v>1342.78</v>
      </c>
      <c r="S20" s="14">
        <v>0</v>
      </c>
      <c r="T20" s="14">
        <v>0</v>
      </c>
      <c r="U20" s="14">
        <v>4366.58</v>
      </c>
      <c r="V20" s="14">
        <v>1133.2</v>
      </c>
      <c r="X20" s="37"/>
      <c r="Y20" s="37"/>
    </row>
    <row r="21" spans="1:25" x14ac:dyDescent="0.2">
      <c r="A21" s="2" t="s">
        <v>49</v>
      </c>
      <c r="B21" s="1" t="s">
        <v>50</v>
      </c>
      <c r="C21" s="14">
        <v>1285.68</v>
      </c>
      <c r="D21" s="14">
        <v>214.28</v>
      </c>
      <c r="E21" s="14">
        <v>0</v>
      </c>
      <c r="F21" s="14">
        <v>0</v>
      </c>
      <c r="G21" s="14">
        <v>1499.96</v>
      </c>
      <c r="H21" s="14">
        <v>0</v>
      </c>
      <c r="I21" s="14">
        <v>0</v>
      </c>
      <c r="J21" s="14">
        <v>0</v>
      </c>
      <c r="K21" s="14">
        <v>0</v>
      </c>
      <c r="L21" s="14">
        <v>56.26</v>
      </c>
      <c r="M21" s="14">
        <v>60.43</v>
      </c>
      <c r="N21" s="14">
        <v>0</v>
      </c>
      <c r="O21" s="14">
        <v>0</v>
      </c>
      <c r="P21" s="14">
        <v>0</v>
      </c>
      <c r="Q21" s="14">
        <v>7.0000000000000007E-2</v>
      </c>
      <c r="R21" s="14">
        <v>0</v>
      </c>
      <c r="S21" s="14">
        <v>0</v>
      </c>
      <c r="T21" s="14">
        <v>0</v>
      </c>
      <c r="U21" s="14">
        <v>116.76</v>
      </c>
      <c r="V21" s="14">
        <v>1383.2</v>
      </c>
      <c r="X21" s="37"/>
      <c r="Y21" s="37"/>
    </row>
    <row r="22" spans="1:25" x14ac:dyDescent="0.2">
      <c r="A22" s="2" t="s">
        <v>51</v>
      </c>
      <c r="B22" s="1" t="s">
        <v>52</v>
      </c>
      <c r="C22" s="14">
        <v>799.98</v>
      </c>
      <c r="D22" s="14">
        <v>133.33000000000001</v>
      </c>
      <c r="E22" s="14">
        <v>0</v>
      </c>
      <c r="F22" s="14">
        <v>1350</v>
      </c>
      <c r="G22" s="14">
        <v>2283.31</v>
      </c>
      <c r="H22" s="14">
        <v>0</v>
      </c>
      <c r="I22" s="14">
        <v>0</v>
      </c>
      <c r="J22" s="14">
        <v>0</v>
      </c>
      <c r="K22" s="14">
        <v>0</v>
      </c>
      <c r="L22" s="14">
        <v>235.35</v>
      </c>
      <c r="M22" s="14">
        <v>43.46</v>
      </c>
      <c r="N22" s="14">
        <v>0</v>
      </c>
      <c r="O22" s="14">
        <v>0</v>
      </c>
      <c r="P22" s="14">
        <v>0</v>
      </c>
      <c r="Q22" s="14">
        <v>0.1</v>
      </c>
      <c r="R22" s="14">
        <v>0</v>
      </c>
      <c r="S22" s="14">
        <v>0</v>
      </c>
      <c r="T22" s="14">
        <v>0</v>
      </c>
      <c r="U22" s="14">
        <v>278.91000000000003</v>
      </c>
      <c r="V22" s="14">
        <v>2004.4</v>
      </c>
      <c r="X22" s="37"/>
      <c r="Y22" s="37"/>
    </row>
    <row r="23" spans="1:25" x14ac:dyDescent="0.2">
      <c r="A23" s="2" t="s">
        <v>53</v>
      </c>
      <c r="B23" s="1" t="s">
        <v>54</v>
      </c>
      <c r="C23" s="14">
        <v>4000.02</v>
      </c>
      <c r="D23" s="14">
        <v>666.67</v>
      </c>
      <c r="E23" s="14">
        <v>0</v>
      </c>
      <c r="F23" s="14">
        <v>8645.61</v>
      </c>
      <c r="G23" s="14">
        <v>13312.3</v>
      </c>
      <c r="H23" s="14">
        <v>0</v>
      </c>
      <c r="I23" s="14">
        <v>0</v>
      </c>
      <c r="J23" s="14">
        <v>0</v>
      </c>
      <c r="K23" s="14">
        <v>0</v>
      </c>
      <c r="L23" s="14">
        <v>3146.53</v>
      </c>
      <c r="M23" s="14">
        <v>360.26</v>
      </c>
      <c r="N23" s="14">
        <v>0</v>
      </c>
      <c r="O23" s="14">
        <v>2000</v>
      </c>
      <c r="P23" s="14">
        <v>0</v>
      </c>
      <c r="Q23" s="15">
        <v>-0.09</v>
      </c>
      <c r="R23" s="14">
        <v>0</v>
      </c>
      <c r="S23" s="14">
        <v>1000</v>
      </c>
      <c r="T23" s="14">
        <v>1250</v>
      </c>
      <c r="U23" s="14">
        <v>7756.7</v>
      </c>
      <c r="V23" s="14">
        <v>5555.6</v>
      </c>
      <c r="X23" s="37"/>
      <c r="Y23" s="37"/>
    </row>
    <row r="24" spans="1:25" x14ac:dyDescent="0.2">
      <c r="A24" s="2" t="s">
        <v>55</v>
      </c>
      <c r="B24" s="1" t="s">
        <v>56</v>
      </c>
      <c r="C24" s="14">
        <v>880.02</v>
      </c>
      <c r="D24" s="14">
        <v>146.66999999999999</v>
      </c>
      <c r="E24" s="14">
        <v>0</v>
      </c>
      <c r="F24" s="14">
        <v>0</v>
      </c>
      <c r="G24" s="14">
        <v>1026.69</v>
      </c>
      <c r="H24" s="14">
        <v>0</v>
      </c>
      <c r="I24" s="14">
        <v>0</v>
      </c>
      <c r="J24" s="14">
        <v>0</v>
      </c>
      <c r="K24" s="15">
        <v>-18.41</v>
      </c>
      <c r="L24" s="14">
        <v>0</v>
      </c>
      <c r="M24" s="14">
        <v>25.48</v>
      </c>
      <c r="N24" s="14">
        <v>0</v>
      </c>
      <c r="O24" s="14">
        <v>0</v>
      </c>
      <c r="P24" s="14">
        <v>0</v>
      </c>
      <c r="Q24" s="14">
        <v>0.02</v>
      </c>
      <c r="R24" s="14">
        <v>0</v>
      </c>
      <c r="S24" s="14">
        <v>0</v>
      </c>
      <c r="T24" s="14">
        <v>0</v>
      </c>
      <c r="U24" s="14">
        <v>7.09</v>
      </c>
      <c r="V24" s="14">
        <v>1019.6</v>
      </c>
      <c r="X24" s="37"/>
      <c r="Y24" s="37"/>
    </row>
    <row r="25" spans="1:25" x14ac:dyDescent="0.2">
      <c r="A25" s="2" t="s">
        <v>57</v>
      </c>
      <c r="B25" s="1" t="s">
        <v>58</v>
      </c>
      <c r="C25" s="14">
        <v>880.02</v>
      </c>
      <c r="D25" s="14">
        <v>146.66999999999999</v>
      </c>
      <c r="E25" s="14">
        <v>0</v>
      </c>
      <c r="F25" s="14">
        <v>1527.62</v>
      </c>
      <c r="G25" s="14">
        <v>2554.31</v>
      </c>
      <c r="H25" s="14">
        <v>0</v>
      </c>
      <c r="I25" s="14">
        <v>0</v>
      </c>
      <c r="J25" s="14">
        <v>302.99</v>
      </c>
      <c r="K25" s="14">
        <v>0</v>
      </c>
      <c r="L25" s="14">
        <v>290.20999999999998</v>
      </c>
      <c r="M25" s="14">
        <v>87.95</v>
      </c>
      <c r="N25" s="14">
        <v>0</v>
      </c>
      <c r="O25" s="14">
        <v>318.17</v>
      </c>
      <c r="P25" s="14">
        <v>0</v>
      </c>
      <c r="Q25" s="15">
        <v>-0.01</v>
      </c>
      <c r="R25" s="14">
        <v>0</v>
      </c>
      <c r="S25" s="14">
        <v>0</v>
      </c>
      <c r="T25" s="14">
        <v>0</v>
      </c>
      <c r="U25" s="14">
        <v>999.31</v>
      </c>
      <c r="V25" s="14">
        <v>1555</v>
      </c>
      <c r="X25" s="37"/>
      <c r="Y25" s="37"/>
    </row>
    <row r="26" spans="1:25" x14ac:dyDescent="0.2">
      <c r="A26" s="2" t="s">
        <v>59</v>
      </c>
      <c r="B26" s="1" t="s">
        <v>60</v>
      </c>
      <c r="C26" s="14">
        <v>1602</v>
      </c>
      <c r="D26" s="14">
        <v>267</v>
      </c>
      <c r="E26" s="14">
        <v>0</v>
      </c>
      <c r="F26" s="14">
        <v>0</v>
      </c>
      <c r="G26" s="14">
        <v>1869</v>
      </c>
      <c r="H26" s="14">
        <v>0</v>
      </c>
      <c r="I26" s="14">
        <v>0</v>
      </c>
      <c r="J26" s="14">
        <v>0</v>
      </c>
      <c r="K26" s="14">
        <v>0</v>
      </c>
      <c r="L26" s="14">
        <v>163.25</v>
      </c>
      <c r="M26" s="14">
        <v>48</v>
      </c>
      <c r="N26" s="14">
        <v>0</v>
      </c>
      <c r="O26" s="14">
        <v>0</v>
      </c>
      <c r="P26" s="14">
        <v>0</v>
      </c>
      <c r="Q26" s="15">
        <v>-0.18</v>
      </c>
      <c r="R26" s="14">
        <v>497.33</v>
      </c>
      <c r="S26" s="14">
        <v>300</v>
      </c>
      <c r="T26" s="14">
        <v>0</v>
      </c>
      <c r="U26" s="14">
        <v>1008.4</v>
      </c>
      <c r="V26" s="14">
        <v>860.6</v>
      </c>
      <c r="X26" s="37"/>
      <c r="Y26" s="37"/>
    </row>
    <row r="27" spans="1:25" x14ac:dyDescent="0.2">
      <c r="A27" s="2" t="s">
        <v>61</v>
      </c>
      <c r="B27" s="1" t="s">
        <v>62</v>
      </c>
      <c r="C27" s="14">
        <v>1602</v>
      </c>
      <c r="D27" s="14">
        <v>267</v>
      </c>
      <c r="E27" s="14">
        <v>1001.25</v>
      </c>
      <c r="F27" s="14">
        <v>0</v>
      </c>
      <c r="G27" s="14">
        <v>2870.25</v>
      </c>
      <c r="H27" s="14">
        <v>0</v>
      </c>
      <c r="I27" s="14">
        <v>0</v>
      </c>
      <c r="J27" s="14">
        <v>0</v>
      </c>
      <c r="K27" s="14">
        <v>0</v>
      </c>
      <c r="L27" s="14">
        <v>336.31</v>
      </c>
      <c r="M27" s="14">
        <v>49.38</v>
      </c>
      <c r="N27" s="14">
        <v>0</v>
      </c>
      <c r="O27" s="14">
        <v>0</v>
      </c>
      <c r="P27" s="14">
        <v>0</v>
      </c>
      <c r="Q27" s="15">
        <v>-0.04</v>
      </c>
      <c r="R27" s="14">
        <v>0</v>
      </c>
      <c r="S27" s="14">
        <v>0</v>
      </c>
      <c r="T27" s="14">
        <v>0</v>
      </c>
      <c r="U27" s="14">
        <v>385.65</v>
      </c>
      <c r="V27" s="14">
        <v>2484.6</v>
      </c>
      <c r="X27" s="37"/>
      <c r="Y27" s="37"/>
    </row>
    <row r="28" spans="1:25" x14ac:dyDescent="0.2">
      <c r="A28" s="2" t="s">
        <v>63</v>
      </c>
      <c r="B28" s="1" t="s">
        <v>64</v>
      </c>
      <c r="C28" s="14">
        <v>880.02</v>
      </c>
      <c r="D28" s="14">
        <v>146.66999999999999</v>
      </c>
      <c r="E28" s="14">
        <v>0</v>
      </c>
      <c r="F28" s="14">
        <v>8341.91</v>
      </c>
      <c r="G28" s="14">
        <v>9368.6</v>
      </c>
      <c r="H28" s="14">
        <v>0</v>
      </c>
      <c r="I28" s="14">
        <v>0</v>
      </c>
      <c r="J28" s="14">
        <v>470.86</v>
      </c>
      <c r="K28" s="14">
        <v>0</v>
      </c>
      <c r="L28" s="14">
        <v>1963.42</v>
      </c>
      <c r="M28" s="14">
        <v>148.97999999999999</v>
      </c>
      <c r="N28" s="14">
        <v>0</v>
      </c>
      <c r="O28" s="14">
        <v>0</v>
      </c>
      <c r="P28" s="14">
        <v>0</v>
      </c>
      <c r="Q28" s="14">
        <v>0.14000000000000001</v>
      </c>
      <c r="R28" s="14">
        <v>0</v>
      </c>
      <c r="S28" s="14">
        <v>0</v>
      </c>
      <c r="T28" s="14">
        <v>0</v>
      </c>
      <c r="U28" s="14">
        <v>2583.4</v>
      </c>
      <c r="V28" s="14">
        <v>6785.2</v>
      </c>
      <c r="X28" s="37"/>
      <c r="Y28" s="37"/>
    </row>
    <row r="29" spans="1:25" x14ac:dyDescent="0.2">
      <c r="A29" s="2" t="s">
        <v>65</v>
      </c>
      <c r="B29" s="1" t="s">
        <v>66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1026.69</v>
      </c>
      <c r="H29" s="14">
        <v>0</v>
      </c>
      <c r="I29" s="14">
        <v>0</v>
      </c>
      <c r="J29" s="14">
        <v>0</v>
      </c>
      <c r="K29" s="15">
        <v>-18.41</v>
      </c>
      <c r="L29" s="14">
        <v>0</v>
      </c>
      <c r="M29" s="14">
        <v>53.44</v>
      </c>
      <c r="N29" s="14">
        <v>0</v>
      </c>
      <c r="O29" s="14">
        <v>0</v>
      </c>
      <c r="P29" s="14">
        <v>0</v>
      </c>
      <c r="Q29" s="14">
        <v>0.06</v>
      </c>
      <c r="R29" s="14">
        <v>0</v>
      </c>
      <c r="S29" s="14">
        <v>0</v>
      </c>
      <c r="T29" s="14">
        <v>0</v>
      </c>
      <c r="U29" s="14">
        <v>35.090000000000003</v>
      </c>
      <c r="V29" s="14">
        <v>991.6</v>
      </c>
      <c r="X29" s="37"/>
      <c r="Y29" s="37"/>
    </row>
    <row r="30" spans="1:25" x14ac:dyDescent="0.2">
      <c r="A30" s="2" t="s">
        <v>67</v>
      </c>
      <c r="B30" s="1" t="s">
        <v>68</v>
      </c>
      <c r="C30" s="14">
        <v>4000.02</v>
      </c>
      <c r="D30" s="14">
        <v>666.67</v>
      </c>
      <c r="E30" s="14">
        <v>0</v>
      </c>
      <c r="F30" s="14">
        <v>8246.82</v>
      </c>
      <c r="G30" s="14">
        <v>12913.51</v>
      </c>
      <c r="H30" s="14">
        <v>0</v>
      </c>
      <c r="I30" s="14">
        <v>0</v>
      </c>
      <c r="J30" s="14">
        <v>0</v>
      </c>
      <c r="K30" s="14">
        <v>0</v>
      </c>
      <c r="L30" s="14">
        <v>3026.89</v>
      </c>
      <c r="M30" s="14">
        <v>331.85</v>
      </c>
      <c r="N30" s="14">
        <v>0</v>
      </c>
      <c r="O30" s="14">
        <v>0</v>
      </c>
      <c r="P30" s="14">
        <v>0</v>
      </c>
      <c r="Q30" s="15">
        <v>-0.03</v>
      </c>
      <c r="R30" s="14">
        <v>0</v>
      </c>
      <c r="S30" s="14">
        <v>0</v>
      </c>
      <c r="T30" s="14">
        <v>0</v>
      </c>
      <c r="U30" s="14">
        <v>3358.71</v>
      </c>
      <c r="V30" s="14">
        <v>9554.7999999999993</v>
      </c>
      <c r="X30" s="37"/>
      <c r="Y30" s="37"/>
    </row>
    <row r="31" spans="1:25" x14ac:dyDescent="0.2">
      <c r="A31" s="2" t="s">
        <v>69</v>
      </c>
      <c r="B31" s="1" t="s">
        <v>70</v>
      </c>
      <c r="C31" s="14">
        <v>880.02</v>
      </c>
      <c r="D31" s="14">
        <v>146.66999999999999</v>
      </c>
      <c r="E31" s="14">
        <v>0</v>
      </c>
      <c r="F31" s="14">
        <v>8491.92</v>
      </c>
      <c r="G31" s="14">
        <v>9518.61</v>
      </c>
      <c r="H31" s="14">
        <v>0</v>
      </c>
      <c r="I31" s="14">
        <v>0</v>
      </c>
      <c r="J31" s="14">
        <v>0</v>
      </c>
      <c r="K31" s="14">
        <v>0</v>
      </c>
      <c r="L31" s="14">
        <v>2008.42</v>
      </c>
      <c r="M31" s="14">
        <v>25.48</v>
      </c>
      <c r="N31" s="14">
        <v>0</v>
      </c>
      <c r="O31" s="14">
        <v>0</v>
      </c>
      <c r="P31" s="14">
        <v>0</v>
      </c>
      <c r="Q31" s="14">
        <v>0.11</v>
      </c>
      <c r="R31" s="14">
        <v>0</v>
      </c>
      <c r="S31" s="14">
        <v>0</v>
      </c>
      <c r="T31" s="14">
        <v>0</v>
      </c>
      <c r="U31" s="14">
        <v>2034.01</v>
      </c>
      <c r="V31" s="14">
        <v>7484.6</v>
      </c>
      <c r="X31" s="37"/>
      <c r="Y31" s="37"/>
    </row>
    <row r="32" spans="1:25" x14ac:dyDescent="0.2">
      <c r="A32" s="2" t="s">
        <v>71</v>
      </c>
      <c r="B32" s="1" t="s">
        <v>72</v>
      </c>
      <c r="C32" s="14">
        <v>880.02</v>
      </c>
      <c r="D32" s="14">
        <v>146.66999999999999</v>
      </c>
      <c r="E32" s="14">
        <v>0</v>
      </c>
      <c r="F32" s="14">
        <v>0</v>
      </c>
      <c r="G32" s="14">
        <v>1026.69</v>
      </c>
      <c r="H32" s="14">
        <v>0</v>
      </c>
      <c r="I32" s="14">
        <v>0</v>
      </c>
      <c r="J32" s="14">
        <v>0</v>
      </c>
      <c r="K32" s="15">
        <v>-18.41</v>
      </c>
      <c r="L32" s="14">
        <v>0</v>
      </c>
      <c r="M32" s="14">
        <v>53.33</v>
      </c>
      <c r="N32" s="14">
        <v>0</v>
      </c>
      <c r="O32" s="14">
        <v>0</v>
      </c>
      <c r="P32" s="14">
        <v>0</v>
      </c>
      <c r="Q32" s="14">
        <v>0.17</v>
      </c>
      <c r="R32" s="14">
        <v>0</v>
      </c>
      <c r="S32" s="14">
        <v>0</v>
      </c>
      <c r="T32" s="14">
        <v>0</v>
      </c>
      <c r="U32" s="14">
        <v>35.090000000000003</v>
      </c>
      <c r="V32" s="14">
        <v>991.6</v>
      </c>
      <c r="X32" s="37"/>
      <c r="Y32" s="37"/>
    </row>
    <row r="33" spans="1:25" x14ac:dyDescent="0.2">
      <c r="A33" s="2" t="s">
        <v>73</v>
      </c>
      <c r="B33" s="1" t="s">
        <v>74</v>
      </c>
      <c r="C33" s="14">
        <v>2400</v>
      </c>
      <c r="D33" s="14">
        <v>400</v>
      </c>
      <c r="E33" s="14">
        <v>0</v>
      </c>
      <c r="F33" s="14">
        <v>0</v>
      </c>
      <c r="G33" s="14">
        <v>2800</v>
      </c>
      <c r="H33" s="14">
        <v>0</v>
      </c>
      <c r="I33" s="14">
        <v>0</v>
      </c>
      <c r="J33" s="14">
        <v>0</v>
      </c>
      <c r="K33" s="14">
        <v>0</v>
      </c>
      <c r="L33" s="14">
        <v>342.69</v>
      </c>
      <c r="M33" s="14">
        <v>74.989999999999995</v>
      </c>
      <c r="N33" s="14">
        <v>0</v>
      </c>
      <c r="O33" s="14">
        <v>0</v>
      </c>
      <c r="P33" s="14">
        <v>0</v>
      </c>
      <c r="Q33" s="15">
        <v>-0.08</v>
      </c>
      <c r="R33" s="14">
        <v>0</v>
      </c>
      <c r="S33" s="14">
        <v>0</v>
      </c>
      <c r="T33" s="14">
        <v>0</v>
      </c>
      <c r="U33" s="14">
        <v>417.6</v>
      </c>
      <c r="V33" s="14">
        <v>2382.4</v>
      </c>
      <c r="X33" s="37"/>
      <c r="Y33" s="37"/>
    </row>
    <row r="34" spans="1:25" x14ac:dyDescent="0.2">
      <c r="A34" s="2" t="s">
        <v>75</v>
      </c>
      <c r="B34" s="1" t="s">
        <v>76</v>
      </c>
      <c r="C34" s="14">
        <v>1399.98</v>
      </c>
      <c r="D34" s="14">
        <v>233.33</v>
      </c>
      <c r="E34" s="14">
        <v>699.99</v>
      </c>
      <c r="F34" s="14">
        <v>0</v>
      </c>
      <c r="G34" s="14">
        <v>2333.3000000000002</v>
      </c>
      <c r="H34" s="14">
        <v>0</v>
      </c>
      <c r="I34" s="14">
        <v>0</v>
      </c>
      <c r="J34" s="14">
        <v>0</v>
      </c>
      <c r="K34" s="14">
        <v>0</v>
      </c>
      <c r="L34" s="14">
        <v>228.63</v>
      </c>
      <c r="M34" s="14">
        <v>42.11</v>
      </c>
      <c r="N34" s="14">
        <v>0</v>
      </c>
      <c r="O34" s="14">
        <v>0</v>
      </c>
      <c r="P34" s="14">
        <v>0</v>
      </c>
      <c r="Q34" s="15">
        <v>-0.04</v>
      </c>
      <c r="R34" s="14">
        <v>0</v>
      </c>
      <c r="S34" s="14">
        <v>0</v>
      </c>
      <c r="T34" s="14">
        <v>0</v>
      </c>
      <c r="U34" s="14">
        <v>270.7</v>
      </c>
      <c r="V34" s="14">
        <v>2062.6</v>
      </c>
      <c r="X34" s="37"/>
      <c r="Y34" s="37"/>
    </row>
    <row r="35" spans="1:25" x14ac:dyDescent="0.2">
      <c r="A35" s="2" t="s">
        <v>77</v>
      </c>
      <c r="B35" s="1" t="s">
        <v>78</v>
      </c>
      <c r="C35" s="14">
        <v>880.02</v>
      </c>
      <c r="D35" s="14">
        <v>146.66999999999999</v>
      </c>
      <c r="E35" s="14">
        <v>0</v>
      </c>
      <c r="F35" s="14">
        <v>0</v>
      </c>
      <c r="G35" s="14">
        <v>1026.69</v>
      </c>
      <c r="H35" s="14">
        <v>0</v>
      </c>
      <c r="I35" s="14">
        <v>649.46</v>
      </c>
      <c r="J35" s="14">
        <v>0</v>
      </c>
      <c r="K35" s="15">
        <v>-18.41</v>
      </c>
      <c r="L35" s="14">
        <v>0</v>
      </c>
      <c r="M35" s="14">
        <v>169.95</v>
      </c>
      <c r="N35" s="14">
        <v>0</v>
      </c>
      <c r="O35" s="14">
        <v>0</v>
      </c>
      <c r="P35" s="14">
        <v>0</v>
      </c>
      <c r="Q35" s="14">
        <v>0.09</v>
      </c>
      <c r="R35" s="14">
        <v>0</v>
      </c>
      <c r="S35" s="14">
        <v>0</v>
      </c>
      <c r="T35" s="14">
        <v>0</v>
      </c>
      <c r="U35" s="14">
        <v>801.09</v>
      </c>
      <c r="V35" s="14">
        <v>225.6</v>
      </c>
      <c r="X35" s="37"/>
      <c r="Y35" s="37"/>
    </row>
    <row r="36" spans="1:25" x14ac:dyDescent="0.2">
      <c r="A36" s="2" t="s">
        <v>79</v>
      </c>
      <c r="B36" s="1" t="s">
        <v>80</v>
      </c>
      <c r="C36" s="14">
        <v>880.02</v>
      </c>
      <c r="D36" s="14">
        <v>146.66999999999999</v>
      </c>
      <c r="E36" s="14">
        <v>0</v>
      </c>
      <c r="F36" s="14">
        <v>1928.76</v>
      </c>
      <c r="G36" s="14">
        <v>2955.45</v>
      </c>
      <c r="H36" s="14">
        <v>0</v>
      </c>
      <c r="I36" s="14">
        <v>0</v>
      </c>
      <c r="J36" s="14">
        <v>0</v>
      </c>
      <c r="K36" s="14">
        <v>0</v>
      </c>
      <c r="L36" s="14">
        <v>375.89</v>
      </c>
      <c r="M36" s="14">
        <v>25.53</v>
      </c>
      <c r="N36" s="14">
        <v>0</v>
      </c>
      <c r="O36" s="14">
        <v>0</v>
      </c>
      <c r="P36" s="14">
        <v>0</v>
      </c>
      <c r="Q36" s="14">
        <v>0.03</v>
      </c>
      <c r="R36" s="14">
        <v>0</v>
      </c>
      <c r="S36" s="14">
        <v>0</v>
      </c>
      <c r="T36" s="14">
        <v>0</v>
      </c>
      <c r="U36" s="14">
        <v>401.45</v>
      </c>
      <c r="V36" s="14">
        <v>2554</v>
      </c>
      <c r="X36" s="37">
        <v>1019.6</v>
      </c>
      <c r="Y36" s="37">
        <f t="shared" si="0"/>
        <v>1534.4</v>
      </c>
    </row>
    <row r="37" spans="1:25" x14ac:dyDescent="0.2">
      <c r="A37" s="2" t="s">
        <v>81</v>
      </c>
      <c r="B37" s="1" t="s">
        <v>82</v>
      </c>
      <c r="C37" s="14">
        <v>733.35</v>
      </c>
      <c r="D37" s="14">
        <v>122.22</v>
      </c>
      <c r="E37" s="14">
        <v>0</v>
      </c>
      <c r="F37" s="14">
        <v>0</v>
      </c>
      <c r="G37" s="14">
        <v>855.57</v>
      </c>
      <c r="H37" s="14">
        <v>0</v>
      </c>
      <c r="I37" s="14">
        <v>0</v>
      </c>
      <c r="J37" s="14">
        <v>0</v>
      </c>
      <c r="K37" s="15">
        <v>-38.43</v>
      </c>
      <c r="L37" s="14">
        <v>0</v>
      </c>
      <c r="M37" s="14">
        <v>95.55</v>
      </c>
      <c r="N37" s="14">
        <v>0</v>
      </c>
      <c r="O37" s="14">
        <v>0</v>
      </c>
      <c r="P37" s="14">
        <v>0</v>
      </c>
      <c r="Q37" s="14">
        <v>0.05</v>
      </c>
      <c r="R37" s="14">
        <v>0</v>
      </c>
      <c r="S37" s="14">
        <v>0</v>
      </c>
      <c r="T37" s="14">
        <v>0</v>
      </c>
      <c r="U37" s="14">
        <v>57.17</v>
      </c>
      <c r="V37" s="14">
        <v>798.4</v>
      </c>
      <c r="X37" s="37"/>
      <c r="Y37" s="37"/>
    </row>
    <row r="38" spans="1:25" x14ac:dyDescent="0.2">
      <c r="A38" s="2" t="s">
        <v>83</v>
      </c>
      <c r="B38" s="1" t="s">
        <v>84</v>
      </c>
      <c r="C38" s="14">
        <v>880.02</v>
      </c>
      <c r="D38" s="14">
        <v>146.66999999999999</v>
      </c>
      <c r="E38" s="14">
        <v>0</v>
      </c>
      <c r="F38" s="14">
        <v>0</v>
      </c>
      <c r="G38" s="14">
        <v>1026.69</v>
      </c>
      <c r="H38" s="14">
        <v>0</v>
      </c>
      <c r="I38" s="14">
        <v>0</v>
      </c>
      <c r="J38" s="14">
        <v>0</v>
      </c>
      <c r="K38" s="15">
        <v>-18.41</v>
      </c>
      <c r="L38" s="14">
        <v>0</v>
      </c>
      <c r="M38" s="14">
        <v>25.48</v>
      </c>
      <c r="N38" s="14">
        <v>0</v>
      </c>
      <c r="O38" s="14">
        <v>0</v>
      </c>
      <c r="P38" s="14">
        <v>0</v>
      </c>
      <c r="Q38" s="14">
        <v>0.02</v>
      </c>
      <c r="R38" s="14">
        <v>0</v>
      </c>
      <c r="S38" s="14">
        <v>0</v>
      </c>
      <c r="T38" s="14">
        <v>0</v>
      </c>
      <c r="U38" s="14">
        <v>7.09</v>
      </c>
      <c r="V38" s="14">
        <v>1019.6</v>
      </c>
      <c r="X38" s="37"/>
      <c r="Y38" s="37"/>
    </row>
    <row r="39" spans="1:25" x14ac:dyDescent="0.2">
      <c r="A39" s="2" t="s">
        <v>85</v>
      </c>
      <c r="B39" s="1" t="s">
        <v>86</v>
      </c>
      <c r="C39" s="14">
        <v>1399.98</v>
      </c>
      <c r="D39" s="14">
        <v>233.33</v>
      </c>
      <c r="E39" s="14">
        <v>0</v>
      </c>
      <c r="F39" s="14">
        <v>3439.2</v>
      </c>
      <c r="G39" s="14">
        <v>5072.51</v>
      </c>
      <c r="H39" s="14">
        <v>0</v>
      </c>
      <c r="I39" s="14">
        <v>0</v>
      </c>
      <c r="J39" s="14">
        <v>0</v>
      </c>
      <c r="K39" s="14">
        <v>0</v>
      </c>
      <c r="L39" s="14">
        <v>834.36</v>
      </c>
      <c r="M39" s="14">
        <v>182.33</v>
      </c>
      <c r="N39" s="14">
        <v>0</v>
      </c>
      <c r="O39" s="14">
        <v>0</v>
      </c>
      <c r="P39" s="14">
        <v>0</v>
      </c>
      <c r="Q39" s="14">
        <v>0.02</v>
      </c>
      <c r="R39" s="14">
        <v>0</v>
      </c>
      <c r="S39" s="14">
        <v>0</v>
      </c>
      <c r="T39" s="14">
        <v>0</v>
      </c>
      <c r="U39" s="14">
        <v>1016.71</v>
      </c>
      <c r="V39" s="14">
        <v>4055.8</v>
      </c>
      <c r="X39" s="37"/>
      <c r="Y39" s="37"/>
    </row>
    <row r="40" spans="1:25" x14ac:dyDescent="0.2">
      <c r="A40" s="2" t="s">
        <v>87</v>
      </c>
      <c r="B40" s="1" t="s">
        <v>88</v>
      </c>
      <c r="C40" s="14">
        <v>880.02</v>
      </c>
      <c r="D40" s="14">
        <v>146.66999999999999</v>
      </c>
      <c r="E40" s="14">
        <v>0</v>
      </c>
      <c r="F40" s="14">
        <v>21468.959999999999</v>
      </c>
      <c r="G40" s="14">
        <v>22495.65</v>
      </c>
      <c r="H40" s="14">
        <v>0</v>
      </c>
      <c r="I40" s="14">
        <v>802.69</v>
      </c>
      <c r="J40" s="14">
        <v>0</v>
      </c>
      <c r="K40" s="14">
        <v>0</v>
      </c>
      <c r="L40" s="14">
        <v>6129.76</v>
      </c>
      <c r="M40" s="14">
        <v>142.91999999999999</v>
      </c>
      <c r="N40" s="14">
        <v>0</v>
      </c>
      <c r="O40" s="14">
        <v>7381</v>
      </c>
      <c r="P40" s="14">
        <v>0</v>
      </c>
      <c r="Q40" s="14">
        <v>0.08</v>
      </c>
      <c r="R40" s="14">
        <v>0</v>
      </c>
      <c r="S40" s="14">
        <v>0</v>
      </c>
      <c r="T40" s="14">
        <v>0</v>
      </c>
      <c r="U40" s="14">
        <v>14456.45</v>
      </c>
      <c r="V40" s="14">
        <v>8039.2</v>
      </c>
      <c r="X40" s="37"/>
      <c r="Y40" s="37"/>
    </row>
    <row r="41" spans="1:25" x14ac:dyDescent="0.2">
      <c r="A41" s="2" t="s">
        <v>89</v>
      </c>
      <c r="B41" s="1" t="s">
        <v>90</v>
      </c>
      <c r="C41" s="14">
        <v>880.02</v>
      </c>
      <c r="D41" s="14">
        <v>146.66999999999999</v>
      </c>
      <c r="E41" s="14">
        <v>0</v>
      </c>
      <c r="F41" s="14">
        <v>0</v>
      </c>
      <c r="G41" s="14">
        <v>1026.69</v>
      </c>
      <c r="H41" s="14">
        <v>0</v>
      </c>
      <c r="I41" s="14">
        <v>0</v>
      </c>
      <c r="J41" s="14">
        <v>0</v>
      </c>
      <c r="K41" s="15">
        <v>-18.41</v>
      </c>
      <c r="L41" s="14">
        <v>0</v>
      </c>
      <c r="M41" s="14">
        <v>86.54</v>
      </c>
      <c r="N41" s="14">
        <v>0</v>
      </c>
      <c r="O41" s="14">
        <v>0</v>
      </c>
      <c r="P41" s="14">
        <v>0</v>
      </c>
      <c r="Q41" s="14">
        <v>0.16</v>
      </c>
      <c r="R41" s="14">
        <v>0</v>
      </c>
      <c r="S41" s="14">
        <v>0</v>
      </c>
      <c r="T41" s="14">
        <v>0</v>
      </c>
      <c r="U41" s="14">
        <v>68.290000000000006</v>
      </c>
      <c r="V41" s="14">
        <v>958.4</v>
      </c>
      <c r="X41" s="37"/>
      <c r="Y41" s="37"/>
    </row>
    <row r="42" spans="1:25" x14ac:dyDescent="0.2">
      <c r="A42" s="2" t="s">
        <v>91</v>
      </c>
      <c r="B42" s="1" t="s">
        <v>92</v>
      </c>
      <c r="C42" s="14">
        <v>1000</v>
      </c>
      <c r="D42" s="14">
        <v>166.67</v>
      </c>
      <c r="E42" s="14">
        <v>0</v>
      </c>
      <c r="F42" s="14">
        <v>0</v>
      </c>
      <c r="G42" s="14">
        <v>1166.67</v>
      </c>
      <c r="H42" s="14">
        <v>0</v>
      </c>
      <c r="I42" s="14">
        <v>0</v>
      </c>
      <c r="J42" s="14">
        <v>0</v>
      </c>
      <c r="K42" s="14">
        <v>0</v>
      </c>
      <c r="L42" s="14">
        <v>3.58</v>
      </c>
      <c r="M42" s="14">
        <v>31.1</v>
      </c>
      <c r="N42" s="14">
        <v>0</v>
      </c>
      <c r="O42" s="14">
        <v>0</v>
      </c>
      <c r="P42" s="14">
        <v>0</v>
      </c>
      <c r="Q42" s="15">
        <v>-0.01</v>
      </c>
      <c r="R42" s="14">
        <v>0</v>
      </c>
      <c r="S42" s="14">
        <v>0</v>
      </c>
      <c r="T42" s="14">
        <v>0</v>
      </c>
      <c r="U42" s="14">
        <v>34.67</v>
      </c>
      <c r="V42" s="14">
        <v>1132</v>
      </c>
      <c r="X42" s="37"/>
      <c r="Y42" s="37"/>
    </row>
    <row r="43" spans="1:25" x14ac:dyDescent="0.2">
      <c r="A43" s="2" t="s">
        <v>93</v>
      </c>
      <c r="B43" s="1" t="s">
        <v>94</v>
      </c>
      <c r="C43" s="14">
        <v>999.96</v>
      </c>
      <c r="D43" s="14">
        <v>166.66</v>
      </c>
      <c r="E43" s="14">
        <v>0</v>
      </c>
      <c r="F43" s="14">
        <v>1425.81</v>
      </c>
      <c r="G43" s="14">
        <v>2592.4299999999998</v>
      </c>
      <c r="H43" s="14">
        <v>0</v>
      </c>
      <c r="I43" s="14">
        <v>0</v>
      </c>
      <c r="J43" s="14">
        <v>0</v>
      </c>
      <c r="K43" s="14">
        <v>0</v>
      </c>
      <c r="L43" s="14">
        <v>298.35000000000002</v>
      </c>
      <c r="M43" s="14">
        <v>64.010000000000005</v>
      </c>
      <c r="N43" s="14">
        <v>0</v>
      </c>
      <c r="O43" s="14">
        <v>0</v>
      </c>
      <c r="P43" s="14">
        <v>0</v>
      </c>
      <c r="Q43" s="14">
        <v>7.0000000000000007E-2</v>
      </c>
      <c r="R43" s="14">
        <v>0</v>
      </c>
      <c r="S43" s="14">
        <v>0</v>
      </c>
      <c r="T43" s="14">
        <v>0</v>
      </c>
      <c r="U43" s="14">
        <v>362.43</v>
      </c>
      <c r="V43" s="14">
        <v>2230</v>
      </c>
      <c r="X43" s="37"/>
      <c r="Y43" s="37"/>
    </row>
    <row r="44" spans="1:25" x14ac:dyDescent="0.2">
      <c r="A44" s="2" t="s">
        <v>95</v>
      </c>
      <c r="B44" s="1" t="s">
        <v>96</v>
      </c>
      <c r="C44" s="14">
        <v>1999.98</v>
      </c>
      <c r="D44" s="14">
        <v>333.33</v>
      </c>
      <c r="E44" s="14">
        <v>0</v>
      </c>
      <c r="F44" s="14">
        <v>0</v>
      </c>
      <c r="G44" s="14">
        <v>2333.31</v>
      </c>
      <c r="H44" s="14">
        <v>0</v>
      </c>
      <c r="I44" s="14">
        <v>0</v>
      </c>
      <c r="J44" s="14">
        <v>0</v>
      </c>
      <c r="K44" s="14">
        <v>0</v>
      </c>
      <c r="L44" s="14">
        <v>244.31</v>
      </c>
      <c r="M44" s="14">
        <v>61.34</v>
      </c>
      <c r="N44" s="14">
        <v>0</v>
      </c>
      <c r="O44" s="14">
        <v>0</v>
      </c>
      <c r="P44" s="14">
        <v>0</v>
      </c>
      <c r="Q44" s="14">
        <v>0.06</v>
      </c>
      <c r="R44" s="14">
        <v>0</v>
      </c>
      <c r="S44" s="14">
        <v>0</v>
      </c>
      <c r="T44" s="14">
        <v>0</v>
      </c>
      <c r="U44" s="14">
        <v>305.70999999999998</v>
      </c>
      <c r="V44" s="14">
        <v>2027.6</v>
      </c>
      <c r="X44" s="37"/>
      <c r="Y44" s="37"/>
    </row>
    <row r="45" spans="1:25" x14ac:dyDescent="0.2">
      <c r="A45" s="2" t="s">
        <v>97</v>
      </c>
      <c r="B45" s="1" t="s">
        <v>98</v>
      </c>
      <c r="C45" s="14">
        <v>733.35</v>
      </c>
      <c r="D45" s="14">
        <v>122.22</v>
      </c>
      <c r="E45" s="14">
        <v>0</v>
      </c>
      <c r="F45" s="14">
        <v>0</v>
      </c>
      <c r="G45" s="14">
        <v>855.57</v>
      </c>
      <c r="H45" s="14">
        <v>0</v>
      </c>
      <c r="I45" s="14">
        <v>0</v>
      </c>
      <c r="J45" s="14">
        <v>0</v>
      </c>
      <c r="K45" s="15">
        <v>-38.43</v>
      </c>
      <c r="L45" s="14">
        <v>0</v>
      </c>
      <c r="M45" s="14">
        <v>158.55000000000001</v>
      </c>
      <c r="N45" s="14">
        <v>0</v>
      </c>
      <c r="O45" s="14">
        <v>0</v>
      </c>
      <c r="P45" s="14">
        <v>0</v>
      </c>
      <c r="Q45" s="15">
        <v>-0.15</v>
      </c>
      <c r="R45" s="14">
        <v>0</v>
      </c>
      <c r="S45" s="14">
        <v>0</v>
      </c>
      <c r="T45" s="14">
        <v>0</v>
      </c>
      <c r="U45" s="14">
        <v>119.97</v>
      </c>
      <c r="V45" s="14">
        <v>735.6</v>
      </c>
      <c r="X45" s="37"/>
      <c r="Y45" s="37"/>
    </row>
    <row r="46" spans="1:25" x14ac:dyDescent="0.2">
      <c r="A46" s="2" t="s">
        <v>99</v>
      </c>
      <c r="B46" s="1" t="s">
        <v>100</v>
      </c>
      <c r="C46" s="14">
        <v>880.02</v>
      </c>
      <c r="D46" s="14">
        <v>146.66999999999999</v>
      </c>
      <c r="E46" s="14">
        <v>0</v>
      </c>
      <c r="F46" s="14">
        <v>505.08</v>
      </c>
      <c r="G46" s="14">
        <v>1531.77</v>
      </c>
      <c r="H46" s="14">
        <v>0</v>
      </c>
      <c r="I46" s="14">
        <v>0</v>
      </c>
      <c r="J46" s="14">
        <v>0</v>
      </c>
      <c r="K46" s="14">
        <v>0</v>
      </c>
      <c r="L46" s="14">
        <v>59.72</v>
      </c>
      <c r="M46" s="14">
        <v>162.69999999999999</v>
      </c>
      <c r="N46" s="14">
        <v>0</v>
      </c>
      <c r="O46" s="14">
        <v>0</v>
      </c>
      <c r="P46" s="14">
        <v>0</v>
      </c>
      <c r="Q46" s="15">
        <v>-0.05</v>
      </c>
      <c r="R46" s="14">
        <v>0</v>
      </c>
      <c r="S46" s="14">
        <v>0</v>
      </c>
      <c r="T46" s="14">
        <v>0</v>
      </c>
      <c r="U46" s="14">
        <v>222.37</v>
      </c>
      <c r="V46" s="14">
        <v>1309.4000000000001</v>
      </c>
      <c r="X46" s="37"/>
      <c r="Y46" s="37"/>
    </row>
    <row r="47" spans="1:25" x14ac:dyDescent="0.2">
      <c r="A47" s="2" t="s">
        <v>101</v>
      </c>
      <c r="B47" s="1" t="s">
        <v>102</v>
      </c>
      <c r="C47" s="14">
        <v>1602</v>
      </c>
      <c r="D47" s="14">
        <v>267</v>
      </c>
      <c r="E47" s="14">
        <v>801</v>
      </c>
      <c r="F47" s="14">
        <v>0</v>
      </c>
      <c r="G47" s="14">
        <v>2670</v>
      </c>
      <c r="H47" s="14">
        <v>0</v>
      </c>
      <c r="I47" s="14">
        <v>0</v>
      </c>
      <c r="J47" s="14">
        <v>0</v>
      </c>
      <c r="K47" s="14">
        <v>0</v>
      </c>
      <c r="L47" s="14">
        <v>293.54000000000002</v>
      </c>
      <c r="M47" s="14">
        <v>48.96</v>
      </c>
      <c r="N47" s="14">
        <v>0</v>
      </c>
      <c r="O47" s="14">
        <v>0</v>
      </c>
      <c r="P47" s="14">
        <v>0</v>
      </c>
      <c r="Q47" s="14">
        <v>0.1</v>
      </c>
      <c r="R47" s="14">
        <v>0</v>
      </c>
      <c r="S47" s="14">
        <v>0</v>
      </c>
      <c r="T47" s="14">
        <v>0</v>
      </c>
      <c r="U47" s="14">
        <v>342.6</v>
      </c>
      <c r="V47" s="14">
        <v>2327.4</v>
      </c>
      <c r="X47" s="37"/>
      <c r="Y47" s="37"/>
    </row>
    <row r="48" spans="1:25" x14ac:dyDescent="0.2">
      <c r="A48" s="2" t="s">
        <v>103</v>
      </c>
      <c r="B48" s="1" t="s">
        <v>104</v>
      </c>
      <c r="C48" s="14">
        <v>880.02</v>
      </c>
      <c r="D48" s="14">
        <v>146.66999999999999</v>
      </c>
      <c r="E48" s="14">
        <v>0</v>
      </c>
      <c r="F48" s="14">
        <v>7220.5</v>
      </c>
      <c r="G48" s="14">
        <v>8247.19</v>
      </c>
      <c r="H48" s="14">
        <v>0</v>
      </c>
      <c r="I48" s="14">
        <v>0</v>
      </c>
      <c r="J48" s="14">
        <v>0</v>
      </c>
      <c r="K48" s="14">
        <v>0</v>
      </c>
      <c r="L48" s="14">
        <v>1627</v>
      </c>
      <c r="M48" s="14">
        <v>173.03</v>
      </c>
      <c r="N48" s="14">
        <v>0</v>
      </c>
      <c r="O48" s="14">
        <v>0</v>
      </c>
      <c r="P48" s="14">
        <v>0</v>
      </c>
      <c r="Q48" s="15">
        <v>-0.04</v>
      </c>
      <c r="R48" s="14">
        <v>0</v>
      </c>
      <c r="S48" s="14">
        <v>0</v>
      </c>
      <c r="T48" s="14">
        <v>0</v>
      </c>
      <c r="U48" s="14">
        <v>1799.99</v>
      </c>
      <c r="V48" s="14">
        <v>6447.2</v>
      </c>
      <c r="X48" s="37"/>
      <c r="Y48" s="37"/>
    </row>
    <row r="49" spans="1:25" x14ac:dyDescent="0.2">
      <c r="A49" s="2" t="s">
        <v>105</v>
      </c>
      <c r="B49" s="1" t="s">
        <v>106</v>
      </c>
      <c r="C49" s="14">
        <v>1400.04</v>
      </c>
      <c r="D49" s="14">
        <v>233.34</v>
      </c>
      <c r="E49" s="14">
        <v>0</v>
      </c>
      <c r="F49" s="14">
        <v>0</v>
      </c>
      <c r="G49" s="14">
        <v>1633.38</v>
      </c>
      <c r="H49" s="14">
        <v>0</v>
      </c>
      <c r="I49" s="14">
        <v>0</v>
      </c>
      <c r="J49" s="14">
        <v>0</v>
      </c>
      <c r="K49" s="14">
        <v>0</v>
      </c>
      <c r="L49" s="14">
        <v>70.78</v>
      </c>
      <c r="M49" s="14">
        <v>125.5</v>
      </c>
      <c r="N49" s="14">
        <v>0</v>
      </c>
      <c r="O49" s="14">
        <v>845.43</v>
      </c>
      <c r="P49" s="14">
        <v>0</v>
      </c>
      <c r="Q49" s="14">
        <v>7.0000000000000007E-2</v>
      </c>
      <c r="R49" s="14">
        <v>0</v>
      </c>
      <c r="S49" s="14">
        <v>0</v>
      </c>
      <c r="T49" s="14">
        <v>500</v>
      </c>
      <c r="U49" s="14">
        <v>1541.78</v>
      </c>
      <c r="V49" s="14">
        <v>91.6</v>
      </c>
      <c r="X49" s="37"/>
      <c r="Y49" s="37"/>
    </row>
    <row r="50" spans="1:25" x14ac:dyDescent="0.2">
      <c r="A50" s="2" t="s">
        <v>107</v>
      </c>
      <c r="B50" s="1" t="s">
        <v>108</v>
      </c>
      <c r="C50" s="14">
        <v>999.96</v>
      </c>
      <c r="D50" s="14">
        <v>166.66</v>
      </c>
      <c r="E50" s="14">
        <v>0</v>
      </c>
      <c r="F50" s="14">
        <v>2076.0100000000002</v>
      </c>
      <c r="G50" s="14">
        <v>3242.63</v>
      </c>
      <c r="H50" s="14">
        <v>0</v>
      </c>
      <c r="I50" s="14">
        <v>0</v>
      </c>
      <c r="J50" s="14">
        <v>0</v>
      </c>
      <c r="K50" s="14">
        <v>0</v>
      </c>
      <c r="L50" s="14">
        <v>437.24</v>
      </c>
      <c r="M50" s="14">
        <v>59.32</v>
      </c>
      <c r="N50" s="14">
        <v>0</v>
      </c>
      <c r="O50" s="14">
        <v>0</v>
      </c>
      <c r="P50" s="14">
        <v>0</v>
      </c>
      <c r="Q50" s="14">
        <v>7.0000000000000007E-2</v>
      </c>
      <c r="R50" s="14">
        <v>0</v>
      </c>
      <c r="S50" s="14">
        <v>0</v>
      </c>
      <c r="T50" s="14">
        <v>0</v>
      </c>
      <c r="U50" s="14">
        <v>496.63</v>
      </c>
      <c r="V50" s="14">
        <v>2746</v>
      </c>
      <c r="X50" s="37"/>
      <c r="Y50" s="37"/>
    </row>
    <row r="51" spans="1:25" x14ac:dyDescent="0.2">
      <c r="A51" s="2" t="s">
        <v>109</v>
      </c>
      <c r="B51" s="1" t="s">
        <v>110</v>
      </c>
      <c r="C51" s="14">
        <v>876.48</v>
      </c>
      <c r="D51" s="14">
        <v>146.08000000000001</v>
      </c>
      <c r="E51" s="14">
        <v>0</v>
      </c>
      <c r="F51" s="14">
        <v>10480.41</v>
      </c>
      <c r="G51" s="14">
        <v>11502.97</v>
      </c>
      <c r="H51" s="14">
        <v>0</v>
      </c>
      <c r="I51" s="14">
        <v>0</v>
      </c>
      <c r="J51" s="14">
        <v>0</v>
      </c>
      <c r="K51" s="14">
        <v>0</v>
      </c>
      <c r="L51" s="14">
        <v>2603.73</v>
      </c>
      <c r="M51" s="14">
        <v>83.52</v>
      </c>
      <c r="N51" s="14">
        <v>0</v>
      </c>
      <c r="O51" s="14">
        <v>0</v>
      </c>
      <c r="P51" s="14">
        <v>0</v>
      </c>
      <c r="Q51" s="14">
        <v>0.12</v>
      </c>
      <c r="R51" s="14">
        <v>0</v>
      </c>
      <c r="S51" s="14">
        <v>0</v>
      </c>
      <c r="T51" s="14">
        <v>0</v>
      </c>
      <c r="U51" s="14">
        <v>2687.37</v>
      </c>
      <c r="V51" s="14">
        <v>8815.6</v>
      </c>
      <c r="X51" s="37">
        <v>964.4</v>
      </c>
      <c r="Y51" s="37">
        <f t="shared" si="0"/>
        <v>7851.2000000000007</v>
      </c>
    </row>
    <row r="52" spans="1:25" x14ac:dyDescent="0.2">
      <c r="A52" s="2" t="s">
        <v>111</v>
      </c>
      <c r="B52" s="1" t="s">
        <v>112</v>
      </c>
      <c r="C52" s="14">
        <v>730.4</v>
      </c>
      <c r="D52" s="14">
        <v>121.73</v>
      </c>
      <c r="E52" s="14">
        <v>0</v>
      </c>
      <c r="F52" s="14">
        <v>3268.31</v>
      </c>
      <c r="G52" s="14">
        <v>4120.4399999999996</v>
      </c>
      <c r="H52" s="14">
        <v>0</v>
      </c>
      <c r="I52" s="14">
        <v>0</v>
      </c>
      <c r="J52" s="14">
        <v>0</v>
      </c>
      <c r="K52" s="14">
        <v>0</v>
      </c>
      <c r="L52" s="14">
        <v>624.74</v>
      </c>
      <c r="M52" s="14">
        <v>118.62</v>
      </c>
      <c r="N52" s="14">
        <v>0</v>
      </c>
      <c r="O52" s="14">
        <v>260</v>
      </c>
      <c r="P52" s="14">
        <v>0</v>
      </c>
      <c r="Q52" s="14">
        <v>0.08</v>
      </c>
      <c r="R52" s="14">
        <v>0</v>
      </c>
      <c r="S52" s="14">
        <v>0</v>
      </c>
      <c r="T52" s="14">
        <v>0</v>
      </c>
      <c r="U52" s="14">
        <v>1003.44</v>
      </c>
      <c r="V52" s="14">
        <v>3117</v>
      </c>
      <c r="X52" s="37"/>
      <c r="Y52" s="37"/>
    </row>
    <row r="53" spans="1:25" x14ac:dyDescent="0.2">
      <c r="A53" s="2" t="s">
        <v>113</v>
      </c>
      <c r="B53" s="1" t="s">
        <v>114</v>
      </c>
      <c r="C53" s="14">
        <v>1399.98</v>
      </c>
      <c r="D53" s="14">
        <v>233.33</v>
      </c>
      <c r="E53" s="14">
        <v>0</v>
      </c>
      <c r="F53" s="14">
        <v>0</v>
      </c>
      <c r="G53" s="14">
        <v>1633.31</v>
      </c>
      <c r="H53" s="14">
        <v>0</v>
      </c>
      <c r="I53" s="14">
        <v>0</v>
      </c>
      <c r="J53" s="14">
        <v>0</v>
      </c>
      <c r="K53" s="14">
        <v>0</v>
      </c>
      <c r="L53" s="14">
        <v>70.77</v>
      </c>
      <c r="M53" s="14">
        <v>41.39</v>
      </c>
      <c r="N53" s="14">
        <v>0</v>
      </c>
      <c r="O53" s="14">
        <v>0</v>
      </c>
      <c r="P53" s="14">
        <v>0</v>
      </c>
      <c r="Q53" s="15">
        <v>-0.05</v>
      </c>
      <c r="R53" s="14">
        <v>0</v>
      </c>
      <c r="S53" s="14">
        <v>0</v>
      </c>
      <c r="T53" s="14">
        <v>0</v>
      </c>
      <c r="U53" s="14">
        <v>112.11</v>
      </c>
      <c r="V53" s="14">
        <v>1521.2</v>
      </c>
      <c r="X53" s="37"/>
      <c r="Y53" s="37"/>
    </row>
    <row r="54" spans="1:25" x14ac:dyDescent="0.2">
      <c r="A54" s="2" t="s">
        <v>115</v>
      </c>
      <c r="B54" s="1" t="s">
        <v>116</v>
      </c>
      <c r="C54" s="14">
        <v>999.66</v>
      </c>
      <c r="D54" s="14">
        <v>166.61</v>
      </c>
      <c r="E54" s="14">
        <v>0</v>
      </c>
      <c r="F54" s="14">
        <v>1173.79</v>
      </c>
      <c r="G54" s="14">
        <v>2340.06</v>
      </c>
      <c r="H54" s="14">
        <v>0</v>
      </c>
      <c r="I54" s="14">
        <v>0</v>
      </c>
      <c r="J54" s="14">
        <v>0</v>
      </c>
      <c r="K54" s="14">
        <v>0</v>
      </c>
      <c r="L54" s="14">
        <v>245.52</v>
      </c>
      <c r="M54" s="14">
        <v>119.67</v>
      </c>
      <c r="N54" s="14">
        <v>0</v>
      </c>
      <c r="O54" s="14">
        <v>0</v>
      </c>
      <c r="P54" s="14">
        <v>0</v>
      </c>
      <c r="Q54" s="15">
        <v>-0.13</v>
      </c>
      <c r="R54" s="14">
        <v>0</v>
      </c>
      <c r="S54" s="14">
        <v>0</v>
      </c>
      <c r="T54" s="14">
        <v>0</v>
      </c>
      <c r="U54" s="14">
        <v>365.06</v>
      </c>
      <c r="V54" s="14">
        <v>1975</v>
      </c>
      <c r="X54" s="37"/>
      <c r="Y54" s="37"/>
    </row>
    <row r="55" spans="1:25" x14ac:dyDescent="0.2">
      <c r="A55" s="2" t="s">
        <v>117</v>
      </c>
      <c r="B55" s="1" t="s">
        <v>118</v>
      </c>
      <c r="C55" s="14">
        <v>999.96</v>
      </c>
      <c r="D55" s="14">
        <v>166.66</v>
      </c>
      <c r="E55" s="14">
        <v>0</v>
      </c>
      <c r="F55" s="14">
        <v>1731.86</v>
      </c>
      <c r="G55" s="14">
        <v>2898.48</v>
      </c>
      <c r="H55" s="14">
        <v>0</v>
      </c>
      <c r="I55" s="14">
        <v>0</v>
      </c>
      <c r="J55" s="14">
        <v>0</v>
      </c>
      <c r="K55" s="14">
        <v>0</v>
      </c>
      <c r="L55" s="14">
        <v>363.73</v>
      </c>
      <c r="M55" s="14">
        <v>72.72</v>
      </c>
      <c r="N55" s="14">
        <v>0</v>
      </c>
      <c r="O55" s="14">
        <v>0</v>
      </c>
      <c r="P55" s="14">
        <v>0</v>
      </c>
      <c r="Q55" s="14">
        <v>0.03</v>
      </c>
      <c r="R55" s="14">
        <v>0</v>
      </c>
      <c r="S55" s="14">
        <v>0</v>
      </c>
      <c r="T55" s="14">
        <v>0</v>
      </c>
      <c r="U55" s="14">
        <v>436.48</v>
      </c>
      <c r="V55" s="14">
        <v>2462</v>
      </c>
      <c r="X55" s="37"/>
      <c r="Y55" s="37"/>
    </row>
    <row r="56" spans="1:25" x14ac:dyDescent="0.2">
      <c r="A56" s="2" t="s">
        <v>119</v>
      </c>
      <c r="B56" s="1" t="s">
        <v>120</v>
      </c>
      <c r="C56" s="14">
        <v>1200</v>
      </c>
      <c r="D56" s="14">
        <v>200</v>
      </c>
      <c r="E56" s="14">
        <v>0</v>
      </c>
      <c r="F56" s="14">
        <v>0</v>
      </c>
      <c r="G56" s="14">
        <v>1400</v>
      </c>
      <c r="H56" s="14">
        <v>0</v>
      </c>
      <c r="I56" s="14">
        <v>0</v>
      </c>
      <c r="J56" s="14">
        <v>0</v>
      </c>
      <c r="K56" s="14">
        <v>0</v>
      </c>
      <c r="L56" s="14">
        <v>35.93</v>
      </c>
      <c r="M56" s="14">
        <v>34.76</v>
      </c>
      <c r="N56" s="14">
        <v>0</v>
      </c>
      <c r="O56" s="14">
        <v>0</v>
      </c>
      <c r="P56" s="14">
        <v>0</v>
      </c>
      <c r="Q56" s="15">
        <v>-0.09</v>
      </c>
      <c r="R56" s="14">
        <v>0</v>
      </c>
      <c r="S56" s="14">
        <v>0</v>
      </c>
      <c r="T56" s="14">
        <v>0</v>
      </c>
      <c r="U56" s="14">
        <v>70.599999999999994</v>
      </c>
      <c r="V56" s="14">
        <v>1329.4</v>
      </c>
      <c r="X56" s="37"/>
      <c r="Y56" s="37"/>
    </row>
    <row r="57" spans="1:25" x14ac:dyDescent="0.2">
      <c r="A57" s="2" t="s">
        <v>121</v>
      </c>
      <c r="B57" s="1" t="s">
        <v>122</v>
      </c>
      <c r="C57" s="14">
        <v>1602</v>
      </c>
      <c r="D57" s="14">
        <v>267</v>
      </c>
      <c r="E57" s="14">
        <v>801</v>
      </c>
      <c r="F57" s="14">
        <v>0</v>
      </c>
      <c r="G57" s="14">
        <v>2670</v>
      </c>
      <c r="H57" s="14">
        <v>0</v>
      </c>
      <c r="I57" s="14">
        <v>0</v>
      </c>
      <c r="J57" s="14">
        <v>0</v>
      </c>
      <c r="K57" s="14">
        <v>0</v>
      </c>
      <c r="L57" s="14">
        <v>293.54000000000002</v>
      </c>
      <c r="M57" s="14">
        <v>47.95</v>
      </c>
      <c r="N57" s="14">
        <v>0</v>
      </c>
      <c r="O57" s="14">
        <v>0</v>
      </c>
      <c r="P57" s="14">
        <v>0</v>
      </c>
      <c r="Q57" s="15">
        <v>-0.09</v>
      </c>
      <c r="R57" s="14">
        <v>0</v>
      </c>
      <c r="S57" s="14">
        <v>0</v>
      </c>
      <c r="T57" s="14">
        <v>0</v>
      </c>
      <c r="U57" s="14">
        <v>341.4</v>
      </c>
      <c r="V57" s="14">
        <v>2328.6</v>
      </c>
      <c r="X57" s="37"/>
      <c r="Y57" s="37"/>
    </row>
    <row r="58" spans="1:25" x14ac:dyDescent="0.2">
      <c r="A58" s="2" t="s">
        <v>123</v>
      </c>
      <c r="B58" s="1" t="s">
        <v>124</v>
      </c>
      <c r="C58" s="14">
        <v>999.66</v>
      </c>
      <c r="D58" s="14">
        <v>166.61</v>
      </c>
      <c r="E58" s="14">
        <v>0</v>
      </c>
      <c r="F58" s="14">
        <v>1343.36</v>
      </c>
      <c r="G58" s="14">
        <v>2509.63</v>
      </c>
      <c r="H58" s="14">
        <v>0</v>
      </c>
      <c r="I58" s="14">
        <v>0</v>
      </c>
      <c r="J58" s="14">
        <v>0</v>
      </c>
      <c r="K58" s="14">
        <v>0</v>
      </c>
      <c r="L58" s="14">
        <v>280.67</v>
      </c>
      <c r="M58" s="14">
        <v>120.78</v>
      </c>
      <c r="N58" s="14">
        <v>0</v>
      </c>
      <c r="O58" s="14">
        <v>0</v>
      </c>
      <c r="P58" s="14">
        <v>0</v>
      </c>
      <c r="Q58" s="15">
        <v>-0.02</v>
      </c>
      <c r="R58" s="14">
        <v>0</v>
      </c>
      <c r="S58" s="14">
        <v>0</v>
      </c>
      <c r="T58" s="14">
        <v>0</v>
      </c>
      <c r="U58" s="14">
        <v>401.43</v>
      </c>
      <c r="V58" s="14">
        <v>2108.1999999999998</v>
      </c>
      <c r="X58" s="37"/>
      <c r="Y58" s="37"/>
    </row>
    <row r="59" spans="1:25" x14ac:dyDescent="0.2">
      <c r="A59" s="2" t="s">
        <v>125</v>
      </c>
      <c r="B59" s="1" t="s">
        <v>126</v>
      </c>
      <c r="C59" s="14">
        <v>999.66</v>
      </c>
      <c r="D59" s="14">
        <v>166.61</v>
      </c>
      <c r="E59" s="14">
        <v>0</v>
      </c>
      <c r="F59" s="14">
        <v>1071.77</v>
      </c>
      <c r="G59" s="14">
        <v>2238.04</v>
      </c>
      <c r="H59" s="14">
        <v>0</v>
      </c>
      <c r="I59" s="14">
        <v>0</v>
      </c>
      <c r="J59" s="14">
        <v>0</v>
      </c>
      <c r="K59" s="14">
        <v>0</v>
      </c>
      <c r="L59" s="14">
        <v>227.24</v>
      </c>
      <c r="M59" s="14">
        <v>90.09</v>
      </c>
      <c r="N59" s="14">
        <v>0</v>
      </c>
      <c r="O59" s="14">
        <v>0</v>
      </c>
      <c r="P59" s="14">
        <v>0</v>
      </c>
      <c r="Q59" s="15">
        <v>-0.09</v>
      </c>
      <c r="R59" s="14">
        <v>0</v>
      </c>
      <c r="S59" s="14">
        <v>0</v>
      </c>
      <c r="T59" s="14">
        <v>0</v>
      </c>
      <c r="U59" s="14">
        <v>317.24</v>
      </c>
      <c r="V59" s="14">
        <v>1920.8</v>
      </c>
      <c r="X59" s="37"/>
      <c r="Y59" s="37"/>
    </row>
    <row r="60" spans="1:25" x14ac:dyDescent="0.2">
      <c r="A60" s="2" t="s">
        <v>127</v>
      </c>
      <c r="B60" s="1" t="s">
        <v>128</v>
      </c>
      <c r="C60" s="14">
        <v>733.35</v>
      </c>
      <c r="D60" s="14">
        <v>122.22</v>
      </c>
      <c r="E60" s="14">
        <v>0</v>
      </c>
      <c r="F60" s="14">
        <v>1434.61</v>
      </c>
      <c r="G60" s="14">
        <v>2290.1799999999998</v>
      </c>
      <c r="H60" s="14">
        <v>0</v>
      </c>
      <c r="I60" s="14">
        <v>0</v>
      </c>
      <c r="J60" s="14">
        <v>469.13</v>
      </c>
      <c r="K60" s="14">
        <v>0</v>
      </c>
      <c r="L60" s="14">
        <v>236.59</v>
      </c>
      <c r="M60" s="14">
        <v>91.45</v>
      </c>
      <c r="N60" s="14">
        <v>0</v>
      </c>
      <c r="O60" s="14">
        <v>1424.86</v>
      </c>
      <c r="P60" s="14">
        <v>0</v>
      </c>
      <c r="Q60" s="15">
        <v>-0.05</v>
      </c>
      <c r="R60" s="14">
        <v>0</v>
      </c>
      <c r="S60" s="14">
        <v>0</v>
      </c>
      <c r="T60" s="14">
        <v>0</v>
      </c>
      <c r="U60" s="14">
        <v>2221.98</v>
      </c>
      <c r="V60" s="14">
        <v>68.2</v>
      </c>
      <c r="X60" s="37"/>
      <c r="Y60" s="37"/>
    </row>
    <row r="61" spans="1:25" x14ac:dyDescent="0.2">
      <c r="A61" s="2" t="s">
        <v>129</v>
      </c>
      <c r="B61" s="1" t="s">
        <v>130</v>
      </c>
      <c r="C61" s="14">
        <v>1000</v>
      </c>
      <c r="D61" s="14">
        <v>166.67</v>
      </c>
      <c r="E61" s="14">
        <v>0</v>
      </c>
      <c r="F61" s="14">
        <v>0</v>
      </c>
      <c r="G61" s="14">
        <v>1166.67</v>
      </c>
      <c r="H61" s="14">
        <v>0</v>
      </c>
      <c r="I61" s="14">
        <v>0</v>
      </c>
      <c r="J61" s="14">
        <v>0</v>
      </c>
      <c r="K61" s="14">
        <v>0</v>
      </c>
      <c r="L61" s="14">
        <v>3.58</v>
      </c>
      <c r="M61" s="14">
        <v>31.1</v>
      </c>
      <c r="N61" s="14">
        <v>0</v>
      </c>
      <c r="O61" s="14">
        <v>0</v>
      </c>
      <c r="P61" s="14">
        <v>0</v>
      </c>
      <c r="Q61" s="15">
        <v>-0.01</v>
      </c>
      <c r="R61" s="14">
        <v>0</v>
      </c>
      <c r="S61" s="14">
        <v>0</v>
      </c>
      <c r="T61" s="14">
        <v>0</v>
      </c>
      <c r="U61" s="14">
        <v>34.67</v>
      </c>
      <c r="V61" s="14">
        <v>1132</v>
      </c>
      <c r="X61" s="37"/>
      <c r="Y61" s="37"/>
    </row>
    <row r="62" spans="1:25" x14ac:dyDescent="0.2">
      <c r="A62" s="2" t="s">
        <v>131</v>
      </c>
      <c r="B62" s="1" t="s">
        <v>132</v>
      </c>
      <c r="C62" s="14">
        <v>1071.45</v>
      </c>
      <c r="D62" s="14">
        <v>178.57</v>
      </c>
      <c r="E62" s="14">
        <v>0</v>
      </c>
      <c r="F62" s="14">
        <v>0</v>
      </c>
      <c r="G62" s="14">
        <v>1250.02</v>
      </c>
      <c r="H62" s="14">
        <v>0</v>
      </c>
      <c r="I62" s="14">
        <v>0</v>
      </c>
      <c r="J62" s="14">
        <v>0</v>
      </c>
      <c r="K62" s="14">
        <v>0</v>
      </c>
      <c r="L62" s="14">
        <v>19.61</v>
      </c>
      <c r="M62" s="14">
        <v>33.4</v>
      </c>
      <c r="N62" s="14">
        <v>0</v>
      </c>
      <c r="O62" s="14">
        <v>0</v>
      </c>
      <c r="P62" s="14">
        <v>0</v>
      </c>
      <c r="Q62" s="14">
        <v>0.11</v>
      </c>
      <c r="R62" s="14">
        <v>0</v>
      </c>
      <c r="S62" s="14">
        <v>0</v>
      </c>
      <c r="T62" s="14">
        <v>187.5</v>
      </c>
      <c r="U62" s="14">
        <v>240.62</v>
      </c>
      <c r="V62" s="14">
        <v>1009.4</v>
      </c>
      <c r="X62" s="37"/>
      <c r="Y62" s="37"/>
    </row>
    <row r="63" spans="1:25" x14ac:dyDescent="0.2">
      <c r="A63" s="2" t="s">
        <v>133</v>
      </c>
      <c r="B63" s="1" t="s">
        <v>134</v>
      </c>
      <c r="C63" s="14">
        <v>1602</v>
      </c>
      <c r="D63" s="14">
        <v>267</v>
      </c>
      <c r="E63" s="14">
        <v>0</v>
      </c>
      <c r="F63" s="14">
        <v>0</v>
      </c>
      <c r="G63" s="14">
        <v>1869</v>
      </c>
      <c r="H63" s="14">
        <v>0</v>
      </c>
      <c r="I63" s="14">
        <v>356.04</v>
      </c>
      <c r="J63" s="14">
        <v>0</v>
      </c>
      <c r="K63" s="14">
        <v>0</v>
      </c>
      <c r="L63" s="14">
        <v>163.25</v>
      </c>
      <c r="M63" s="14">
        <v>50.62</v>
      </c>
      <c r="N63" s="14">
        <v>0</v>
      </c>
      <c r="O63" s="14">
        <v>0</v>
      </c>
      <c r="P63" s="14">
        <v>0</v>
      </c>
      <c r="Q63" s="15">
        <v>-0.11</v>
      </c>
      <c r="R63" s="14">
        <v>0</v>
      </c>
      <c r="S63" s="14">
        <v>0</v>
      </c>
      <c r="T63" s="14">
        <v>0</v>
      </c>
      <c r="U63" s="14">
        <v>569.79999999999995</v>
      </c>
      <c r="V63" s="14">
        <v>1299.2</v>
      </c>
      <c r="X63" s="37"/>
      <c r="Y63" s="37"/>
    </row>
    <row r="64" spans="1:25" x14ac:dyDescent="0.2">
      <c r="A64" s="2" t="s">
        <v>135</v>
      </c>
      <c r="B64" s="1" t="s">
        <v>136</v>
      </c>
      <c r="C64" s="14">
        <v>880.02</v>
      </c>
      <c r="D64" s="14">
        <v>146.66999999999999</v>
      </c>
      <c r="E64" s="14">
        <v>0</v>
      </c>
      <c r="F64" s="14">
        <v>5237.55</v>
      </c>
      <c r="G64" s="14">
        <v>6264.24</v>
      </c>
      <c r="H64" s="14">
        <v>0</v>
      </c>
      <c r="I64" s="14">
        <v>0</v>
      </c>
      <c r="J64" s="14">
        <v>0</v>
      </c>
      <c r="K64" s="14">
        <v>0</v>
      </c>
      <c r="L64" s="14">
        <v>1114.6600000000001</v>
      </c>
      <c r="M64" s="14">
        <v>135.87</v>
      </c>
      <c r="N64" s="14">
        <v>0</v>
      </c>
      <c r="O64" s="14">
        <v>2226</v>
      </c>
      <c r="P64" s="14">
        <v>0</v>
      </c>
      <c r="Q64" s="14">
        <v>0.11</v>
      </c>
      <c r="R64" s="14">
        <v>0</v>
      </c>
      <c r="S64" s="14">
        <v>0</v>
      </c>
      <c r="T64" s="14">
        <v>0</v>
      </c>
      <c r="U64" s="14">
        <v>3476.64</v>
      </c>
      <c r="V64" s="14">
        <v>2787.6</v>
      </c>
      <c r="X64" s="37"/>
      <c r="Y64" s="37"/>
    </row>
    <row r="65" spans="1:25" x14ac:dyDescent="0.2">
      <c r="A65" s="2" t="s">
        <v>137</v>
      </c>
      <c r="B65" s="1" t="s">
        <v>138</v>
      </c>
      <c r="C65" s="14">
        <v>999.66</v>
      </c>
      <c r="D65" s="14">
        <v>166.61</v>
      </c>
      <c r="E65" s="14">
        <v>0</v>
      </c>
      <c r="F65" s="14">
        <v>4.3099999999999996</v>
      </c>
      <c r="G65" s="14">
        <v>1170.58</v>
      </c>
      <c r="H65" s="14">
        <v>0</v>
      </c>
      <c r="I65" s="14">
        <v>0</v>
      </c>
      <c r="J65" s="14">
        <v>0</v>
      </c>
      <c r="K65" s="14">
        <v>0</v>
      </c>
      <c r="L65" s="14">
        <v>4</v>
      </c>
      <c r="M65" s="14">
        <v>64.83</v>
      </c>
      <c r="N65" s="14">
        <v>0</v>
      </c>
      <c r="O65" s="14">
        <v>0</v>
      </c>
      <c r="P65" s="14">
        <v>0</v>
      </c>
      <c r="Q65" s="15">
        <v>-0.05</v>
      </c>
      <c r="R65" s="14">
        <v>0</v>
      </c>
      <c r="S65" s="14">
        <v>0</v>
      </c>
      <c r="T65" s="14">
        <v>0</v>
      </c>
      <c r="U65" s="14">
        <v>68.78</v>
      </c>
      <c r="V65" s="14">
        <v>1101.8</v>
      </c>
      <c r="X65" s="37"/>
      <c r="Y65" s="37"/>
    </row>
    <row r="66" spans="1:25" x14ac:dyDescent="0.2">
      <c r="A66" s="2" t="s">
        <v>139</v>
      </c>
      <c r="B66" s="1" t="s">
        <v>140</v>
      </c>
      <c r="C66" s="14">
        <v>799.98</v>
      </c>
      <c r="D66" s="14">
        <v>133.33000000000001</v>
      </c>
      <c r="E66" s="14">
        <v>0</v>
      </c>
      <c r="F66" s="14">
        <v>1290</v>
      </c>
      <c r="G66" s="14">
        <v>2223.31</v>
      </c>
      <c r="H66" s="14">
        <v>0</v>
      </c>
      <c r="I66" s="14">
        <v>0</v>
      </c>
      <c r="J66" s="14">
        <v>0</v>
      </c>
      <c r="K66" s="14">
        <v>0</v>
      </c>
      <c r="L66" s="14">
        <v>224.6</v>
      </c>
      <c r="M66" s="14">
        <v>67.38</v>
      </c>
      <c r="N66" s="14">
        <v>0</v>
      </c>
      <c r="O66" s="14">
        <v>0</v>
      </c>
      <c r="P66" s="14">
        <v>0</v>
      </c>
      <c r="Q66" s="15">
        <v>-7.0000000000000007E-2</v>
      </c>
      <c r="R66" s="14">
        <v>0</v>
      </c>
      <c r="S66" s="14">
        <v>0</v>
      </c>
      <c r="T66" s="14">
        <v>0</v>
      </c>
      <c r="U66" s="14">
        <v>291.91000000000003</v>
      </c>
      <c r="V66" s="14">
        <v>1931.4</v>
      </c>
      <c r="X66" s="37"/>
      <c r="Y66" s="37"/>
    </row>
    <row r="67" spans="1:25" x14ac:dyDescent="0.2">
      <c r="A67" s="2" t="s">
        <v>141</v>
      </c>
      <c r="B67" s="1" t="s">
        <v>142</v>
      </c>
      <c r="C67" s="14">
        <v>880.02</v>
      </c>
      <c r="D67" s="14">
        <v>146.66999999999999</v>
      </c>
      <c r="E67" s="14">
        <v>0</v>
      </c>
      <c r="F67" s="14">
        <v>10971.82</v>
      </c>
      <c r="G67" s="14">
        <v>11998.51</v>
      </c>
      <c r="H67" s="14">
        <v>0</v>
      </c>
      <c r="I67" s="14">
        <v>0</v>
      </c>
      <c r="J67" s="14">
        <v>0</v>
      </c>
      <c r="K67" s="14">
        <v>0</v>
      </c>
      <c r="L67" s="14">
        <v>2752.39</v>
      </c>
      <c r="M67" s="14">
        <v>150.82</v>
      </c>
      <c r="N67" s="14">
        <v>0</v>
      </c>
      <c r="O67" s="14">
        <v>0</v>
      </c>
      <c r="P67" s="14">
        <v>0</v>
      </c>
      <c r="Q67" s="14">
        <v>0.1</v>
      </c>
      <c r="R67" s="14">
        <v>0</v>
      </c>
      <c r="S67" s="14">
        <v>0</v>
      </c>
      <c r="T67" s="14">
        <v>0</v>
      </c>
      <c r="U67" s="14">
        <v>2903.31</v>
      </c>
      <c r="V67" s="14">
        <v>9095.2000000000007</v>
      </c>
      <c r="X67" s="37"/>
      <c r="Y67" s="37"/>
    </row>
    <row r="68" spans="1:25" x14ac:dyDescent="0.2">
      <c r="A68" s="2" t="s">
        <v>143</v>
      </c>
      <c r="B68" s="1" t="s">
        <v>144</v>
      </c>
      <c r="C68" s="14">
        <v>1400.04</v>
      </c>
      <c r="D68" s="14">
        <v>233.34</v>
      </c>
      <c r="E68" s="14">
        <v>0</v>
      </c>
      <c r="F68" s="14">
        <v>0</v>
      </c>
      <c r="G68" s="14">
        <v>1633.38</v>
      </c>
      <c r="H68" s="14">
        <v>0</v>
      </c>
      <c r="I68" s="14">
        <v>0</v>
      </c>
      <c r="J68" s="14">
        <v>209.3</v>
      </c>
      <c r="K68" s="14">
        <v>0</v>
      </c>
      <c r="L68" s="14">
        <v>70.78</v>
      </c>
      <c r="M68" s="14">
        <v>130.62</v>
      </c>
      <c r="N68" s="14">
        <v>0</v>
      </c>
      <c r="O68" s="14">
        <v>0</v>
      </c>
      <c r="P68" s="14">
        <v>0</v>
      </c>
      <c r="Q68" s="15">
        <v>-0.12</v>
      </c>
      <c r="R68" s="14">
        <v>0</v>
      </c>
      <c r="S68" s="14">
        <v>0</v>
      </c>
      <c r="T68" s="14">
        <v>0</v>
      </c>
      <c r="U68" s="14">
        <v>410.58</v>
      </c>
      <c r="V68" s="14">
        <v>1222.8</v>
      </c>
      <c r="X68" s="37"/>
      <c r="Y68" s="37"/>
    </row>
    <row r="69" spans="1:25" x14ac:dyDescent="0.2">
      <c r="A69" s="2" t="s">
        <v>145</v>
      </c>
      <c r="B69" s="1" t="s">
        <v>146</v>
      </c>
      <c r="C69" s="14">
        <v>799.98</v>
      </c>
      <c r="D69" s="14">
        <v>133.33000000000001</v>
      </c>
      <c r="E69" s="14">
        <v>0</v>
      </c>
      <c r="F69" s="14">
        <v>650</v>
      </c>
      <c r="G69" s="14">
        <v>1583.31</v>
      </c>
      <c r="H69" s="14">
        <v>0</v>
      </c>
      <c r="I69" s="14">
        <v>0</v>
      </c>
      <c r="J69" s="14">
        <v>0</v>
      </c>
      <c r="K69" s="14">
        <v>0</v>
      </c>
      <c r="L69" s="14">
        <v>65.33</v>
      </c>
      <c r="M69" s="14">
        <v>62.32</v>
      </c>
      <c r="N69" s="14">
        <v>0</v>
      </c>
      <c r="O69" s="14">
        <v>0</v>
      </c>
      <c r="P69" s="14">
        <v>0</v>
      </c>
      <c r="Q69" s="14">
        <v>0.06</v>
      </c>
      <c r="R69" s="14">
        <v>0</v>
      </c>
      <c r="S69" s="14">
        <v>0</v>
      </c>
      <c r="T69" s="14">
        <v>300</v>
      </c>
      <c r="U69" s="14">
        <v>427.71</v>
      </c>
      <c r="V69" s="14">
        <v>1155.5999999999999</v>
      </c>
      <c r="X69" s="37"/>
      <c r="Y69" s="37"/>
    </row>
    <row r="70" spans="1:25" x14ac:dyDescent="0.2">
      <c r="A70" s="2" t="s">
        <v>147</v>
      </c>
      <c r="B70" s="1" t="s">
        <v>148</v>
      </c>
      <c r="C70" s="14">
        <v>999.66</v>
      </c>
      <c r="D70" s="14">
        <v>166.61</v>
      </c>
      <c r="E70" s="14">
        <v>0</v>
      </c>
      <c r="F70" s="14">
        <v>2169.83</v>
      </c>
      <c r="G70" s="14">
        <v>3336.1</v>
      </c>
      <c r="H70" s="14">
        <v>0</v>
      </c>
      <c r="I70" s="14">
        <v>0</v>
      </c>
      <c r="J70" s="14">
        <v>0</v>
      </c>
      <c r="K70" s="14">
        <v>0</v>
      </c>
      <c r="L70" s="14">
        <v>457.2</v>
      </c>
      <c r="M70" s="14">
        <v>127.26</v>
      </c>
      <c r="N70" s="14">
        <v>0</v>
      </c>
      <c r="O70" s="14">
        <v>0</v>
      </c>
      <c r="P70" s="14">
        <v>0</v>
      </c>
      <c r="Q70" s="14">
        <v>0.04</v>
      </c>
      <c r="R70" s="14">
        <v>0</v>
      </c>
      <c r="S70" s="14">
        <v>0</v>
      </c>
      <c r="T70" s="14">
        <v>0</v>
      </c>
      <c r="U70" s="14">
        <v>584.5</v>
      </c>
      <c r="V70" s="14">
        <v>2751.6</v>
      </c>
      <c r="X70" s="37"/>
      <c r="Y70" s="37"/>
    </row>
    <row r="71" spans="1:25" x14ac:dyDescent="0.2">
      <c r="A71" s="2" t="s">
        <v>149</v>
      </c>
      <c r="B71" s="1" t="s">
        <v>150</v>
      </c>
      <c r="C71" s="14">
        <v>880.02</v>
      </c>
      <c r="D71" s="14">
        <v>146.66999999999999</v>
      </c>
      <c r="E71" s="14">
        <v>0</v>
      </c>
      <c r="F71" s="14">
        <v>0</v>
      </c>
      <c r="G71" s="14">
        <v>1026.69</v>
      </c>
      <c r="H71" s="14">
        <v>0</v>
      </c>
      <c r="I71" s="14">
        <v>0</v>
      </c>
      <c r="J71" s="14">
        <v>0</v>
      </c>
      <c r="K71" s="15">
        <v>-18.41</v>
      </c>
      <c r="L71" s="14">
        <v>0</v>
      </c>
      <c r="M71" s="14">
        <v>25.48</v>
      </c>
      <c r="N71" s="14">
        <v>0</v>
      </c>
      <c r="O71" s="14">
        <v>0</v>
      </c>
      <c r="P71" s="14">
        <v>0</v>
      </c>
      <c r="Q71" s="14">
        <v>0.02</v>
      </c>
      <c r="R71" s="14">
        <v>0</v>
      </c>
      <c r="S71" s="14">
        <v>0</v>
      </c>
      <c r="T71" s="14">
        <v>0</v>
      </c>
      <c r="U71" s="14">
        <v>7.09</v>
      </c>
      <c r="V71" s="14">
        <v>1019.6</v>
      </c>
      <c r="X71" s="37"/>
      <c r="Y71" s="37"/>
    </row>
    <row r="72" spans="1:25" x14ac:dyDescent="0.2">
      <c r="A72" s="2" t="s">
        <v>151</v>
      </c>
      <c r="B72" s="1" t="s">
        <v>152</v>
      </c>
      <c r="C72" s="14">
        <v>800</v>
      </c>
      <c r="D72" s="14">
        <v>133.33000000000001</v>
      </c>
      <c r="E72" s="14">
        <v>0</v>
      </c>
      <c r="F72" s="14">
        <v>0</v>
      </c>
      <c r="G72" s="14">
        <v>933.33</v>
      </c>
      <c r="H72" s="14">
        <v>0</v>
      </c>
      <c r="I72" s="14">
        <v>0</v>
      </c>
      <c r="J72" s="14">
        <v>0</v>
      </c>
      <c r="K72" s="15">
        <v>-33.450000000000003</v>
      </c>
      <c r="L72" s="14">
        <v>0</v>
      </c>
      <c r="M72" s="14">
        <v>27.44</v>
      </c>
      <c r="N72" s="14">
        <v>0</v>
      </c>
      <c r="O72" s="14">
        <v>0</v>
      </c>
      <c r="P72" s="14">
        <v>0</v>
      </c>
      <c r="Q72" s="15">
        <v>-0.06</v>
      </c>
      <c r="R72" s="14">
        <v>0</v>
      </c>
      <c r="S72" s="14">
        <v>0</v>
      </c>
      <c r="T72" s="14">
        <v>0</v>
      </c>
      <c r="U72" s="14">
        <v>-6.07</v>
      </c>
      <c r="V72" s="14">
        <v>939.4</v>
      </c>
      <c r="X72" s="37"/>
      <c r="Y72" s="37"/>
    </row>
    <row r="73" spans="1:25" s="7" customFormat="1" x14ac:dyDescent="0.2">
      <c r="A73" s="17" t="s">
        <v>153</v>
      </c>
      <c r="C73" s="7" t="s">
        <v>154</v>
      </c>
      <c r="D73" s="7" t="s">
        <v>154</v>
      </c>
      <c r="E73" s="7" t="s">
        <v>154</v>
      </c>
      <c r="F73" s="7" t="s">
        <v>154</v>
      </c>
      <c r="G73" s="7" t="s">
        <v>154</v>
      </c>
      <c r="H73" s="7" t="s">
        <v>154</v>
      </c>
      <c r="I73" s="7" t="s">
        <v>154</v>
      </c>
      <c r="J73" s="7" t="s">
        <v>154</v>
      </c>
      <c r="K73" s="7" t="s">
        <v>154</v>
      </c>
      <c r="L73" s="7" t="s">
        <v>154</v>
      </c>
      <c r="M73" s="7" t="s">
        <v>154</v>
      </c>
      <c r="N73" s="7" t="s">
        <v>154</v>
      </c>
      <c r="O73" s="7" t="s">
        <v>154</v>
      </c>
      <c r="P73" s="7" t="s">
        <v>154</v>
      </c>
      <c r="Q73" s="7" t="s">
        <v>154</v>
      </c>
      <c r="R73" s="7" t="s">
        <v>154</v>
      </c>
      <c r="S73" s="7" t="s">
        <v>154</v>
      </c>
      <c r="T73" s="7" t="s">
        <v>154</v>
      </c>
      <c r="U73" s="7" t="s">
        <v>154</v>
      </c>
      <c r="V73" s="7" t="s">
        <v>154</v>
      </c>
      <c r="Y73" s="32" t="s">
        <v>154</v>
      </c>
    </row>
    <row r="74" spans="1:25" x14ac:dyDescent="0.2">
      <c r="C74" s="19">
        <v>73385.67</v>
      </c>
      <c r="D74" s="19">
        <v>12230.92</v>
      </c>
      <c r="E74" s="19">
        <v>3303.24</v>
      </c>
      <c r="F74" s="19">
        <v>149153.70000000001</v>
      </c>
      <c r="G74" s="19">
        <v>238073.53</v>
      </c>
      <c r="H74" s="19">
        <v>0</v>
      </c>
      <c r="I74" s="19">
        <v>3808.19</v>
      </c>
      <c r="J74" s="19">
        <v>2004.04</v>
      </c>
      <c r="K74" s="20">
        <v>-280.95999999999998</v>
      </c>
      <c r="L74" s="19">
        <v>41078.06</v>
      </c>
      <c r="M74" s="19">
        <v>5770.13</v>
      </c>
      <c r="N74" s="19">
        <v>0</v>
      </c>
      <c r="O74" s="19">
        <v>15226.43</v>
      </c>
      <c r="P74" s="19">
        <v>0</v>
      </c>
      <c r="Q74" s="19">
        <v>0.83</v>
      </c>
      <c r="R74" s="19">
        <v>1840.11</v>
      </c>
      <c r="S74" s="19">
        <v>1300</v>
      </c>
      <c r="T74" s="19">
        <v>2237.5</v>
      </c>
      <c r="U74" s="19">
        <v>72984.33</v>
      </c>
      <c r="V74" s="19">
        <v>165089.20000000001</v>
      </c>
      <c r="Y74" s="41">
        <f>SUM(Y12:Y73)</f>
        <v>12543.6</v>
      </c>
    </row>
    <row r="76" spans="1:25" x14ac:dyDescent="0.2">
      <c r="A76" s="12" t="s">
        <v>155</v>
      </c>
    </row>
    <row r="77" spans="1:25" x14ac:dyDescent="0.2">
      <c r="A77" s="2" t="s">
        <v>156</v>
      </c>
      <c r="B77" s="1" t="s">
        <v>157</v>
      </c>
      <c r="C77" s="14">
        <v>547.67999999999995</v>
      </c>
      <c r="D77" s="14">
        <v>91.28</v>
      </c>
      <c r="E77" s="14">
        <v>0</v>
      </c>
      <c r="F77" s="14">
        <v>3589.96</v>
      </c>
      <c r="G77" s="14">
        <v>4228.92</v>
      </c>
      <c r="H77" s="14">
        <v>0</v>
      </c>
      <c r="I77" s="14">
        <v>0</v>
      </c>
      <c r="J77" s="14">
        <v>553.23</v>
      </c>
      <c r="K77" s="14">
        <v>0</v>
      </c>
      <c r="L77" s="14">
        <v>647.91</v>
      </c>
      <c r="M77" s="14">
        <v>90.03</v>
      </c>
      <c r="N77" s="14">
        <v>0</v>
      </c>
      <c r="O77" s="14">
        <v>0</v>
      </c>
      <c r="P77" s="14">
        <v>0</v>
      </c>
      <c r="Q77" s="15">
        <v>-0.05</v>
      </c>
      <c r="R77" s="14">
        <v>0</v>
      </c>
      <c r="S77" s="14">
        <v>0</v>
      </c>
      <c r="T77" s="14">
        <v>0</v>
      </c>
      <c r="U77" s="14">
        <v>1291.1199999999999</v>
      </c>
      <c r="V77" s="14">
        <v>2937.8</v>
      </c>
    </row>
    <row r="78" spans="1:25" x14ac:dyDescent="0.2">
      <c r="A78" s="2" t="s">
        <v>158</v>
      </c>
      <c r="B78" s="1" t="s">
        <v>159</v>
      </c>
      <c r="C78" s="14">
        <v>572.46</v>
      </c>
      <c r="D78" s="14">
        <v>95.41</v>
      </c>
      <c r="E78" s="14">
        <v>0</v>
      </c>
      <c r="F78" s="14">
        <v>2187.58</v>
      </c>
      <c r="G78" s="14">
        <v>2855.45</v>
      </c>
      <c r="H78" s="14">
        <v>0</v>
      </c>
      <c r="I78" s="14">
        <v>0</v>
      </c>
      <c r="J78" s="14">
        <v>0</v>
      </c>
      <c r="K78" s="14">
        <v>0</v>
      </c>
      <c r="L78" s="14">
        <v>354.53</v>
      </c>
      <c r="M78" s="14">
        <v>72.22</v>
      </c>
      <c r="N78" s="14">
        <v>28.55</v>
      </c>
      <c r="O78" s="14">
        <v>0</v>
      </c>
      <c r="P78" s="14">
        <v>139.91999999999999</v>
      </c>
      <c r="Q78" s="14">
        <v>0.03</v>
      </c>
      <c r="R78" s="14">
        <v>0</v>
      </c>
      <c r="S78" s="14">
        <v>0</v>
      </c>
      <c r="T78" s="14">
        <v>0</v>
      </c>
      <c r="U78" s="14">
        <v>595.25</v>
      </c>
      <c r="V78" s="14">
        <v>2260.1999999999998</v>
      </c>
    </row>
    <row r="79" spans="1:25" x14ac:dyDescent="0.2">
      <c r="A79" s="2" t="s">
        <v>160</v>
      </c>
      <c r="B79" s="1" t="s">
        <v>161</v>
      </c>
      <c r="C79" s="14">
        <v>537.54</v>
      </c>
      <c r="D79" s="14">
        <v>89.59</v>
      </c>
      <c r="E79" s="14">
        <v>0</v>
      </c>
      <c r="F79" s="14">
        <v>5369.47</v>
      </c>
      <c r="G79" s="14">
        <v>5996.6</v>
      </c>
      <c r="H79" s="14">
        <v>0</v>
      </c>
      <c r="I79" s="14">
        <v>0</v>
      </c>
      <c r="J79" s="14">
        <v>0</v>
      </c>
      <c r="K79" s="14">
        <v>0</v>
      </c>
      <c r="L79" s="14">
        <v>1051.71</v>
      </c>
      <c r="M79" s="14">
        <v>186.26</v>
      </c>
      <c r="N79" s="14">
        <v>59.97</v>
      </c>
      <c r="O79" s="14">
        <v>0</v>
      </c>
      <c r="P79" s="14">
        <v>293.83</v>
      </c>
      <c r="Q79" s="14">
        <v>0.03</v>
      </c>
      <c r="R79" s="14">
        <v>0</v>
      </c>
      <c r="S79" s="14">
        <v>0</v>
      </c>
      <c r="T79" s="14">
        <v>0</v>
      </c>
      <c r="U79" s="14">
        <v>1591.8</v>
      </c>
      <c r="V79" s="14">
        <v>4404.8</v>
      </c>
    </row>
    <row r="80" spans="1:25" x14ac:dyDescent="0.2">
      <c r="A80" s="2" t="s">
        <v>162</v>
      </c>
      <c r="B80" s="1" t="s">
        <v>163</v>
      </c>
      <c r="C80" s="14">
        <v>537.54</v>
      </c>
      <c r="D80" s="14">
        <v>89.59</v>
      </c>
      <c r="E80" s="14">
        <v>0</v>
      </c>
      <c r="F80" s="14">
        <v>2734.87</v>
      </c>
      <c r="G80" s="14">
        <v>3362</v>
      </c>
      <c r="H80" s="14">
        <v>0</v>
      </c>
      <c r="I80" s="14">
        <v>0</v>
      </c>
      <c r="J80" s="14">
        <v>0</v>
      </c>
      <c r="K80" s="14">
        <v>0</v>
      </c>
      <c r="L80" s="14">
        <v>462.73</v>
      </c>
      <c r="M80" s="14">
        <v>71.260000000000005</v>
      </c>
      <c r="N80" s="14">
        <v>33.619999999999997</v>
      </c>
      <c r="O80" s="14">
        <v>0</v>
      </c>
      <c r="P80" s="14">
        <v>164.74</v>
      </c>
      <c r="Q80" s="14">
        <v>0.05</v>
      </c>
      <c r="R80" s="14">
        <v>0</v>
      </c>
      <c r="S80" s="14">
        <v>300</v>
      </c>
      <c r="T80" s="14">
        <v>0</v>
      </c>
      <c r="U80" s="14">
        <v>1032.4000000000001</v>
      </c>
      <c r="V80" s="14">
        <v>2329.6</v>
      </c>
    </row>
    <row r="81" spans="1:22" x14ac:dyDescent="0.2">
      <c r="A81" s="2" t="s">
        <v>164</v>
      </c>
      <c r="B81" s="1" t="s">
        <v>165</v>
      </c>
      <c r="C81" s="14">
        <v>530.16</v>
      </c>
      <c r="D81" s="14">
        <v>88.36</v>
      </c>
      <c r="E81" s="14">
        <v>0</v>
      </c>
      <c r="F81" s="14">
        <v>635.79999999999995</v>
      </c>
      <c r="G81" s="14">
        <v>1254.32</v>
      </c>
      <c r="H81" s="14">
        <v>0</v>
      </c>
      <c r="I81" s="14">
        <v>0</v>
      </c>
      <c r="J81" s="14">
        <v>0</v>
      </c>
      <c r="K81" s="14">
        <v>0</v>
      </c>
      <c r="L81" s="14">
        <v>20.079999999999998</v>
      </c>
      <c r="M81" s="14">
        <v>36.22</v>
      </c>
      <c r="N81" s="14">
        <v>12.54</v>
      </c>
      <c r="O81" s="14">
        <v>0</v>
      </c>
      <c r="P81" s="14">
        <v>61.46</v>
      </c>
      <c r="Q81" s="14">
        <v>0.02</v>
      </c>
      <c r="R81" s="14">
        <v>0</v>
      </c>
      <c r="S81" s="14">
        <v>0</v>
      </c>
      <c r="T81" s="14">
        <v>0</v>
      </c>
      <c r="U81" s="14">
        <v>130.32</v>
      </c>
      <c r="V81" s="14">
        <v>1124</v>
      </c>
    </row>
    <row r="82" spans="1:22" x14ac:dyDescent="0.2">
      <c r="A82" s="2" t="s">
        <v>166</v>
      </c>
      <c r="B82" s="1" t="s">
        <v>167</v>
      </c>
      <c r="C82" s="14">
        <v>530.16</v>
      </c>
      <c r="D82" s="14">
        <v>88.36</v>
      </c>
      <c r="E82" s="14">
        <v>0</v>
      </c>
      <c r="F82" s="14">
        <v>3418.06</v>
      </c>
      <c r="G82" s="14">
        <v>4036.58</v>
      </c>
      <c r="H82" s="14">
        <v>0</v>
      </c>
      <c r="I82" s="14">
        <v>0</v>
      </c>
      <c r="J82" s="14">
        <v>0</v>
      </c>
      <c r="K82" s="14">
        <v>0</v>
      </c>
      <c r="L82" s="14">
        <v>606.82000000000005</v>
      </c>
      <c r="M82" s="14">
        <v>92.87</v>
      </c>
      <c r="N82" s="14">
        <v>40.369999999999997</v>
      </c>
      <c r="O82" s="14">
        <v>0</v>
      </c>
      <c r="P82" s="14">
        <v>197.79</v>
      </c>
      <c r="Q82" s="15">
        <v>-7.0000000000000007E-2</v>
      </c>
      <c r="R82" s="14">
        <v>0</v>
      </c>
      <c r="S82" s="14">
        <v>700</v>
      </c>
      <c r="T82" s="14">
        <v>0</v>
      </c>
      <c r="U82" s="14">
        <v>1637.78</v>
      </c>
      <c r="V82" s="14">
        <v>2398.8000000000002</v>
      </c>
    </row>
    <row r="83" spans="1:22" x14ac:dyDescent="0.2">
      <c r="A83" s="2" t="s">
        <v>168</v>
      </c>
      <c r="B83" s="1" t="s">
        <v>169</v>
      </c>
      <c r="C83" s="14">
        <v>528</v>
      </c>
      <c r="D83" s="14">
        <v>88</v>
      </c>
      <c r="E83" s="14">
        <v>0</v>
      </c>
      <c r="F83" s="14">
        <v>2564.17</v>
      </c>
      <c r="G83" s="14">
        <v>3180.17</v>
      </c>
      <c r="H83" s="14">
        <v>0</v>
      </c>
      <c r="I83" s="14">
        <v>0</v>
      </c>
      <c r="J83" s="14">
        <v>0</v>
      </c>
      <c r="K83" s="14">
        <v>0</v>
      </c>
      <c r="L83" s="14">
        <v>423.89</v>
      </c>
      <c r="M83" s="14">
        <v>72.569999999999993</v>
      </c>
      <c r="N83" s="14">
        <v>0</v>
      </c>
      <c r="O83" s="14">
        <v>0</v>
      </c>
      <c r="P83" s="14">
        <v>0</v>
      </c>
      <c r="Q83" s="14">
        <v>0.01</v>
      </c>
      <c r="R83" s="14">
        <v>0</v>
      </c>
      <c r="S83" s="14">
        <v>0</v>
      </c>
      <c r="T83" s="14">
        <v>187.5</v>
      </c>
      <c r="U83" s="14">
        <v>683.97</v>
      </c>
      <c r="V83" s="14">
        <v>2496.1999999999998</v>
      </c>
    </row>
    <row r="84" spans="1:22" x14ac:dyDescent="0.2">
      <c r="A84" s="2" t="s">
        <v>170</v>
      </c>
      <c r="B84" s="1" t="s">
        <v>171</v>
      </c>
      <c r="C84" s="14">
        <v>530.16</v>
      </c>
      <c r="D84" s="14">
        <v>88.36</v>
      </c>
      <c r="E84" s="14">
        <v>0</v>
      </c>
      <c r="F84" s="14">
        <v>851.4</v>
      </c>
      <c r="G84" s="14">
        <v>1469.92</v>
      </c>
      <c r="H84" s="14">
        <v>0</v>
      </c>
      <c r="I84" s="14">
        <v>0</v>
      </c>
      <c r="J84" s="14">
        <v>0</v>
      </c>
      <c r="K84" s="14">
        <v>0</v>
      </c>
      <c r="L84" s="14">
        <v>52.99</v>
      </c>
      <c r="M84" s="14">
        <v>32.369999999999997</v>
      </c>
      <c r="N84" s="14">
        <v>14.7</v>
      </c>
      <c r="O84" s="14">
        <v>0</v>
      </c>
      <c r="P84" s="14">
        <v>72.03</v>
      </c>
      <c r="Q84" s="14">
        <v>0.03</v>
      </c>
      <c r="R84" s="14">
        <v>0</v>
      </c>
      <c r="S84" s="14">
        <v>0</v>
      </c>
      <c r="T84" s="14">
        <v>0</v>
      </c>
      <c r="U84" s="14">
        <v>172.12</v>
      </c>
      <c r="V84" s="14">
        <v>1297.8</v>
      </c>
    </row>
    <row r="85" spans="1:22" x14ac:dyDescent="0.2">
      <c r="A85" s="2" t="s">
        <v>172</v>
      </c>
      <c r="B85" s="1" t="s">
        <v>173</v>
      </c>
      <c r="C85" s="14">
        <v>633.41999999999996</v>
      </c>
      <c r="D85" s="14">
        <v>105.57</v>
      </c>
      <c r="E85" s="14">
        <v>0</v>
      </c>
      <c r="F85" s="14">
        <v>3119.59</v>
      </c>
      <c r="G85" s="14">
        <v>3858.58</v>
      </c>
      <c r="H85" s="14">
        <v>0</v>
      </c>
      <c r="I85" s="14">
        <v>0</v>
      </c>
      <c r="J85" s="14">
        <v>0</v>
      </c>
      <c r="K85" s="14">
        <v>0</v>
      </c>
      <c r="L85" s="14">
        <v>568.79999999999995</v>
      </c>
      <c r="M85" s="14">
        <v>97.06</v>
      </c>
      <c r="N85" s="14">
        <v>0</v>
      </c>
      <c r="O85" s="14">
        <v>0</v>
      </c>
      <c r="P85" s="14">
        <v>0</v>
      </c>
      <c r="Q85" s="15">
        <v>-0.08</v>
      </c>
      <c r="R85" s="14">
        <v>0</v>
      </c>
      <c r="S85" s="14">
        <v>150</v>
      </c>
      <c r="T85" s="14">
        <v>0</v>
      </c>
      <c r="U85" s="14">
        <v>815.78</v>
      </c>
      <c r="V85" s="14">
        <v>3042.8</v>
      </c>
    </row>
    <row r="86" spans="1:22" x14ac:dyDescent="0.2">
      <c r="A86" s="2" t="s">
        <v>174</v>
      </c>
      <c r="B86" s="1" t="s">
        <v>175</v>
      </c>
      <c r="C86" s="14">
        <v>447.95</v>
      </c>
      <c r="D86" s="14">
        <v>74.66</v>
      </c>
      <c r="E86" s="14">
        <v>0</v>
      </c>
      <c r="F86" s="14">
        <v>2691.42</v>
      </c>
      <c r="G86" s="14">
        <v>3214.03</v>
      </c>
      <c r="H86" s="14">
        <v>0</v>
      </c>
      <c r="I86" s="14">
        <v>0</v>
      </c>
      <c r="J86" s="14">
        <v>0</v>
      </c>
      <c r="K86" s="14">
        <v>0</v>
      </c>
      <c r="L86" s="14">
        <v>431.13</v>
      </c>
      <c r="M86" s="14">
        <v>73.73</v>
      </c>
      <c r="N86" s="14">
        <v>32.14</v>
      </c>
      <c r="O86" s="14">
        <v>0</v>
      </c>
      <c r="P86" s="14">
        <v>157.49</v>
      </c>
      <c r="Q86" s="14">
        <v>0.14000000000000001</v>
      </c>
      <c r="R86" s="14">
        <v>0</v>
      </c>
      <c r="S86" s="14">
        <v>500</v>
      </c>
      <c r="T86" s="14">
        <v>0</v>
      </c>
      <c r="U86" s="14">
        <v>1194.6300000000001</v>
      </c>
      <c r="V86" s="14">
        <v>2019.4</v>
      </c>
    </row>
    <row r="87" spans="1:22" x14ac:dyDescent="0.2">
      <c r="A87" s="2" t="s">
        <v>176</v>
      </c>
      <c r="B87" s="1" t="s">
        <v>177</v>
      </c>
      <c r="C87" s="14">
        <v>537.54</v>
      </c>
      <c r="D87" s="14">
        <v>89.59</v>
      </c>
      <c r="E87" s="14">
        <v>0</v>
      </c>
      <c r="F87" s="14">
        <v>5196.76</v>
      </c>
      <c r="G87" s="14">
        <v>5823.89</v>
      </c>
      <c r="H87" s="14">
        <v>0</v>
      </c>
      <c r="I87" s="14">
        <v>0</v>
      </c>
      <c r="J87" s="14">
        <v>0</v>
      </c>
      <c r="K87" s="14">
        <v>0</v>
      </c>
      <c r="L87" s="14">
        <v>1011.09</v>
      </c>
      <c r="M87" s="14">
        <v>153.94</v>
      </c>
      <c r="N87" s="14">
        <v>58.24</v>
      </c>
      <c r="O87" s="14">
        <v>0</v>
      </c>
      <c r="P87" s="14">
        <v>285.37</v>
      </c>
      <c r="Q87" s="14">
        <v>0.05</v>
      </c>
      <c r="R87" s="14">
        <v>0</v>
      </c>
      <c r="S87" s="14">
        <v>1000</v>
      </c>
      <c r="T87" s="14">
        <v>0</v>
      </c>
      <c r="U87" s="14">
        <v>2508.69</v>
      </c>
      <c r="V87" s="14">
        <v>3315.2</v>
      </c>
    </row>
    <row r="88" spans="1:22" x14ac:dyDescent="0.2">
      <c r="A88" s="2" t="s">
        <v>178</v>
      </c>
      <c r="B88" s="1" t="s">
        <v>179</v>
      </c>
      <c r="C88" s="14">
        <v>530.16</v>
      </c>
      <c r="D88" s="14">
        <v>88.36</v>
      </c>
      <c r="E88" s="14">
        <v>0</v>
      </c>
      <c r="F88" s="14">
        <v>3803.91</v>
      </c>
      <c r="G88" s="14">
        <v>4422.43</v>
      </c>
      <c r="H88" s="14">
        <v>0</v>
      </c>
      <c r="I88" s="14">
        <v>0</v>
      </c>
      <c r="J88" s="14">
        <v>0</v>
      </c>
      <c r="K88" s="14">
        <v>0</v>
      </c>
      <c r="L88" s="14">
        <v>689.24</v>
      </c>
      <c r="M88" s="14">
        <v>111.37</v>
      </c>
      <c r="N88" s="14">
        <v>44.22</v>
      </c>
      <c r="O88" s="14">
        <v>0</v>
      </c>
      <c r="P88" s="14">
        <v>216.7</v>
      </c>
      <c r="Q88" s="14">
        <v>0.1</v>
      </c>
      <c r="R88" s="14">
        <v>0</v>
      </c>
      <c r="S88" s="14">
        <v>0</v>
      </c>
      <c r="T88" s="14">
        <v>0</v>
      </c>
      <c r="U88" s="14">
        <v>1061.6300000000001</v>
      </c>
      <c r="V88" s="14">
        <v>3360.8</v>
      </c>
    </row>
    <row r="89" spans="1:22" x14ac:dyDescent="0.2">
      <c r="A89" s="2" t="s">
        <v>180</v>
      </c>
      <c r="B89" s="1" t="s">
        <v>181</v>
      </c>
      <c r="C89" s="14">
        <v>633.6</v>
      </c>
      <c r="D89" s="14">
        <v>105.6</v>
      </c>
      <c r="E89" s="14">
        <v>0</v>
      </c>
      <c r="F89" s="14">
        <v>3494.42</v>
      </c>
      <c r="G89" s="14">
        <v>4233.62</v>
      </c>
      <c r="H89" s="14">
        <v>0</v>
      </c>
      <c r="I89" s="14">
        <v>0</v>
      </c>
      <c r="J89" s="14">
        <v>0</v>
      </c>
      <c r="K89" s="14">
        <v>0</v>
      </c>
      <c r="L89" s="14">
        <v>648.91</v>
      </c>
      <c r="M89" s="14">
        <v>96</v>
      </c>
      <c r="N89" s="14">
        <v>0</v>
      </c>
      <c r="O89" s="14">
        <v>0</v>
      </c>
      <c r="P89" s="14">
        <v>0</v>
      </c>
      <c r="Q89" s="14">
        <v>0.11</v>
      </c>
      <c r="R89" s="14">
        <v>0</v>
      </c>
      <c r="S89" s="14">
        <v>0</v>
      </c>
      <c r="T89" s="14">
        <v>0</v>
      </c>
      <c r="U89" s="14">
        <v>745.02</v>
      </c>
      <c r="V89" s="14">
        <v>3488.6</v>
      </c>
    </row>
    <row r="90" spans="1:22" x14ac:dyDescent="0.2">
      <c r="A90" s="2" t="s">
        <v>182</v>
      </c>
      <c r="B90" s="1" t="s">
        <v>183</v>
      </c>
      <c r="C90" s="14">
        <v>633.66</v>
      </c>
      <c r="D90" s="14">
        <v>105.61</v>
      </c>
      <c r="E90" s="14">
        <v>0</v>
      </c>
      <c r="F90" s="14">
        <v>5153.42</v>
      </c>
      <c r="G90" s="14">
        <v>5892.69</v>
      </c>
      <c r="H90" s="14">
        <v>0</v>
      </c>
      <c r="I90" s="14">
        <v>0</v>
      </c>
      <c r="J90" s="14">
        <v>0</v>
      </c>
      <c r="K90" s="14">
        <v>0</v>
      </c>
      <c r="L90" s="14">
        <v>1027.27</v>
      </c>
      <c r="M90" s="14">
        <v>116.78</v>
      </c>
      <c r="N90" s="14">
        <v>0</v>
      </c>
      <c r="O90" s="14">
        <v>0</v>
      </c>
      <c r="P90" s="14">
        <v>0</v>
      </c>
      <c r="Q90" s="14">
        <v>0.04</v>
      </c>
      <c r="R90" s="14">
        <v>0</v>
      </c>
      <c r="S90" s="14">
        <v>0</v>
      </c>
      <c r="T90" s="14">
        <v>0</v>
      </c>
      <c r="U90" s="14">
        <v>1144.0899999999999</v>
      </c>
      <c r="V90" s="14">
        <v>4748.6000000000004</v>
      </c>
    </row>
    <row r="91" spans="1:22" x14ac:dyDescent="0.2">
      <c r="A91" s="2" t="s">
        <v>184</v>
      </c>
      <c r="B91" s="1" t="s">
        <v>185</v>
      </c>
      <c r="C91" s="14">
        <v>530.16</v>
      </c>
      <c r="D91" s="14">
        <v>88.36</v>
      </c>
      <c r="E91" s="14">
        <v>0</v>
      </c>
      <c r="F91" s="14">
        <v>890</v>
      </c>
      <c r="G91" s="14">
        <v>1508.52</v>
      </c>
      <c r="H91" s="14">
        <v>0</v>
      </c>
      <c r="I91" s="14">
        <v>0</v>
      </c>
      <c r="J91" s="14">
        <v>0</v>
      </c>
      <c r="K91" s="14">
        <v>0</v>
      </c>
      <c r="L91" s="14">
        <v>57.19</v>
      </c>
      <c r="M91" s="14">
        <v>26.41</v>
      </c>
      <c r="N91" s="14">
        <v>15.09</v>
      </c>
      <c r="O91" s="14">
        <v>0</v>
      </c>
      <c r="P91" s="14">
        <v>73.92</v>
      </c>
      <c r="Q91" s="15">
        <v>-0.09</v>
      </c>
      <c r="R91" s="14">
        <v>0</v>
      </c>
      <c r="S91" s="14">
        <v>0</v>
      </c>
      <c r="T91" s="14">
        <v>0</v>
      </c>
      <c r="U91" s="14">
        <v>172.52</v>
      </c>
      <c r="V91" s="14">
        <v>1336</v>
      </c>
    </row>
    <row r="92" spans="1:22" x14ac:dyDescent="0.2">
      <c r="A92" s="2" t="s">
        <v>186</v>
      </c>
      <c r="B92" s="1" t="s">
        <v>187</v>
      </c>
      <c r="C92" s="14">
        <v>1028.52</v>
      </c>
      <c r="D92" s="14">
        <v>171.42</v>
      </c>
      <c r="E92" s="14">
        <v>0</v>
      </c>
      <c r="F92" s="14">
        <v>0</v>
      </c>
      <c r="G92" s="14">
        <v>1199.94</v>
      </c>
      <c r="H92" s="14">
        <v>15</v>
      </c>
      <c r="I92" s="14">
        <v>597.25</v>
      </c>
      <c r="J92" s="14">
        <v>0</v>
      </c>
      <c r="K92" s="14">
        <v>0</v>
      </c>
      <c r="L92" s="14">
        <v>7.2</v>
      </c>
      <c r="M92" s="14">
        <v>29.79</v>
      </c>
      <c r="N92" s="14">
        <v>0</v>
      </c>
      <c r="O92" s="14">
        <v>0</v>
      </c>
      <c r="P92" s="14">
        <v>0</v>
      </c>
      <c r="Q92" s="15">
        <v>-0.1</v>
      </c>
      <c r="R92" s="14">
        <v>0</v>
      </c>
      <c r="S92" s="14">
        <v>0</v>
      </c>
      <c r="T92" s="14">
        <v>0</v>
      </c>
      <c r="U92" s="14">
        <v>649.14</v>
      </c>
      <c r="V92" s="14">
        <v>550.79999999999995</v>
      </c>
    </row>
    <row r="93" spans="1:22" x14ac:dyDescent="0.2">
      <c r="A93" s="2" t="s">
        <v>188</v>
      </c>
      <c r="B93" s="1" t="s">
        <v>189</v>
      </c>
      <c r="C93" s="14">
        <v>422.28</v>
      </c>
      <c r="D93" s="14">
        <v>105.57</v>
      </c>
      <c r="E93" s="14">
        <v>0</v>
      </c>
      <c r="F93" s="14">
        <v>65.7</v>
      </c>
      <c r="G93" s="14">
        <v>593.54999999999995</v>
      </c>
      <c r="H93" s="14">
        <v>0</v>
      </c>
      <c r="I93" s="14">
        <v>0</v>
      </c>
      <c r="J93" s="14">
        <v>0</v>
      </c>
      <c r="K93" s="15">
        <v>-60.81</v>
      </c>
      <c r="L93" s="14">
        <v>0</v>
      </c>
      <c r="M93" s="14">
        <v>13.11</v>
      </c>
      <c r="N93" s="14">
        <v>0</v>
      </c>
      <c r="O93" s="14">
        <v>0</v>
      </c>
      <c r="P93" s="14">
        <v>0</v>
      </c>
      <c r="Q93" s="14">
        <v>0.05</v>
      </c>
      <c r="R93" s="14">
        <v>0</v>
      </c>
      <c r="S93" s="14">
        <v>0</v>
      </c>
      <c r="T93" s="14">
        <v>0</v>
      </c>
      <c r="U93" s="14">
        <v>-47.65</v>
      </c>
      <c r="V93" s="14">
        <v>641.20000000000005</v>
      </c>
    </row>
    <row r="94" spans="1:22" x14ac:dyDescent="0.2">
      <c r="A94" s="2" t="s">
        <v>190</v>
      </c>
      <c r="B94" s="1" t="s">
        <v>191</v>
      </c>
      <c r="C94" s="14">
        <v>530.16</v>
      </c>
      <c r="D94" s="14">
        <v>88.36</v>
      </c>
      <c r="E94" s="14">
        <v>0</v>
      </c>
      <c r="F94" s="14">
        <v>817.65</v>
      </c>
      <c r="G94" s="14">
        <v>1436.17</v>
      </c>
      <c r="H94" s="14">
        <v>0</v>
      </c>
      <c r="I94" s="14">
        <v>0</v>
      </c>
      <c r="J94" s="14">
        <v>0</v>
      </c>
      <c r="K94" s="14">
        <v>0</v>
      </c>
      <c r="L94" s="14">
        <v>49.32</v>
      </c>
      <c r="M94" s="14">
        <v>57.01</v>
      </c>
      <c r="N94" s="14">
        <v>14.36</v>
      </c>
      <c r="O94" s="14">
        <v>0</v>
      </c>
      <c r="P94" s="14">
        <v>70.37</v>
      </c>
      <c r="Q94" s="15">
        <v>-0.09</v>
      </c>
      <c r="R94" s="14">
        <v>0</v>
      </c>
      <c r="S94" s="14">
        <v>300</v>
      </c>
      <c r="T94" s="14">
        <v>200</v>
      </c>
      <c r="U94" s="14">
        <v>690.97</v>
      </c>
      <c r="V94" s="14">
        <v>745.2</v>
      </c>
    </row>
    <row r="95" spans="1:22" x14ac:dyDescent="0.2">
      <c r="A95" s="2" t="s">
        <v>192</v>
      </c>
      <c r="B95" s="1" t="s">
        <v>193</v>
      </c>
      <c r="C95" s="14">
        <v>537.48</v>
      </c>
      <c r="D95" s="14">
        <v>89.58</v>
      </c>
      <c r="E95" s="14">
        <v>0</v>
      </c>
      <c r="F95" s="14">
        <v>858.35</v>
      </c>
      <c r="G95" s="14">
        <v>1485.41</v>
      </c>
      <c r="H95" s="14">
        <v>0</v>
      </c>
      <c r="I95" s="14">
        <v>0</v>
      </c>
      <c r="J95" s="14">
        <v>0</v>
      </c>
      <c r="K95" s="14">
        <v>0</v>
      </c>
      <c r="L95" s="14">
        <v>54.68</v>
      </c>
      <c r="M95" s="14">
        <v>15.57</v>
      </c>
      <c r="N95" s="14">
        <v>0</v>
      </c>
      <c r="O95" s="14">
        <v>0</v>
      </c>
      <c r="P95" s="14">
        <v>0</v>
      </c>
      <c r="Q95" s="15">
        <v>-0.04</v>
      </c>
      <c r="R95" s="14">
        <v>0</v>
      </c>
      <c r="S95" s="14">
        <v>0</v>
      </c>
      <c r="T95" s="14">
        <v>0</v>
      </c>
      <c r="U95" s="14">
        <v>70.209999999999994</v>
      </c>
      <c r="V95" s="14">
        <v>1415.2</v>
      </c>
    </row>
    <row r="96" spans="1:22" x14ac:dyDescent="0.2">
      <c r="A96" s="2" t="s">
        <v>194</v>
      </c>
      <c r="B96" s="1" t="s">
        <v>195</v>
      </c>
      <c r="C96" s="14">
        <v>537.54</v>
      </c>
      <c r="D96" s="14">
        <v>89.59</v>
      </c>
      <c r="E96" s="14">
        <v>0</v>
      </c>
      <c r="F96" s="14">
        <v>2168.2600000000002</v>
      </c>
      <c r="G96" s="14">
        <v>2795.39</v>
      </c>
      <c r="H96" s="14">
        <v>0</v>
      </c>
      <c r="I96" s="14">
        <v>0</v>
      </c>
      <c r="J96" s="14">
        <v>0</v>
      </c>
      <c r="K96" s="14">
        <v>0</v>
      </c>
      <c r="L96" s="14">
        <v>341.71</v>
      </c>
      <c r="M96" s="14">
        <v>89.99</v>
      </c>
      <c r="N96" s="14">
        <v>27.95</v>
      </c>
      <c r="O96" s="14">
        <v>0</v>
      </c>
      <c r="P96" s="14">
        <v>136.97</v>
      </c>
      <c r="Q96" s="15">
        <v>-0.03</v>
      </c>
      <c r="R96" s="14">
        <v>0</v>
      </c>
      <c r="S96" s="14">
        <v>0</v>
      </c>
      <c r="T96" s="14">
        <v>0</v>
      </c>
      <c r="U96" s="14">
        <v>596.59</v>
      </c>
      <c r="V96" s="14">
        <v>2198.8000000000002</v>
      </c>
    </row>
    <row r="97" spans="1:22" x14ac:dyDescent="0.2">
      <c r="A97" s="2" t="s">
        <v>196</v>
      </c>
      <c r="B97" s="1" t="s">
        <v>197</v>
      </c>
      <c r="C97" s="14">
        <v>441.8</v>
      </c>
      <c r="D97" s="14">
        <v>73.63</v>
      </c>
      <c r="E97" s="14">
        <v>0</v>
      </c>
      <c r="F97" s="14">
        <v>5293.25</v>
      </c>
      <c r="G97" s="14">
        <v>5808.68</v>
      </c>
      <c r="H97" s="14">
        <v>0</v>
      </c>
      <c r="I97" s="14">
        <v>0</v>
      </c>
      <c r="J97" s="14">
        <v>0</v>
      </c>
      <c r="K97" s="14">
        <v>0</v>
      </c>
      <c r="L97" s="14">
        <v>1007.51</v>
      </c>
      <c r="M97" s="14">
        <v>136.53</v>
      </c>
      <c r="N97" s="14">
        <v>0</v>
      </c>
      <c r="O97" s="14">
        <v>0</v>
      </c>
      <c r="P97" s="14">
        <v>0</v>
      </c>
      <c r="Q97" s="14">
        <v>0.04</v>
      </c>
      <c r="R97" s="14">
        <v>0</v>
      </c>
      <c r="S97" s="14">
        <v>0</v>
      </c>
      <c r="T97" s="14">
        <v>0</v>
      </c>
      <c r="U97" s="14">
        <v>1144.08</v>
      </c>
      <c r="V97" s="14">
        <v>4664.6000000000004</v>
      </c>
    </row>
    <row r="98" spans="1:22" x14ac:dyDescent="0.2">
      <c r="A98" s="2" t="s">
        <v>198</v>
      </c>
      <c r="B98" s="1" t="s">
        <v>199</v>
      </c>
      <c r="C98" s="14">
        <v>537.54</v>
      </c>
      <c r="D98" s="14">
        <v>89.59</v>
      </c>
      <c r="E98" s="14">
        <v>0</v>
      </c>
      <c r="F98" s="14">
        <v>2304.44</v>
      </c>
      <c r="G98" s="14">
        <v>2931.57</v>
      </c>
      <c r="H98" s="14">
        <v>0</v>
      </c>
      <c r="I98" s="14">
        <v>0</v>
      </c>
      <c r="J98" s="14">
        <v>0</v>
      </c>
      <c r="K98" s="14">
        <v>0</v>
      </c>
      <c r="L98" s="14">
        <v>370.79</v>
      </c>
      <c r="M98" s="14">
        <v>79.790000000000006</v>
      </c>
      <c r="N98" s="14">
        <v>29.32</v>
      </c>
      <c r="O98" s="14">
        <v>0</v>
      </c>
      <c r="P98" s="14">
        <v>143.65</v>
      </c>
      <c r="Q98" s="14">
        <v>0.02</v>
      </c>
      <c r="R98" s="14">
        <v>0</v>
      </c>
      <c r="S98" s="14">
        <v>0</v>
      </c>
      <c r="T98" s="14">
        <v>0</v>
      </c>
      <c r="U98" s="14">
        <v>623.57000000000005</v>
      </c>
      <c r="V98" s="14">
        <v>2308</v>
      </c>
    </row>
    <row r="99" spans="1:22" x14ac:dyDescent="0.2">
      <c r="A99" s="2" t="s">
        <v>200</v>
      </c>
      <c r="B99" s="1" t="s">
        <v>201</v>
      </c>
      <c r="C99" s="14">
        <v>528</v>
      </c>
      <c r="D99" s="14">
        <v>88</v>
      </c>
      <c r="E99" s="14">
        <v>0</v>
      </c>
      <c r="F99" s="14">
        <v>4966.47</v>
      </c>
      <c r="G99" s="14">
        <v>5582.47</v>
      </c>
      <c r="H99" s="14">
        <v>0</v>
      </c>
      <c r="I99" s="14">
        <v>0</v>
      </c>
      <c r="J99" s="14">
        <v>0</v>
      </c>
      <c r="K99" s="14">
        <v>0</v>
      </c>
      <c r="L99" s="14">
        <v>954.3</v>
      </c>
      <c r="M99" s="14">
        <v>109.37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1063.67</v>
      </c>
      <c r="V99" s="14">
        <v>4518.8</v>
      </c>
    </row>
    <row r="100" spans="1:22" x14ac:dyDescent="0.2">
      <c r="A100" s="2" t="s">
        <v>202</v>
      </c>
      <c r="B100" s="1" t="s">
        <v>203</v>
      </c>
      <c r="C100" s="14">
        <v>530.16</v>
      </c>
      <c r="D100" s="14">
        <v>88.36</v>
      </c>
      <c r="E100" s="14">
        <v>0</v>
      </c>
      <c r="F100" s="14">
        <v>460.84</v>
      </c>
      <c r="G100" s="14">
        <v>1079.3599999999999</v>
      </c>
      <c r="H100" s="14">
        <v>0</v>
      </c>
      <c r="I100" s="14">
        <v>0</v>
      </c>
      <c r="J100" s="14">
        <v>0</v>
      </c>
      <c r="K100" s="15">
        <v>-12.68</v>
      </c>
      <c r="L100" s="14">
        <v>0</v>
      </c>
      <c r="M100" s="14">
        <v>30.97</v>
      </c>
      <c r="N100" s="14">
        <v>10.79</v>
      </c>
      <c r="O100" s="14">
        <v>0</v>
      </c>
      <c r="P100" s="14">
        <v>52.89</v>
      </c>
      <c r="Q100" s="15">
        <v>-0.01</v>
      </c>
      <c r="R100" s="14">
        <v>0</v>
      </c>
      <c r="S100" s="14">
        <v>0</v>
      </c>
      <c r="T100" s="14">
        <v>0</v>
      </c>
      <c r="U100" s="14">
        <v>81.96</v>
      </c>
      <c r="V100" s="14">
        <v>997.4</v>
      </c>
    </row>
    <row r="101" spans="1:22" x14ac:dyDescent="0.2">
      <c r="A101" s="2" t="s">
        <v>204</v>
      </c>
      <c r="B101" s="1" t="s">
        <v>205</v>
      </c>
      <c r="C101" s="14">
        <v>1028.58</v>
      </c>
      <c r="D101" s="14">
        <v>171.43</v>
      </c>
      <c r="E101" s="14">
        <v>0</v>
      </c>
      <c r="F101" s="14">
        <v>4734.4399999999996</v>
      </c>
      <c r="G101" s="14">
        <v>5934.45</v>
      </c>
      <c r="H101" s="14">
        <v>0</v>
      </c>
      <c r="I101" s="14">
        <v>0</v>
      </c>
      <c r="J101" s="14">
        <v>301.08999999999997</v>
      </c>
      <c r="K101" s="14">
        <v>0</v>
      </c>
      <c r="L101" s="14">
        <v>1037.0899999999999</v>
      </c>
      <c r="M101" s="14">
        <v>129.87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1468.05</v>
      </c>
      <c r="V101" s="14">
        <v>4466.3999999999996</v>
      </c>
    </row>
    <row r="102" spans="1:22" x14ac:dyDescent="0.2">
      <c r="A102" s="2" t="s">
        <v>206</v>
      </c>
      <c r="B102" s="1" t="s">
        <v>207</v>
      </c>
      <c r="C102" s="14">
        <v>633.41999999999996</v>
      </c>
      <c r="D102" s="14">
        <v>105.57</v>
      </c>
      <c r="E102" s="14">
        <v>0</v>
      </c>
      <c r="F102" s="14">
        <v>3606.65</v>
      </c>
      <c r="G102" s="14">
        <v>4345.6400000000003</v>
      </c>
      <c r="H102" s="14">
        <v>0</v>
      </c>
      <c r="I102" s="14">
        <v>0</v>
      </c>
      <c r="J102" s="14">
        <v>0</v>
      </c>
      <c r="K102" s="14">
        <v>0</v>
      </c>
      <c r="L102" s="14">
        <v>672.84</v>
      </c>
      <c r="M102" s="14">
        <v>101.63</v>
      </c>
      <c r="N102" s="14">
        <v>0</v>
      </c>
      <c r="O102" s="14">
        <v>0</v>
      </c>
      <c r="P102" s="14">
        <v>0</v>
      </c>
      <c r="Q102" s="15">
        <v>-0.03</v>
      </c>
      <c r="R102" s="14">
        <v>0</v>
      </c>
      <c r="S102" s="14">
        <v>0</v>
      </c>
      <c r="T102" s="14">
        <v>0</v>
      </c>
      <c r="U102" s="14">
        <v>774.44</v>
      </c>
      <c r="V102" s="14">
        <v>3571.2</v>
      </c>
    </row>
    <row r="103" spans="1:22" x14ac:dyDescent="0.2">
      <c r="A103" s="2" t="s">
        <v>208</v>
      </c>
      <c r="B103" s="1" t="s">
        <v>209</v>
      </c>
      <c r="C103" s="14">
        <v>537.54</v>
      </c>
      <c r="D103" s="14">
        <v>89.59</v>
      </c>
      <c r="E103" s="14">
        <v>0</v>
      </c>
      <c r="F103" s="14">
        <v>1437.07</v>
      </c>
      <c r="G103" s="14">
        <v>2064.1999999999998</v>
      </c>
      <c r="H103" s="14">
        <v>0</v>
      </c>
      <c r="I103" s="14">
        <v>0</v>
      </c>
      <c r="J103" s="14">
        <v>0</v>
      </c>
      <c r="K103" s="14">
        <v>0</v>
      </c>
      <c r="L103" s="14">
        <v>196.09</v>
      </c>
      <c r="M103" s="14">
        <v>72.25</v>
      </c>
      <c r="N103" s="14">
        <v>20.64</v>
      </c>
      <c r="O103" s="14">
        <v>0</v>
      </c>
      <c r="P103" s="14">
        <v>101.15</v>
      </c>
      <c r="Q103" s="14">
        <v>7.0000000000000007E-2</v>
      </c>
      <c r="R103" s="14">
        <v>0</v>
      </c>
      <c r="S103" s="14">
        <v>0</v>
      </c>
      <c r="T103" s="14">
        <v>0</v>
      </c>
      <c r="U103" s="14">
        <v>390.2</v>
      </c>
      <c r="V103" s="14">
        <v>1674</v>
      </c>
    </row>
    <row r="104" spans="1:22" x14ac:dyDescent="0.2">
      <c r="A104" s="2" t="s">
        <v>210</v>
      </c>
      <c r="B104" s="1" t="s">
        <v>211</v>
      </c>
      <c r="C104" s="14">
        <v>530.16</v>
      </c>
      <c r="D104" s="14">
        <v>88.36</v>
      </c>
      <c r="E104" s="14">
        <v>0</v>
      </c>
      <c r="F104" s="14">
        <v>3280.85</v>
      </c>
      <c r="G104" s="14">
        <v>3899.37</v>
      </c>
      <c r="H104" s="14">
        <v>0</v>
      </c>
      <c r="I104" s="14">
        <v>0</v>
      </c>
      <c r="J104" s="14">
        <v>0</v>
      </c>
      <c r="K104" s="14">
        <v>0</v>
      </c>
      <c r="L104" s="14">
        <v>577.52</v>
      </c>
      <c r="M104" s="14">
        <v>77.92</v>
      </c>
      <c r="N104" s="14">
        <v>38.99</v>
      </c>
      <c r="O104" s="14">
        <v>0</v>
      </c>
      <c r="P104" s="14">
        <v>191.07</v>
      </c>
      <c r="Q104" s="15">
        <v>-0.13</v>
      </c>
      <c r="R104" s="14">
        <v>0</v>
      </c>
      <c r="S104" s="14">
        <v>500</v>
      </c>
      <c r="T104" s="14">
        <v>0</v>
      </c>
      <c r="U104" s="14">
        <v>1385.37</v>
      </c>
      <c r="V104" s="14">
        <v>2514</v>
      </c>
    </row>
    <row r="105" spans="1:22" x14ac:dyDescent="0.2">
      <c r="A105" s="2" t="s">
        <v>212</v>
      </c>
      <c r="B105" s="1" t="s">
        <v>213</v>
      </c>
      <c r="C105" s="14">
        <v>633.6</v>
      </c>
      <c r="D105" s="14">
        <v>105.6</v>
      </c>
      <c r="E105" s="14">
        <v>0</v>
      </c>
      <c r="F105" s="14">
        <v>6504.53</v>
      </c>
      <c r="G105" s="14">
        <v>7243.73</v>
      </c>
      <c r="H105" s="14">
        <v>0</v>
      </c>
      <c r="I105" s="14">
        <v>0</v>
      </c>
      <c r="J105" s="14">
        <v>1340.34</v>
      </c>
      <c r="K105" s="14">
        <v>0</v>
      </c>
      <c r="L105" s="14">
        <v>1345.03</v>
      </c>
      <c r="M105" s="14">
        <v>161.04</v>
      </c>
      <c r="N105" s="14">
        <v>0</v>
      </c>
      <c r="O105" s="14">
        <v>0</v>
      </c>
      <c r="P105" s="14">
        <v>0</v>
      </c>
      <c r="Q105" s="15">
        <v>-0.08</v>
      </c>
      <c r="R105" s="14">
        <v>0</v>
      </c>
      <c r="S105" s="14">
        <v>0</v>
      </c>
      <c r="T105" s="14">
        <v>0</v>
      </c>
      <c r="U105" s="14">
        <v>2846.33</v>
      </c>
      <c r="V105" s="14">
        <v>4397.3999999999996</v>
      </c>
    </row>
    <row r="106" spans="1:22" x14ac:dyDescent="0.2">
      <c r="A106" s="2" t="s">
        <v>214</v>
      </c>
      <c r="B106" s="1" t="s">
        <v>215</v>
      </c>
      <c r="C106" s="14">
        <v>530.16</v>
      </c>
      <c r="D106" s="14">
        <v>88.36</v>
      </c>
      <c r="E106" s="14">
        <v>0</v>
      </c>
      <c r="F106" s="14">
        <v>207.4</v>
      </c>
      <c r="G106" s="14">
        <v>825.92</v>
      </c>
      <c r="H106" s="14">
        <v>0</v>
      </c>
      <c r="I106" s="14">
        <v>0</v>
      </c>
      <c r="J106" s="14">
        <v>0</v>
      </c>
      <c r="K106" s="15">
        <v>-40.33</v>
      </c>
      <c r="L106" s="14">
        <v>0</v>
      </c>
      <c r="M106" s="14">
        <v>28.08</v>
      </c>
      <c r="N106" s="14">
        <v>8.26</v>
      </c>
      <c r="O106" s="14">
        <v>0</v>
      </c>
      <c r="P106" s="14">
        <v>40.47</v>
      </c>
      <c r="Q106" s="14">
        <v>0.04</v>
      </c>
      <c r="R106" s="14">
        <v>0</v>
      </c>
      <c r="S106" s="14">
        <v>0</v>
      </c>
      <c r="T106" s="14">
        <v>0</v>
      </c>
      <c r="U106" s="14">
        <v>36.520000000000003</v>
      </c>
      <c r="V106" s="14">
        <v>789.4</v>
      </c>
    </row>
    <row r="107" spans="1:22" x14ac:dyDescent="0.2">
      <c r="A107" s="2" t="s">
        <v>216</v>
      </c>
      <c r="B107" s="1" t="s">
        <v>217</v>
      </c>
      <c r="C107" s="14">
        <v>537.48</v>
      </c>
      <c r="D107" s="14">
        <v>89.58</v>
      </c>
      <c r="E107" s="14">
        <v>0</v>
      </c>
      <c r="F107" s="14">
        <v>1815.71</v>
      </c>
      <c r="G107" s="14">
        <v>2442.77</v>
      </c>
      <c r="H107" s="14">
        <v>0</v>
      </c>
      <c r="I107" s="14">
        <v>0</v>
      </c>
      <c r="J107" s="14">
        <v>0</v>
      </c>
      <c r="K107" s="14">
        <v>0</v>
      </c>
      <c r="L107" s="14">
        <v>266.39</v>
      </c>
      <c r="M107" s="14">
        <v>52.31</v>
      </c>
      <c r="N107" s="14">
        <v>24.43</v>
      </c>
      <c r="O107" s="14">
        <v>0</v>
      </c>
      <c r="P107" s="14">
        <v>119.7</v>
      </c>
      <c r="Q107" s="15">
        <v>-0.06</v>
      </c>
      <c r="R107" s="14">
        <v>0</v>
      </c>
      <c r="S107" s="14">
        <v>0</v>
      </c>
      <c r="T107" s="14">
        <v>0</v>
      </c>
      <c r="U107" s="14">
        <v>462.77</v>
      </c>
      <c r="V107" s="14">
        <v>1980</v>
      </c>
    </row>
    <row r="108" spans="1:22" x14ac:dyDescent="0.2">
      <c r="A108" s="2" t="s">
        <v>218</v>
      </c>
      <c r="B108" s="1" t="s">
        <v>219</v>
      </c>
      <c r="C108" s="14">
        <v>633.6</v>
      </c>
      <c r="D108" s="14">
        <v>105.6</v>
      </c>
      <c r="E108" s="14">
        <v>0</v>
      </c>
      <c r="F108" s="14">
        <v>6364.54</v>
      </c>
      <c r="G108" s="14">
        <v>7103.74</v>
      </c>
      <c r="H108" s="14">
        <v>0</v>
      </c>
      <c r="I108" s="14">
        <v>0</v>
      </c>
      <c r="J108" s="14">
        <v>0</v>
      </c>
      <c r="K108" s="14">
        <v>0</v>
      </c>
      <c r="L108" s="14">
        <v>1312.11</v>
      </c>
      <c r="M108" s="14">
        <v>154.37</v>
      </c>
      <c r="N108" s="14">
        <v>0</v>
      </c>
      <c r="O108" s="14">
        <v>0</v>
      </c>
      <c r="P108" s="14">
        <v>0</v>
      </c>
      <c r="Q108" s="14">
        <v>0.06</v>
      </c>
      <c r="R108" s="14">
        <v>0</v>
      </c>
      <c r="S108" s="14">
        <v>0</v>
      </c>
      <c r="T108" s="14">
        <v>0</v>
      </c>
      <c r="U108" s="14">
        <v>1466.54</v>
      </c>
      <c r="V108" s="14">
        <v>5637.2</v>
      </c>
    </row>
    <row r="109" spans="1:22" x14ac:dyDescent="0.2">
      <c r="A109" s="2" t="s">
        <v>220</v>
      </c>
      <c r="B109" s="1" t="s">
        <v>221</v>
      </c>
      <c r="C109" s="14">
        <v>537.54</v>
      </c>
      <c r="D109" s="14">
        <v>89.59</v>
      </c>
      <c r="E109" s="14">
        <v>0</v>
      </c>
      <c r="F109" s="14">
        <v>3208.94</v>
      </c>
      <c r="G109" s="14">
        <v>3836.07</v>
      </c>
      <c r="H109" s="14">
        <v>0</v>
      </c>
      <c r="I109" s="14">
        <v>0</v>
      </c>
      <c r="J109" s="14">
        <v>1010.83</v>
      </c>
      <c r="K109" s="14">
        <v>0</v>
      </c>
      <c r="L109" s="14">
        <v>564</v>
      </c>
      <c r="M109" s="14">
        <v>130.24</v>
      </c>
      <c r="N109" s="14">
        <v>38.36</v>
      </c>
      <c r="O109" s="14">
        <v>0</v>
      </c>
      <c r="P109" s="14">
        <v>187.97</v>
      </c>
      <c r="Q109" s="15">
        <v>-0.13</v>
      </c>
      <c r="R109" s="14">
        <v>0</v>
      </c>
      <c r="S109" s="14">
        <v>200</v>
      </c>
      <c r="T109" s="14">
        <v>0</v>
      </c>
      <c r="U109" s="14">
        <v>2131.27</v>
      </c>
      <c r="V109" s="14">
        <v>1704.8</v>
      </c>
    </row>
    <row r="110" spans="1:22" x14ac:dyDescent="0.2">
      <c r="A110" s="2" t="s">
        <v>222</v>
      </c>
      <c r="B110" s="1" t="s">
        <v>223</v>
      </c>
      <c r="C110" s="14">
        <v>633.41999999999996</v>
      </c>
      <c r="D110" s="14">
        <v>105.57</v>
      </c>
      <c r="E110" s="14">
        <v>0</v>
      </c>
      <c r="F110" s="14">
        <v>1727.46</v>
      </c>
      <c r="G110" s="14">
        <v>2466.4499999999998</v>
      </c>
      <c r="H110" s="14">
        <v>0</v>
      </c>
      <c r="I110" s="14">
        <v>0</v>
      </c>
      <c r="J110" s="14">
        <v>0</v>
      </c>
      <c r="K110" s="14">
        <v>0</v>
      </c>
      <c r="L110" s="14">
        <v>271.44</v>
      </c>
      <c r="M110" s="14">
        <v>61.72</v>
      </c>
      <c r="N110" s="14">
        <v>0</v>
      </c>
      <c r="O110" s="14">
        <v>0</v>
      </c>
      <c r="P110" s="14">
        <v>0</v>
      </c>
      <c r="Q110" s="15">
        <v>-0.11</v>
      </c>
      <c r="R110" s="14">
        <v>0</v>
      </c>
      <c r="S110" s="14">
        <v>0</v>
      </c>
      <c r="T110" s="14">
        <v>0</v>
      </c>
      <c r="U110" s="14">
        <v>333.05</v>
      </c>
      <c r="V110" s="14">
        <v>2133.4</v>
      </c>
    </row>
    <row r="111" spans="1:22" x14ac:dyDescent="0.2">
      <c r="A111" s="2" t="s">
        <v>224</v>
      </c>
      <c r="B111" s="1" t="s">
        <v>225</v>
      </c>
      <c r="C111" s="14">
        <v>530.16</v>
      </c>
      <c r="D111" s="14">
        <v>88.36</v>
      </c>
      <c r="E111" s="14">
        <v>0</v>
      </c>
      <c r="F111" s="14">
        <v>2025.7</v>
      </c>
      <c r="G111" s="14">
        <v>2644.22</v>
      </c>
      <c r="H111" s="14">
        <v>0</v>
      </c>
      <c r="I111" s="14">
        <v>0</v>
      </c>
      <c r="J111" s="14">
        <v>0</v>
      </c>
      <c r="K111" s="14">
        <v>0</v>
      </c>
      <c r="L111" s="14">
        <v>309.42</v>
      </c>
      <c r="M111" s="14">
        <v>59.01</v>
      </c>
      <c r="N111" s="14">
        <v>26.44</v>
      </c>
      <c r="O111" s="14">
        <v>0</v>
      </c>
      <c r="P111" s="14">
        <v>129.57</v>
      </c>
      <c r="Q111" s="15">
        <v>-0.02</v>
      </c>
      <c r="R111" s="14">
        <v>0</v>
      </c>
      <c r="S111" s="14">
        <v>0</v>
      </c>
      <c r="T111" s="14">
        <v>0</v>
      </c>
      <c r="U111" s="14">
        <v>524.41999999999996</v>
      </c>
      <c r="V111" s="14">
        <v>2119.8000000000002</v>
      </c>
    </row>
    <row r="112" spans="1:22" x14ac:dyDescent="0.2">
      <c r="A112" s="2" t="s">
        <v>226</v>
      </c>
      <c r="B112" s="1" t="s">
        <v>227</v>
      </c>
      <c r="C112" s="14">
        <v>534.29999999999995</v>
      </c>
      <c r="D112" s="14">
        <v>89.05</v>
      </c>
      <c r="E112" s="14">
        <v>0</v>
      </c>
      <c r="F112" s="14">
        <v>1136.5</v>
      </c>
      <c r="G112" s="14">
        <v>1759.85</v>
      </c>
      <c r="H112" s="14">
        <v>0</v>
      </c>
      <c r="I112" s="14">
        <v>0</v>
      </c>
      <c r="J112" s="14">
        <v>0</v>
      </c>
      <c r="K112" s="14">
        <v>0</v>
      </c>
      <c r="L112" s="14">
        <v>145.79</v>
      </c>
      <c r="M112" s="14">
        <v>44.87</v>
      </c>
      <c r="N112" s="14">
        <v>17.600000000000001</v>
      </c>
      <c r="O112" s="14">
        <v>0</v>
      </c>
      <c r="P112" s="14">
        <v>86.23</v>
      </c>
      <c r="Q112" s="15">
        <v>-0.04</v>
      </c>
      <c r="R112" s="14">
        <v>0</v>
      </c>
      <c r="S112" s="14">
        <v>0</v>
      </c>
      <c r="T112" s="14">
        <v>0</v>
      </c>
      <c r="U112" s="14">
        <v>294.45</v>
      </c>
      <c r="V112" s="14">
        <v>1465.4</v>
      </c>
    </row>
    <row r="113" spans="1:22" x14ac:dyDescent="0.2">
      <c r="A113" s="2" t="s">
        <v>228</v>
      </c>
      <c r="B113" s="1" t="s">
        <v>229</v>
      </c>
      <c r="C113" s="14">
        <v>353.44</v>
      </c>
      <c r="D113" s="14">
        <v>58.91</v>
      </c>
      <c r="E113" s="14">
        <v>0</v>
      </c>
      <c r="F113" s="14">
        <v>344.9</v>
      </c>
      <c r="G113" s="14">
        <v>757.25</v>
      </c>
      <c r="H113" s="14">
        <v>0</v>
      </c>
      <c r="I113" s="14">
        <v>0</v>
      </c>
      <c r="J113" s="14">
        <v>0</v>
      </c>
      <c r="K113" s="15">
        <v>-50.28</v>
      </c>
      <c r="L113" s="14">
        <v>0</v>
      </c>
      <c r="M113" s="14">
        <v>0</v>
      </c>
      <c r="N113" s="14">
        <v>7.57</v>
      </c>
      <c r="O113" s="14">
        <v>0</v>
      </c>
      <c r="P113" s="14">
        <v>37.11</v>
      </c>
      <c r="Q113" s="14">
        <v>0.05</v>
      </c>
      <c r="R113" s="14">
        <v>0</v>
      </c>
      <c r="S113" s="14">
        <v>0</v>
      </c>
      <c r="T113" s="14">
        <v>0</v>
      </c>
      <c r="U113" s="14">
        <v>-5.55</v>
      </c>
      <c r="V113" s="14">
        <v>762.8</v>
      </c>
    </row>
    <row r="114" spans="1:22" x14ac:dyDescent="0.2">
      <c r="A114" s="2" t="s">
        <v>230</v>
      </c>
      <c r="B114" s="1" t="s">
        <v>231</v>
      </c>
      <c r="C114" s="14">
        <v>537.54</v>
      </c>
      <c r="D114" s="14">
        <v>89.59</v>
      </c>
      <c r="E114" s="14">
        <v>0</v>
      </c>
      <c r="F114" s="14">
        <v>4789.95</v>
      </c>
      <c r="G114" s="14">
        <v>5417.08</v>
      </c>
      <c r="H114" s="14">
        <v>0</v>
      </c>
      <c r="I114" s="14">
        <v>0</v>
      </c>
      <c r="J114" s="14">
        <v>0</v>
      </c>
      <c r="K114" s="14">
        <v>0</v>
      </c>
      <c r="L114" s="14">
        <v>915.4</v>
      </c>
      <c r="M114" s="14">
        <v>120.95</v>
      </c>
      <c r="N114" s="14">
        <v>54.17</v>
      </c>
      <c r="O114" s="14">
        <v>0</v>
      </c>
      <c r="P114" s="14">
        <v>265.44</v>
      </c>
      <c r="Q114" s="15">
        <v>-0.08</v>
      </c>
      <c r="R114" s="14">
        <v>0</v>
      </c>
      <c r="S114" s="14">
        <v>200</v>
      </c>
      <c r="T114" s="14">
        <v>0</v>
      </c>
      <c r="U114" s="14">
        <v>1555.88</v>
      </c>
      <c r="V114" s="14">
        <v>3861.2</v>
      </c>
    </row>
    <row r="115" spans="1:22" x14ac:dyDescent="0.2">
      <c r="A115" s="2" t="s">
        <v>232</v>
      </c>
      <c r="B115" s="1" t="s">
        <v>233</v>
      </c>
      <c r="C115" s="14">
        <v>633.6</v>
      </c>
      <c r="D115" s="14">
        <v>105.6</v>
      </c>
      <c r="E115" s="14">
        <v>0</v>
      </c>
      <c r="F115" s="14">
        <v>4364.45</v>
      </c>
      <c r="G115" s="14">
        <v>5103.6499999999996</v>
      </c>
      <c r="H115" s="14">
        <v>0</v>
      </c>
      <c r="I115" s="14">
        <v>0</v>
      </c>
      <c r="J115" s="14">
        <v>442.08</v>
      </c>
      <c r="K115" s="14">
        <v>0</v>
      </c>
      <c r="L115" s="14">
        <v>841.68</v>
      </c>
      <c r="M115" s="14">
        <v>93.79</v>
      </c>
      <c r="N115" s="14">
        <v>0</v>
      </c>
      <c r="O115" s="14">
        <v>0</v>
      </c>
      <c r="P115" s="14">
        <v>0</v>
      </c>
      <c r="Q115" s="14">
        <v>0.1</v>
      </c>
      <c r="R115" s="14">
        <v>0</v>
      </c>
      <c r="S115" s="14">
        <v>200</v>
      </c>
      <c r="T115" s="14">
        <v>0</v>
      </c>
      <c r="U115" s="14">
        <v>1577.65</v>
      </c>
      <c r="V115" s="14">
        <v>3526</v>
      </c>
    </row>
    <row r="116" spans="1:22" x14ac:dyDescent="0.2">
      <c r="A116" s="2" t="s">
        <v>234</v>
      </c>
      <c r="B116" s="1" t="s">
        <v>235</v>
      </c>
      <c r="C116" s="14">
        <v>530.16</v>
      </c>
      <c r="D116" s="14">
        <v>88.36</v>
      </c>
      <c r="E116" s="14">
        <v>0</v>
      </c>
      <c r="F116" s="14">
        <v>4264.43</v>
      </c>
      <c r="G116" s="14">
        <v>4882.95</v>
      </c>
      <c r="H116" s="14">
        <v>0</v>
      </c>
      <c r="I116" s="14">
        <v>0</v>
      </c>
      <c r="J116" s="14">
        <v>0</v>
      </c>
      <c r="K116" s="14">
        <v>0</v>
      </c>
      <c r="L116" s="14">
        <v>789.78</v>
      </c>
      <c r="M116" s="14">
        <v>162.30000000000001</v>
      </c>
      <c r="N116" s="14">
        <v>0</v>
      </c>
      <c r="O116" s="14">
        <v>0</v>
      </c>
      <c r="P116" s="14">
        <v>0</v>
      </c>
      <c r="Q116" s="14">
        <v>7.0000000000000007E-2</v>
      </c>
      <c r="R116" s="14">
        <v>0</v>
      </c>
      <c r="S116" s="14">
        <v>0</v>
      </c>
      <c r="T116" s="14">
        <v>0</v>
      </c>
      <c r="U116" s="14">
        <v>952.15</v>
      </c>
      <c r="V116" s="14">
        <v>3930.8</v>
      </c>
    </row>
    <row r="117" spans="1:22" x14ac:dyDescent="0.2">
      <c r="A117" s="2" t="s">
        <v>236</v>
      </c>
      <c r="B117" s="1" t="s">
        <v>237</v>
      </c>
      <c r="C117" s="14">
        <v>547.67999999999995</v>
      </c>
      <c r="D117" s="14">
        <v>91.28</v>
      </c>
      <c r="E117" s="14">
        <v>0</v>
      </c>
      <c r="F117" s="14">
        <v>3797.73</v>
      </c>
      <c r="G117" s="14">
        <v>4436.6899999999996</v>
      </c>
      <c r="H117" s="14">
        <v>0</v>
      </c>
      <c r="I117" s="14">
        <v>0</v>
      </c>
      <c r="J117" s="14">
        <v>0</v>
      </c>
      <c r="K117" s="14">
        <v>0</v>
      </c>
      <c r="L117" s="14">
        <v>692.29</v>
      </c>
      <c r="M117" s="14">
        <v>15.85</v>
      </c>
      <c r="N117" s="14">
        <v>0</v>
      </c>
      <c r="O117" s="14">
        <v>0</v>
      </c>
      <c r="P117" s="14">
        <v>0</v>
      </c>
      <c r="Q117" s="14">
        <v>0.15</v>
      </c>
      <c r="R117" s="14">
        <v>0</v>
      </c>
      <c r="S117" s="14">
        <v>0</v>
      </c>
      <c r="T117" s="14">
        <v>0</v>
      </c>
      <c r="U117" s="14">
        <v>708.29</v>
      </c>
      <c r="V117" s="14">
        <v>3728.4</v>
      </c>
    </row>
    <row r="118" spans="1:22" x14ac:dyDescent="0.2">
      <c r="A118" s="2" t="s">
        <v>238</v>
      </c>
      <c r="B118" s="1" t="s">
        <v>239</v>
      </c>
      <c r="C118" s="14">
        <v>530.16</v>
      </c>
      <c r="D118" s="14">
        <v>88.36</v>
      </c>
      <c r="E118" s="14">
        <v>0</v>
      </c>
      <c r="F118" s="14">
        <v>739.5</v>
      </c>
      <c r="G118" s="14">
        <v>1358.02</v>
      </c>
      <c r="H118" s="14">
        <v>0</v>
      </c>
      <c r="I118" s="14">
        <v>0</v>
      </c>
      <c r="J118" s="14">
        <v>0</v>
      </c>
      <c r="K118" s="14">
        <v>0</v>
      </c>
      <c r="L118" s="14">
        <v>31.36</v>
      </c>
      <c r="M118" s="14">
        <v>30.71</v>
      </c>
      <c r="N118" s="14">
        <v>13.58</v>
      </c>
      <c r="O118" s="14">
        <v>0</v>
      </c>
      <c r="P118" s="14">
        <v>66.540000000000006</v>
      </c>
      <c r="Q118" s="14">
        <v>0.03</v>
      </c>
      <c r="R118" s="14">
        <v>0</v>
      </c>
      <c r="S118" s="14">
        <v>0</v>
      </c>
      <c r="T118" s="14">
        <v>0</v>
      </c>
      <c r="U118" s="14">
        <v>142.22</v>
      </c>
      <c r="V118" s="14">
        <v>1215.8</v>
      </c>
    </row>
    <row r="119" spans="1:22" x14ac:dyDescent="0.2">
      <c r="A119" s="2" t="s">
        <v>240</v>
      </c>
      <c r="B119" s="1" t="s">
        <v>241</v>
      </c>
      <c r="C119" s="14">
        <v>441.8</v>
      </c>
      <c r="D119" s="14">
        <v>73.63</v>
      </c>
      <c r="E119" s="14">
        <v>0</v>
      </c>
      <c r="F119" s="14">
        <v>419.39</v>
      </c>
      <c r="G119" s="14">
        <v>934.82</v>
      </c>
      <c r="H119" s="14">
        <v>0</v>
      </c>
      <c r="I119" s="14">
        <v>0</v>
      </c>
      <c r="J119" s="14">
        <v>0</v>
      </c>
      <c r="K119" s="15">
        <v>-33.36</v>
      </c>
      <c r="L119" s="14">
        <v>0</v>
      </c>
      <c r="M119" s="14">
        <v>30.57</v>
      </c>
      <c r="N119" s="14">
        <v>9.35</v>
      </c>
      <c r="O119" s="14">
        <v>0</v>
      </c>
      <c r="P119" s="14">
        <v>45.81</v>
      </c>
      <c r="Q119" s="14">
        <v>0.05</v>
      </c>
      <c r="R119" s="14">
        <v>0</v>
      </c>
      <c r="S119" s="14">
        <v>0</v>
      </c>
      <c r="T119" s="14">
        <v>0</v>
      </c>
      <c r="U119" s="14">
        <v>52.42</v>
      </c>
      <c r="V119" s="14">
        <v>882.4</v>
      </c>
    </row>
    <row r="120" spans="1:22" x14ac:dyDescent="0.2">
      <c r="A120" s="2" t="s">
        <v>242</v>
      </c>
      <c r="B120" s="1" t="s">
        <v>243</v>
      </c>
      <c r="C120" s="14">
        <v>537.54</v>
      </c>
      <c r="D120" s="14">
        <v>89.59</v>
      </c>
      <c r="E120" s="14">
        <v>0</v>
      </c>
      <c r="F120" s="14">
        <v>5420.87</v>
      </c>
      <c r="G120" s="14">
        <v>6048</v>
      </c>
      <c r="H120" s="14">
        <v>0</v>
      </c>
      <c r="I120" s="14">
        <v>0</v>
      </c>
      <c r="J120" s="14">
        <v>0</v>
      </c>
      <c r="K120" s="14">
        <v>0</v>
      </c>
      <c r="L120" s="14">
        <v>1063.8</v>
      </c>
      <c r="M120" s="14">
        <v>138.82</v>
      </c>
      <c r="N120" s="14">
        <v>60.48</v>
      </c>
      <c r="O120" s="14">
        <v>0</v>
      </c>
      <c r="P120" s="14">
        <v>296.35000000000002</v>
      </c>
      <c r="Q120" s="15">
        <v>-0.05</v>
      </c>
      <c r="R120" s="14">
        <v>0</v>
      </c>
      <c r="S120" s="14">
        <v>150</v>
      </c>
      <c r="T120" s="14">
        <v>0</v>
      </c>
      <c r="U120" s="14">
        <v>1709.4</v>
      </c>
      <c r="V120" s="14">
        <v>4338.6000000000004</v>
      </c>
    </row>
    <row r="121" spans="1:22" x14ac:dyDescent="0.2">
      <c r="A121" s="2" t="s">
        <v>244</v>
      </c>
      <c r="B121" s="1" t="s">
        <v>245</v>
      </c>
      <c r="C121" s="14">
        <v>547.67999999999995</v>
      </c>
      <c r="D121" s="14">
        <v>91.28</v>
      </c>
      <c r="E121" s="14">
        <v>0</v>
      </c>
      <c r="F121" s="14">
        <v>5404.26</v>
      </c>
      <c r="G121" s="14">
        <v>6043.22</v>
      </c>
      <c r="H121" s="14">
        <v>0</v>
      </c>
      <c r="I121" s="14">
        <v>0</v>
      </c>
      <c r="J121" s="14">
        <v>545.02</v>
      </c>
      <c r="K121" s="14">
        <v>0</v>
      </c>
      <c r="L121" s="14">
        <v>1062.67</v>
      </c>
      <c r="M121" s="14">
        <v>96.67</v>
      </c>
      <c r="N121" s="14">
        <v>0</v>
      </c>
      <c r="O121" s="14">
        <v>0</v>
      </c>
      <c r="P121" s="14">
        <v>0</v>
      </c>
      <c r="Q121" s="14">
        <v>0.06</v>
      </c>
      <c r="R121" s="14">
        <v>0</v>
      </c>
      <c r="S121" s="14">
        <v>0</v>
      </c>
      <c r="T121" s="14">
        <v>0</v>
      </c>
      <c r="U121" s="14">
        <v>1704.42</v>
      </c>
      <c r="V121" s="14">
        <v>4338.8</v>
      </c>
    </row>
    <row r="122" spans="1:22" x14ac:dyDescent="0.2">
      <c r="A122" s="2" t="s">
        <v>246</v>
      </c>
      <c r="B122" s="1" t="s">
        <v>247</v>
      </c>
      <c r="C122" s="14">
        <v>633.6</v>
      </c>
      <c r="D122" s="14">
        <v>105.6</v>
      </c>
      <c r="E122" s="14">
        <v>0</v>
      </c>
      <c r="F122" s="14">
        <v>6305.2</v>
      </c>
      <c r="G122" s="14">
        <v>7044.4</v>
      </c>
      <c r="H122" s="14">
        <v>0</v>
      </c>
      <c r="I122" s="14">
        <v>0</v>
      </c>
      <c r="J122" s="14">
        <v>0</v>
      </c>
      <c r="K122" s="14">
        <v>0</v>
      </c>
      <c r="L122" s="14">
        <v>1298.1500000000001</v>
      </c>
      <c r="M122" s="14">
        <v>164.3</v>
      </c>
      <c r="N122" s="14">
        <v>0</v>
      </c>
      <c r="O122" s="14">
        <v>0</v>
      </c>
      <c r="P122" s="14">
        <v>0</v>
      </c>
      <c r="Q122" s="14">
        <v>0.15</v>
      </c>
      <c r="R122" s="14">
        <v>0</v>
      </c>
      <c r="S122" s="14">
        <v>500</v>
      </c>
      <c r="T122" s="14">
        <v>0</v>
      </c>
      <c r="U122" s="14">
        <v>1962.6</v>
      </c>
      <c r="V122" s="14">
        <v>5081.8</v>
      </c>
    </row>
    <row r="123" spans="1:22" x14ac:dyDescent="0.2">
      <c r="A123" s="2" t="s">
        <v>248</v>
      </c>
      <c r="B123" s="1" t="s">
        <v>249</v>
      </c>
      <c r="C123" s="14">
        <v>1028.52</v>
      </c>
      <c r="D123" s="14">
        <v>171.42</v>
      </c>
      <c r="E123" s="14">
        <v>0</v>
      </c>
      <c r="F123" s="14">
        <v>0</v>
      </c>
      <c r="G123" s="14">
        <v>1199.94</v>
      </c>
      <c r="H123" s="14">
        <v>0</v>
      </c>
      <c r="I123" s="14">
        <v>0</v>
      </c>
      <c r="J123" s="14">
        <v>0</v>
      </c>
      <c r="K123" s="14">
        <v>0</v>
      </c>
      <c r="L123" s="14">
        <v>7.2</v>
      </c>
      <c r="M123" s="14">
        <v>29.79</v>
      </c>
      <c r="N123" s="14">
        <v>0</v>
      </c>
      <c r="O123" s="14">
        <v>0</v>
      </c>
      <c r="P123" s="14">
        <v>0</v>
      </c>
      <c r="Q123" s="15">
        <v>-0.05</v>
      </c>
      <c r="R123" s="14">
        <v>0</v>
      </c>
      <c r="S123" s="14">
        <v>0</v>
      </c>
      <c r="T123" s="14">
        <v>0</v>
      </c>
      <c r="U123" s="14">
        <v>36.94</v>
      </c>
      <c r="V123" s="14">
        <v>1163</v>
      </c>
    </row>
    <row r="124" spans="1:22" s="7" customFormat="1" x14ac:dyDescent="0.2">
      <c r="A124" s="17" t="s">
        <v>153</v>
      </c>
      <c r="C124" s="7" t="s">
        <v>154</v>
      </c>
      <c r="D124" s="7" t="s">
        <v>154</v>
      </c>
      <c r="E124" s="7" t="s">
        <v>154</v>
      </c>
      <c r="F124" s="7" t="s">
        <v>154</v>
      </c>
      <c r="G124" s="7" t="s">
        <v>154</v>
      </c>
      <c r="H124" s="7" t="s">
        <v>154</v>
      </c>
      <c r="I124" s="7" t="s">
        <v>154</v>
      </c>
      <c r="J124" s="7" t="s">
        <v>154</v>
      </c>
      <c r="K124" s="7" t="s">
        <v>154</v>
      </c>
      <c r="L124" s="7" t="s">
        <v>154</v>
      </c>
      <c r="M124" s="7" t="s">
        <v>154</v>
      </c>
      <c r="N124" s="7" t="s">
        <v>154</v>
      </c>
      <c r="O124" s="7" t="s">
        <v>154</v>
      </c>
      <c r="P124" s="7" t="s">
        <v>154</v>
      </c>
      <c r="Q124" s="7" t="s">
        <v>154</v>
      </c>
      <c r="R124" s="7" t="s">
        <v>154</v>
      </c>
      <c r="S124" s="7" t="s">
        <v>154</v>
      </c>
      <c r="T124" s="7" t="s">
        <v>154</v>
      </c>
      <c r="U124" s="7" t="s">
        <v>154</v>
      </c>
      <c r="V124" s="7" t="s">
        <v>154</v>
      </c>
    </row>
    <row r="125" spans="1:22" x14ac:dyDescent="0.2">
      <c r="C125" s="19">
        <v>26975.35</v>
      </c>
      <c r="D125" s="19">
        <v>4531.08</v>
      </c>
      <c r="E125" s="19">
        <v>0</v>
      </c>
      <c r="F125" s="19">
        <v>134536.26</v>
      </c>
      <c r="G125" s="19">
        <v>166042.69</v>
      </c>
      <c r="H125" s="19">
        <v>15</v>
      </c>
      <c r="I125" s="19">
        <v>597.25</v>
      </c>
      <c r="J125" s="19">
        <v>4192.59</v>
      </c>
      <c r="K125" s="20">
        <v>-197.46</v>
      </c>
      <c r="L125" s="19">
        <v>24239.85</v>
      </c>
      <c r="M125" s="19">
        <v>3848.28</v>
      </c>
      <c r="N125" s="19">
        <v>741.73</v>
      </c>
      <c r="O125" s="19">
        <v>0</v>
      </c>
      <c r="P125" s="19">
        <v>3634.54</v>
      </c>
      <c r="Q125" s="19">
        <v>0.21</v>
      </c>
      <c r="R125" s="19">
        <v>0</v>
      </c>
      <c r="S125" s="19">
        <v>4700</v>
      </c>
      <c r="T125" s="19">
        <v>387.5</v>
      </c>
      <c r="U125" s="19">
        <v>42159.49</v>
      </c>
      <c r="V125" s="19">
        <v>123883.2</v>
      </c>
    </row>
    <row r="127" spans="1:22" s="7" customFormat="1" x14ac:dyDescent="0.2">
      <c r="A127" s="16"/>
      <c r="C127" s="7" t="s">
        <v>250</v>
      </c>
      <c r="D127" s="7" t="s">
        <v>250</v>
      </c>
      <c r="E127" s="7" t="s">
        <v>250</v>
      </c>
      <c r="F127" s="7" t="s">
        <v>250</v>
      </c>
      <c r="G127" s="7" t="s">
        <v>250</v>
      </c>
      <c r="H127" s="7" t="s">
        <v>250</v>
      </c>
      <c r="I127" s="7" t="s">
        <v>250</v>
      </c>
      <c r="J127" s="7" t="s">
        <v>250</v>
      </c>
      <c r="K127" s="7" t="s">
        <v>250</v>
      </c>
      <c r="L127" s="7" t="s">
        <v>250</v>
      </c>
      <c r="M127" s="7" t="s">
        <v>250</v>
      </c>
      <c r="N127" s="7" t="s">
        <v>250</v>
      </c>
      <c r="O127" s="7" t="s">
        <v>250</v>
      </c>
      <c r="P127" s="7" t="s">
        <v>250</v>
      </c>
      <c r="Q127" s="7" t="s">
        <v>250</v>
      </c>
      <c r="R127" s="7" t="s">
        <v>250</v>
      </c>
      <c r="S127" s="7" t="s">
        <v>250</v>
      </c>
      <c r="T127" s="7" t="s">
        <v>250</v>
      </c>
      <c r="U127" s="7" t="s">
        <v>250</v>
      </c>
      <c r="V127" s="7" t="s">
        <v>250</v>
      </c>
    </row>
    <row r="128" spans="1:22" x14ac:dyDescent="0.2">
      <c r="A128" s="17" t="s">
        <v>251</v>
      </c>
      <c r="B128" s="1" t="s">
        <v>252</v>
      </c>
      <c r="C128" s="19">
        <v>100361.02</v>
      </c>
      <c r="D128" s="19">
        <v>16762</v>
      </c>
      <c r="E128" s="19">
        <v>3303.24</v>
      </c>
      <c r="F128" s="19">
        <v>283689.96000000002</v>
      </c>
      <c r="G128" s="19">
        <v>404116.22</v>
      </c>
      <c r="H128" s="19">
        <v>15</v>
      </c>
      <c r="I128" s="19">
        <v>4405.4399999999996</v>
      </c>
      <c r="J128" s="19">
        <v>6196.63</v>
      </c>
      <c r="K128" s="20">
        <v>-478.42</v>
      </c>
      <c r="L128" s="19">
        <v>65317.91</v>
      </c>
      <c r="M128" s="19">
        <v>9618.41</v>
      </c>
      <c r="N128" s="19">
        <v>741.73</v>
      </c>
      <c r="O128" s="19">
        <v>15226.43</v>
      </c>
      <c r="P128" s="19">
        <v>3634.54</v>
      </c>
      <c r="Q128" s="19">
        <v>1.04</v>
      </c>
      <c r="R128" s="19">
        <v>1840.11</v>
      </c>
      <c r="S128" s="19">
        <v>6000</v>
      </c>
      <c r="T128" s="19">
        <v>2625</v>
      </c>
      <c r="U128" s="19">
        <v>115143.82</v>
      </c>
      <c r="V128" s="19">
        <v>288972.40000000002</v>
      </c>
    </row>
    <row r="130" spans="1:22" x14ac:dyDescent="0.2">
      <c r="C130" s="1" t="s">
        <v>252</v>
      </c>
      <c r="D130" s="1" t="s">
        <v>252</v>
      </c>
      <c r="E130" s="1" t="s">
        <v>252</v>
      </c>
      <c r="F130" s="1" t="s">
        <v>252</v>
      </c>
      <c r="G130" s="1" t="s">
        <v>252</v>
      </c>
      <c r="H130" s="1" t="s">
        <v>252</v>
      </c>
      <c r="I130" s="1" t="s">
        <v>252</v>
      </c>
      <c r="J130" s="1" t="s">
        <v>252</v>
      </c>
      <c r="K130" s="1" t="s">
        <v>252</v>
      </c>
      <c r="L130" s="1" t="s">
        <v>252</v>
      </c>
      <c r="M130" s="1" t="s">
        <v>252</v>
      </c>
      <c r="N130" s="1" t="s">
        <v>252</v>
      </c>
      <c r="O130" s="1" t="s">
        <v>252</v>
      </c>
      <c r="P130" s="1" t="s">
        <v>252</v>
      </c>
      <c r="Q130" s="1" t="s">
        <v>252</v>
      </c>
      <c r="R130" s="1" t="s">
        <v>252</v>
      </c>
      <c r="S130" s="1" t="s">
        <v>252</v>
      </c>
      <c r="T130" s="1" t="s">
        <v>252</v>
      </c>
      <c r="U130" s="1" t="s">
        <v>252</v>
      </c>
      <c r="V130" s="1" t="s">
        <v>252</v>
      </c>
    </row>
    <row r="131" spans="1:22" x14ac:dyDescent="0.2">
      <c r="A131" s="2" t="s">
        <v>252</v>
      </c>
      <c r="B131" s="1" t="s">
        <v>252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H24" sqref="H24"/>
    </sheetView>
  </sheetViews>
  <sheetFormatPr baseColWidth="10" defaultRowHeight="15" x14ac:dyDescent="0.25"/>
  <cols>
    <col min="2" max="2" width="15.85546875" customWidth="1"/>
    <col min="3" max="3" width="18.85546875" bestFit="1" customWidth="1"/>
    <col min="4" max="4" width="12.5703125" bestFit="1" customWidth="1"/>
    <col min="5" max="5" width="34" bestFit="1" customWidth="1"/>
  </cols>
  <sheetData>
    <row r="1" spans="1:10" x14ac:dyDescent="0.25">
      <c r="A1" s="51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52" t="s">
        <v>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9.5" x14ac:dyDescent="0.3">
      <c r="A3" s="50" t="s">
        <v>2</v>
      </c>
      <c r="B3" s="50"/>
      <c r="C3" s="53"/>
      <c r="D3" s="50"/>
      <c r="E3" s="50"/>
      <c r="F3" s="50"/>
      <c r="G3" s="50"/>
      <c r="H3" s="50"/>
      <c r="I3" s="50"/>
      <c r="J3" s="50"/>
    </row>
    <row r="4" spans="1:10" x14ac:dyDescent="0.25">
      <c r="A4" s="50" t="s">
        <v>262</v>
      </c>
      <c r="B4" s="50"/>
      <c r="C4" s="50"/>
      <c r="D4" s="50"/>
      <c r="E4" s="50"/>
      <c r="F4" s="50"/>
      <c r="G4" s="50"/>
      <c r="H4" s="50"/>
      <c r="I4" s="50"/>
      <c r="J4" s="50"/>
    </row>
    <row r="6" spans="1:10" x14ac:dyDescent="0.25">
      <c r="A6" s="54"/>
      <c r="B6" s="54"/>
      <c r="C6" s="54"/>
      <c r="D6" s="54"/>
      <c r="E6" s="54"/>
      <c r="F6" s="54"/>
      <c r="G6" s="54"/>
      <c r="H6" s="54"/>
      <c r="I6" s="50"/>
      <c r="J6" s="50"/>
    </row>
    <row r="7" spans="1:10" x14ac:dyDescent="0.25">
      <c r="A7" s="55"/>
      <c r="B7" s="55"/>
      <c r="C7" s="55"/>
      <c r="D7" s="55"/>
      <c r="E7" s="55"/>
      <c r="F7" s="55"/>
      <c r="G7" s="55"/>
      <c r="H7" s="55"/>
      <c r="I7" s="50"/>
      <c r="J7" s="50"/>
    </row>
    <row r="8" spans="1:10" x14ac:dyDescent="0.25">
      <c r="A8" s="57" t="s">
        <v>263</v>
      </c>
      <c r="B8" s="57" t="s">
        <v>264</v>
      </c>
      <c r="C8" s="57" t="s">
        <v>265</v>
      </c>
      <c r="D8" s="58" t="s">
        <v>266</v>
      </c>
      <c r="E8" s="57" t="s">
        <v>267</v>
      </c>
      <c r="F8" s="56"/>
      <c r="G8" s="56"/>
      <c r="H8" s="56"/>
      <c r="I8" s="56"/>
      <c r="J8" s="56"/>
    </row>
    <row r="9" spans="1:10" x14ac:dyDescent="0.25">
      <c r="A9" s="50" t="s">
        <v>109</v>
      </c>
      <c r="B9" s="50"/>
      <c r="C9" s="50" t="s">
        <v>273</v>
      </c>
      <c r="D9" s="50">
        <f>+INGENIERIA!Y51</f>
        <v>7851.2000000000007</v>
      </c>
      <c r="E9" s="50" t="s">
        <v>110</v>
      </c>
      <c r="F9" s="50"/>
      <c r="G9" s="50"/>
      <c r="H9" s="50"/>
      <c r="I9" s="50"/>
      <c r="J9" s="50"/>
    </row>
    <row r="10" spans="1:10" x14ac:dyDescent="0.25">
      <c r="A10" s="50"/>
      <c r="B10" s="50" t="s">
        <v>268</v>
      </c>
      <c r="C10" s="50"/>
      <c r="D10" s="59">
        <f>+D9</f>
        <v>7851.2000000000007</v>
      </c>
      <c r="E10" s="50" t="s">
        <v>269</v>
      </c>
      <c r="F10" s="50"/>
      <c r="G10" s="50"/>
      <c r="H10" s="50"/>
      <c r="I10" s="50"/>
      <c r="J10" s="50"/>
    </row>
    <row r="12" spans="1:10" x14ac:dyDescent="0.25">
      <c r="A12" s="50" t="s">
        <v>79</v>
      </c>
      <c r="B12" s="50">
        <v>56708881656</v>
      </c>
      <c r="C12" s="50" t="s">
        <v>270</v>
      </c>
      <c r="D12" s="50">
        <f>+INGENIERIA!Y36</f>
        <v>1534.4</v>
      </c>
      <c r="E12" s="50" t="s">
        <v>80</v>
      </c>
    </row>
    <row r="13" spans="1:10" x14ac:dyDescent="0.25">
      <c r="A13" s="50" t="s">
        <v>35</v>
      </c>
      <c r="B13" s="50">
        <v>60597137212</v>
      </c>
      <c r="C13" s="50" t="s">
        <v>270</v>
      </c>
      <c r="D13" s="50">
        <f>+INGENIERIA!Y14</f>
        <v>3158</v>
      </c>
      <c r="E13" s="50" t="s">
        <v>36</v>
      </c>
    </row>
    <row r="14" spans="1:10" x14ac:dyDescent="0.25">
      <c r="A14" s="50"/>
      <c r="B14" s="50" t="s">
        <v>271</v>
      </c>
      <c r="C14" s="50"/>
      <c r="D14" s="59">
        <f>+D12+D13</f>
        <v>4692.3999999999996</v>
      </c>
      <c r="E14" s="50" t="s">
        <v>272</v>
      </c>
    </row>
    <row r="17" spans="1:5" x14ac:dyDescent="0.25">
      <c r="A17" s="50"/>
      <c r="B17" s="60" t="s">
        <v>268</v>
      </c>
      <c r="C17" s="60"/>
      <c r="D17" s="61">
        <f>+D10</f>
        <v>7851.2000000000007</v>
      </c>
      <c r="E17" s="60" t="s">
        <v>269</v>
      </c>
    </row>
    <row r="18" spans="1:5" x14ac:dyDescent="0.25">
      <c r="A18" s="50"/>
      <c r="B18" s="60" t="s">
        <v>271</v>
      </c>
      <c r="C18" s="60"/>
      <c r="D18" s="61">
        <f>+D14</f>
        <v>4692.3999999999996</v>
      </c>
      <c r="E18" s="60" t="s">
        <v>272</v>
      </c>
    </row>
    <row r="19" spans="1:5" x14ac:dyDescent="0.25">
      <c r="A19" s="50"/>
      <c r="B19" s="60"/>
      <c r="C19" s="60"/>
      <c r="D19" s="61">
        <f>+D17+D18</f>
        <v>12543.6</v>
      </c>
      <c r="E19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2017-12-18T14:54:41Z</dcterms:created>
  <dcterms:modified xsi:type="dcterms:W3CDTF">2017-12-19T01:09:44Z</dcterms:modified>
</cp:coreProperties>
</file>