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FACTURACION!$A$11:$O$74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G123" i="3"/>
  <c r="H123" i="3"/>
  <c r="I123" i="3"/>
  <c r="J123" i="3"/>
  <c r="K123" i="3"/>
  <c r="L123" i="3"/>
  <c r="F123" i="3"/>
  <c r="F121" i="3"/>
  <c r="G121" i="3"/>
  <c r="J121" i="3" s="1"/>
  <c r="H121" i="3"/>
  <c r="I121" i="3"/>
  <c r="F78" i="3"/>
  <c r="G78" i="3"/>
  <c r="J78" i="3" s="1"/>
  <c r="H78" i="3"/>
  <c r="I78" i="3"/>
  <c r="F79" i="3"/>
  <c r="G79" i="3"/>
  <c r="J79" i="3" s="1"/>
  <c r="H79" i="3"/>
  <c r="I79" i="3"/>
  <c r="F80" i="3"/>
  <c r="H80" i="3" s="1"/>
  <c r="I80" i="3"/>
  <c r="F81" i="3"/>
  <c r="H81" i="3" s="1"/>
  <c r="G81" i="3"/>
  <c r="I81" i="3"/>
  <c r="F82" i="3"/>
  <c r="G82" i="3"/>
  <c r="J82" i="3" s="1"/>
  <c r="H82" i="3"/>
  <c r="I82" i="3"/>
  <c r="F83" i="3"/>
  <c r="G83" i="3"/>
  <c r="J83" i="3" s="1"/>
  <c r="H83" i="3"/>
  <c r="I83" i="3"/>
  <c r="F84" i="3"/>
  <c r="H84" i="3" s="1"/>
  <c r="I84" i="3"/>
  <c r="F85" i="3"/>
  <c r="H85" i="3" s="1"/>
  <c r="G85" i="3"/>
  <c r="J85" i="3" s="1"/>
  <c r="I85" i="3"/>
  <c r="F86" i="3"/>
  <c r="G86" i="3"/>
  <c r="J86" i="3" s="1"/>
  <c r="H86" i="3"/>
  <c r="I86" i="3"/>
  <c r="F87" i="3"/>
  <c r="G87" i="3"/>
  <c r="J87" i="3" s="1"/>
  <c r="H87" i="3"/>
  <c r="I87" i="3"/>
  <c r="F88" i="3"/>
  <c r="H88" i="3" s="1"/>
  <c r="I88" i="3"/>
  <c r="F89" i="3"/>
  <c r="H89" i="3" s="1"/>
  <c r="G89" i="3"/>
  <c r="J89" i="3" s="1"/>
  <c r="I89" i="3"/>
  <c r="F90" i="3"/>
  <c r="G90" i="3"/>
  <c r="J90" i="3" s="1"/>
  <c r="H90" i="3"/>
  <c r="I90" i="3"/>
  <c r="F91" i="3"/>
  <c r="G91" i="3"/>
  <c r="J91" i="3" s="1"/>
  <c r="H91" i="3"/>
  <c r="I91" i="3"/>
  <c r="F92" i="3"/>
  <c r="H92" i="3" s="1"/>
  <c r="I92" i="3"/>
  <c r="F93" i="3"/>
  <c r="H93" i="3" s="1"/>
  <c r="G93" i="3"/>
  <c r="J93" i="3" s="1"/>
  <c r="I93" i="3"/>
  <c r="F94" i="3"/>
  <c r="G94" i="3"/>
  <c r="J94" i="3" s="1"/>
  <c r="H94" i="3"/>
  <c r="I94" i="3"/>
  <c r="F95" i="3"/>
  <c r="G95" i="3"/>
  <c r="J95" i="3" s="1"/>
  <c r="H95" i="3"/>
  <c r="I95" i="3"/>
  <c r="F96" i="3"/>
  <c r="H96" i="3" s="1"/>
  <c r="I96" i="3"/>
  <c r="F97" i="3"/>
  <c r="H97" i="3" s="1"/>
  <c r="G97" i="3"/>
  <c r="I97" i="3"/>
  <c r="F98" i="3"/>
  <c r="G98" i="3"/>
  <c r="J98" i="3" s="1"/>
  <c r="H98" i="3"/>
  <c r="I98" i="3"/>
  <c r="F99" i="3"/>
  <c r="G99" i="3"/>
  <c r="J99" i="3" s="1"/>
  <c r="H99" i="3"/>
  <c r="I99" i="3"/>
  <c r="F100" i="3"/>
  <c r="H100" i="3" s="1"/>
  <c r="I100" i="3"/>
  <c r="F101" i="3"/>
  <c r="H101" i="3" s="1"/>
  <c r="G101" i="3"/>
  <c r="J101" i="3" s="1"/>
  <c r="I101" i="3"/>
  <c r="F102" i="3"/>
  <c r="G102" i="3"/>
  <c r="J102" i="3" s="1"/>
  <c r="H102" i="3"/>
  <c r="I102" i="3"/>
  <c r="F103" i="3"/>
  <c r="G103" i="3"/>
  <c r="J103" i="3" s="1"/>
  <c r="H103" i="3"/>
  <c r="I103" i="3"/>
  <c r="F104" i="3"/>
  <c r="H104" i="3" s="1"/>
  <c r="I104" i="3"/>
  <c r="F105" i="3"/>
  <c r="H105" i="3" s="1"/>
  <c r="G105" i="3"/>
  <c r="J105" i="3" s="1"/>
  <c r="I105" i="3"/>
  <c r="F106" i="3"/>
  <c r="G106" i="3"/>
  <c r="J106" i="3" s="1"/>
  <c r="H106" i="3"/>
  <c r="I106" i="3"/>
  <c r="F107" i="3"/>
  <c r="G107" i="3"/>
  <c r="J107" i="3" s="1"/>
  <c r="H107" i="3"/>
  <c r="I107" i="3"/>
  <c r="F108" i="3"/>
  <c r="H108" i="3" s="1"/>
  <c r="I108" i="3"/>
  <c r="F109" i="3"/>
  <c r="H109" i="3" s="1"/>
  <c r="G109" i="3"/>
  <c r="J109" i="3" s="1"/>
  <c r="I109" i="3"/>
  <c r="F110" i="3"/>
  <c r="G110" i="3"/>
  <c r="J110" i="3" s="1"/>
  <c r="H110" i="3"/>
  <c r="I110" i="3"/>
  <c r="F111" i="3"/>
  <c r="G111" i="3"/>
  <c r="J111" i="3" s="1"/>
  <c r="H111" i="3"/>
  <c r="I111" i="3"/>
  <c r="F112" i="3"/>
  <c r="H112" i="3" s="1"/>
  <c r="I112" i="3"/>
  <c r="F113" i="3"/>
  <c r="G113" i="3"/>
  <c r="I113" i="3"/>
  <c r="F114" i="3"/>
  <c r="G114" i="3"/>
  <c r="J114" i="3" s="1"/>
  <c r="H114" i="3"/>
  <c r="I114" i="3"/>
  <c r="F115" i="3"/>
  <c r="G115" i="3"/>
  <c r="J115" i="3" s="1"/>
  <c r="H115" i="3"/>
  <c r="I115" i="3"/>
  <c r="F116" i="3"/>
  <c r="H116" i="3" s="1"/>
  <c r="I116" i="3"/>
  <c r="F117" i="3"/>
  <c r="H117" i="3" s="1"/>
  <c r="G117" i="3"/>
  <c r="J117" i="3" s="1"/>
  <c r="I117" i="3"/>
  <c r="F118" i="3"/>
  <c r="G118" i="3"/>
  <c r="J118" i="3" s="1"/>
  <c r="H118" i="3"/>
  <c r="I118" i="3"/>
  <c r="F119" i="3"/>
  <c r="G119" i="3"/>
  <c r="J119" i="3" s="1"/>
  <c r="H119" i="3"/>
  <c r="I119" i="3"/>
  <c r="F120" i="3"/>
  <c r="H120" i="3" s="1"/>
  <c r="I120" i="3"/>
  <c r="L77" i="3"/>
  <c r="K77" i="3"/>
  <c r="J77" i="3"/>
  <c r="I77" i="3"/>
  <c r="H77" i="3"/>
  <c r="G77" i="3"/>
  <c r="F77" i="3"/>
  <c r="I74" i="3"/>
  <c r="F13" i="3"/>
  <c r="G13" i="3" s="1"/>
  <c r="I13" i="3"/>
  <c r="F14" i="3"/>
  <c r="G14" i="3" s="1"/>
  <c r="I14" i="3"/>
  <c r="F15" i="3"/>
  <c r="H15" i="3" s="1"/>
  <c r="I15" i="3"/>
  <c r="F16" i="3"/>
  <c r="H16" i="3" s="1"/>
  <c r="I16" i="3"/>
  <c r="F17" i="3"/>
  <c r="G17" i="3" s="1"/>
  <c r="I17" i="3"/>
  <c r="F18" i="3"/>
  <c r="G18" i="3" s="1"/>
  <c r="I18" i="3"/>
  <c r="F19" i="3"/>
  <c r="H19" i="3" s="1"/>
  <c r="I19" i="3"/>
  <c r="F20" i="3"/>
  <c r="H20" i="3" s="1"/>
  <c r="I20" i="3"/>
  <c r="F21" i="3"/>
  <c r="G21" i="3" s="1"/>
  <c r="I21" i="3"/>
  <c r="F22" i="3"/>
  <c r="G22" i="3" s="1"/>
  <c r="I22" i="3"/>
  <c r="F23" i="3"/>
  <c r="I23" i="3"/>
  <c r="F24" i="3"/>
  <c r="H24" i="3" s="1"/>
  <c r="I24" i="3"/>
  <c r="F25" i="3"/>
  <c r="H25" i="3" s="1"/>
  <c r="I25" i="3"/>
  <c r="F26" i="3"/>
  <c r="H26" i="3" s="1"/>
  <c r="I26" i="3"/>
  <c r="F27" i="3"/>
  <c r="I27" i="3"/>
  <c r="F28" i="3"/>
  <c r="H28" i="3" s="1"/>
  <c r="I28" i="3"/>
  <c r="F29" i="3"/>
  <c r="G29" i="3" s="1"/>
  <c r="I29" i="3"/>
  <c r="F30" i="3"/>
  <c r="G30" i="3" s="1"/>
  <c r="I30" i="3"/>
  <c r="F31" i="3"/>
  <c r="I31" i="3"/>
  <c r="F32" i="3"/>
  <c r="H32" i="3" s="1"/>
  <c r="I32" i="3"/>
  <c r="F33" i="3"/>
  <c r="G33" i="3" s="1"/>
  <c r="I33" i="3"/>
  <c r="F34" i="3"/>
  <c r="G34" i="3" s="1"/>
  <c r="I34" i="3"/>
  <c r="F35" i="3"/>
  <c r="I35" i="3"/>
  <c r="F36" i="3"/>
  <c r="H36" i="3" s="1"/>
  <c r="I36" i="3"/>
  <c r="F37" i="3"/>
  <c r="G37" i="3" s="1"/>
  <c r="H37" i="3"/>
  <c r="I37" i="3"/>
  <c r="F38" i="3"/>
  <c r="G38" i="3" s="1"/>
  <c r="I38" i="3"/>
  <c r="F39" i="3"/>
  <c r="I39" i="3"/>
  <c r="F40" i="3"/>
  <c r="H40" i="3" s="1"/>
  <c r="I40" i="3"/>
  <c r="F41" i="3"/>
  <c r="H41" i="3" s="1"/>
  <c r="I41" i="3"/>
  <c r="F42" i="3"/>
  <c r="H42" i="3" s="1"/>
  <c r="G42" i="3"/>
  <c r="I42" i="3"/>
  <c r="F43" i="3"/>
  <c r="I43" i="3"/>
  <c r="F44" i="3"/>
  <c r="H44" i="3" s="1"/>
  <c r="I44" i="3"/>
  <c r="F45" i="3"/>
  <c r="G45" i="3" s="1"/>
  <c r="I45" i="3"/>
  <c r="F46" i="3"/>
  <c r="G46" i="3" s="1"/>
  <c r="I46" i="3"/>
  <c r="F47" i="3"/>
  <c r="I47" i="3"/>
  <c r="F48" i="3"/>
  <c r="H48" i="3" s="1"/>
  <c r="I48" i="3"/>
  <c r="F49" i="3"/>
  <c r="H49" i="3" s="1"/>
  <c r="I49" i="3"/>
  <c r="F50" i="3"/>
  <c r="G50" i="3" s="1"/>
  <c r="I50" i="3"/>
  <c r="F51" i="3"/>
  <c r="I51" i="3"/>
  <c r="F52" i="3"/>
  <c r="H52" i="3" s="1"/>
  <c r="I52" i="3"/>
  <c r="F53" i="3"/>
  <c r="H53" i="3" s="1"/>
  <c r="G53" i="3"/>
  <c r="I53" i="3"/>
  <c r="F54" i="3"/>
  <c r="G54" i="3" s="1"/>
  <c r="I54" i="3"/>
  <c r="F55" i="3"/>
  <c r="I55" i="3"/>
  <c r="F56" i="3"/>
  <c r="H56" i="3" s="1"/>
  <c r="I56" i="3"/>
  <c r="F57" i="3"/>
  <c r="H57" i="3" s="1"/>
  <c r="I57" i="3"/>
  <c r="F58" i="3"/>
  <c r="H58" i="3" s="1"/>
  <c r="I58" i="3"/>
  <c r="F59" i="3"/>
  <c r="I59" i="3"/>
  <c r="F60" i="3"/>
  <c r="H60" i="3" s="1"/>
  <c r="I60" i="3"/>
  <c r="F61" i="3"/>
  <c r="G61" i="3" s="1"/>
  <c r="I61" i="3"/>
  <c r="F62" i="3"/>
  <c r="G62" i="3" s="1"/>
  <c r="I62" i="3"/>
  <c r="F63" i="3"/>
  <c r="I63" i="3"/>
  <c r="F64" i="3"/>
  <c r="H64" i="3" s="1"/>
  <c r="I64" i="3"/>
  <c r="F65" i="3"/>
  <c r="G65" i="3" s="1"/>
  <c r="I65" i="3"/>
  <c r="F66" i="3"/>
  <c r="G66" i="3" s="1"/>
  <c r="I66" i="3"/>
  <c r="F67" i="3"/>
  <c r="I67" i="3"/>
  <c r="F68" i="3"/>
  <c r="H68" i="3" s="1"/>
  <c r="I68" i="3"/>
  <c r="F69" i="3"/>
  <c r="G69" i="3" s="1"/>
  <c r="I69" i="3"/>
  <c r="F70" i="3"/>
  <c r="G70" i="3" s="1"/>
  <c r="I70" i="3"/>
  <c r="F71" i="3"/>
  <c r="I71" i="3"/>
  <c r="F72" i="3"/>
  <c r="H72" i="3" s="1"/>
  <c r="I72" i="3"/>
  <c r="I12" i="3"/>
  <c r="F12" i="3"/>
  <c r="H12" i="3" s="1"/>
  <c r="H22" i="3" l="1"/>
  <c r="J22" i="3" s="1"/>
  <c r="K22" i="3" s="1"/>
  <c r="L22" i="3" s="1"/>
  <c r="G60" i="3"/>
  <c r="J60" i="3" s="1"/>
  <c r="G49" i="3"/>
  <c r="J49" i="3" s="1"/>
  <c r="H38" i="3"/>
  <c r="G12" i="3"/>
  <c r="J12" i="3" s="1"/>
  <c r="J18" i="3"/>
  <c r="J37" i="3"/>
  <c r="K37" i="3" s="1"/>
  <c r="H18" i="3"/>
  <c r="H17" i="3"/>
  <c r="J17" i="3" s="1"/>
  <c r="K17" i="3" s="1"/>
  <c r="L17" i="3" s="1"/>
  <c r="H62" i="3"/>
  <c r="G57" i="3"/>
  <c r="J57" i="3" s="1"/>
  <c r="K57" i="3" s="1"/>
  <c r="G36" i="3"/>
  <c r="J36" i="3" s="1"/>
  <c r="J34" i="3"/>
  <c r="K34" i="3" s="1"/>
  <c r="L34" i="3" s="1"/>
  <c r="G44" i="3"/>
  <c r="J44" i="3" s="1"/>
  <c r="G41" i="3"/>
  <c r="J41" i="3" s="1"/>
  <c r="K41" i="3" s="1"/>
  <c r="J38" i="3"/>
  <c r="H21" i="3"/>
  <c r="J21" i="3" s="1"/>
  <c r="G16" i="3"/>
  <c r="I126" i="3"/>
  <c r="F74" i="3"/>
  <c r="H61" i="3"/>
  <c r="G58" i="3"/>
  <c r="H50" i="3"/>
  <c r="H34" i="3"/>
  <c r="H33" i="3"/>
  <c r="J33" i="3" s="1"/>
  <c r="G28" i="3"/>
  <c r="J28" i="3" s="1"/>
  <c r="K28" i="3" s="1"/>
  <c r="G25" i="3"/>
  <c r="J25" i="3" s="1"/>
  <c r="K25" i="3" s="1"/>
  <c r="J61" i="3"/>
  <c r="K61" i="3" s="1"/>
  <c r="L61" i="3" s="1"/>
  <c r="J53" i="3"/>
  <c r="K53" i="3" s="1"/>
  <c r="G26" i="3"/>
  <c r="J26" i="3" s="1"/>
  <c r="K26" i="3" s="1"/>
  <c r="L26" i="3" s="1"/>
  <c r="G20" i="3"/>
  <c r="J20" i="3" s="1"/>
  <c r="K20" i="3" s="1"/>
  <c r="F126" i="3"/>
  <c r="G72" i="3"/>
  <c r="J72" i="3" s="1"/>
  <c r="G56" i="3"/>
  <c r="J56" i="3" s="1"/>
  <c r="K56" i="3" s="1"/>
  <c r="L53" i="3"/>
  <c r="G48" i="3"/>
  <c r="G32" i="3"/>
  <c r="J32" i="3" s="1"/>
  <c r="K32" i="3" s="1"/>
  <c r="H65" i="3"/>
  <c r="H54" i="3"/>
  <c r="J54" i="3" s="1"/>
  <c r="H46" i="3"/>
  <c r="J46" i="3" s="1"/>
  <c r="H45" i="3"/>
  <c r="J45" i="3" s="1"/>
  <c r="K45" i="3" s="1"/>
  <c r="L45" i="3" s="1"/>
  <c r="H30" i="3"/>
  <c r="J30" i="3" s="1"/>
  <c r="H29" i="3"/>
  <c r="J29" i="3" s="1"/>
  <c r="H14" i="3"/>
  <c r="J14" i="3" s="1"/>
  <c r="K14" i="3" s="1"/>
  <c r="L14" i="3" s="1"/>
  <c r="H13" i="3"/>
  <c r="J13" i="3" s="1"/>
  <c r="J42" i="3"/>
  <c r="K42" i="3" s="1"/>
  <c r="H70" i="3"/>
  <c r="J70" i="3" s="1"/>
  <c r="H69" i="3"/>
  <c r="J69" i="3" s="1"/>
  <c r="H66" i="3"/>
  <c r="J66" i="3" s="1"/>
  <c r="G64" i="3"/>
  <c r="J64" i="3" s="1"/>
  <c r="K64" i="3" s="1"/>
  <c r="L64" i="3" s="1"/>
  <c r="G52" i="3"/>
  <c r="G40" i="3"/>
  <c r="J40" i="3" s="1"/>
  <c r="K40" i="3" s="1"/>
  <c r="G24" i="3"/>
  <c r="J24" i="3" s="1"/>
  <c r="K24" i="3" s="1"/>
  <c r="K121" i="3"/>
  <c r="L121" i="3"/>
  <c r="K114" i="3"/>
  <c r="L114" i="3"/>
  <c r="K110" i="3"/>
  <c r="L110" i="3" s="1"/>
  <c r="K89" i="3"/>
  <c r="L89" i="3"/>
  <c r="L117" i="3"/>
  <c r="K117" i="3"/>
  <c r="K107" i="3"/>
  <c r="L107" i="3"/>
  <c r="K106" i="3"/>
  <c r="L106" i="3" s="1"/>
  <c r="K101" i="3"/>
  <c r="L101" i="3"/>
  <c r="K91" i="3"/>
  <c r="L91" i="3" s="1"/>
  <c r="K90" i="3"/>
  <c r="L90" i="3" s="1"/>
  <c r="K85" i="3"/>
  <c r="L85" i="3" s="1"/>
  <c r="K119" i="3"/>
  <c r="L119" i="3"/>
  <c r="K118" i="3"/>
  <c r="L118" i="3" s="1"/>
  <c r="K103" i="3"/>
  <c r="L103" i="3"/>
  <c r="L102" i="3"/>
  <c r="K102" i="3"/>
  <c r="J97" i="3"/>
  <c r="K87" i="3"/>
  <c r="L87" i="3"/>
  <c r="K86" i="3"/>
  <c r="L86" i="3"/>
  <c r="J81" i="3"/>
  <c r="J113" i="3"/>
  <c r="K109" i="3"/>
  <c r="L109" i="3"/>
  <c r="K99" i="3"/>
  <c r="L99" i="3"/>
  <c r="K98" i="3"/>
  <c r="L98" i="3" s="1"/>
  <c r="K93" i="3"/>
  <c r="L93" i="3"/>
  <c r="K83" i="3"/>
  <c r="L83" i="3"/>
  <c r="K82" i="3"/>
  <c r="L82" i="3"/>
  <c r="K115" i="3"/>
  <c r="L115" i="3"/>
  <c r="K111" i="3"/>
  <c r="L111" i="3"/>
  <c r="K105" i="3"/>
  <c r="L105" i="3"/>
  <c r="K94" i="3"/>
  <c r="L94" i="3"/>
  <c r="K79" i="3"/>
  <c r="L79" i="3"/>
  <c r="K78" i="3"/>
  <c r="L78" i="3"/>
  <c r="K95" i="3"/>
  <c r="L95" i="3"/>
  <c r="G120" i="3"/>
  <c r="G116" i="3"/>
  <c r="H113" i="3"/>
  <c r="G112" i="3"/>
  <c r="J112" i="3" s="1"/>
  <c r="G108" i="3"/>
  <c r="J108" i="3" s="1"/>
  <c r="G104" i="3"/>
  <c r="J104" i="3" s="1"/>
  <c r="G100" i="3"/>
  <c r="J100" i="3" s="1"/>
  <c r="G96" i="3"/>
  <c r="J96" i="3" s="1"/>
  <c r="G92" i="3"/>
  <c r="J92" i="3" s="1"/>
  <c r="G88" i="3"/>
  <c r="J88" i="3" s="1"/>
  <c r="G84" i="3"/>
  <c r="J84" i="3" s="1"/>
  <c r="G80" i="3"/>
  <c r="J80" i="3" s="1"/>
  <c r="J120" i="3"/>
  <c r="J116" i="3"/>
  <c r="J65" i="3"/>
  <c r="L44" i="3"/>
  <c r="H63" i="3"/>
  <c r="G63" i="3"/>
  <c r="J62" i="3"/>
  <c r="K60" i="3"/>
  <c r="L60" i="3" s="1"/>
  <c r="G68" i="3"/>
  <c r="J68" i="3" s="1"/>
  <c r="H67" i="3"/>
  <c r="G67" i="3"/>
  <c r="J58" i="3"/>
  <c r="J50" i="3"/>
  <c r="K44" i="3"/>
  <c r="K36" i="3"/>
  <c r="L36" i="3" s="1"/>
  <c r="J16" i="3"/>
  <c r="L56" i="3"/>
  <c r="H55" i="3"/>
  <c r="G55" i="3"/>
  <c r="J52" i="3"/>
  <c r="H51" i="3"/>
  <c r="G51" i="3"/>
  <c r="J48" i="3"/>
  <c r="H47" i="3"/>
  <c r="G47" i="3"/>
  <c r="K38" i="3"/>
  <c r="L38" i="3" s="1"/>
  <c r="K18" i="3"/>
  <c r="L18" i="3" s="1"/>
  <c r="H71" i="3"/>
  <c r="G71" i="3"/>
  <c r="H59" i="3"/>
  <c r="G59" i="3"/>
  <c r="H43" i="3"/>
  <c r="G43" i="3"/>
  <c r="L40" i="3"/>
  <c r="H39" i="3"/>
  <c r="G39" i="3"/>
  <c r="H35" i="3"/>
  <c r="G35" i="3"/>
  <c r="H31" i="3"/>
  <c r="G31" i="3"/>
  <c r="L28" i="3"/>
  <c r="H27" i="3"/>
  <c r="G27" i="3"/>
  <c r="H23" i="3"/>
  <c r="G23" i="3"/>
  <c r="L20" i="3"/>
  <c r="G19" i="3"/>
  <c r="J19" i="3" s="1"/>
  <c r="G15" i="3"/>
  <c r="J15" i="3" s="1"/>
  <c r="L37" i="3" l="1"/>
  <c r="J59" i="3"/>
  <c r="J39" i="3"/>
  <c r="K39" i="3" s="1"/>
  <c r="L39" i="3" s="1"/>
  <c r="K33" i="3"/>
  <c r="L33" i="3" s="1"/>
  <c r="K21" i="3"/>
  <c r="L21" i="3" s="1"/>
  <c r="J27" i="3"/>
  <c r="L41" i="3"/>
  <c r="L57" i="3"/>
  <c r="L42" i="3"/>
  <c r="J51" i="3"/>
  <c r="K51" i="3" s="1"/>
  <c r="L51" i="3" s="1"/>
  <c r="K13" i="3"/>
  <c r="L13" i="3" s="1"/>
  <c r="K70" i="3"/>
  <c r="L70" i="3" s="1"/>
  <c r="K29" i="3"/>
  <c r="L29" i="3" s="1"/>
  <c r="K30" i="3"/>
  <c r="L30" i="3" s="1"/>
  <c r="G74" i="3"/>
  <c r="G126" i="3" s="1"/>
  <c r="L24" i="3"/>
  <c r="J31" i="3"/>
  <c r="J35" i="3"/>
  <c r="K35" i="3" s="1"/>
  <c r="L35" i="3" s="1"/>
  <c r="J43" i="3"/>
  <c r="K43" i="3" s="1"/>
  <c r="L43" i="3" s="1"/>
  <c r="J71" i="3"/>
  <c r="J55" i="3"/>
  <c r="K55" i="3" s="1"/>
  <c r="L55" i="3" s="1"/>
  <c r="J67" i="3"/>
  <c r="K67" i="3" s="1"/>
  <c r="L67" i="3" s="1"/>
  <c r="L25" i="3"/>
  <c r="K49" i="3"/>
  <c r="L49" i="3" s="1"/>
  <c r="K12" i="3"/>
  <c r="H74" i="3"/>
  <c r="H126" i="3" s="1"/>
  <c r="J23" i="3"/>
  <c r="K23" i="3" s="1"/>
  <c r="L23" i="3" s="1"/>
  <c r="L32" i="3"/>
  <c r="J47" i="3"/>
  <c r="K108" i="3"/>
  <c r="L108" i="3" s="1"/>
  <c r="L112" i="3"/>
  <c r="K112" i="3"/>
  <c r="K120" i="3"/>
  <c r="L120" i="3" s="1"/>
  <c r="L92" i="3"/>
  <c r="K92" i="3"/>
  <c r="K113" i="3"/>
  <c r="L113" i="3"/>
  <c r="L80" i="3"/>
  <c r="K80" i="3"/>
  <c r="K96" i="3"/>
  <c r="L96" i="3" s="1"/>
  <c r="K81" i="3"/>
  <c r="L81" i="3" s="1"/>
  <c r="K84" i="3"/>
  <c r="L84" i="3" s="1"/>
  <c r="L100" i="3"/>
  <c r="K100" i="3"/>
  <c r="K97" i="3"/>
  <c r="L97" i="3"/>
  <c r="L116" i="3"/>
  <c r="K116" i="3"/>
  <c r="K88" i="3"/>
  <c r="L88" i="3" s="1"/>
  <c r="L104" i="3"/>
  <c r="K104" i="3"/>
  <c r="K27" i="3"/>
  <c r="L27" i="3" s="1"/>
  <c r="K47" i="3"/>
  <c r="L47" i="3" s="1"/>
  <c r="K68" i="3"/>
  <c r="L68" i="3" s="1"/>
  <c r="K71" i="3"/>
  <c r="L71" i="3" s="1"/>
  <c r="K19" i="3"/>
  <c r="L19" i="3" s="1"/>
  <c r="K48" i="3"/>
  <c r="L48" i="3" s="1"/>
  <c r="K54" i="3"/>
  <c r="L54" i="3"/>
  <c r="K59" i="3"/>
  <c r="L59" i="3" s="1"/>
  <c r="K58" i="3"/>
  <c r="L58" i="3" s="1"/>
  <c r="K69" i="3"/>
  <c r="L69" i="3" s="1"/>
  <c r="K46" i="3"/>
  <c r="L46" i="3" s="1"/>
  <c r="K62" i="3"/>
  <c r="L62" i="3" s="1"/>
  <c r="K72" i="3"/>
  <c r="L72" i="3" s="1"/>
  <c r="K65" i="3"/>
  <c r="L65" i="3" s="1"/>
  <c r="K15" i="3"/>
  <c r="L15" i="3" s="1"/>
  <c r="K52" i="3"/>
  <c r="L52" i="3" s="1"/>
  <c r="K16" i="3"/>
  <c r="L16" i="3" s="1"/>
  <c r="K50" i="3"/>
  <c r="L50" i="3" s="1"/>
  <c r="K66" i="3"/>
  <c r="L66" i="3" s="1"/>
  <c r="J63" i="3"/>
  <c r="J74" i="3" l="1"/>
  <c r="J126" i="3" s="1"/>
  <c r="L12" i="3"/>
  <c r="K31" i="3"/>
  <c r="L31" i="3" s="1"/>
  <c r="K63" i="3"/>
  <c r="L63" i="3" s="1"/>
  <c r="K74" i="3" l="1"/>
  <c r="K126" i="3" s="1"/>
  <c r="L74" i="3"/>
  <c r="L126" i="3" s="1"/>
</calcChain>
</file>

<file path=xl/sharedStrings.xml><?xml version="1.0" encoding="utf-8"?>
<sst xmlns="http://schemas.openxmlformats.org/spreadsheetml/2006/main" count="1078" uniqueCount="354">
  <si>
    <t>CONTPAQ i</t>
  </si>
  <si>
    <t xml:space="preserve">      NÓMINAS</t>
  </si>
  <si>
    <t>011 INGENIERIA FISCAL LABORAL SC</t>
  </si>
  <si>
    <t>Lista de Raya (forma tabular)</t>
  </si>
  <si>
    <t>Periodo 49 al 49 Semanal del 29/11/2017 al 05/12/2017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</si>
  <si>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</si>
  <si>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</si>
  <si>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</si>
  <si>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</si>
  <si>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</si>
  <si>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</si>
  <si>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</si>
  <si>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</si>
  <si>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</si>
  <si>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</si>
  <si>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</si>
  <si>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</si>
  <si>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</si>
  <si>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</si>
  <si>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</si>
  <si>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</si>
  <si>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</si>
  <si>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</si>
  <si>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</si>
  <si>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</si>
  <si>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</si>
  <si>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</si>
  <si>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</si>
  <si>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</si>
  <si>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</si>
  <si>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</si>
  <si>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</si>
  <si>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</si>
  <si>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</si>
  <si>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</si>
  <si>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</si>
  <si>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</si>
  <si>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</si>
  <si>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</si>
  <si>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</si>
  <si>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</si>
  <si>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</si>
  <si>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</si>
  <si>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</si>
  <si>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</si>
  <si>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</si>
  <si>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</si>
  <si>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</si>
  <si>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</si>
  <si>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</si>
  <si>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</si>
  <si>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</si>
  <si>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</si>
  <si>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</si>
  <si>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</si>
  <si>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</si>
  <si>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</si>
  <si>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</si>
  <si>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</si>
  <si>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</si>
  <si>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</si>
  <si>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</si>
  <si>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</si>
  <si>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</si>
  <si>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</si>
  <si>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</si>
  <si>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</si>
  <si>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</si>
  <si>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</si>
  <si>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</si>
  <si>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</si>
  <si>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</si>
  <si>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</si>
  <si>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</si>
  <si>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</si>
  <si>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</si>
  <si>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</si>
  <si>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</si>
  <si>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</si>
  <si>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</si>
  <si>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</si>
  <si>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</si>
  <si>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</si>
  <si>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</si>
  <si>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</si>
  <si>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</si>
  <si>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</si>
  <si>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</si>
  <si>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</si>
  <si>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</si>
  <si>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</si>
  <si>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</si>
  <si>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</si>
  <si>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</si>
  <si>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</si>
  <si>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</si>
  <si>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</si>
  <si>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</si>
  <si>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</si>
  <si>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</si>
  <si>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</si>
  <si>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</si>
  <si>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</si>
  <si>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</si>
  <si>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</si>
  <si>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</si>
  <si>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</si>
  <si>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</si>
  <si>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</si>
  <si>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</si>
  <si>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</si>
  <si>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</si>
  <si>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</si>
  <si>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</si>
  <si>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</si>
  <si>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</si>
  <si>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</si>
  <si>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</si>
  <si>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</si>
  <si>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</si>
  <si>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</si>
  <si>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</si>
  <si>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</si>
  <si>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</si>
  <si>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</si>
  <si>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</si>
  <si>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</si>
  <si>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</si>
  <si>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</si>
  <si>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</si>
  <si>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</si>
  <si>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</si>
  <si>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</si>
  <si>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</si>
  <si>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</si>
  <si>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</si>
  <si>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</si>
  <si>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</si>
  <si>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</si>
  <si>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</si>
  <si>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</si>
  <si>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</si>
  <si>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</si>
  <si>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</si>
  <si>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</si>
  <si>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</si>
  <si>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</si>
  <si>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</si>
  <si>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</si>
  <si>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</si>
  <si>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</si>
  <si>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VLC29</t>
  </si>
  <si>
    <t>Villarreal Lopez Carlos Alberto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</si>
  <si>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</si>
  <si>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</si>
  <si>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</si>
  <si>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</si>
  <si>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</si>
  <si>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</si>
  <si>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</si>
  <si>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</si>
  <si>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</si>
  <si>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</si>
  <si>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</si>
  <si>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</si>
  <si>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</si>
  <si>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</si>
  <si>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</si>
  <si>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</si>
  <si>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</si>
  <si>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</si>
  <si>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</si>
  <si>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</si>
  <si>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</si>
  <si>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</si>
  <si>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</si>
  <si>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</si>
  <si>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</si>
  <si>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</si>
  <si>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</si>
  <si>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</si>
  <si>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</si>
  <si>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</si>
  <si>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</si>
  <si>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</si>
  <si>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</si>
  <si>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</si>
  <si>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</si>
  <si>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LLA01</t>
  </si>
  <si>
    <t>Leon Luna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</si>
  <si>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</si>
  <si>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</si>
  <si>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</si>
  <si>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</si>
  <si>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</si>
  <si>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</si>
  <si>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</si>
  <si>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</si>
  <si>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</si>
  <si>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</si>
  <si>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</si>
  <si>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</si>
  <si>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</si>
  <si>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</si>
  <si>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</si>
  <si>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</si>
  <si>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</si>
  <si>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</si>
  <si>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</si>
  <si>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</si>
  <si>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</si>
  <si>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</si>
  <si>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</si>
  <si>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</si>
  <si>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</si>
  <si>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</si>
  <si>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</si>
  <si>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</si>
  <si>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</si>
  <si>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</si>
  <si>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</si>
  <si>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</si>
  <si>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</si>
  <si>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</si>
  <si>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</si>
  <si>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</si>
  <si>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</si>
  <si>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</si>
  <si>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</si>
  <si>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</si>
  <si>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</si>
  <si>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</si>
  <si>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</si>
  <si>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</si>
  <si>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</si>
  <si>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</si>
  <si>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</si>
  <si>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</si>
  <si>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</si>
  <si>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</si>
  <si>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</si>
  <si>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</si>
  <si>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</si>
  <si>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</si>
  <si>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</si>
  <si>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</si>
  <si>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</si>
  <si>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</si>
  <si>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</si>
  <si>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</si>
  <si>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</si>
  <si>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</si>
  <si>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</si>
  <si>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</si>
  <si>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</si>
  <si>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</si>
  <si>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</si>
  <si>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</si>
  <si>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49 del 2017-11-29 al 2017-12-05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</si>
  <si>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</si>
  <si>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</si>
  <si>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</si>
  <si>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</si>
  <si>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</si>
  <si>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</si>
  <si>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</si>
  <si>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</si>
  <si>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</si>
  <si>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</si>
  <si>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98</t>
  </si>
  <si>
    <t>99 Otros</t>
  </si>
  <si>
    <t>Total Otros</t>
  </si>
  <si>
    <t>Total de movimientos 7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</si>
  <si>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</si>
  <si>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</si>
  <si>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</si>
  <si>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</si>
  <si>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</si>
  <si>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</si>
  <si>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</si>
  <si>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</si>
  <si>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</si>
  <si>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</si>
  <si>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</si>
  <si>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</si>
  <si>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49</t>
  </si>
  <si>
    <t>29/11/2017 AL 05/12/2017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</si>
  <si>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</si>
  <si>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</si>
  <si>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</si>
  <si>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</si>
  <si>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</si>
  <si>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</si>
  <si>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</si>
  <si>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</si>
  <si>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</si>
  <si>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ARTEAGA SILVA ALFREDO</t>
  </si>
  <si>
    <t>AVALOS DURAMAS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</si>
  <si>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</si>
  <si>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</si>
  <si>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</si>
  <si>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</si>
  <si>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</si>
  <si>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</si>
  <si>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</si>
  <si>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</si>
  <si>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</si>
  <si>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</si>
  <si>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</si>
  <si>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</si>
  <si>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</si>
  <si>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</si>
  <si>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</si>
  <si>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</si>
  <si>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</si>
  <si>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</si>
  <si>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</si>
  <si>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</si>
  <si>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</si>
  <si>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</si>
  <si>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</si>
  <si>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</si>
  <si>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</si>
  <si>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</si>
  <si>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</si>
  <si>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</si>
  <si>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</si>
  <si>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</si>
  <si>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</si>
  <si>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</si>
  <si>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</si>
  <si>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</si>
  <si>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</si>
  <si>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</si>
  <si>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</si>
  <si>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</si>
  <si>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</si>
  <si>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</si>
  <si>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</si>
  <si>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</si>
  <si>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</si>
  <si>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</si>
  <si>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</si>
  <si>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</si>
  <si>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</si>
  <si>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</si>
  <si>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</si>
  <si>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</si>
  <si>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</si>
  <si>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</si>
  <si>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VALDEZ HERNANDEZ ELDA NELLY</t>
  </si>
  <si>
    <t>VARGAS GOMEZ RAUL ARMANDO</t>
  </si>
  <si>
    <t>VILLARREAL LOPEZ CARLOS ALBERTO</t>
  </si>
  <si>
    <t>ZERMEÑO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</si>
</sst>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9"/>
  <sheetViews>
    <sheetView workbookViewId="0">
      <pane xSplit="2" ySplit="11" topLeftCell="F12" activePane="bottomRight" state="frozen"/>
      <selection pane="topRight" activeCell="C1" sqref="C1"/>
      <selection pane="bottomLeft" activeCell="A14" sqref="A14"/>
      <selection pane="bottomRight" activeCell="J13" sqref="J13:J70"/>
    </sheetView>
  </sheetViews>
  <sheetFormatPr baseColWidth="10" defaultRowHeight="11.25" x14ac:dyDescent="0.2"/>
  <cols>
    <col min="1" max="1" width="8" style="2" customWidth="1"/>
    <col min="2" max="2" width="26.42578125" style="1" customWidth="1"/>
    <col min="3" max="3" width="13.42578125" style="1" customWidth="1"/>
    <col min="4" max="5" width="11.42578125" style="1"/>
    <col min="6" max="6" width="14" style="1" customWidth="1"/>
    <col min="7" max="9" width="11.7109375" style="1" bestFit="1" customWidth="1"/>
    <col min="10" max="10" width="12.28515625" style="1" bestFit="1" customWidth="1"/>
    <col min="11" max="11" width="11.7109375" style="1" bestFit="1" customWidth="1"/>
    <col min="12" max="12" width="12.28515625" style="1" bestFit="1" customWidth="1"/>
    <col min="13" max="16384" width="11.42578125" style="1"/>
  </cols>
  <sheetData>
    <row r="1" spans="1:15" ht="18" customHeight="1" x14ac:dyDescent="0.2">
      <c r="A1" s="3" t="s">
        <v>0</v>
      </c>
      <c r="B1" s="26" t="s">
        <v>250</v>
      </c>
    </row>
    <row r="2" spans="1:15" ht="24.95" customHeight="1" x14ac:dyDescent="0.2">
      <c r="A2" s="4" t="s">
        <v>1</v>
      </c>
      <c r="B2" s="21" t="s">
        <v>2</v>
      </c>
    </row>
    <row r="3" spans="1:15" ht="15" x14ac:dyDescent="0.2">
      <c r="B3" s="23" t="s">
        <v>3</v>
      </c>
    </row>
    <row r="4" spans="1:15" ht="12.75" x14ac:dyDescent="0.2">
      <c r="B4" s="25" t="s">
        <v>4</v>
      </c>
    </row>
    <row r="5" spans="1:15" x14ac:dyDescent="0.2">
      <c r="B5" s="6" t="s">
        <v>5</v>
      </c>
    </row>
    <row r="6" spans="1:15" x14ac:dyDescent="0.2">
      <c r="B6" s="6" t="s">
        <v>6</v>
      </c>
    </row>
    <row r="7" spans="1:15" ht="15" x14ac:dyDescent="0.25">
      <c r="F7" s="44" t="s">
        <v>251</v>
      </c>
      <c r="G7" s="45"/>
      <c r="H7" s="45"/>
      <c r="I7" s="45"/>
      <c r="J7" s="45"/>
      <c r="K7" s="45"/>
      <c r="L7" s="46"/>
    </row>
    <row r="8" spans="1:15" s="5" customFormat="1" ht="34.5" thickBot="1" x14ac:dyDescent="0.25">
      <c r="A8" s="8" t="s">
        <v>7</v>
      </c>
      <c r="B8" s="9" t="s">
        <v>8</v>
      </c>
      <c r="C8" s="10" t="s">
        <v>15</v>
      </c>
      <c r="F8" s="28" t="s">
        <v>15</v>
      </c>
      <c r="G8" s="28" t="s">
        <v>252</v>
      </c>
      <c r="H8" s="28" t="s">
        <v>253</v>
      </c>
      <c r="I8" s="28" t="s">
        <v>254</v>
      </c>
      <c r="J8" s="28" t="s">
        <v>255</v>
      </c>
      <c r="K8" s="28" t="s">
        <v>256</v>
      </c>
      <c r="L8" s="28" t="s">
        <v>257</v>
      </c>
    </row>
    <row r="9" spans="1:15" ht="12" thickTop="1" x14ac:dyDescent="0.2">
      <c r="A9" s="13" t="s">
        <v>31</v>
      </c>
    </row>
    <row r="11" spans="1:15" x14ac:dyDescent="0.2">
      <c r="A11" s="12" t="s">
        <v>32</v>
      </c>
    </row>
    <row r="12" spans="1:15" ht="15" hidden="1" x14ac:dyDescent="0.25">
      <c r="A12" s="2" t="s">
        <v>33</v>
      </c>
      <c r="B12" s="1" t="s">
        <v>34</v>
      </c>
      <c r="C12" s="14">
        <v>1207.05</v>
      </c>
      <c r="F12" s="29">
        <f>+C12</f>
        <v>1207.05</v>
      </c>
      <c r="G12" s="29">
        <f>+F12*2%</f>
        <v>24.140999999999998</v>
      </c>
      <c r="H12" s="29">
        <f>+F12*7.5%</f>
        <v>90.528749999999988</v>
      </c>
      <c r="I12" s="29">
        <f>+INGENIERIA!Q12</f>
        <v>0</v>
      </c>
      <c r="J12" s="29">
        <f>SUM(F12:I12)</f>
        <v>1321.71975</v>
      </c>
      <c r="K12" s="29">
        <f>+J12*16%</f>
        <v>211.47515999999999</v>
      </c>
      <c r="L12" s="29">
        <f>+J12+K12</f>
        <v>1533.1949099999999</v>
      </c>
      <c r="N12" s="60" t="s">
        <v>287</v>
      </c>
      <c r="O12" s="61" t="s">
        <v>288</v>
      </c>
    </row>
    <row r="13" spans="1:15" ht="15" x14ac:dyDescent="0.25">
      <c r="A13" s="2" t="s">
        <v>35</v>
      </c>
      <c r="B13" s="1" t="s">
        <v>36</v>
      </c>
      <c r="C13" s="14">
        <v>2899.54</v>
      </c>
      <c r="F13" s="29">
        <f t="shared" ref="F13:F72" si="0">+C13</f>
        <v>2899.54</v>
      </c>
      <c r="G13" s="29">
        <f t="shared" ref="G13:G72" si="1">+F13*2%</f>
        <v>57.9908</v>
      </c>
      <c r="H13" s="29">
        <f t="shared" ref="H13:H72" si="2">+F13*7.5%</f>
        <v>217.46549999999999</v>
      </c>
      <c r="I13" s="29">
        <f>+INGENIERIA!Q13</f>
        <v>0</v>
      </c>
      <c r="J13" s="29">
        <f t="shared" ref="J13:J72" si="3">SUM(F13:I13)</f>
        <v>3174.9962999999998</v>
      </c>
      <c r="K13" s="29">
        <f t="shared" ref="K13:K72" si="4">+J13*16%</f>
        <v>507.99940799999996</v>
      </c>
      <c r="L13" s="29">
        <f t="shared" ref="L13:L72" si="5">+J13+K13</f>
        <v>3682.9957079999999</v>
      </c>
      <c r="N13" s="60" t="s">
        <v>289</v>
      </c>
      <c r="O13" s="61" t="s">
        <v>290</v>
      </c>
    </row>
    <row r="14" spans="1:15" ht="15" hidden="1" x14ac:dyDescent="0.25">
      <c r="A14" s="2" t="s">
        <v>37</v>
      </c>
      <c r="B14" s="1" t="s">
        <v>38</v>
      </c>
      <c r="C14" s="14">
        <v>1026.69</v>
      </c>
      <c r="F14" s="29">
        <f t="shared" si="0"/>
        <v>1026.69</v>
      </c>
      <c r="G14" s="29">
        <f t="shared" si="1"/>
        <v>20.533800000000003</v>
      </c>
      <c r="H14" s="29">
        <f t="shared" si="2"/>
        <v>77.001750000000001</v>
      </c>
      <c r="I14" s="29">
        <f>+INGENIERIA!Q14</f>
        <v>0</v>
      </c>
      <c r="J14" s="29">
        <f t="shared" si="3"/>
        <v>1124.2255499999999</v>
      </c>
      <c r="K14" s="29">
        <f t="shared" si="4"/>
        <v>179.87608799999998</v>
      </c>
      <c r="L14" s="29">
        <f t="shared" si="5"/>
        <v>1304.1016379999999</v>
      </c>
      <c r="N14" s="60" t="s">
        <v>287</v>
      </c>
      <c r="O14" s="61" t="s">
        <v>291</v>
      </c>
    </row>
    <row r="15" spans="1:15" ht="15" hidden="1" x14ac:dyDescent="0.25">
      <c r="A15" s="2" t="s">
        <v>39</v>
      </c>
      <c r="B15" s="1" t="s">
        <v>40</v>
      </c>
      <c r="C15" s="14">
        <v>5307.42</v>
      </c>
      <c r="F15" s="29">
        <f t="shared" si="0"/>
        <v>5307.42</v>
      </c>
      <c r="G15" s="29">
        <f t="shared" si="1"/>
        <v>106.14840000000001</v>
      </c>
      <c r="H15" s="29">
        <f t="shared" si="2"/>
        <v>398.05649999999997</v>
      </c>
      <c r="I15" s="29">
        <f>+INGENIERIA!Q15</f>
        <v>0</v>
      </c>
      <c r="J15" s="29">
        <f t="shared" si="3"/>
        <v>5811.6248999999998</v>
      </c>
      <c r="K15" s="29">
        <f t="shared" si="4"/>
        <v>929.85998399999994</v>
      </c>
      <c r="L15" s="29">
        <f t="shared" si="5"/>
        <v>6741.4848839999995</v>
      </c>
      <c r="N15" s="60" t="s">
        <v>287</v>
      </c>
      <c r="O15" s="61" t="s">
        <v>292</v>
      </c>
    </row>
    <row r="16" spans="1:15" ht="15" hidden="1" x14ac:dyDescent="0.25">
      <c r="A16" s="2" t="s">
        <v>41</v>
      </c>
      <c r="B16" s="1" t="s">
        <v>42</v>
      </c>
      <c r="C16" s="14">
        <v>11026.69</v>
      </c>
      <c r="F16" s="29">
        <f t="shared" si="0"/>
        <v>11026.69</v>
      </c>
      <c r="G16" s="29">
        <f t="shared" si="1"/>
        <v>220.53380000000001</v>
      </c>
      <c r="H16" s="29">
        <f t="shared" si="2"/>
        <v>827.00175000000002</v>
      </c>
      <c r="I16" s="29">
        <f>+INGENIERIA!Q16</f>
        <v>0</v>
      </c>
      <c r="J16" s="29">
        <f t="shared" si="3"/>
        <v>12074.225549999999</v>
      </c>
      <c r="K16" s="29">
        <f t="shared" si="4"/>
        <v>1931.876088</v>
      </c>
      <c r="L16" s="29">
        <f t="shared" si="5"/>
        <v>14006.101638</v>
      </c>
      <c r="N16" s="60" t="s">
        <v>293</v>
      </c>
      <c r="O16" s="61" t="s">
        <v>294</v>
      </c>
    </row>
    <row r="17" spans="1:15" ht="15" hidden="1" x14ac:dyDescent="0.25">
      <c r="A17" s="2" t="s">
        <v>43</v>
      </c>
      <c r="B17" s="1" t="s">
        <v>44</v>
      </c>
      <c r="C17" s="14">
        <v>1026.69</v>
      </c>
      <c r="F17" s="29">
        <f t="shared" si="0"/>
        <v>1026.69</v>
      </c>
      <c r="G17" s="29">
        <f t="shared" si="1"/>
        <v>20.533800000000003</v>
      </c>
      <c r="H17" s="29">
        <f t="shared" si="2"/>
        <v>77.001750000000001</v>
      </c>
      <c r="I17" s="29">
        <f>+INGENIERIA!Q17</f>
        <v>0</v>
      </c>
      <c r="J17" s="29">
        <f t="shared" si="3"/>
        <v>1124.2255499999999</v>
      </c>
      <c r="K17" s="29">
        <f t="shared" si="4"/>
        <v>179.87608799999998</v>
      </c>
      <c r="L17" s="29">
        <f t="shared" si="5"/>
        <v>1304.1016379999999</v>
      </c>
      <c r="N17" s="60" t="s">
        <v>287</v>
      </c>
      <c r="O17" s="61" t="s">
        <v>295</v>
      </c>
    </row>
    <row r="18" spans="1:15" ht="15" hidden="1" x14ac:dyDescent="0.25">
      <c r="A18" s="2" t="s">
        <v>45</v>
      </c>
      <c r="B18" s="1" t="s">
        <v>46</v>
      </c>
      <c r="C18" s="14">
        <v>2338.19</v>
      </c>
      <c r="F18" s="29">
        <f t="shared" si="0"/>
        <v>2338.19</v>
      </c>
      <c r="G18" s="29">
        <f t="shared" si="1"/>
        <v>46.763800000000003</v>
      </c>
      <c r="H18" s="29">
        <f t="shared" si="2"/>
        <v>175.36425</v>
      </c>
      <c r="I18" s="29">
        <f>+INGENIERIA!Q18</f>
        <v>0</v>
      </c>
      <c r="J18" s="29">
        <f t="shared" si="3"/>
        <v>2560.3180500000003</v>
      </c>
      <c r="K18" s="29">
        <f t="shared" si="4"/>
        <v>409.65088800000007</v>
      </c>
      <c r="L18" s="29">
        <f t="shared" si="5"/>
        <v>2969.9689380000004</v>
      </c>
      <c r="N18" s="60" t="s">
        <v>293</v>
      </c>
      <c r="O18" s="61" t="s">
        <v>296</v>
      </c>
    </row>
    <row r="19" spans="1:15" ht="15" x14ac:dyDescent="0.25">
      <c r="A19" s="2" t="s">
        <v>47</v>
      </c>
      <c r="B19" s="1" t="s">
        <v>48</v>
      </c>
      <c r="C19" s="14">
        <v>1400</v>
      </c>
      <c r="F19" s="29">
        <f t="shared" si="0"/>
        <v>1400</v>
      </c>
      <c r="G19" s="29">
        <f t="shared" si="1"/>
        <v>28</v>
      </c>
      <c r="H19" s="29">
        <f t="shared" si="2"/>
        <v>105</v>
      </c>
      <c r="I19" s="29">
        <f>+INGENIERIA!Q19</f>
        <v>0</v>
      </c>
      <c r="J19" s="29">
        <f t="shared" si="3"/>
        <v>1533</v>
      </c>
      <c r="K19" s="29">
        <f t="shared" si="4"/>
        <v>245.28</v>
      </c>
      <c r="L19" s="29">
        <f t="shared" si="5"/>
        <v>1778.28</v>
      </c>
      <c r="N19" s="60" t="s">
        <v>289</v>
      </c>
      <c r="O19" s="61" t="s">
        <v>297</v>
      </c>
    </row>
    <row r="20" spans="1:15" ht="15" hidden="1" x14ac:dyDescent="0.25">
      <c r="A20" s="2" t="s">
        <v>49</v>
      </c>
      <c r="B20" s="1" t="s">
        <v>50</v>
      </c>
      <c r="C20" s="14">
        <v>1026.69</v>
      </c>
      <c r="F20" s="29">
        <f t="shared" si="0"/>
        <v>1026.69</v>
      </c>
      <c r="G20" s="29">
        <f t="shared" si="1"/>
        <v>20.533800000000003</v>
      </c>
      <c r="H20" s="29">
        <f t="shared" si="2"/>
        <v>77.001750000000001</v>
      </c>
      <c r="I20" s="29">
        <f>+INGENIERIA!Q20</f>
        <v>0</v>
      </c>
      <c r="J20" s="29">
        <f t="shared" si="3"/>
        <v>1124.2255499999999</v>
      </c>
      <c r="K20" s="29">
        <f t="shared" si="4"/>
        <v>179.87608799999998</v>
      </c>
      <c r="L20" s="29">
        <f t="shared" si="5"/>
        <v>1304.1016379999999</v>
      </c>
      <c r="N20" s="60" t="s">
        <v>287</v>
      </c>
      <c r="O20" s="61" t="s">
        <v>298</v>
      </c>
    </row>
    <row r="21" spans="1:15" ht="15" hidden="1" x14ac:dyDescent="0.25">
      <c r="A21" s="2" t="s">
        <v>51</v>
      </c>
      <c r="B21" s="1" t="s">
        <v>52</v>
      </c>
      <c r="C21" s="14">
        <v>1026.69</v>
      </c>
      <c r="F21" s="29">
        <f t="shared" si="0"/>
        <v>1026.69</v>
      </c>
      <c r="G21" s="29">
        <f t="shared" si="1"/>
        <v>20.533800000000003</v>
      </c>
      <c r="H21" s="29">
        <f t="shared" si="2"/>
        <v>77.001750000000001</v>
      </c>
      <c r="I21" s="29">
        <f>+INGENIERIA!Q21</f>
        <v>0</v>
      </c>
      <c r="J21" s="29">
        <f t="shared" si="3"/>
        <v>1124.2255499999999</v>
      </c>
      <c r="K21" s="29">
        <f t="shared" si="4"/>
        <v>179.87608799999998</v>
      </c>
      <c r="L21" s="29">
        <f t="shared" si="5"/>
        <v>1304.1016379999999</v>
      </c>
      <c r="N21" s="60" t="s">
        <v>287</v>
      </c>
      <c r="O21" s="61" t="s">
        <v>299</v>
      </c>
    </row>
    <row r="22" spans="1:15" ht="15" hidden="1" x14ac:dyDescent="0.25">
      <c r="A22" s="2" t="s">
        <v>53</v>
      </c>
      <c r="B22" s="1" t="s">
        <v>54</v>
      </c>
      <c r="C22" s="14">
        <v>1499.96</v>
      </c>
      <c r="F22" s="29">
        <f t="shared" si="0"/>
        <v>1499.96</v>
      </c>
      <c r="G22" s="29">
        <f t="shared" si="1"/>
        <v>29.999200000000002</v>
      </c>
      <c r="H22" s="29">
        <f t="shared" si="2"/>
        <v>112.497</v>
      </c>
      <c r="I22" s="29">
        <f>+INGENIERIA!Q22</f>
        <v>0</v>
      </c>
      <c r="J22" s="29">
        <f t="shared" si="3"/>
        <v>1642.4562000000001</v>
      </c>
      <c r="K22" s="29">
        <f t="shared" si="4"/>
        <v>262.79299200000003</v>
      </c>
      <c r="L22" s="29">
        <f t="shared" si="5"/>
        <v>1905.2491920000002</v>
      </c>
      <c r="N22" s="60" t="s">
        <v>293</v>
      </c>
      <c r="O22" s="61" t="s">
        <v>300</v>
      </c>
    </row>
    <row r="23" spans="1:15" ht="15" x14ac:dyDescent="0.25">
      <c r="A23" s="2" t="s">
        <v>55</v>
      </c>
      <c r="B23" s="1" t="s">
        <v>56</v>
      </c>
      <c r="C23" s="14">
        <v>2493.31</v>
      </c>
      <c r="F23" s="29">
        <f t="shared" si="0"/>
        <v>2493.31</v>
      </c>
      <c r="G23" s="29">
        <f t="shared" si="1"/>
        <v>49.866199999999999</v>
      </c>
      <c r="H23" s="29">
        <f t="shared" si="2"/>
        <v>186.99824999999998</v>
      </c>
      <c r="I23" s="29">
        <f>+INGENIERIA!Q23</f>
        <v>0</v>
      </c>
      <c r="J23" s="29">
        <f t="shared" si="3"/>
        <v>2730.17445</v>
      </c>
      <c r="K23" s="29">
        <f t="shared" si="4"/>
        <v>436.82791200000003</v>
      </c>
      <c r="L23" s="29">
        <f t="shared" si="5"/>
        <v>3167.0023620000002</v>
      </c>
      <c r="N23" s="60" t="s">
        <v>289</v>
      </c>
      <c r="O23" s="61" t="s">
        <v>301</v>
      </c>
    </row>
    <row r="24" spans="1:15" ht="15" hidden="1" x14ac:dyDescent="0.25">
      <c r="A24" s="2" t="s">
        <v>57</v>
      </c>
      <c r="B24" s="1" t="s">
        <v>58</v>
      </c>
      <c r="C24" s="14">
        <v>8984.77</v>
      </c>
      <c r="F24" s="29">
        <f t="shared" si="0"/>
        <v>8984.77</v>
      </c>
      <c r="G24" s="29">
        <f t="shared" si="1"/>
        <v>179.69540000000001</v>
      </c>
      <c r="H24" s="29">
        <f t="shared" si="2"/>
        <v>673.85775000000001</v>
      </c>
      <c r="I24" s="29">
        <f>+INGENIERIA!Q24</f>
        <v>0</v>
      </c>
      <c r="J24" s="29">
        <f t="shared" si="3"/>
        <v>9838.3231500000002</v>
      </c>
      <c r="K24" s="29">
        <f t="shared" si="4"/>
        <v>1574.1317040000001</v>
      </c>
      <c r="L24" s="29">
        <f t="shared" si="5"/>
        <v>11412.454854</v>
      </c>
      <c r="N24" s="60" t="s">
        <v>287</v>
      </c>
      <c r="O24" s="61" t="s">
        <v>302</v>
      </c>
    </row>
    <row r="25" spans="1:15" ht="15" hidden="1" x14ac:dyDescent="0.25">
      <c r="A25" s="2" t="s">
        <v>59</v>
      </c>
      <c r="B25" s="1" t="s">
        <v>60</v>
      </c>
      <c r="C25" s="14">
        <v>1026.69</v>
      </c>
      <c r="F25" s="29">
        <f t="shared" si="0"/>
        <v>1026.69</v>
      </c>
      <c r="G25" s="29">
        <f t="shared" si="1"/>
        <v>20.533800000000003</v>
      </c>
      <c r="H25" s="29">
        <f t="shared" si="2"/>
        <v>77.001750000000001</v>
      </c>
      <c r="I25" s="29">
        <f>+INGENIERIA!Q25</f>
        <v>0</v>
      </c>
      <c r="J25" s="29">
        <f t="shared" si="3"/>
        <v>1124.2255499999999</v>
      </c>
      <c r="K25" s="29">
        <f t="shared" si="4"/>
        <v>179.87608799999998</v>
      </c>
      <c r="L25" s="29">
        <f t="shared" si="5"/>
        <v>1304.1016379999999</v>
      </c>
      <c r="N25" s="60" t="s">
        <v>287</v>
      </c>
      <c r="O25" s="61" t="s">
        <v>303</v>
      </c>
    </row>
    <row r="26" spans="1:15" ht="15" hidden="1" x14ac:dyDescent="0.25">
      <c r="A26" s="2" t="s">
        <v>61</v>
      </c>
      <c r="B26" s="1" t="s">
        <v>62</v>
      </c>
      <c r="C26" s="14">
        <v>2819.11</v>
      </c>
      <c r="F26" s="29">
        <f t="shared" si="0"/>
        <v>2819.11</v>
      </c>
      <c r="G26" s="29">
        <f t="shared" si="1"/>
        <v>56.382200000000005</v>
      </c>
      <c r="H26" s="29">
        <f t="shared" si="2"/>
        <v>211.43325000000002</v>
      </c>
      <c r="I26" s="29">
        <f>+INGENIERIA!Q26</f>
        <v>0</v>
      </c>
      <c r="J26" s="29">
        <f t="shared" si="3"/>
        <v>3086.9254500000002</v>
      </c>
      <c r="K26" s="29">
        <f t="shared" si="4"/>
        <v>493.90807200000006</v>
      </c>
      <c r="L26" s="29">
        <f t="shared" si="5"/>
        <v>3580.8335220000004</v>
      </c>
      <c r="N26" s="60" t="s">
        <v>293</v>
      </c>
      <c r="O26" s="61" t="s">
        <v>304</v>
      </c>
    </row>
    <row r="27" spans="1:15" ht="15" hidden="1" x14ac:dyDescent="0.25">
      <c r="A27" s="2" t="s">
        <v>63</v>
      </c>
      <c r="B27" s="1" t="s">
        <v>64</v>
      </c>
      <c r="C27" s="14">
        <v>1869</v>
      </c>
      <c r="F27" s="29">
        <f t="shared" si="0"/>
        <v>1869</v>
      </c>
      <c r="G27" s="29">
        <f t="shared" si="1"/>
        <v>37.380000000000003</v>
      </c>
      <c r="H27" s="29">
        <f t="shared" si="2"/>
        <v>140.17499999999998</v>
      </c>
      <c r="I27" s="29">
        <f>+INGENIERIA!Q27</f>
        <v>0</v>
      </c>
      <c r="J27" s="29">
        <f t="shared" si="3"/>
        <v>2046.5550000000001</v>
      </c>
      <c r="K27" s="29">
        <f t="shared" si="4"/>
        <v>327.44880000000001</v>
      </c>
      <c r="L27" s="29">
        <f t="shared" si="5"/>
        <v>2374.0038</v>
      </c>
      <c r="N27" s="60" t="s">
        <v>305</v>
      </c>
      <c r="O27" s="61" t="s">
        <v>306</v>
      </c>
    </row>
    <row r="28" spans="1:15" ht="15" hidden="1" x14ac:dyDescent="0.25">
      <c r="A28" s="2" t="s">
        <v>65</v>
      </c>
      <c r="B28" s="1" t="s">
        <v>66</v>
      </c>
      <c r="C28" s="14">
        <v>2670</v>
      </c>
      <c r="F28" s="29">
        <f t="shared" si="0"/>
        <v>2670</v>
      </c>
      <c r="G28" s="29">
        <f t="shared" si="1"/>
        <v>53.4</v>
      </c>
      <c r="H28" s="29">
        <f t="shared" si="2"/>
        <v>200.25</v>
      </c>
      <c r="I28" s="29">
        <f>+INGENIERIA!Q28</f>
        <v>0</v>
      </c>
      <c r="J28" s="29">
        <f t="shared" si="3"/>
        <v>2923.65</v>
      </c>
      <c r="K28" s="29">
        <f t="shared" si="4"/>
        <v>467.78400000000005</v>
      </c>
      <c r="L28" s="29">
        <f t="shared" si="5"/>
        <v>3391.4340000000002</v>
      </c>
      <c r="N28" s="60" t="s">
        <v>305</v>
      </c>
      <c r="O28" s="61" t="s">
        <v>307</v>
      </c>
    </row>
    <row r="29" spans="1:15" ht="15" hidden="1" x14ac:dyDescent="0.25">
      <c r="A29" s="2" t="s">
        <v>67</v>
      </c>
      <c r="B29" s="1" t="s">
        <v>68</v>
      </c>
      <c r="C29" s="14">
        <v>1983.45</v>
      </c>
      <c r="F29" s="29">
        <f t="shared" si="0"/>
        <v>1983.45</v>
      </c>
      <c r="G29" s="29">
        <f t="shared" si="1"/>
        <v>39.669000000000004</v>
      </c>
      <c r="H29" s="29">
        <f t="shared" si="2"/>
        <v>148.75874999999999</v>
      </c>
      <c r="I29" s="29">
        <f>+INGENIERIA!Q29</f>
        <v>0</v>
      </c>
      <c r="J29" s="29">
        <f t="shared" si="3"/>
        <v>2171.8777500000001</v>
      </c>
      <c r="K29" s="29">
        <f t="shared" si="4"/>
        <v>347.50044000000003</v>
      </c>
      <c r="L29" s="29">
        <f t="shared" si="5"/>
        <v>2519.3781900000004</v>
      </c>
      <c r="N29" s="60" t="s">
        <v>287</v>
      </c>
      <c r="O29" s="61" t="s">
        <v>308</v>
      </c>
    </row>
    <row r="30" spans="1:15" ht="15" hidden="1" x14ac:dyDescent="0.25">
      <c r="A30" s="2" t="s">
        <v>69</v>
      </c>
      <c r="B30" s="1" t="s">
        <v>70</v>
      </c>
      <c r="C30" s="14">
        <v>2890.52</v>
      </c>
      <c r="F30" s="29">
        <f t="shared" si="0"/>
        <v>2890.52</v>
      </c>
      <c r="G30" s="29">
        <f t="shared" si="1"/>
        <v>57.810400000000001</v>
      </c>
      <c r="H30" s="29">
        <f t="shared" si="2"/>
        <v>216.78899999999999</v>
      </c>
      <c r="I30" s="29">
        <f>+INGENIERIA!Q30</f>
        <v>0</v>
      </c>
      <c r="J30" s="29">
        <f t="shared" si="3"/>
        <v>3165.1193999999996</v>
      </c>
      <c r="K30" s="29">
        <f t="shared" si="4"/>
        <v>506.41910399999995</v>
      </c>
      <c r="L30" s="29">
        <f t="shared" si="5"/>
        <v>3671.5385039999996</v>
      </c>
      <c r="N30" s="60" t="s">
        <v>287</v>
      </c>
      <c r="O30" s="61" t="s">
        <v>309</v>
      </c>
    </row>
    <row r="31" spans="1:15" ht="15" hidden="1" x14ac:dyDescent="0.25">
      <c r="A31" s="2" t="s">
        <v>71</v>
      </c>
      <c r="B31" s="1" t="s">
        <v>72</v>
      </c>
      <c r="C31" s="14">
        <v>5452.84</v>
      </c>
      <c r="F31" s="29">
        <f t="shared" si="0"/>
        <v>5452.84</v>
      </c>
      <c r="G31" s="29">
        <f t="shared" si="1"/>
        <v>109.05680000000001</v>
      </c>
      <c r="H31" s="29">
        <f t="shared" si="2"/>
        <v>408.96300000000002</v>
      </c>
      <c r="I31" s="29">
        <f>+INGENIERIA!Q31</f>
        <v>0</v>
      </c>
      <c r="J31" s="29">
        <f t="shared" si="3"/>
        <v>5970.8598000000002</v>
      </c>
      <c r="K31" s="29">
        <f t="shared" si="4"/>
        <v>955.33756800000003</v>
      </c>
      <c r="L31" s="29">
        <f t="shared" si="5"/>
        <v>6926.1973680000001</v>
      </c>
      <c r="N31" s="60" t="s">
        <v>287</v>
      </c>
      <c r="O31" s="61" t="s">
        <v>310</v>
      </c>
    </row>
    <row r="32" spans="1:15" ht="15" hidden="1" x14ac:dyDescent="0.25">
      <c r="A32" s="2" t="s">
        <v>73</v>
      </c>
      <c r="B32" s="1" t="s">
        <v>74</v>
      </c>
      <c r="C32" s="14">
        <v>1026.69</v>
      </c>
      <c r="F32" s="29">
        <f t="shared" si="0"/>
        <v>1026.69</v>
      </c>
      <c r="G32" s="29">
        <f t="shared" si="1"/>
        <v>20.533800000000003</v>
      </c>
      <c r="H32" s="29">
        <f t="shared" si="2"/>
        <v>77.001750000000001</v>
      </c>
      <c r="I32" s="29">
        <f>+INGENIERIA!Q32</f>
        <v>0</v>
      </c>
      <c r="J32" s="29">
        <f t="shared" si="3"/>
        <v>1124.2255499999999</v>
      </c>
      <c r="K32" s="29">
        <f t="shared" si="4"/>
        <v>179.87608799999998</v>
      </c>
      <c r="L32" s="29">
        <f t="shared" si="5"/>
        <v>1304.1016379999999</v>
      </c>
      <c r="N32" s="60" t="s">
        <v>287</v>
      </c>
      <c r="O32" s="61" t="s">
        <v>311</v>
      </c>
    </row>
    <row r="33" spans="1:15" ht="15" hidden="1" x14ac:dyDescent="0.25">
      <c r="A33" s="2" t="s">
        <v>75</v>
      </c>
      <c r="B33" s="1" t="s">
        <v>76</v>
      </c>
      <c r="C33" s="14">
        <v>1026.69</v>
      </c>
      <c r="F33" s="29">
        <f t="shared" si="0"/>
        <v>1026.69</v>
      </c>
      <c r="G33" s="29">
        <f t="shared" si="1"/>
        <v>20.533800000000003</v>
      </c>
      <c r="H33" s="29">
        <f t="shared" si="2"/>
        <v>77.001750000000001</v>
      </c>
      <c r="I33" s="29">
        <f>+INGENIERIA!Q33</f>
        <v>0</v>
      </c>
      <c r="J33" s="29">
        <f t="shared" si="3"/>
        <v>1124.2255499999999</v>
      </c>
      <c r="K33" s="29">
        <f t="shared" si="4"/>
        <v>179.87608799999998</v>
      </c>
      <c r="L33" s="29">
        <f t="shared" si="5"/>
        <v>1304.1016379999999</v>
      </c>
      <c r="N33" s="60" t="s">
        <v>287</v>
      </c>
      <c r="O33" s="61" t="s">
        <v>312</v>
      </c>
    </row>
    <row r="34" spans="1:15" ht="15" hidden="1" x14ac:dyDescent="0.25">
      <c r="A34" s="2" t="s">
        <v>77</v>
      </c>
      <c r="B34" s="1" t="s">
        <v>78</v>
      </c>
      <c r="C34" s="14">
        <v>2800</v>
      </c>
      <c r="F34" s="29">
        <f t="shared" si="0"/>
        <v>2800</v>
      </c>
      <c r="G34" s="29">
        <f t="shared" si="1"/>
        <v>56</v>
      </c>
      <c r="H34" s="29">
        <f t="shared" si="2"/>
        <v>210</v>
      </c>
      <c r="I34" s="29">
        <f>+INGENIERIA!Q34</f>
        <v>0</v>
      </c>
      <c r="J34" s="29">
        <f t="shared" si="3"/>
        <v>3066</v>
      </c>
      <c r="K34" s="29">
        <f t="shared" si="4"/>
        <v>490.56</v>
      </c>
      <c r="L34" s="29">
        <f t="shared" si="5"/>
        <v>3556.56</v>
      </c>
      <c r="N34" s="60" t="s">
        <v>287</v>
      </c>
      <c r="O34" s="61" t="s">
        <v>313</v>
      </c>
    </row>
    <row r="35" spans="1:15" ht="15" hidden="1" x14ac:dyDescent="0.25">
      <c r="A35" s="2" t="s">
        <v>79</v>
      </c>
      <c r="B35" s="1" t="s">
        <v>80</v>
      </c>
      <c r="C35" s="14">
        <v>1633.31</v>
      </c>
      <c r="F35" s="29">
        <f t="shared" si="0"/>
        <v>1633.31</v>
      </c>
      <c r="G35" s="29">
        <f t="shared" si="1"/>
        <v>32.666199999999996</v>
      </c>
      <c r="H35" s="29">
        <f t="shared" si="2"/>
        <v>122.49824999999998</v>
      </c>
      <c r="I35" s="29">
        <f>+INGENIERIA!Q35</f>
        <v>0</v>
      </c>
      <c r="J35" s="29">
        <f t="shared" si="3"/>
        <v>1788.4744499999997</v>
      </c>
      <c r="K35" s="29">
        <f t="shared" si="4"/>
        <v>286.15591199999994</v>
      </c>
      <c r="L35" s="29">
        <f t="shared" si="5"/>
        <v>2074.6303619999999</v>
      </c>
      <c r="N35" s="60" t="s">
        <v>314</v>
      </c>
      <c r="O35" s="61" t="s">
        <v>315</v>
      </c>
    </row>
    <row r="36" spans="1:15" ht="15" hidden="1" x14ac:dyDescent="0.25">
      <c r="A36" s="2" t="s">
        <v>81</v>
      </c>
      <c r="B36" s="1" t="s">
        <v>82</v>
      </c>
      <c r="C36" s="14">
        <v>5423.49</v>
      </c>
      <c r="F36" s="29">
        <f t="shared" si="0"/>
        <v>5423.49</v>
      </c>
      <c r="G36" s="29">
        <f t="shared" si="1"/>
        <v>108.46979999999999</v>
      </c>
      <c r="H36" s="29">
        <f t="shared" si="2"/>
        <v>406.76174999999995</v>
      </c>
      <c r="I36" s="29">
        <f>+INGENIERIA!Q36</f>
        <v>0</v>
      </c>
      <c r="J36" s="29">
        <f t="shared" si="3"/>
        <v>5938.7215499999993</v>
      </c>
      <c r="K36" s="29">
        <f t="shared" si="4"/>
        <v>950.19544799999994</v>
      </c>
      <c r="L36" s="29">
        <f t="shared" si="5"/>
        <v>6888.9169979999988</v>
      </c>
      <c r="N36" s="60" t="s">
        <v>293</v>
      </c>
      <c r="O36" s="61" t="s">
        <v>316</v>
      </c>
    </row>
    <row r="37" spans="1:15" ht="15" hidden="1" x14ac:dyDescent="0.25">
      <c r="A37" s="2" t="s">
        <v>83</v>
      </c>
      <c r="B37" s="1" t="s">
        <v>84</v>
      </c>
      <c r="C37" s="14">
        <v>1026.69</v>
      </c>
      <c r="F37" s="29">
        <f t="shared" si="0"/>
        <v>1026.69</v>
      </c>
      <c r="G37" s="29">
        <f t="shared" si="1"/>
        <v>20.533800000000003</v>
      </c>
      <c r="H37" s="29">
        <f t="shared" si="2"/>
        <v>77.001750000000001</v>
      </c>
      <c r="I37" s="29">
        <f>+INGENIERIA!Q37</f>
        <v>0</v>
      </c>
      <c r="J37" s="29">
        <f t="shared" si="3"/>
        <v>1124.2255499999999</v>
      </c>
      <c r="K37" s="29">
        <f t="shared" si="4"/>
        <v>179.87608799999998</v>
      </c>
      <c r="L37" s="29">
        <f t="shared" si="5"/>
        <v>1304.1016379999999</v>
      </c>
      <c r="N37" s="60" t="s">
        <v>287</v>
      </c>
      <c r="O37" s="61" t="s">
        <v>317</v>
      </c>
    </row>
    <row r="38" spans="1:15" ht="15" hidden="1" x14ac:dyDescent="0.25">
      <c r="A38" s="2" t="s">
        <v>85</v>
      </c>
      <c r="B38" s="1" t="s">
        <v>86</v>
      </c>
      <c r="C38" s="14">
        <v>2802.54</v>
      </c>
      <c r="F38" s="29">
        <f t="shared" si="0"/>
        <v>2802.54</v>
      </c>
      <c r="G38" s="29">
        <f t="shared" si="1"/>
        <v>56.050800000000002</v>
      </c>
      <c r="H38" s="29">
        <f t="shared" si="2"/>
        <v>210.19049999999999</v>
      </c>
      <c r="I38" s="29">
        <f>+INGENIERIA!Q38</f>
        <v>0</v>
      </c>
      <c r="J38" s="29">
        <f t="shared" si="3"/>
        <v>3068.7813000000001</v>
      </c>
      <c r="K38" s="29">
        <f t="shared" si="4"/>
        <v>491.00500800000003</v>
      </c>
      <c r="L38" s="29">
        <f t="shared" si="5"/>
        <v>3559.7863080000002</v>
      </c>
      <c r="N38" s="60" t="s">
        <v>287</v>
      </c>
      <c r="O38" s="61" t="s">
        <v>318</v>
      </c>
    </row>
    <row r="39" spans="1:15" ht="15" hidden="1" x14ac:dyDescent="0.25">
      <c r="A39" s="2" t="s">
        <v>87</v>
      </c>
      <c r="B39" s="1" t="s">
        <v>88</v>
      </c>
      <c r="C39" s="14">
        <v>1026.69</v>
      </c>
      <c r="F39" s="29">
        <f t="shared" si="0"/>
        <v>1026.69</v>
      </c>
      <c r="G39" s="29">
        <f t="shared" si="1"/>
        <v>20.533800000000003</v>
      </c>
      <c r="H39" s="29">
        <f t="shared" si="2"/>
        <v>77.001750000000001</v>
      </c>
      <c r="I39" s="29">
        <f>+INGENIERIA!Q39</f>
        <v>0</v>
      </c>
      <c r="J39" s="29">
        <f t="shared" si="3"/>
        <v>1124.2255499999999</v>
      </c>
      <c r="K39" s="29">
        <f t="shared" si="4"/>
        <v>179.87608799999998</v>
      </c>
      <c r="L39" s="29">
        <f t="shared" si="5"/>
        <v>1304.1016379999999</v>
      </c>
      <c r="N39" s="60" t="s">
        <v>287</v>
      </c>
      <c r="O39" s="61" t="s">
        <v>319</v>
      </c>
    </row>
    <row r="40" spans="1:15" ht="15" x14ac:dyDescent="0.25">
      <c r="A40" s="2" t="s">
        <v>89</v>
      </c>
      <c r="B40" s="1" t="s">
        <v>90</v>
      </c>
      <c r="C40" s="14">
        <v>5206.83</v>
      </c>
      <c r="F40" s="29">
        <f t="shared" si="0"/>
        <v>5206.83</v>
      </c>
      <c r="G40" s="29">
        <f t="shared" si="1"/>
        <v>104.1366</v>
      </c>
      <c r="H40" s="29">
        <f t="shared" si="2"/>
        <v>390.51224999999999</v>
      </c>
      <c r="I40" s="29">
        <f>+INGENIERIA!Q40</f>
        <v>0</v>
      </c>
      <c r="J40" s="29">
        <f t="shared" si="3"/>
        <v>5701.4788499999995</v>
      </c>
      <c r="K40" s="29">
        <f t="shared" si="4"/>
        <v>912.23661599999991</v>
      </c>
      <c r="L40" s="29">
        <f t="shared" si="5"/>
        <v>6613.7154659999997</v>
      </c>
      <c r="N40" s="60" t="s">
        <v>320</v>
      </c>
      <c r="O40" s="61" t="s">
        <v>321</v>
      </c>
    </row>
    <row r="41" spans="1:15" ht="15" hidden="1" x14ac:dyDescent="0.25">
      <c r="A41" s="2" t="s">
        <v>91</v>
      </c>
      <c r="B41" s="1" t="s">
        <v>92</v>
      </c>
      <c r="C41" s="14">
        <v>1158.81</v>
      </c>
      <c r="F41" s="29">
        <f t="shared" si="0"/>
        <v>1158.81</v>
      </c>
      <c r="G41" s="29">
        <f t="shared" si="1"/>
        <v>23.176199999999998</v>
      </c>
      <c r="H41" s="29">
        <f t="shared" si="2"/>
        <v>86.910749999999993</v>
      </c>
      <c r="I41" s="29">
        <f>+INGENIERIA!Q41</f>
        <v>0</v>
      </c>
      <c r="J41" s="29">
        <f t="shared" si="3"/>
        <v>1268.8969500000001</v>
      </c>
      <c r="K41" s="29">
        <f t="shared" si="4"/>
        <v>203.02351200000001</v>
      </c>
      <c r="L41" s="29">
        <f t="shared" si="5"/>
        <v>1471.920462</v>
      </c>
      <c r="N41" s="60" t="s">
        <v>287</v>
      </c>
      <c r="O41" s="61" t="s">
        <v>322</v>
      </c>
    </row>
    <row r="42" spans="1:15" ht="15" hidden="1" x14ac:dyDescent="0.25">
      <c r="A42" s="2" t="s">
        <v>93</v>
      </c>
      <c r="B42" s="1" t="s">
        <v>94</v>
      </c>
      <c r="C42" s="14">
        <v>1026.69</v>
      </c>
      <c r="F42" s="29">
        <f t="shared" si="0"/>
        <v>1026.69</v>
      </c>
      <c r="G42" s="29">
        <f t="shared" si="1"/>
        <v>20.533800000000003</v>
      </c>
      <c r="H42" s="29">
        <f t="shared" si="2"/>
        <v>77.001750000000001</v>
      </c>
      <c r="I42" s="29">
        <f>+INGENIERIA!Q42</f>
        <v>0</v>
      </c>
      <c r="J42" s="29">
        <f t="shared" si="3"/>
        <v>1124.2255499999999</v>
      </c>
      <c r="K42" s="29">
        <f t="shared" si="4"/>
        <v>179.87608799999998</v>
      </c>
      <c r="L42" s="29">
        <f t="shared" si="5"/>
        <v>1304.1016379999999</v>
      </c>
      <c r="N42" s="60" t="s">
        <v>293</v>
      </c>
      <c r="O42" s="61" t="s">
        <v>323</v>
      </c>
    </row>
    <row r="43" spans="1:15" ht="15" hidden="1" x14ac:dyDescent="0.25">
      <c r="A43" s="2" t="s">
        <v>95</v>
      </c>
      <c r="B43" s="1" t="s">
        <v>96</v>
      </c>
      <c r="C43" s="14">
        <v>1400</v>
      </c>
      <c r="F43" s="29">
        <f t="shared" si="0"/>
        <v>1400</v>
      </c>
      <c r="G43" s="29">
        <f t="shared" si="1"/>
        <v>28</v>
      </c>
      <c r="H43" s="29">
        <f t="shared" si="2"/>
        <v>105</v>
      </c>
      <c r="I43" s="29">
        <f>+INGENIERIA!Q43</f>
        <v>0</v>
      </c>
      <c r="J43" s="29">
        <f t="shared" si="3"/>
        <v>1533</v>
      </c>
      <c r="K43" s="29">
        <f t="shared" si="4"/>
        <v>245.28</v>
      </c>
      <c r="L43" s="29">
        <f t="shared" si="5"/>
        <v>1778.28</v>
      </c>
      <c r="N43" s="60" t="s">
        <v>287</v>
      </c>
      <c r="O43" s="61" t="s">
        <v>324</v>
      </c>
    </row>
    <row r="44" spans="1:15" ht="15" x14ac:dyDescent="0.25">
      <c r="A44" s="2" t="s">
        <v>97</v>
      </c>
      <c r="B44" s="1" t="s">
        <v>98</v>
      </c>
      <c r="C44" s="14">
        <v>1860.89</v>
      </c>
      <c r="F44" s="29">
        <f t="shared" si="0"/>
        <v>1860.89</v>
      </c>
      <c r="G44" s="29">
        <f t="shared" si="1"/>
        <v>37.217800000000004</v>
      </c>
      <c r="H44" s="29">
        <f t="shared" si="2"/>
        <v>139.56675000000001</v>
      </c>
      <c r="I44" s="29">
        <f>+INGENIERIA!Q44</f>
        <v>0</v>
      </c>
      <c r="J44" s="29">
        <f t="shared" si="3"/>
        <v>2037.67455</v>
      </c>
      <c r="K44" s="29">
        <f t="shared" si="4"/>
        <v>326.02792799999997</v>
      </c>
      <c r="L44" s="29">
        <f t="shared" si="5"/>
        <v>2363.7024780000002</v>
      </c>
      <c r="N44" s="60" t="s">
        <v>289</v>
      </c>
      <c r="O44" s="61" t="s">
        <v>325</v>
      </c>
    </row>
    <row r="45" spans="1:15" ht="15" hidden="1" x14ac:dyDescent="0.25">
      <c r="A45" s="2" t="s">
        <v>99</v>
      </c>
      <c r="B45" s="1" t="s">
        <v>100</v>
      </c>
      <c r="C45" s="14">
        <v>2333.31</v>
      </c>
      <c r="F45" s="29">
        <f t="shared" si="0"/>
        <v>2333.31</v>
      </c>
      <c r="G45" s="29">
        <f t="shared" si="1"/>
        <v>46.666199999999996</v>
      </c>
      <c r="H45" s="29">
        <f t="shared" si="2"/>
        <v>174.99824999999998</v>
      </c>
      <c r="I45" s="29">
        <f>+INGENIERIA!Q45</f>
        <v>0</v>
      </c>
      <c r="J45" s="29">
        <f t="shared" si="3"/>
        <v>2554.9744500000002</v>
      </c>
      <c r="K45" s="29">
        <f t="shared" si="4"/>
        <v>408.79591200000004</v>
      </c>
      <c r="L45" s="29">
        <f t="shared" si="5"/>
        <v>2963.7703620000002</v>
      </c>
      <c r="N45" s="60" t="s">
        <v>287</v>
      </c>
      <c r="O45" s="61" t="s">
        <v>326</v>
      </c>
    </row>
    <row r="46" spans="1:15" ht="15" hidden="1" x14ac:dyDescent="0.25">
      <c r="A46" s="2" t="s">
        <v>101</v>
      </c>
      <c r="B46" s="1" t="s">
        <v>102</v>
      </c>
      <c r="C46" s="14">
        <v>1026.69</v>
      </c>
      <c r="F46" s="29">
        <f t="shared" si="0"/>
        <v>1026.69</v>
      </c>
      <c r="G46" s="29">
        <f t="shared" si="1"/>
        <v>20.533800000000003</v>
      </c>
      <c r="H46" s="29">
        <f t="shared" si="2"/>
        <v>77.001750000000001</v>
      </c>
      <c r="I46" s="29">
        <f>+INGENIERIA!Q46</f>
        <v>0</v>
      </c>
      <c r="J46" s="29">
        <f t="shared" si="3"/>
        <v>1124.2255499999999</v>
      </c>
      <c r="K46" s="29">
        <f t="shared" si="4"/>
        <v>179.87608799999998</v>
      </c>
      <c r="L46" s="29">
        <f t="shared" si="5"/>
        <v>1304.1016379999999</v>
      </c>
      <c r="N46" s="60" t="s">
        <v>293</v>
      </c>
      <c r="O46" s="61" t="s">
        <v>327</v>
      </c>
    </row>
    <row r="47" spans="1:15" ht="15" hidden="1" x14ac:dyDescent="0.25">
      <c r="A47" s="2" t="s">
        <v>103</v>
      </c>
      <c r="B47" s="1" t="s">
        <v>104</v>
      </c>
      <c r="C47" s="14">
        <v>1026.69</v>
      </c>
      <c r="F47" s="29">
        <f t="shared" si="0"/>
        <v>1026.69</v>
      </c>
      <c r="G47" s="29">
        <f t="shared" si="1"/>
        <v>20.533800000000003</v>
      </c>
      <c r="H47" s="29">
        <f t="shared" si="2"/>
        <v>77.001750000000001</v>
      </c>
      <c r="I47" s="29">
        <f>+INGENIERIA!Q47</f>
        <v>0</v>
      </c>
      <c r="J47" s="29">
        <f t="shared" si="3"/>
        <v>1124.2255499999999</v>
      </c>
      <c r="K47" s="29">
        <f t="shared" si="4"/>
        <v>179.87608799999998</v>
      </c>
      <c r="L47" s="29">
        <f t="shared" si="5"/>
        <v>1304.1016379999999</v>
      </c>
      <c r="N47" s="60" t="s">
        <v>287</v>
      </c>
      <c r="O47" s="61" t="s">
        <v>328</v>
      </c>
    </row>
    <row r="48" spans="1:15" ht="15" hidden="1" x14ac:dyDescent="0.25">
      <c r="A48" s="2" t="s">
        <v>105</v>
      </c>
      <c r="B48" s="1" t="s">
        <v>106</v>
      </c>
      <c r="C48" s="14">
        <v>1869</v>
      </c>
      <c r="F48" s="29">
        <f t="shared" si="0"/>
        <v>1869</v>
      </c>
      <c r="G48" s="29">
        <f t="shared" si="1"/>
        <v>37.380000000000003</v>
      </c>
      <c r="H48" s="29">
        <f t="shared" si="2"/>
        <v>140.17499999999998</v>
      </c>
      <c r="I48" s="29">
        <f>+INGENIERIA!Q48</f>
        <v>0</v>
      </c>
      <c r="J48" s="29">
        <f t="shared" si="3"/>
        <v>2046.5550000000001</v>
      </c>
      <c r="K48" s="29">
        <f t="shared" si="4"/>
        <v>327.44880000000001</v>
      </c>
      <c r="L48" s="29">
        <f t="shared" si="5"/>
        <v>2374.0038</v>
      </c>
      <c r="N48" s="60" t="s">
        <v>287</v>
      </c>
      <c r="O48" s="61" t="s">
        <v>329</v>
      </c>
    </row>
    <row r="49" spans="1:15" ht="15" hidden="1" x14ac:dyDescent="0.25">
      <c r="A49" s="2" t="s">
        <v>107</v>
      </c>
      <c r="B49" s="1" t="s">
        <v>108</v>
      </c>
      <c r="C49" s="14">
        <v>3086.69</v>
      </c>
      <c r="F49" s="29">
        <f t="shared" si="0"/>
        <v>3086.69</v>
      </c>
      <c r="G49" s="29">
        <f t="shared" si="1"/>
        <v>61.733800000000002</v>
      </c>
      <c r="H49" s="29">
        <f t="shared" si="2"/>
        <v>231.50174999999999</v>
      </c>
      <c r="I49" s="29">
        <f>+INGENIERIA!Q49</f>
        <v>0</v>
      </c>
      <c r="J49" s="29">
        <f t="shared" si="3"/>
        <v>3379.9255499999999</v>
      </c>
      <c r="K49" s="29">
        <f t="shared" si="4"/>
        <v>540.78808800000002</v>
      </c>
      <c r="L49" s="29">
        <f t="shared" si="5"/>
        <v>3920.7136380000002</v>
      </c>
      <c r="N49" s="60" t="s">
        <v>293</v>
      </c>
      <c r="O49" s="61" t="s">
        <v>330</v>
      </c>
    </row>
    <row r="50" spans="1:15" ht="15" hidden="1" x14ac:dyDescent="0.25">
      <c r="A50" s="2" t="s">
        <v>109</v>
      </c>
      <c r="B50" s="1" t="s">
        <v>110</v>
      </c>
      <c r="C50" s="14">
        <v>1633.38</v>
      </c>
      <c r="F50" s="29">
        <f t="shared" si="0"/>
        <v>1633.38</v>
      </c>
      <c r="G50" s="29">
        <f t="shared" si="1"/>
        <v>32.6676</v>
      </c>
      <c r="H50" s="29">
        <f t="shared" si="2"/>
        <v>122.5035</v>
      </c>
      <c r="I50" s="29">
        <f>+INGENIERIA!Q50</f>
        <v>0</v>
      </c>
      <c r="J50" s="29">
        <f t="shared" si="3"/>
        <v>1788.5511000000001</v>
      </c>
      <c r="K50" s="29">
        <f t="shared" si="4"/>
        <v>286.16817600000002</v>
      </c>
      <c r="L50" s="29">
        <f t="shared" si="5"/>
        <v>2074.7192760000003</v>
      </c>
      <c r="N50" s="60" t="s">
        <v>293</v>
      </c>
      <c r="O50" s="61" t="s">
        <v>331</v>
      </c>
    </row>
    <row r="51" spans="1:15" ht="15" x14ac:dyDescent="0.25">
      <c r="A51" s="2" t="s">
        <v>111</v>
      </c>
      <c r="B51" s="1" t="s">
        <v>112</v>
      </c>
      <c r="C51" s="14">
        <v>3137.71</v>
      </c>
      <c r="F51" s="29">
        <f t="shared" si="0"/>
        <v>3137.71</v>
      </c>
      <c r="G51" s="29">
        <f t="shared" si="1"/>
        <v>62.754200000000004</v>
      </c>
      <c r="H51" s="29">
        <f t="shared" si="2"/>
        <v>235.32825</v>
      </c>
      <c r="I51" s="29">
        <f>+INGENIERIA!Q51</f>
        <v>0</v>
      </c>
      <c r="J51" s="29">
        <f t="shared" si="3"/>
        <v>3435.7924499999999</v>
      </c>
      <c r="K51" s="29">
        <f t="shared" si="4"/>
        <v>549.72679200000005</v>
      </c>
      <c r="L51" s="29">
        <f t="shared" si="5"/>
        <v>3985.5192419999998</v>
      </c>
      <c r="N51" s="60" t="s">
        <v>320</v>
      </c>
      <c r="O51" s="61" t="s">
        <v>332</v>
      </c>
    </row>
    <row r="52" spans="1:15" ht="15" hidden="1" x14ac:dyDescent="0.25">
      <c r="A52" s="2" t="s">
        <v>113</v>
      </c>
      <c r="B52" s="1" t="s">
        <v>114</v>
      </c>
      <c r="C52" s="14">
        <v>1022.56</v>
      </c>
      <c r="F52" s="29">
        <f t="shared" si="0"/>
        <v>1022.56</v>
      </c>
      <c r="G52" s="29">
        <f t="shared" si="1"/>
        <v>20.4512</v>
      </c>
      <c r="H52" s="29">
        <f t="shared" si="2"/>
        <v>76.691999999999993</v>
      </c>
      <c r="I52" s="29">
        <f>+INGENIERIA!Q52</f>
        <v>0</v>
      </c>
      <c r="J52" s="29">
        <f t="shared" si="3"/>
        <v>1119.7031999999999</v>
      </c>
      <c r="K52" s="29">
        <f t="shared" si="4"/>
        <v>179.152512</v>
      </c>
      <c r="L52" s="29">
        <f t="shared" si="5"/>
        <v>1298.855712</v>
      </c>
      <c r="N52" s="60" t="s">
        <v>287</v>
      </c>
      <c r="O52" s="61" t="s">
        <v>333</v>
      </c>
    </row>
    <row r="53" spans="1:15" ht="15" hidden="1" x14ac:dyDescent="0.25">
      <c r="A53" s="2" t="s">
        <v>115</v>
      </c>
      <c r="B53" s="1" t="s">
        <v>116</v>
      </c>
      <c r="C53" s="14">
        <v>5422.13</v>
      </c>
      <c r="F53" s="29">
        <f t="shared" si="0"/>
        <v>5422.13</v>
      </c>
      <c r="G53" s="29">
        <f t="shared" si="1"/>
        <v>108.4426</v>
      </c>
      <c r="H53" s="29">
        <f t="shared" si="2"/>
        <v>406.65974999999997</v>
      </c>
      <c r="I53" s="29">
        <f>+INGENIERIA!Q53</f>
        <v>0</v>
      </c>
      <c r="J53" s="29">
        <f t="shared" si="3"/>
        <v>5937.2323500000002</v>
      </c>
      <c r="K53" s="29">
        <f t="shared" si="4"/>
        <v>949.957176</v>
      </c>
      <c r="L53" s="29">
        <f t="shared" si="5"/>
        <v>6887.1895260000001</v>
      </c>
      <c r="N53" s="60" t="s">
        <v>287</v>
      </c>
      <c r="O53" s="61" t="s">
        <v>334</v>
      </c>
    </row>
    <row r="54" spans="1:15" ht="15" hidden="1" x14ac:dyDescent="0.25">
      <c r="A54" s="2" t="s">
        <v>117</v>
      </c>
      <c r="B54" s="1" t="s">
        <v>118</v>
      </c>
      <c r="C54" s="14">
        <v>1633.31</v>
      </c>
      <c r="F54" s="29">
        <f t="shared" si="0"/>
        <v>1633.31</v>
      </c>
      <c r="G54" s="29">
        <f t="shared" si="1"/>
        <v>32.666199999999996</v>
      </c>
      <c r="H54" s="29">
        <f t="shared" si="2"/>
        <v>122.49824999999998</v>
      </c>
      <c r="I54" s="29">
        <f>+INGENIERIA!Q54</f>
        <v>0</v>
      </c>
      <c r="J54" s="29">
        <f t="shared" si="3"/>
        <v>1788.4744499999997</v>
      </c>
      <c r="K54" s="29">
        <f t="shared" si="4"/>
        <v>286.15591199999994</v>
      </c>
      <c r="L54" s="29">
        <f t="shared" si="5"/>
        <v>2074.6303619999999</v>
      </c>
      <c r="N54" s="60" t="s">
        <v>314</v>
      </c>
      <c r="O54" s="61" t="s">
        <v>335</v>
      </c>
    </row>
    <row r="55" spans="1:15" ht="15" x14ac:dyDescent="0.25">
      <c r="A55" s="2" t="s">
        <v>119</v>
      </c>
      <c r="B55" s="1" t="s">
        <v>120</v>
      </c>
      <c r="C55" s="14">
        <v>1669.05</v>
      </c>
      <c r="F55" s="29">
        <f t="shared" si="0"/>
        <v>1669.05</v>
      </c>
      <c r="G55" s="29">
        <f t="shared" si="1"/>
        <v>33.381</v>
      </c>
      <c r="H55" s="29">
        <f t="shared" si="2"/>
        <v>125.17874999999999</v>
      </c>
      <c r="I55" s="29">
        <f>+INGENIERIA!Q55</f>
        <v>0</v>
      </c>
      <c r="J55" s="29">
        <f t="shared" si="3"/>
        <v>1827.6097500000001</v>
      </c>
      <c r="K55" s="29">
        <f t="shared" si="4"/>
        <v>292.41756000000004</v>
      </c>
      <c r="L55" s="29">
        <f t="shared" si="5"/>
        <v>2120.0273099999999</v>
      </c>
      <c r="N55" s="60" t="s">
        <v>289</v>
      </c>
      <c r="O55" s="61" t="s">
        <v>336</v>
      </c>
    </row>
    <row r="56" spans="1:15" ht="15" x14ac:dyDescent="0.25">
      <c r="A56" s="2" t="s">
        <v>121</v>
      </c>
      <c r="B56" s="1" t="s">
        <v>122</v>
      </c>
      <c r="C56" s="14">
        <v>2754.55</v>
      </c>
      <c r="F56" s="29">
        <f t="shared" si="0"/>
        <v>2754.55</v>
      </c>
      <c r="G56" s="29">
        <f t="shared" si="1"/>
        <v>55.091000000000008</v>
      </c>
      <c r="H56" s="29">
        <f t="shared" si="2"/>
        <v>206.59125</v>
      </c>
      <c r="I56" s="29">
        <f>+INGENIERIA!Q56</f>
        <v>0</v>
      </c>
      <c r="J56" s="29">
        <f t="shared" si="3"/>
        <v>3016.23225</v>
      </c>
      <c r="K56" s="29">
        <f t="shared" si="4"/>
        <v>482.59716000000003</v>
      </c>
      <c r="L56" s="29">
        <f t="shared" si="5"/>
        <v>3498.8294100000003</v>
      </c>
      <c r="N56" s="60" t="s">
        <v>289</v>
      </c>
      <c r="O56" s="61" t="s">
        <v>337</v>
      </c>
    </row>
    <row r="57" spans="1:15" ht="15" x14ac:dyDescent="0.25">
      <c r="A57" s="2" t="s">
        <v>123</v>
      </c>
      <c r="B57" s="1" t="s">
        <v>124</v>
      </c>
      <c r="C57" s="14">
        <v>1869</v>
      </c>
      <c r="F57" s="29">
        <f t="shared" si="0"/>
        <v>1869</v>
      </c>
      <c r="G57" s="29">
        <f t="shared" si="1"/>
        <v>37.380000000000003</v>
      </c>
      <c r="H57" s="29">
        <f t="shared" si="2"/>
        <v>140.17499999999998</v>
      </c>
      <c r="I57" s="29">
        <f>+INGENIERIA!Q57</f>
        <v>0</v>
      </c>
      <c r="J57" s="29">
        <f t="shared" si="3"/>
        <v>2046.5550000000001</v>
      </c>
      <c r="K57" s="29">
        <f t="shared" si="4"/>
        <v>327.44880000000001</v>
      </c>
      <c r="L57" s="29">
        <f t="shared" si="5"/>
        <v>2374.0038</v>
      </c>
      <c r="N57" s="60" t="s">
        <v>289</v>
      </c>
      <c r="O57" s="61" t="s">
        <v>338</v>
      </c>
    </row>
    <row r="58" spans="1:15" ht="15" x14ac:dyDescent="0.25">
      <c r="A58" s="2" t="s">
        <v>125</v>
      </c>
      <c r="B58" s="1" t="s">
        <v>126</v>
      </c>
      <c r="C58" s="14">
        <v>4550.99</v>
      </c>
      <c r="F58" s="29">
        <f t="shared" si="0"/>
        <v>4550.99</v>
      </c>
      <c r="G58" s="29">
        <f t="shared" si="1"/>
        <v>91.019800000000004</v>
      </c>
      <c r="H58" s="29">
        <f t="shared" si="2"/>
        <v>341.32424999999995</v>
      </c>
      <c r="I58" s="29">
        <f>+INGENIERIA!Q58</f>
        <v>0</v>
      </c>
      <c r="J58" s="29">
        <f t="shared" si="3"/>
        <v>4983.3340499999995</v>
      </c>
      <c r="K58" s="29">
        <f t="shared" si="4"/>
        <v>797.33344799999998</v>
      </c>
      <c r="L58" s="29">
        <f t="shared" si="5"/>
        <v>5780.6674979999998</v>
      </c>
      <c r="N58" s="60" t="s">
        <v>289</v>
      </c>
      <c r="O58" s="61" t="s">
        <v>339</v>
      </c>
    </row>
    <row r="59" spans="1:15" ht="15" x14ac:dyDescent="0.25">
      <c r="A59" s="2" t="s">
        <v>127</v>
      </c>
      <c r="B59" s="1" t="s">
        <v>128</v>
      </c>
      <c r="C59" s="14">
        <v>5488.07</v>
      </c>
      <c r="F59" s="29">
        <f t="shared" si="0"/>
        <v>5488.07</v>
      </c>
      <c r="G59" s="29">
        <f t="shared" si="1"/>
        <v>109.76139999999999</v>
      </c>
      <c r="H59" s="29">
        <f t="shared" si="2"/>
        <v>411.60524999999996</v>
      </c>
      <c r="I59" s="29">
        <f>+INGENIERIA!Q59</f>
        <v>0</v>
      </c>
      <c r="J59" s="29">
        <f t="shared" si="3"/>
        <v>6009.4366499999996</v>
      </c>
      <c r="K59" s="29">
        <f t="shared" si="4"/>
        <v>961.50986399999999</v>
      </c>
      <c r="L59" s="29">
        <f t="shared" si="5"/>
        <v>6970.9465139999993</v>
      </c>
      <c r="N59" s="60" t="s">
        <v>289</v>
      </c>
      <c r="O59" s="61" t="s">
        <v>340</v>
      </c>
    </row>
    <row r="60" spans="1:15" ht="15" hidden="1" x14ac:dyDescent="0.25">
      <c r="A60" s="2" t="s">
        <v>129</v>
      </c>
      <c r="B60" s="1" t="s">
        <v>130</v>
      </c>
      <c r="C60" s="14">
        <v>1876.46</v>
      </c>
      <c r="F60" s="29">
        <f t="shared" si="0"/>
        <v>1876.46</v>
      </c>
      <c r="G60" s="29">
        <f t="shared" si="1"/>
        <v>37.529200000000003</v>
      </c>
      <c r="H60" s="29">
        <f t="shared" si="2"/>
        <v>140.7345</v>
      </c>
      <c r="I60" s="29">
        <f>+INGENIERIA!Q60</f>
        <v>0</v>
      </c>
      <c r="J60" s="29">
        <f t="shared" si="3"/>
        <v>2054.7237</v>
      </c>
      <c r="K60" s="29">
        <f t="shared" si="4"/>
        <v>328.75579199999999</v>
      </c>
      <c r="L60" s="29">
        <f t="shared" si="5"/>
        <v>2383.4794919999999</v>
      </c>
      <c r="N60" s="60" t="s">
        <v>287</v>
      </c>
      <c r="O60" s="61" t="s">
        <v>341</v>
      </c>
    </row>
    <row r="61" spans="1:15" ht="15" hidden="1" x14ac:dyDescent="0.25">
      <c r="A61" s="2" t="s">
        <v>131</v>
      </c>
      <c r="B61" s="1" t="s">
        <v>132</v>
      </c>
      <c r="C61" s="14">
        <v>1400</v>
      </c>
      <c r="F61" s="29">
        <f t="shared" si="0"/>
        <v>1400</v>
      </c>
      <c r="G61" s="29">
        <f t="shared" si="1"/>
        <v>28</v>
      </c>
      <c r="H61" s="29">
        <f t="shared" si="2"/>
        <v>105</v>
      </c>
      <c r="I61" s="29">
        <f>+INGENIERIA!Q61</f>
        <v>0</v>
      </c>
      <c r="J61" s="29">
        <f t="shared" si="3"/>
        <v>1533</v>
      </c>
      <c r="K61" s="29">
        <f t="shared" si="4"/>
        <v>245.28</v>
      </c>
      <c r="L61" s="29">
        <f t="shared" si="5"/>
        <v>1778.28</v>
      </c>
      <c r="N61" s="60" t="s">
        <v>287</v>
      </c>
      <c r="O61" s="61" t="s">
        <v>342</v>
      </c>
    </row>
    <row r="62" spans="1:15" ht="15" x14ac:dyDescent="0.25">
      <c r="A62" s="2" t="s">
        <v>133</v>
      </c>
      <c r="B62" s="1" t="s">
        <v>134</v>
      </c>
      <c r="C62" s="14">
        <v>2604.9699999999998</v>
      </c>
      <c r="F62" s="29">
        <f t="shared" si="0"/>
        <v>2604.9699999999998</v>
      </c>
      <c r="G62" s="29">
        <f t="shared" si="1"/>
        <v>52.099399999999996</v>
      </c>
      <c r="H62" s="29">
        <f t="shared" si="2"/>
        <v>195.37274999999997</v>
      </c>
      <c r="I62" s="29">
        <f>+INGENIERIA!Q62</f>
        <v>0</v>
      </c>
      <c r="J62" s="29">
        <f t="shared" si="3"/>
        <v>2852.4421499999999</v>
      </c>
      <c r="K62" s="29">
        <f t="shared" si="4"/>
        <v>456.39074399999998</v>
      </c>
      <c r="L62" s="29">
        <f t="shared" si="5"/>
        <v>3308.8328939999997</v>
      </c>
      <c r="N62" s="60" t="s">
        <v>320</v>
      </c>
      <c r="O62" s="61" t="s">
        <v>343</v>
      </c>
    </row>
    <row r="63" spans="1:15" ht="15" hidden="1" x14ac:dyDescent="0.25">
      <c r="A63" s="2" t="s">
        <v>135</v>
      </c>
      <c r="B63" s="1" t="s">
        <v>136</v>
      </c>
      <c r="C63" s="14">
        <v>1869</v>
      </c>
      <c r="F63" s="29">
        <f t="shared" si="0"/>
        <v>1869</v>
      </c>
      <c r="G63" s="29">
        <f t="shared" si="1"/>
        <v>37.380000000000003</v>
      </c>
      <c r="H63" s="29">
        <f t="shared" si="2"/>
        <v>140.17499999999998</v>
      </c>
      <c r="I63" s="29">
        <f>+INGENIERIA!Q63</f>
        <v>0</v>
      </c>
      <c r="J63" s="29">
        <f t="shared" si="3"/>
        <v>2046.5550000000001</v>
      </c>
      <c r="K63" s="29">
        <f t="shared" si="4"/>
        <v>327.44880000000001</v>
      </c>
      <c r="L63" s="29">
        <f t="shared" si="5"/>
        <v>2374.0038</v>
      </c>
      <c r="N63" s="60" t="s">
        <v>314</v>
      </c>
      <c r="O63" s="61" t="s">
        <v>344</v>
      </c>
    </row>
    <row r="64" spans="1:15" ht="15" hidden="1" x14ac:dyDescent="0.25">
      <c r="A64" s="2" t="s">
        <v>137</v>
      </c>
      <c r="B64" s="1" t="s">
        <v>138</v>
      </c>
      <c r="C64" s="14">
        <v>1026.69</v>
      </c>
      <c r="F64" s="29">
        <f t="shared" si="0"/>
        <v>1026.69</v>
      </c>
      <c r="G64" s="29">
        <f t="shared" si="1"/>
        <v>20.533800000000003</v>
      </c>
      <c r="H64" s="29">
        <f t="shared" si="2"/>
        <v>77.001750000000001</v>
      </c>
      <c r="I64" s="29">
        <f>+INGENIERIA!Q64</f>
        <v>0</v>
      </c>
      <c r="J64" s="29">
        <f t="shared" si="3"/>
        <v>1124.2255499999999</v>
      </c>
      <c r="K64" s="29">
        <f t="shared" si="4"/>
        <v>179.87608799999998</v>
      </c>
      <c r="L64" s="29">
        <f t="shared" si="5"/>
        <v>1304.1016379999999</v>
      </c>
      <c r="N64" s="60" t="s">
        <v>287</v>
      </c>
      <c r="O64" s="61" t="s">
        <v>345</v>
      </c>
    </row>
    <row r="65" spans="1:15" ht="15" x14ac:dyDescent="0.25">
      <c r="A65" s="2" t="s">
        <v>139</v>
      </c>
      <c r="B65" s="1" t="s">
        <v>140</v>
      </c>
      <c r="C65" s="14">
        <v>3116.94</v>
      </c>
      <c r="F65" s="29">
        <f t="shared" si="0"/>
        <v>3116.94</v>
      </c>
      <c r="G65" s="29">
        <f t="shared" si="1"/>
        <v>62.338799999999999</v>
      </c>
      <c r="H65" s="29">
        <f t="shared" si="2"/>
        <v>233.7705</v>
      </c>
      <c r="I65" s="29">
        <f>+INGENIERIA!Q65</f>
        <v>0</v>
      </c>
      <c r="J65" s="29">
        <f t="shared" si="3"/>
        <v>3413.0493000000001</v>
      </c>
      <c r="K65" s="29">
        <f t="shared" si="4"/>
        <v>546.08788800000002</v>
      </c>
      <c r="L65" s="29">
        <f t="shared" si="5"/>
        <v>3959.1371880000002</v>
      </c>
      <c r="N65" s="60" t="s">
        <v>320</v>
      </c>
      <c r="O65" s="61" t="s">
        <v>346</v>
      </c>
    </row>
    <row r="66" spans="1:15" ht="15" x14ac:dyDescent="0.25">
      <c r="A66" s="2" t="s">
        <v>141</v>
      </c>
      <c r="B66" s="1" t="s">
        <v>142</v>
      </c>
      <c r="C66" s="14">
        <v>2793.31</v>
      </c>
      <c r="F66" s="29">
        <f t="shared" si="0"/>
        <v>2793.31</v>
      </c>
      <c r="G66" s="29">
        <f t="shared" si="1"/>
        <v>55.866199999999999</v>
      </c>
      <c r="H66" s="29">
        <f t="shared" si="2"/>
        <v>209.49824999999998</v>
      </c>
      <c r="I66" s="29">
        <f>+INGENIERIA!Q66</f>
        <v>0</v>
      </c>
      <c r="J66" s="29">
        <f t="shared" si="3"/>
        <v>3058.67445</v>
      </c>
      <c r="K66" s="29">
        <f t="shared" si="4"/>
        <v>489.38791200000003</v>
      </c>
      <c r="L66" s="29">
        <f t="shared" si="5"/>
        <v>3548.0623620000001</v>
      </c>
      <c r="N66" s="60" t="s">
        <v>320</v>
      </c>
      <c r="O66" s="61" t="s">
        <v>347</v>
      </c>
    </row>
    <row r="67" spans="1:15" ht="15" hidden="1" x14ac:dyDescent="0.25">
      <c r="A67" s="2" t="s">
        <v>143</v>
      </c>
      <c r="B67" s="1" t="s">
        <v>144</v>
      </c>
      <c r="C67" s="14">
        <v>1026.69</v>
      </c>
      <c r="F67" s="29">
        <f t="shared" si="0"/>
        <v>1026.69</v>
      </c>
      <c r="G67" s="29">
        <f t="shared" si="1"/>
        <v>20.533800000000003</v>
      </c>
      <c r="H67" s="29">
        <f t="shared" si="2"/>
        <v>77.001750000000001</v>
      </c>
      <c r="I67" s="29">
        <f>+INGENIERIA!Q67</f>
        <v>0</v>
      </c>
      <c r="J67" s="29">
        <f t="shared" si="3"/>
        <v>1124.2255499999999</v>
      </c>
      <c r="K67" s="29">
        <f t="shared" si="4"/>
        <v>179.87608799999998</v>
      </c>
      <c r="L67" s="29">
        <f t="shared" si="5"/>
        <v>1304.1016379999999</v>
      </c>
      <c r="N67" s="60" t="s">
        <v>287</v>
      </c>
      <c r="O67" s="61" t="s">
        <v>348</v>
      </c>
    </row>
    <row r="68" spans="1:15" ht="15" hidden="1" x14ac:dyDescent="0.25">
      <c r="A68" s="2" t="s">
        <v>145</v>
      </c>
      <c r="B68" s="1" t="s">
        <v>146</v>
      </c>
      <c r="C68" s="14">
        <v>1633.38</v>
      </c>
      <c r="F68" s="29">
        <f t="shared" si="0"/>
        <v>1633.38</v>
      </c>
      <c r="G68" s="29">
        <f t="shared" si="1"/>
        <v>32.6676</v>
      </c>
      <c r="H68" s="29">
        <f t="shared" si="2"/>
        <v>122.5035</v>
      </c>
      <c r="I68" s="29">
        <f>+INGENIERIA!Q68</f>
        <v>0</v>
      </c>
      <c r="J68" s="29">
        <f t="shared" si="3"/>
        <v>1788.5511000000001</v>
      </c>
      <c r="K68" s="29">
        <f t="shared" si="4"/>
        <v>286.16817600000002</v>
      </c>
      <c r="L68" s="29">
        <f t="shared" si="5"/>
        <v>2074.7192760000003</v>
      </c>
      <c r="N68" s="60" t="s">
        <v>293</v>
      </c>
      <c r="O68" s="61" t="s">
        <v>349</v>
      </c>
    </row>
    <row r="69" spans="1:15" ht="15" x14ac:dyDescent="0.25">
      <c r="A69" s="2" t="s">
        <v>147</v>
      </c>
      <c r="B69" s="1" t="s">
        <v>148</v>
      </c>
      <c r="C69" s="14">
        <v>2253.31</v>
      </c>
      <c r="F69" s="29">
        <f t="shared" si="0"/>
        <v>2253.31</v>
      </c>
      <c r="G69" s="29">
        <f t="shared" si="1"/>
        <v>45.066200000000002</v>
      </c>
      <c r="H69" s="29">
        <f t="shared" si="2"/>
        <v>168.99824999999998</v>
      </c>
      <c r="I69" s="29">
        <f>+INGENIERIA!Q69</f>
        <v>0</v>
      </c>
      <c r="J69" s="29">
        <f t="shared" si="3"/>
        <v>2467.3744500000003</v>
      </c>
      <c r="K69" s="29">
        <f t="shared" si="4"/>
        <v>394.77991200000002</v>
      </c>
      <c r="L69" s="29">
        <f t="shared" si="5"/>
        <v>2862.1543620000002</v>
      </c>
      <c r="N69" s="60" t="s">
        <v>320</v>
      </c>
      <c r="O69" s="61" t="s">
        <v>350</v>
      </c>
    </row>
    <row r="70" spans="1:15" ht="15" x14ac:dyDescent="0.25">
      <c r="A70" s="2" t="s">
        <v>149</v>
      </c>
      <c r="B70" s="1" t="s">
        <v>150</v>
      </c>
      <c r="C70" s="14">
        <v>6579.17</v>
      </c>
      <c r="F70" s="29">
        <f t="shared" si="0"/>
        <v>6579.17</v>
      </c>
      <c r="G70" s="29">
        <f t="shared" si="1"/>
        <v>131.58340000000001</v>
      </c>
      <c r="H70" s="29">
        <f t="shared" si="2"/>
        <v>493.43774999999999</v>
      </c>
      <c r="I70" s="29">
        <f>+INGENIERIA!Q70</f>
        <v>0</v>
      </c>
      <c r="J70" s="29">
        <f t="shared" si="3"/>
        <v>7204.1911500000006</v>
      </c>
      <c r="K70" s="29">
        <f t="shared" si="4"/>
        <v>1152.6705840000002</v>
      </c>
      <c r="L70" s="29">
        <f t="shared" si="5"/>
        <v>8356.8617340000001</v>
      </c>
      <c r="N70" s="60" t="s">
        <v>289</v>
      </c>
      <c r="O70" s="61" t="s">
        <v>351</v>
      </c>
    </row>
    <row r="71" spans="1:15" ht="15" hidden="1" x14ac:dyDescent="0.25">
      <c r="A71" s="2" t="s">
        <v>151</v>
      </c>
      <c r="B71" s="1" t="s">
        <v>152</v>
      </c>
      <c r="C71" s="14">
        <v>1026.69</v>
      </c>
      <c r="F71" s="29">
        <f t="shared" si="0"/>
        <v>1026.69</v>
      </c>
      <c r="G71" s="29">
        <f t="shared" si="1"/>
        <v>20.533800000000003</v>
      </c>
      <c r="H71" s="29">
        <f t="shared" si="2"/>
        <v>77.001750000000001</v>
      </c>
      <c r="I71" s="29">
        <f>+INGENIERIA!Q71</f>
        <v>0</v>
      </c>
      <c r="J71" s="29">
        <f t="shared" si="3"/>
        <v>1124.2255499999999</v>
      </c>
      <c r="K71" s="29">
        <f t="shared" si="4"/>
        <v>179.87608799999998</v>
      </c>
      <c r="L71" s="29">
        <f t="shared" si="5"/>
        <v>1304.1016379999999</v>
      </c>
      <c r="N71" s="62" t="s">
        <v>287</v>
      </c>
      <c r="O71" s="62" t="s">
        <v>352</v>
      </c>
    </row>
    <row r="72" spans="1:15" ht="15" hidden="1" x14ac:dyDescent="0.25">
      <c r="A72" s="2" t="s">
        <v>153</v>
      </c>
      <c r="B72" s="1" t="s">
        <v>154</v>
      </c>
      <c r="C72" s="14">
        <v>1400</v>
      </c>
      <c r="F72" s="29">
        <f t="shared" si="0"/>
        <v>1400</v>
      </c>
      <c r="G72" s="29">
        <f t="shared" si="1"/>
        <v>28</v>
      </c>
      <c r="H72" s="29">
        <f t="shared" si="2"/>
        <v>105</v>
      </c>
      <c r="I72" s="29">
        <f>+INGENIERIA!Q72</f>
        <v>0</v>
      </c>
      <c r="J72" s="29">
        <f t="shared" si="3"/>
        <v>1533</v>
      </c>
      <c r="K72" s="29">
        <f t="shared" si="4"/>
        <v>245.28</v>
      </c>
      <c r="L72" s="29">
        <f t="shared" si="5"/>
        <v>1778.28</v>
      </c>
      <c r="N72" s="60" t="s">
        <v>287</v>
      </c>
      <c r="O72" s="61" t="s">
        <v>353</v>
      </c>
    </row>
    <row r="73" spans="1:15" s="7" customFormat="1" hidden="1" x14ac:dyDescent="0.2">
      <c r="A73" s="17" t="s">
        <v>155</v>
      </c>
      <c r="C73" s="7" t="s">
        <v>156</v>
      </c>
      <c r="F73" s="27" t="s">
        <v>156</v>
      </c>
      <c r="G73" s="27" t="s">
        <v>156</v>
      </c>
      <c r="H73" s="27" t="s">
        <v>156</v>
      </c>
      <c r="I73" s="27" t="s">
        <v>156</v>
      </c>
      <c r="J73" s="27" t="s">
        <v>156</v>
      </c>
      <c r="K73" s="27" t="s">
        <v>156</v>
      </c>
      <c r="L73" s="27" t="s">
        <v>156</v>
      </c>
    </row>
    <row r="74" spans="1:15" hidden="1" x14ac:dyDescent="0.2">
      <c r="C74" s="19">
        <v>154524.35999999999</v>
      </c>
      <c r="F74" s="30">
        <f>SUM(F12:F72)</f>
        <v>154524.36000000004</v>
      </c>
      <c r="G74" s="30">
        <f t="shared" ref="G74:L74" si="6">SUM(G12:G72)</f>
        <v>3090.4872000000005</v>
      </c>
      <c r="H74" s="30">
        <f t="shared" si="6"/>
        <v>11589.326999999999</v>
      </c>
      <c r="I74" s="30">
        <f t="shared" si="6"/>
        <v>0</v>
      </c>
      <c r="J74" s="30">
        <f t="shared" si="6"/>
        <v>169204.17420000001</v>
      </c>
      <c r="K74" s="30">
        <f t="shared" si="6"/>
        <v>27072.667872000002</v>
      </c>
      <c r="L74" s="30">
        <f t="shared" si="6"/>
        <v>196276.84207199991</v>
      </c>
    </row>
    <row r="76" spans="1:15" x14ac:dyDescent="0.2">
      <c r="A76" s="12" t="s">
        <v>157</v>
      </c>
    </row>
    <row r="77" spans="1:15" x14ac:dyDescent="0.2">
      <c r="A77" s="2" t="s">
        <v>158</v>
      </c>
      <c r="B77" s="1" t="s">
        <v>159</v>
      </c>
      <c r="C77" s="14">
        <v>2723.35</v>
      </c>
      <c r="F77" s="29">
        <f>+C77</f>
        <v>2723.35</v>
      </c>
      <c r="G77" s="29">
        <f>+F77*2%</f>
        <v>54.466999999999999</v>
      </c>
      <c r="H77" s="29">
        <f>+F77*7.5%</f>
        <v>204.25125</v>
      </c>
      <c r="I77" s="29">
        <f>+INGENIERIA!Q77</f>
        <v>0</v>
      </c>
      <c r="J77" s="29">
        <f>SUM(F77:I77)</f>
        <v>2982.0682499999998</v>
      </c>
      <c r="K77" s="29">
        <f>+J77*16%</f>
        <v>477.13092</v>
      </c>
      <c r="L77" s="29">
        <f>+J77+K77</f>
        <v>3459.1991699999999</v>
      </c>
    </row>
    <row r="78" spans="1:15" x14ac:dyDescent="0.2">
      <c r="A78" s="2" t="s">
        <v>160</v>
      </c>
      <c r="B78" s="1" t="s">
        <v>161</v>
      </c>
      <c r="C78" s="14">
        <v>3160.2</v>
      </c>
      <c r="F78" s="29">
        <f t="shared" ref="F78:F120" si="7">+C78</f>
        <v>3160.2</v>
      </c>
      <c r="G78" s="29">
        <f t="shared" ref="G78:G120" si="8">+F78*2%</f>
        <v>63.204000000000001</v>
      </c>
      <c r="H78" s="29">
        <f t="shared" ref="H78:H120" si="9">+F78*7.5%</f>
        <v>237.01499999999999</v>
      </c>
      <c r="I78" s="29">
        <f>+INGENIERIA!Q78</f>
        <v>154.85</v>
      </c>
      <c r="J78" s="29">
        <f t="shared" ref="J78:J120" si="10">SUM(F78:I78)</f>
        <v>3615.2689999999998</v>
      </c>
      <c r="K78" s="29">
        <f t="shared" ref="K78:K120" si="11">+J78*16%</f>
        <v>578.44304</v>
      </c>
      <c r="L78" s="29">
        <f t="shared" ref="L78:L120" si="12">+J78+K78</f>
        <v>4193.7120399999994</v>
      </c>
    </row>
    <row r="79" spans="1:15" x14ac:dyDescent="0.2">
      <c r="A79" s="2" t="s">
        <v>162</v>
      </c>
      <c r="B79" s="1" t="s">
        <v>163</v>
      </c>
      <c r="C79" s="14">
        <v>6270.47</v>
      </c>
      <c r="F79" s="29">
        <f t="shared" si="7"/>
        <v>6270.47</v>
      </c>
      <c r="G79" s="29">
        <f t="shared" si="8"/>
        <v>125.40940000000001</v>
      </c>
      <c r="H79" s="29">
        <f t="shared" si="9"/>
        <v>470.28525000000002</v>
      </c>
      <c r="I79" s="29">
        <f>+INGENIERIA!Q79</f>
        <v>307.25</v>
      </c>
      <c r="J79" s="29">
        <f t="shared" si="10"/>
        <v>7173.4146499999997</v>
      </c>
      <c r="K79" s="29">
        <f t="shared" si="11"/>
        <v>1147.7463439999999</v>
      </c>
      <c r="L79" s="29">
        <f t="shared" si="12"/>
        <v>8321.1609939999998</v>
      </c>
    </row>
    <row r="80" spans="1:15" x14ac:dyDescent="0.2">
      <c r="A80" s="2" t="s">
        <v>164</v>
      </c>
      <c r="B80" s="1" t="s">
        <v>165</v>
      </c>
      <c r="C80" s="14">
        <v>3002.21</v>
      </c>
      <c r="F80" s="29">
        <f t="shared" si="7"/>
        <v>3002.21</v>
      </c>
      <c r="G80" s="29">
        <f t="shared" si="8"/>
        <v>60.044200000000004</v>
      </c>
      <c r="H80" s="29">
        <f t="shared" si="9"/>
        <v>225.16575</v>
      </c>
      <c r="I80" s="29">
        <f>+INGENIERIA!Q80</f>
        <v>147.11000000000001</v>
      </c>
      <c r="J80" s="29">
        <f t="shared" si="10"/>
        <v>3434.5299500000001</v>
      </c>
      <c r="K80" s="29">
        <f t="shared" si="11"/>
        <v>549.52479200000005</v>
      </c>
      <c r="L80" s="29">
        <f t="shared" si="12"/>
        <v>3984.0547420000003</v>
      </c>
    </row>
    <row r="81" spans="1:12" x14ac:dyDescent="0.2">
      <c r="A81" s="2" t="s">
        <v>166</v>
      </c>
      <c r="B81" s="1" t="s">
        <v>167</v>
      </c>
      <c r="C81" s="14">
        <v>1259.8599999999999</v>
      </c>
      <c r="F81" s="29">
        <f t="shared" si="7"/>
        <v>1259.8599999999999</v>
      </c>
      <c r="G81" s="29">
        <f t="shared" si="8"/>
        <v>25.197199999999999</v>
      </c>
      <c r="H81" s="29">
        <f t="shared" si="9"/>
        <v>94.489499999999992</v>
      </c>
      <c r="I81" s="29">
        <f>+INGENIERIA!Q81</f>
        <v>61.73</v>
      </c>
      <c r="J81" s="29">
        <f t="shared" si="10"/>
        <v>1441.2766999999999</v>
      </c>
      <c r="K81" s="29">
        <f t="shared" si="11"/>
        <v>230.60427199999998</v>
      </c>
      <c r="L81" s="29">
        <f t="shared" si="12"/>
        <v>1671.8809719999999</v>
      </c>
    </row>
    <row r="82" spans="1:12" x14ac:dyDescent="0.2">
      <c r="A82" s="2" t="s">
        <v>168</v>
      </c>
      <c r="B82" s="1" t="s">
        <v>169</v>
      </c>
      <c r="C82" s="14">
        <v>6177.96</v>
      </c>
      <c r="F82" s="29">
        <f t="shared" si="7"/>
        <v>6177.96</v>
      </c>
      <c r="G82" s="29">
        <f t="shared" si="8"/>
        <v>123.5592</v>
      </c>
      <c r="H82" s="29">
        <f t="shared" si="9"/>
        <v>463.34699999999998</v>
      </c>
      <c r="I82" s="29">
        <f>+INGENIERIA!Q82</f>
        <v>302.72000000000003</v>
      </c>
      <c r="J82" s="29">
        <f t="shared" si="10"/>
        <v>7067.5861999999997</v>
      </c>
      <c r="K82" s="29">
        <f t="shared" si="11"/>
        <v>1130.8137919999999</v>
      </c>
      <c r="L82" s="29">
        <f t="shared" si="12"/>
        <v>8198.3999919999987</v>
      </c>
    </row>
    <row r="83" spans="1:12" x14ac:dyDescent="0.2">
      <c r="A83" s="2" t="s">
        <v>170</v>
      </c>
      <c r="B83" s="1" t="s">
        <v>171</v>
      </c>
      <c r="C83" s="14">
        <v>3142.9</v>
      </c>
      <c r="F83" s="29">
        <f t="shared" si="7"/>
        <v>3142.9</v>
      </c>
      <c r="G83" s="29">
        <f t="shared" si="8"/>
        <v>62.858000000000004</v>
      </c>
      <c r="H83" s="29">
        <f t="shared" si="9"/>
        <v>235.7175</v>
      </c>
      <c r="I83" s="29">
        <f>+INGENIERIA!Q83</f>
        <v>0</v>
      </c>
      <c r="J83" s="29">
        <f t="shared" si="10"/>
        <v>3441.4755000000005</v>
      </c>
      <c r="K83" s="29">
        <f t="shared" si="11"/>
        <v>550.63608000000011</v>
      </c>
      <c r="L83" s="29">
        <f t="shared" si="12"/>
        <v>3992.1115800000007</v>
      </c>
    </row>
    <row r="84" spans="1:12" x14ac:dyDescent="0.2">
      <c r="A84" s="2" t="s">
        <v>172</v>
      </c>
      <c r="B84" s="1" t="s">
        <v>173</v>
      </c>
      <c r="C84" s="14">
        <v>1283.28</v>
      </c>
      <c r="F84" s="29">
        <f t="shared" si="7"/>
        <v>1283.28</v>
      </c>
      <c r="G84" s="29">
        <f t="shared" si="8"/>
        <v>25.665600000000001</v>
      </c>
      <c r="H84" s="29">
        <f t="shared" si="9"/>
        <v>96.245999999999995</v>
      </c>
      <c r="I84" s="29">
        <f>+INGENIERIA!Q84</f>
        <v>62.88</v>
      </c>
      <c r="J84" s="29">
        <f t="shared" si="10"/>
        <v>1468.0716000000002</v>
      </c>
      <c r="K84" s="29">
        <f t="shared" si="11"/>
        <v>234.89145600000003</v>
      </c>
      <c r="L84" s="29">
        <f t="shared" si="12"/>
        <v>1702.9630560000003</v>
      </c>
    </row>
    <row r="85" spans="1:12" x14ac:dyDescent="0.2">
      <c r="A85" s="2" t="s">
        <v>174</v>
      </c>
      <c r="B85" s="1" t="s">
        <v>175</v>
      </c>
      <c r="C85" s="14">
        <v>3715.06</v>
      </c>
      <c r="F85" s="29">
        <f t="shared" si="7"/>
        <v>3715.06</v>
      </c>
      <c r="G85" s="29">
        <f t="shared" si="8"/>
        <v>74.301199999999994</v>
      </c>
      <c r="H85" s="29">
        <f t="shared" si="9"/>
        <v>278.62950000000001</v>
      </c>
      <c r="I85" s="29">
        <f>+INGENIERIA!Q85</f>
        <v>0</v>
      </c>
      <c r="J85" s="29">
        <f t="shared" si="10"/>
        <v>4067.9906999999998</v>
      </c>
      <c r="K85" s="29">
        <f t="shared" si="11"/>
        <v>650.878512</v>
      </c>
      <c r="L85" s="29">
        <f t="shared" si="12"/>
        <v>4718.8692119999996</v>
      </c>
    </row>
    <row r="86" spans="1:12" x14ac:dyDescent="0.2">
      <c r="A86" s="2" t="s">
        <v>176</v>
      </c>
      <c r="B86" s="1" t="s">
        <v>177</v>
      </c>
      <c r="C86" s="14">
        <v>3089.5</v>
      </c>
      <c r="F86" s="29">
        <f t="shared" si="7"/>
        <v>3089.5</v>
      </c>
      <c r="G86" s="29">
        <f t="shared" si="8"/>
        <v>61.79</v>
      </c>
      <c r="H86" s="29">
        <f t="shared" si="9"/>
        <v>231.71249999999998</v>
      </c>
      <c r="I86" s="29">
        <f>+INGENIERIA!Q86</f>
        <v>151.38999999999999</v>
      </c>
      <c r="J86" s="29">
        <f t="shared" si="10"/>
        <v>3534.3924999999999</v>
      </c>
      <c r="K86" s="29">
        <f t="shared" si="11"/>
        <v>565.50279999999998</v>
      </c>
      <c r="L86" s="29">
        <f t="shared" si="12"/>
        <v>4099.8953000000001</v>
      </c>
    </row>
    <row r="87" spans="1:12" x14ac:dyDescent="0.2">
      <c r="A87" s="2" t="s">
        <v>178</v>
      </c>
      <c r="B87" s="1" t="s">
        <v>179</v>
      </c>
      <c r="C87" s="14">
        <v>5652.3</v>
      </c>
      <c r="F87" s="29">
        <f t="shared" si="7"/>
        <v>5652.3</v>
      </c>
      <c r="G87" s="29">
        <f t="shared" si="8"/>
        <v>113.04600000000001</v>
      </c>
      <c r="H87" s="29">
        <f t="shared" si="9"/>
        <v>423.92250000000001</v>
      </c>
      <c r="I87" s="29">
        <f>+INGENIERIA!Q87</f>
        <v>276.95999999999998</v>
      </c>
      <c r="J87" s="29">
        <f t="shared" si="10"/>
        <v>6466.2285000000002</v>
      </c>
      <c r="K87" s="29">
        <f t="shared" si="11"/>
        <v>1034.59656</v>
      </c>
      <c r="L87" s="29">
        <f t="shared" si="12"/>
        <v>7500.8250600000001</v>
      </c>
    </row>
    <row r="88" spans="1:12" x14ac:dyDescent="0.2">
      <c r="A88" s="2" t="s">
        <v>180</v>
      </c>
      <c r="B88" s="1" t="s">
        <v>181</v>
      </c>
      <c r="C88" s="14">
        <v>4063.18</v>
      </c>
      <c r="F88" s="29">
        <f t="shared" si="7"/>
        <v>4063.18</v>
      </c>
      <c r="G88" s="29">
        <f t="shared" si="8"/>
        <v>81.263599999999997</v>
      </c>
      <c r="H88" s="29">
        <f t="shared" si="9"/>
        <v>304.73849999999999</v>
      </c>
      <c r="I88" s="29">
        <f>+INGENIERIA!Q88</f>
        <v>199.1</v>
      </c>
      <c r="J88" s="29">
        <f t="shared" si="10"/>
        <v>4648.2821000000004</v>
      </c>
      <c r="K88" s="29">
        <f t="shared" si="11"/>
        <v>743.72513600000002</v>
      </c>
      <c r="L88" s="29">
        <f t="shared" si="12"/>
        <v>5392.0072360000004</v>
      </c>
    </row>
    <row r="89" spans="1:12" x14ac:dyDescent="0.2">
      <c r="A89" s="2" t="s">
        <v>182</v>
      </c>
      <c r="B89" s="1" t="s">
        <v>183</v>
      </c>
      <c r="C89" s="14">
        <v>4543.26</v>
      </c>
      <c r="F89" s="29">
        <f t="shared" si="7"/>
        <v>4543.26</v>
      </c>
      <c r="G89" s="29">
        <f t="shared" si="8"/>
        <v>90.865200000000002</v>
      </c>
      <c r="H89" s="29">
        <f t="shared" si="9"/>
        <v>340.74450000000002</v>
      </c>
      <c r="I89" s="29">
        <f>+INGENIERIA!Q89</f>
        <v>0</v>
      </c>
      <c r="J89" s="29">
        <f t="shared" si="10"/>
        <v>4974.8697000000002</v>
      </c>
      <c r="K89" s="29">
        <f t="shared" si="11"/>
        <v>795.979152</v>
      </c>
      <c r="L89" s="29">
        <f t="shared" si="12"/>
        <v>5770.8488520000001</v>
      </c>
    </row>
    <row r="90" spans="1:12" x14ac:dyDescent="0.2">
      <c r="A90" s="2" t="s">
        <v>184</v>
      </c>
      <c r="B90" s="1" t="s">
        <v>185</v>
      </c>
      <c r="C90" s="14">
        <v>3654.76</v>
      </c>
      <c r="F90" s="29">
        <f t="shared" si="7"/>
        <v>3654.76</v>
      </c>
      <c r="G90" s="29">
        <f t="shared" si="8"/>
        <v>73.095200000000006</v>
      </c>
      <c r="H90" s="29">
        <f t="shared" si="9"/>
        <v>274.10700000000003</v>
      </c>
      <c r="I90" s="29">
        <f>+INGENIERIA!Q90</f>
        <v>0</v>
      </c>
      <c r="J90" s="29">
        <f t="shared" si="10"/>
        <v>4001.9622000000004</v>
      </c>
      <c r="K90" s="29">
        <f t="shared" si="11"/>
        <v>640.31395200000009</v>
      </c>
      <c r="L90" s="29">
        <f t="shared" si="12"/>
        <v>4642.2761520000004</v>
      </c>
    </row>
    <row r="91" spans="1:12" x14ac:dyDescent="0.2">
      <c r="A91" s="2" t="s">
        <v>186</v>
      </c>
      <c r="B91" s="1" t="s">
        <v>187</v>
      </c>
      <c r="C91" s="14">
        <v>1764.32</v>
      </c>
      <c r="F91" s="29">
        <f t="shared" si="7"/>
        <v>1764.32</v>
      </c>
      <c r="G91" s="29">
        <f t="shared" si="8"/>
        <v>35.2864</v>
      </c>
      <c r="H91" s="29">
        <f t="shared" si="9"/>
        <v>132.32399999999998</v>
      </c>
      <c r="I91" s="29">
        <f>+INGENIERIA!Q91</f>
        <v>86.45</v>
      </c>
      <c r="J91" s="29">
        <f t="shared" si="10"/>
        <v>2018.3804</v>
      </c>
      <c r="K91" s="29">
        <f t="shared" si="11"/>
        <v>322.94086400000003</v>
      </c>
      <c r="L91" s="29">
        <f t="shared" si="12"/>
        <v>2341.3212640000002</v>
      </c>
    </row>
    <row r="92" spans="1:12" x14ac:dyDescent="0.2">
      <c r="A92" s="2" t="s">
        <v>188</v>
      </c>
      <c r="B92" s="1" t="s">
        <v>189</v>
      </c>
      <c r="C92" s="14">
        <v>799.96</v>
      </c>
      <c r="F92" s="29">
        <f t="shared" si="7"/>
        <v>799.96</v>
      </c>
      <c r="G92" s="29">
        <f t="shared" si="8"/>
        <v>15.999200000000002</v>
      </c>
      <c r="H92" s="29">
        <f t="shared" si="9"/>
        <v>59.997</v>
      </c>
      <c r="I92" s="29">
        <f>+INGENIERIA!Q92</f>
        <v>0</v>
      </c>
      <c r="J92" s="29">
        <f t="shared" si="10"/>
        <v>875.95619999999997</v>
      </c>
      <c r="K92" s="29">
        <f t="shared" si="11"/>
        <v>140.15299200000001</v>
      </c>
      <c r="L92" s="29">
        <f t="shared" si="12"/>
        <v>1016.109192</v>
      </c>
    </row>
    <row r="93" spans="1:12" x14ac:dyDescent="0.2">
      <c r="A93" s="2" t="s">
        <v>190</v>
      </c>
      <c r="B93" s="1" t="s">
        <v>191</v>
      </c>
      <c r="C93" s="14">
        <v>1414.47</v>
      </c>
      <c r="F93" s="29">
        <f t="shared" si="7"/>
        <v>1414.47</v>
      </c>
      <c r="G93" s="29">
        <f t="shared" si="8"/>
        <v>28.289400000000001</v>
      </c>
      <c r="H93" s="29">
        <f t="shared" si="9"/>
        <v>106.08525</v>
      </c>
      <c r="I93" s="29">
        <f>+INGENIERIA!Q93</f>
        <v>69.31</v>
      </c>
      <c r="J93" s="29">
        <f t="shared" si="10"/>
        <v>1618.1546499999999</v>
      </c>
      <c r="K93" s="29">
        <f t="shared" si="11"/>
        <v>258.90474399999999</v>
      </c>
      <c r="L93" s="29">
        <f t="shared" si="12"/>
        <v>1877.0593939999999</v>
      </c>
    </row>
    <row r="94" spans="1:12" x14ac:dyDescent="0.2">
      <c r="A94" s="2" t="s">
        <v>192</v>
      </c>
      <c r="B94" s="1" t="s">
        <v>193</v>
      </c>
      <c r="C94" s="14">
        <v>6460.38</v>
      </c>
      <c r="F94" s="29">
        <f t="shared" si="7"/>
        <v>6460.38</v>
      </c>
      <c r="G94" s="29">
        <f t="shared" si="8"/>
        <v>129.20760000000001</v>
      </c>
      <c r="H94" s="29">
        <f t="shared" si="9"/>
        <v>484.52850000000001</v>
      </c>
      <c r="I94" s="29">
        <f>+INGENIERIA!Q94</f>
        <v>316.56</v>
      </c>
      <c r="J94" s="29">
        <f t="shared" si="10"/>
        <v>7390.6761000000006</v>
      </c>
      <c r="K94" s="29">
        <f t="shared" si="11"/>
        <v>1182.508176</v>
      </c>
      <c r="L94" s="29">
        <f t="shared" si="12"/>
        <v>8573.184276</v>
      </c>
    </row>
    <row r="95" spans="1:12" x14ac:dyDescent="0.2">
      <c r="A95" s="2" t="s">
        <v>194</v>
      </c>
      <c r="B95" s="1" t="s">
        <v>195</v>
      </c>
      <c r="C95" s="14">
        <v>6511.04</v>
      </c>
      <c r="F95" s="29">
        <f t="shared" si="7"/>
        <v>6511.04</v>
      </c>
      <c r="G95" s="29">
        <f t="shared" si="8"/>
        <v>130.2208</v>
      </c>
      <c r="H95" s="29">
        <f t="shared" si="9"/>
        <v>488.32799999999997</v>
      </c>
      <c r="I95" s="29">
        <f>+INGENIERIA!Q95</f>
        <v>0</v>
      </c>
      <c r="J95" s="29">
        <f t="shared" si="10"/>
        <v>7129.5887999999995</v>
      </c>
      <c r="K95" s="29">
        <f t="shared" si="11"/>
        <v>1140.7342079999999</v>
      </c>
      <c r="L95" s="29">
        <f t="shared" si="12"/>
        <v>8270.3230079999994</v>
      </c>
    </row>
    <row r="96" spans="1:12" x14ac:dyDescent="0.2">
      <c r="A96" s="2" t="s">
        <v>196</v>
      </c>
      <c r="B96" s="1" t="s">
        <v>197</v>
      </c>
      <c r="C96" s="14">
        <v>2968.9</v>
      </c>
      <c r="F96" s="29">
        <f t="shared" si="7"/>
        <v>2968.9</v>
      </c>
      <c r="G96" s="29">
        <f t="shared" si="8"/>
        <v>59.378</v>
      </c>
      <c r="H96" s="29">
        <f t="shared" si="9"/>
        <v>222.66749999999999</v>
      </c>
      <c r="I96" s="29">
        <f>+INGENIERIA!Q96</f>
        <v>145.47999999999999</v>
      </c>
      <c r="J96" s="29">
        <f t="shared" si="10"/>
        <v>3396.4255000000003</v>
      </c>
      <c r="K96" s="29">
        <f t="shared" si="11"/>
        <v>543.42808000000002</v>
      </c>
      <c r="L96" s="29">
        <f t="shared" si="12"/>
        <v>3939.8535800000004</v>
      </c>
    </row>
    <row r="97" spans="1:12" x14ac:dyDescent="0.2">
      <c r="A97" s="2" t="s">
        <v>198</v>
      </c>
      <c r="B97" s="1" t="s">
        <v>199</v>
      </c>
      <c r="C97" s="14">
        <v>5793.41</v>
      </c>
      <c r="F97" s="29">
        <f t="shared" si="7"/>
        <v>5793.41</v>
      </c>
      <c r="G97" s="29">
        <f t="shared" si="8"/>
        <v>115.8682</v>
      </c>
      <c r="H97" s="29">
        <f t="shared" si="9"/>
        <v>434.50574999999998</v>
      </c>
      <c r="I97" s="29">
        <f>+INGENIERIA!Q97</f>
        <v>0</v>
      </c>
      <c r="J97" s="29">
        <f t="shared" si="10"/>
        <v>6343.78395</v>
      </c>
      <c r="K97" s="29">
        <f t="shared" si="11"/>
        <v>1015.005432</v>
      </c>
      <c r="L97" s="29">
        <f t="shared" si="12"/>
        <v>7358.7893819999999</v>
      </c>
    </row>
    <row r="98" spans="1:12" x14ac:dyDescent="0.2">
      <c r="A98" s="2" t="s">
        <v>200</v>
      </c>
      <c r="B98" s="1" t="s">
        <v>201</v>
      </c>
      <c r="C98" s="14">
        <v>1084.51</v>
      </c>
      <c r="F98" s="29">
        <f t="shared" si="7"/>
        <v>1084.51</v>
      </c>
      <c r="G98" s="29">
        <f t="shared" si="8"/>
        <v>21.690200000000001</v>
      </c>
      <c r="H98" s="29">
        <f t="shared" si="9"/>
        <v>81.338250000000002</v>
      </c>
      <c r="I98" s="29">
        <f>+INGENIERIA!Q98</f>
        <v>53.14</v>
      </c>
      <c r="J98" s="29">
        <f t="shared" si="10"/>
        <v>1240.6784500000001</v>
      </c>
      <c r="K98" s="29">
        <f t="shared" si="11"/>
        <v>198.50855200000001</v>
      </c>
      <c r="L98" s="29">
        <f t="shared" si="12"/>
        <v>1439.1870020000001</v>
      </c>
    </row>
    <row r="99" spans="1:12" x14ac:dyDescent="0.2">
      <c r="A99" s="2" t="s">
        <v>202</v>
      </c>
      <c r="B99" s="1" t="s">
        <v>203</v>
      </c>
      <c r="C99" s="14">
        <v>5602.16</v>
      </c>
      <c r="F99" s="29">
        <f t="shared" si="7"/>
        <v>5602.16</v>
      </c>
      <c r="G99" s="29">
        <f t="shared" si="8"/>
        <v>112.0432</v>
      </c>
      <c r="H99" s="29">
        <f t="shared" si="9"/>
        <v>420.16199999999998</v>
      </c>
      <c r="I99" s="29">
        <f>+INGENIERIA!Q99</f>
        <v>0</v>
      </c>
      <c r="J99" s="29">
        <f t="shared" si="10"/>
        <v>6134.3652000000002</v>
      </c>
      <c r="K99" s="29">
        <f t="shared" si="11"/>
        <v>981.49843200000009</v>
      </c>
      <c r="L99" s="29">
        <f t="shared" si="12"/>
        <v>7115.8636320000005</v>
      </c>
    </row>
    <row r="100" spans="1:12" x14ac:dyDescent="0.2">
      <c r="A100" s="2" t="s">
        <v>204</v>
      </c>
      <c r="B100" s="1" t="s">
        <v>205</v>
      </c>
      <c r="C100" s="14">
        <v>5103.1499999999996</v>
      </c>
      <c r="F100" s="29">
        <f t="shared" si="7"/>
        <v>5103.1499999999996</v>
      </c>
      <c r="G100" s="29">
        <f t="shared" si="8"/>
        <v>102.06299999999999</v>
      </c>
      <c r="H100" s="29">
        <f t="shared" si="9"/>
        <v>382.73624999999998</v>
      </c>
      <c r="I100" s="29">
        <f>+INGENIERIA!Q100</f>
        <v>0</v>
      </c>
      <c r="J100" s="29">
        <f t="shared" si="10"/>
        <v>5587.9492499999997</v>
      </c>
      <c r="K100" s="29">
        <f t="shared" si="11"/>
        <v>894.07187999999996</v>
      </c>
      <c r="L100" s="29">
        <f t="shared" si="12"/>
        <v>6482.0211299999992</v>
      </c>
    </row>
    <row r="101" spans="1:12" x14ac:dyDescent="0.2">
      <c r="A101" s="2" t="s">
        <v>206</v>
      </c>
      <c r="B101" s="1" t="s">
        <v>207</v>
      </c>
      <c r="C101" s="14">
        <v>2536.0100000000002</v>
      </c>
      <c r="F101" s="29">
        <f t="shared" si="7"/>
        <v>2536.0100000000002</v>
      </c>
      <c r="G101" s="29">
        <f t="shared" si="8"/>
        <v>50.720200000000006</v>
      </c>
      <c r="H101" s="29">
        <f t="shared" si="9"/>
        <v>190.20075</v>
      </c>
      <c r="I101" s="29">
        <f>+INGENIERIA!Q101</f>
        <v>124.26</v>
      </c>
      <c r="J101" s="29">
        <f t="shared" si="10"/>
        <v>2901.1909500000006</v>
      </c>
      <c r="K101" s="29">
        <f t="shared" si="11"/>
        <v>464.19055200000008</v>
      </c>
      <c r="L101" s="29">
        <f t="shared" si="12"/>
        <v>3365.3815020000006</v>
      </c>
    </row>
    <row r="102" spans="1:12" x14ac:dyDescent="0.2">
      <c r="A102" s="2" t="s">
        <v>208</v>
      </c>
      <c r="B102" s="1" t="s">
        <v>209</v>
      </c>
      <c r="C102" s="14">
        <v>1350.17</v>
      </c>
      <c r="F102" s="29">
        <f t="shared" si="7"/>
        <v>1350.17</v>
      </c>
      <c r="G102" s="29">
        <f t="shared" si="8"/>
        <v>27.003400000000003</v>
      </c>
      <c r="H102" s="29">
        <f t="shared" si="9"/>
        <v>101.26275</v>
      </c>
      <c r="I102" s="29">
        <f>+INGENIERIA!Q102</f>
        <v>66.16</v>
      </c>
      <c r="J102" s="29">
        <f t="shared" si="10"/>
        <v>1544.5961500000003</v>
      </c>
      <c r="K102" s="29">
        <f t="shared" si="11"/>
        <v>247.13538400000004</v>
      </c>
      <c r="L102" s="29">
        <f t="shared" si="12"/>
        <v>1791.7315340000005</v>
      </c>
    </row>
    <row r="103" spans="1:12" x14ac:dyDescent="0.2">
      <c r="A103" s="2" t="s">
        <v>210</v>
      </c>
      <c r="B103" s="1" t="s">
        <v>211</v>
      </c>
      <c r="C103" s="14">
        <v>6874.42</v>
      </c>
      <c r="F103" s="29">
        <f t="shared" si="7"/>
        <v>6874.42</v>
      </c>
      <c r="G103" s="29">
        <f t="shared" si="8"/>
        <v>137.48840000000001</v>
      </c>
      <c r="H103" s="29">
        <f t="shared" si="9"/>
        <v>515.58150000000001</v>
      </c>
      <c r="I103" s="29">
        <f>+INGENIERIA!Q103</f>
        <v>0</v>
      </c>
      <c r="J103" s="29">
        <f t="shared" si="10"/>
        <v>7527.4899000000005</v>
      </c>
      <c r="K103" s="29">
        <f t="shared" si="11"/>
        <v>1204.3983840000001</v>
      </c>
      <c r="L103" s="29">
        <f t="shared" si="12"/>
        <v>8731.8882840000006</v>
      </c>
    </row>
    <row r="104" spans="1:12" x14ac:dyDescent="0.2">
      <c r="A104" s="2" t="s">
        <v>212</v>
      </c>
      <c r="B104" s="1" t="s">
        <v>213</v>
      </c>
      <c r="C104" s="14">
        <v>694.38</v>
      </c>
      <c r="F104" s="29">
        <f t="shared" si="7"/>
        <v>694.38</v>
      </c>
      <c r="G104" s="29">
        <f t="shared" si="8"/>
        <v>13.887600000000001</v>
      </c>
      <c r="H104" s="29">
        <f t="shared" si="9"/>
        <v>52.078499999999998</v>
      </c>
      <c r="I104" s="29">
        <f>+INGENIERIA!Q104</f>
        <v>34.020000000000003</v>
      </c>
      <c r="J104" s="29">
        <f t="shared" si="10"/>
        <v>794.36609999999996</v>
      </c>
      <c r="K104" s="29">
        <f t="shared" si="11"/>
        <v>127.09857599999999</v>
      </c>
      <c r="L104" s="29">
        <f t="shared" si="12"/>
        <v>921.46467599999994</v>
      </c>
    </row>
    <row r="105" spans="1:12" x14ac:dyDescent="0.2">
      <c r="A105" s="2" t="s">
        <v>214</v>
      </c>
      <c r="B105" s="1" t="s">
        <v>215</v>
      </c>
      <c r="C105" s="14">
        <v>2175.61</v>
      </c>
      <c r="F105" s="29">
        <f t="shared" si="7"/>
        <v>2175.61</v>
      </c>
      <c r="G105" s="29">
        <f t="shared" si="8"/>
        <v>43.5122</v>
      </c>
      <c r="H105" s="29">
        <f t="shared" si="9"/>
        <v>163.17075</v>
      </c>
      <c r="I105" s="29">
        <f>+INGENIERIA!Q105</f>
        <v>106.6</v>
      </c>
      <c r="J105" s="29">
        <f t="shared" si="10"/>
        <v>2488.8929499999999</v>
      </c>
      <c r="K105" s="29">
        <f t="shared" si="11"/>
        <v>398.222872</v>
      </c>
      <c r="L105" s="29">
        <f t="shared" si="12"/>
        <v>2887.1158219999998</v>
      </c>
    </row>
    <row r="106" spans="1:12" x14ac:dyDescent="0.2">
      <c r="A106" s="2" t="s">
        <v>216</v>
      </c>
      <c r="B106" s="1" t="s">
        <v>217</v>
      </c>
      <c r="C106" s="14">
        <v>7051.2</v>
      </c>
      <c r="F106" s="29">
        <f t="shared" si="7"/>
        <v>7051.2</v>
      </c>
      <c r="G106" s="29">
        <f t="shared" si="8"/>
        <v>141.024</v>
      </c>
      <c r="H106" s="29">
        <f t="shared" si="9"/>
        <v>528.83999999999992</v>
      </c>
      <c r="I106" s="29">
        <f>+INGENIERIA!Q106</f>
        <v>0</v>
      </c>
      <c r="J106" s="29">
        <f t="shared" si="10"/>
        <v>7721.0640000000003</v>
      </c>
      <c r="K106" s="29">
        <f t="shared" si="11"/>
        <v>1235.37024</v>
      </c>
      <c r="L106" s="29">
        <f t="shared" si="12"/>
        <v>8956.4342400000005</v>
      </c>
    </row>
    <row r="107" spans="1:12" x14ac:dyDescent="0.2">
      <c r="A107" s="2" t="s">
        <v>218</v>
      </c>
      <c r="B107" s="1" t="s">
        <v>219</v>
      </c>
      <c r="C107" s="14">
        <v>4752.79</v>
      </c>
      <c r="F107" s="29">
        <f t="shared" si="7"/>
        <v>4752.79</v>
      </c>
      <c r="G107" s="29">
        <f t="shared" si="8"/>
        <v>95.055800000000005</v>
      </c>
      <c r="H107" s="29">
        <f t="shared" si="9"/>
        <v>356.45925</v>
      </c>
      <c r="I107" s="29">
        <f>+INGENIERIA!Q107</f>
        <v>232.89</v>
      </c>
      <c r="J107" s="29">
        <f t="shared" si="10"/>
        <v>5437.1950500000003</v>
      </c>
      <c r="K107" s="29">
        <f t="shared" si="11"/>
        <v>869.95120800000007</v>
      </c>
      <c r="L107" s="29">
        <f t="shared" si="12"/>
        <v>6307.1462580000007</v>
      </c>
    </row>
    <row r="108" spans="1:12" x14ac:dyDescent="0.2">
      <c r="A108" s="2" t="s">
        <v>220</v>
      </c>
      <c r="B108" s="1" t="s">
        <v>221</v>
      </c>
      <c r="C108" s="14">
        <v>2943.8</v>
      </c>
      <c r="F108" s="29">
        <f t="shared" si="7"/>
        <v>2943.8</v>
      </c>
      <c r="G108" s="29">
        <f t="shared" si="8"/>
        <v>58.876000000000005</v>
      </c>
      <c r="H108" s="29">
        <f t="shared" si="9"/>
        <v>220.785</v>
      </c>
      <c r="I108" s="29">
        <f>+INGENIERIA!Q108</f>
        <v>0</v>
      </c>
      <c r="J108" s="29">
        <f t="shared" si="10"/>
        <v>3223.4610000000002</v>
      </c>
      <c r="K108" s="29">
        <f t="shared" si="11"/>
        <v>515.75376000000006</v>
      </c>
      <c r="L108" s="29">
        <f t="shared" si="12"/>
        <v>3739.2147600000003</v>
      </c>
    </row>
    <row r="109" spans="1:12" x14ac:dyDescent="0.2">
      <c r="A109" s="2" t="s">
        <v>222</v>
      </c>
      <c r="B109" s="1" t="s">
        <v>223</v>
      </c>
      <c r="C109" s="14">
        <v>2709.58</v>
      </c>
      <c r="F109" s="29">
        <f t="shared" si="7"/>
        <v>2709.58</v>
      </c>
      <c r="G109" s="29">
        <f t="shared" si="8"/>
        <v>54.191600000000001</v>
      </c>
      <c r="H109" s="29">
        <f t="shared" si="9"/>
        <v>203.21849999999998</v>
      </c>
      <c r="I109" s="29">
        <f>+INGENIERIA!Q109</f>
        <v>132.77000000000001</v>
      </c>
      <c r="J109" s="29">
        <f t="shared" si="10"/>
        <v>3099.7601</v>
      </c>
      <c r="K109" s="29">
        <f t="shared" si="11"/>
        <v>495.96161599999999</v>
      </c>
      <c r="L109" s="29">
        <f t="shared" si="12"/>
        <v>3595.721716</v>
      </c>
    </row>
    <row r="110" spans="1:12" x14ac:dyDescent="0.2">
      <c r="A110" s="2" t="s">
        <v>224</v>
      </c>
      <c r="B110" s="1" t="s">
        <v>225</v>
      </c>
      <c r="C110" s="14">
        <v>1744.45</v>
      </c>
      <c r="F110" s="29">
        <f t="shared" si="7"/>
        <v>1744.45</v>
      </c>
      <c r="G110" s="29">
        <f t="shared" si="8"/>
        <v>34.889000000000003</v>
      </c>
      <c r="H110" s="29">
        <f t="shared" si="9"/>
        <v>130.83375000000001</v>
      </c>
      <c r="I110" s="29">
        <f>+INGENIERIA!Q110</f>
        <v>85.48</v>
      </c>
      <c r="J110" s="29">
        <f t="shared" si="10"/>
        <v>1995.65275</v>
      </c>
      <c r="K110" s="29">
        <f t="shared" si="11"/>
        <v>319.30444</v>
      </c>
      <c r="L110" s="29">
        <f t="shared" si="12"/>
        <v>2314.9571900000001</v>
      </c>
    </row>
    <row r="111" spans="1:12" x14ac:dyDescent="0.2">
      <c r="A111" s="2" t="s">
        <v>226</v>
      </c>
      <c r="B111" s="1" t="s">
        <v>227</v>
      </c>
      <c r="C111" s="14">
        <v>964.56</v>
      </c>
      <c r="F111" s="29">
        <f t="shared" si="7"/>
        <v>964.56</v>
      </c>
      <c r="G111" s="29">
        <f t="shared" si="8"/>
        <v>19.2912</v>
      </c>
      <c r="H111" s="29">
        <f t="shared" si="9"/>
        <v>72.341999999999999</v>
      </c>
      <c r="I111" s="29">
        <f>+INGENIERIA!Q111</f>
        <v>47.26</v>
      </c>
      <c r="J111" s="29">
        <f t="shared" si="10"/>
        <v>1103.4531999999999</v>
      </c>
      <c r="K111" s="29">
        <f t="shared" si="11"/>
        <v>176.55251199999998</v>
      </c>
      <c r="L111" s="29">
        <f t="shared" si="12"/>
        <v>1280.0057119999999</v>
      </c>
    </row>
    <row r="112" spans="1:12" x14ac:dyDescent="0.2">
      <c r="A112" s="2" t="s">
        <v>228</v>
      </c>
      <c r="B112" s="1" t="s">
        <v>229</v>
      </c>
      <c r="C112" s="14">
        <v>4556.99</v>
      </c>
      <c r="F112" s="29">
        <f t="shared" si="7"/>
        <v>4556.99</v>
      </c>
      <c r="G112" s="29">
        <f t="shared" si="8"/>
        <v>91.139799999999994</v>
      </c>
      <c r="H112" s="29">
        <f t="shared" si="9"/>
        <v>341.77424999999999</v>
      </c>
      <c r="I112" s="29">
        <f>+INGENIERIA!Q112</f>
        <v>223.29</v>
      </c>
      <c r="J112" s="29">
        <f t="shared" si="10"/>
        <v>5213.1940500000001</v>
      </c>
      <c r="K112" s="29">
        <f t="shared" si="11"/>
        <v>834.11104799999998</v>
      </c>
      <c r="L112" s="29">
        <f t="shared" si="12"/>
        <v>6047.3050979999998</v>
      </c>
    </row>
    <row r="113" spans="1:12" x14ac:dyDescent="0.2">
      <c r="A113" s="2" t="s">
        <v>230</v>
      </c>
      <c r="B113" s="1" t="s">
        <v>231</v>
      </c>
      <c r="C113" s="14">
        <v>4889.7700000000004</v>
      </c>
      <c r="F113" s="29">
        <f t="shared" si="7"/>
        <v>4889.7700000000004</v>
      </c>
      <c r="G113" s="29">
        <f t="shared" si="8"/>
        <v>97.795400000000015</v>
      </c>
      <c r="H113" s="29">
        <f t="shared" si="9"/>
        <v>366.73275000000001</v>
      </c>
      <c r="I113" s="29">
        <f>+INGENIERIA!Q113</f>
        <v>0</v>
      </c>
      <c r="J113" s="29">
        <f t="shared" si="10"/>
        <v>5354.2981500000005</v>
      </c>
      <c r="K113" s="29">
        <f t="shared" si="11"/>
        <v>856.68770400000005</v>
      </c>
      <c r="L113" s="29">
        <f t="shared" si="12"/>
        <v>6210.9858540000005</v>
      </c>
    </row>
    <row r="114" spans="1:12" x14ac:dyDescent="0.2">
      <c r="A114" s="2" t="s">
        <v>232</v>
      </c>
      <c r="B114" s="1" t="s">
        <v>233</v>
      </c>
      <c r="C114" s="14">
        <v>4878.57</v>
      </c>
      <c r="F114" s="29">
        <f t="shared" si="7"/>
        <v>4878.57</v>
      </c>
      <c r="G114" s="29">
        <f t="shared" si="8"/>
        <v>97.571399999999997</v>
      </c>
      <c r="H114" s="29">
        <f t="shared" si="9"/>
        <v>365.89274999999998</v>
      </c>
      <c r="I114" s="29">
        <f>+INGENIERIA!Q114</f>
        <v>0</v>
      </c>
      <c r="J114" s="29">
        <f t="shared" si="10"/>
        <v>5342.0341499999995</v>
      </c>
      <c r="K114" s="29">
        <f t="shared" si="11"/>
        <v>854.72546399999999</v>
      </c>
      <c r="L114" s="29">
        <f t="shared" si="12"/>
        <v>6196.7596139999996</v>
      </c>
    </row>
    <row r="115" spans="1:12" x14ac:dyDescent="0.2">
      <c r="A115" s="2" t="s">
        <v>234</v>
      </c>
      <c r="B115" s="1" t="s">
        <v>235</v>
      </c>
      <c r="C115" s="14">
        <v>5404.73</v>
      </c>
      <c r="F115" s="29">
        <f t="shared" si="7"/>
        <v>5404.73</v>
      </c>
      <c r="G115" s="29">
        <f t="shared" si="8"/>
        <v>108.0946</v>
      </c>
      <c r="H115" s="29">
        <f t="shared" si="9"/>
        <v>405.35474999999997</v>
      </c>
      <c r="I115" s="29">
        <f>+INGENIERIA!Q115</f>
        <v>0</v>
      </c>
      <c r="J115" s="29">
        <f t="shared" si="10"/>
        <v>5918.1793500000003</v>
      </c>
      <c r="K115" s="29">
        <f t="shared" si="11"/>
        <v>946.90869600000008</v>
      </c>
      <c r="L115" s="29">
        <f t="shared" si="12"/>
        <v>6865.0880460000008</v>
      </c>
    </row>
    <row r="116" spans="1:12" x14ac:dyDescent="0.2">
      <c r="A116" s="2" t="s">
        <v>236</v>
      </c>
      <c r="B116" s="1" t="s">
        <v>237</v>
      </c>
      <c r="C116" s="14">
        <v>1136.76</v>
      </c>
      <c r="F116" s="29">
        <f t="shared" si="7"/>
        <v>1136.76</v>
      </c>
      <c r="G116" s="29">
        <f t="shared" si="8"/>
        <v>22.735199999999999</v>
      </c>
      <c r="H116" s="29">
        <f t="shared" si="9"/>
        <v>85.256999999999991</v>
      </c>
      <c r="I116" s="29">
        <f>+INGENIERIA!Q116</f>
        <v>55.7</v>
      </c>
      <c r="J116" s="29">
        <f t="shared" si="10"/>
        <v>1300.4522000000002</v>
      </c>
      <c r="K116" s="29">
        <f t="shared" si="11"/>
        <v>208.07235200000002</v>
      </c>
      <c r="L116" s="29">
        <f t="shared" si="12"/>
        <v>1508.5245520000003</v>
      </c>
    </row>
    <row r="117" spans="1:12" x14ac:dyDescent="0.2">
      <c r="A117" s="2" t="s">
        <v>238</v>
      </c>
      <c r="B117" s="1" t="s">
        <v>239</v>
      </c>
      <c r="C117" s="14">
        <v>1263.78</v>
      </c>
      <c r="F117" s="29">
        <f t="shared" si="7"/>
        <v>1263.78</v>
      </c>
      <c r="G117" s="29">
        <f t="shared" si="8"/>
        <v>25.275600000000001</v>
      </c>
      <c r="H117" s="29">
        <f t="shared" si="9"/>
        <v>94.783499999999989</v>
      </c>
      <c r="I117" s="29">
        <f>+INGENIERIA!Q117</f>
        <v>61.93</v>
      </c>
      <c r="J117" s="29">
        <f t="shared" si="10"/>
        <v>1445.7691</v>
      </c>
      <c r="K117" s="29">
        <f t="shared" si="11"/>
        <v>231.32305600000001</v>
      </c>
      <c r="L117" s="29">
        <f t="shared" si="12"/>
        <v>1677.0921559999999</v>
      </c>
    </row>
    <row r="118" spans="1:12" x14ac:dyDescent="0.2">
      <c r="A118" s="2" t="s">
        <v>240</v>
      </c>
      <c r="B118" s="1" t="s">
        <v>241</v>
      </c>
      <c r="C118" s="14">
        <v>5167.3</v>
      </c>
      <c r="F118" s="29">
        <f t="shared" si="7"/>
        <v>5167.3</v>
      </c>
      <c r="G118" s="29">
        <f t="shared" si="8"/>
        <v>103.346</v>
      </c>
      <c r="H118" s="29">
        <f t="shared" si="9"/>
        <v>387.54750000000001</v>
      </c>
      <c r="I118" s="29">
        <f>+INGENIERIA!Q118</f>
        <v>253.2</v>
      </c>
      <c r="J118" s="29">
        <f t="shared" si="10"/>
        <v>5911.3935000000001</v>
      </c>
      <c r="K118" s="29">
        <f t="shared" si="11"/>
        <v>945.82296000000008</v>
      </c>
      <c r="L118" s="29">
        <f t="shared" si="12"/>
        <v>6857.2164600000006</v>
      </c>
    </row>
    <row r="119" spans="1:12" x14ac:dyDescent="0.2">
      <c r="A119" s="2" t="s">
        <v>242</v>
      </c>
      <c r="B119" s="1" t="s">
        <v>243</v>
      </c>
      <c r="C119" s="14">
        <v>5234.3500000000004</v>
      </c>
      <c r="F119" s="29">
        <f t="shared" si="7"/>
        <v>5234.3500000000004</v>
      </c>
      <c r="G119" s="29">
        <f t="shared" si="8"/>
        <v>104.68700000000001</v>
      </c>
      <c r="H119" s="29">
        <f t="shared" si="9"/>
        <v>392.57625000000002</v>
      </c>
      <c r="I119" s="29">
        <f>+INGENIERIA!Q119</f>
        <v>0</v>
      </c>
      <c r="J119" s="29">
        <f t="shared" si="10"/>
        <v>5731.6132500000003</v>
      </c>
      <c r="K119" s="29">
        <f t="shared" si="11"/>
        <v>917.05812000000003</v>
      </c>
      <c r="L119" s="29">
        <f t="shared" si="12"/>
        <v>6648.67137</v>
      </c>
    </row>
    <row r="120" spans="1:12" x14ac:dyDescent="0.2">
      <c r="A120" s="2" t="s">
        <v>244</v>
      </c>
      <c r="B120" s="1" t="s">
        <v>245</v>
      </c>
      <c r="C120" s="14">
        <v>6941.88</v>
      </c>
      <c r="F120" s="29">
        <f t="shared" si="7"/>
        <v>6941.88</v>
      </c>
      <c r="G120" s="29">
        <f t="shared" si="8"/>
        <v>138.83760000000001</v>
      </c>
      <c r="H120" s="29">
        <f t="shared" si="9"/>
        <v>520.64099999999996</v>
      </c>
      <c r="I120" s="29">
        <f>+INGENIERIA!Q120</f>
        <v>0</v>
      </c>
      <c r="J120" s="29">
        <f t="shared" si="10"/>
        <v>7601.3585999999996</v>
      </c>
      <c r="K120" s="29">
        <f t="shared" si="11"/>
        <v>1216.2173760000001</v>
      </c>
      <c r="L120" s="29">
        <f t="shared" si="12"/>
        <v>8817.5759760000001</v>
      </c>
    </row>
    <row r="121" spans="1:12" x14ac:dyDescent="0.2">
      <c r="A121" s="2" t="s">
        <v>246</v>
      </c>
      <c r="B121" s="1" t="s">
        <v>247</v>
      </c>
      <c r="C121" s="14">
        <v>999.95</v>
      </c>
      <c r="F121" s="29">
        <f>+C121</f>
        <v>999.95</v>
      </c>
      <c r="G121" s="29">
        <f>+F121*2%</f>
        <v>19.999000000000002</v>
      </c>
      <c r="H121" s="29">
        <f>+F121*7.5%</f>
        <v>74.996250000000003</v>
      </c>
      <c r="I121" s="29">
        <f>+INGENIERIA!Q121</f>
        <v>0</v>
      </c>
      <c r="J121" s="29">
        <f>SUM(F121:I121)</f>
        <v>1094.94525</v>
      </c>
      <c r="K121" s="29">
        <f>+J121*16%</f>
        <v>175.19123999999999</v>
      </c>
      <c r="L121" s="29">
        <f>+J121+K121</f>
        <v>1270.1364899999999</v>
      </c>
    </row>
    <row r="122" spans="1:12" s="7" customFormat="1" x14ac:dyDescent="0.2">
      <c r="A122" s="17" t="s">
        <v>155</v>
      </c>
      <c r="C122" s="7" t="s">
        <v>156</v>
      </c>
      <c r="F122" s="27" t="s">
        <v>156</v>
      </c>
      <c r="G122" s="27" t="s">
        <v>156</v>
      </c>
      <c r="H122" s="27" t="s">
        <v>156</v>
      </c>
      <c r="I122" s="27" t="s">
        <v>156</v>
      </c>
      <c r="J122" s="27" t="s">
        <v>156</v>
      </c>
      <c r="K122" s="27" t="s">
        <v>156</v>
      </c>
      <c r="L122" s="27" t="s">
        <v>156</v>
      </c>
    </row>
    <row r="123" spans="1:12" x14ac:dyDescent="0.2">
      <c r="C123" s="19">
        <v>163511.64000000001</v>
      </c>
      <c r="F123" s="30">
        <f>SUM(F77:F121)</f>
        <v>163511.64000000001</v>
      </c>
      <c r="G123" s="30">
        <f t="shared" ref="G123:L123" si="13">SUM(G77:G121)</f>
        <v>3270.2327999999998</v>
      </c>
      <c r="H123" s="30">
        <f t="shared" si="13"/>
        <v>12263.373</v>
      </c>
      <c r="I123" s="30">
        <f t="shared" si="13"/>
        <v>3758.49</v>
      </c>
      <c r="J123" s="30">
        <f t="shared" si="13"/>
        <v>182803.73579999997</v>
      </c>
      <c r="K123" s="30">
        <f t="shared" si="13"/>
        <v>29248.597727999997</v>
      </c>
      <c r="L123" s="30">
        <f t="shared" si="13"/>
        <v>212052.33352799999</v>
      </c>
    </row>
    <row r="125" spans="1:12" s="7" customFormat="1" x14ac:dyDescent="0.2">
      <c r="A125" s="16"/>
      <c r="C125" s="7" t="s">
        <v>248</v>
      </c>
      <c r="F125" s="27" t="s">
        <v>248</v>
      </c>
      <c r="G125" s="27" t="s">
        <v>248</v>
      </c>
      <c r="H125" s="27" t="s">
        <v>248</v>
      </c>
      <c r="I125" s="27" t="s">
        <v>248</v>
      </c>
      <c r="J125" s="27" t="s">
        <v>248</v>
      </c>
      <c r="K125" s="27" t="s">
        <v>248</v>
      </c>
      <c r="L125" s="27" t="s">
        <v>248</v>
      </c>
    </row>
    <row r="126" spans="1:12" ht="13.5" thickBot="1" x14ac:dyDescent="0.25">
      <c r="A126" s="17" t="s">
        <v>249</v>
      </c>
      <c r="B126" s="1" t="s">
        <v>250</v>
      </c>
      <c r="C126" s="19">
        <v>318036</v>
      </c>
      <c r="F126" s="31">
        <f>+F74+F123</f>
        <v>318036.00000000006</v>
      </c>
      <c r="G126" s="31">
        <f t="shared" ref="G126:L126" si="14">+G74+G123</f>
        <v>6360.72</v>
      </c>
      <c r="H126" s="31">
        <f t="shared" si="14"/>
        <v>23852.699999999997</v>
      </c>
      <c r="I126" s="31">
        <f t="shared" si="14"/>
        <v>3758.49</v>
      </c>
      <c r="J126" s="31">
        <f t="shared" si="14"/>
        <v>352007.91</v>
      </c>
      <c r="K126" s="31">
        <f t="shared" si="14"/>
        <v>56321.265599999999</v>
      </c>
      <c r="L126" s="31">
        <f t="shared" si="14"/>
        <v>408329.1755999999</v>
      </c>
    </row>
    <row r="127" spans="1:12" ht="12" thickTop="1" x14ac:dyDescent="0.2"/>
    <row r="128" spans="1:12" x14ac:dyDescent="0.2">
      <c r="C128" s="1" t="s">
        <v>250</v>
      </c>
    </row>
    <row r="129" spans="1:3" x14ac:dyDescent="0.2">
      <c r="A129" s="2" t="s">
        <v>250</v>
      </c>
      <c r="B129" s="1" t="s">
        <v>250</v>
      </c>
      <c r="C129" s="18"/>
    </row>
  </sheetData>
  <autoFilter ref="A11:O74">
    <filterColumn colId="13">
      <filters>
        <filter val="ADMON SERVICIO"/>
        <filter val="SERVICIO"/>
      </filters>
    </filterColumn>
  </autoFilter>
  <mergeCells count="1">
    <mergeCell ref="F7:L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workbookViewId="0">
      <pane xSplit="2" ySplit="11" topLeftCell="C93" activePane="bottomRight" state="frozen"/>
      <selection pane="topRight" activeCell="C1" sqref="C1"/>
      <selection pane="bottomLeft" activeCell="A14" sqref="A14"/>
      <selection pane="bottomRight" activeCell="A114" sqref="A114"/>
    </sheetView>
  </sheetViews>
  <sheetFormatPr baseColWidth="10" defaultRowHeight="11.25" x14ac:dyDescent="0.2"/>
  <cols>
    <col min="1" max="1" width="8" style="2" customWidth="1"/>
    <col min="2" max="2" width="26.42578125" style="1" customWidth="1"/>
    <col min="3" max="3" width="11.7109375" style="1" customWidth="1"/>
    <col min="4" max="4" width="9.42578125" style="1" customWidth="1"/>
    <col min="5" max="5" width="9.140625" style="1" customWidth="1"/>
    <col min="6" max="6" width="10.7109375" style="1" customWidth="1"/>
    <col min="7" max="7" width="13.85546875" style="1" customWidth="1"/>
    <col min="8" max="8" width="12.42578125" style="1" customWidth="1"/>
    <col min="9" max="9" width="13.42578125" style="1" customWidth="1"/>
    <col min="10" max="10" width="9.85546875" style="1" customWidth="1"/>
    <col min="11" max="11" width="10.28515625" style="1" customWidth="1"/>
    <col min="12" max="12" width="9.85546875" style="1" customWidth="1"/>
    <col min="13" max="13" width="10.7109375" style="1" customWidth="1"/>
    <col min="14" max="14" width="9.85546875" style="1" customWidth="1"/>
    <col min="15" max="15" width="8.85546875" style="1" customWidth="1"/>
    <col min="16" max="16" width="11.42578125" style="1" customWidth="1"/>
    <col min="17" max="17" width="9.140625" style="1" customWidth="1"/>
    <col min="18" max="18" width="8.5703125" style="1" customWidth="1"/>
    <col min="19" max="19" width="11.42578125" style="1" customWidth="1"/>
    <col min="20" max="20" width="10.42578125" style="1" customWidth="1"/>
    <col min="21" max="21" width="9.140625" style="1" customWidth="1"/>
    <col min="22" max="22" width="9.85546875" style="1" customWidth="1"/>
    <col min="23" max="23" width="13.7109375" style="1" customWidth="1"/>
    <col min="24" max="24" width="11.85546875" style="1" customWidth="1"/>
    <col min="25" max="16384" width="11.42578125" style="1"/>
  </cols>
  <sheetData>
    <row r="1" spans="1:24" ht="18" customHeight="1" x14ac:dyDescent="0.25">
      <c r="A1" s="3" t="s">
        <v>0</v>
      </c>
      <c r="B1" s="47" t="s">
        <v>250</v>
      </c>
      <c r="C1" s="48"/>
      <c r="D1" s="48"/>
      <c r="E1" s="48"/>
    </row>
    <row r="2" spans="1:24" ht="24.95" customHeight="1" x14ac:dyDescent="0.2">
      <c r="A2" s="4" t="s">
        <v>1</v>
      </c>
      <c r="B2" s="21" t="s">
        <v>2</v>
      </c>
      <c r="C2" s="22"/>
      <c r="D2" s="22"/>
      <c r="E2" s="22"/>
    </row>
    <row r="3" spans="1:24" ht="15.75" x14ac:dyDescent="0.25">
      <c r="B3" s="23" t="s">
        <v>3</v>
      </c>
      <c r="C3" s="24"/>
      <c r="D3" s="24"/>
      <c r="E3" s="24"/>
      <c r="F3" s="7"/>
    </row>
    <row r="4" spans="1:24" ht="15" x14ac:dyDescent="0.25">
      <c r="B4" s="25" t="s">
        <v>4</v>
      </c>
      <c r="C4" s="24"/>
      <c r="D4" s="24"/>
      <c r="E4" s="24"/>
      <c r="F4" s="7"/>
    </row>
    <row r="5" spans="1:24" x14ac:dyDescent="0.2">
      <c r="B5" s="6" t="s">
        <v>5</v>
      </c>
    </row>
    <row r="6" spans="1:24" x14ac:dyDescent="0.2">
      <c r="B6" s="6" t="s">
        <v>6</v>
      </c>
    </row>
    <row r="8" spans="1:24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 x14ac:dyDescent="0.2">
      <c r="A9" s="13" t="s">
        <v>31</v>
      </c>
    </row>
    <row r="11" spans="1:24" x14ac:dyDescent="0.2">
      <c r="A11" s="12" t="s">
        <v>32</v>
      </c>
    </row>
    <row r="12" spans="1:24" x14ac:dyDescent="0.2">
      <c r="A12" s="2" t="s">
        <v>33</v>
      </c>
      <c r="B12" s="1" t="s">
        <v>34</v>
      </c>
      <c r="C12" s="14">
        <v>880.02</v>
      </c>
      <c r="D12" s="14">
        <v>146.66999999999999</v>
      </c>
      <c r="E12" s="14">
        <v>0</v>
      </c>
      <c r="F12" s="14">
        <v>180.36</v>
      </c>
      <c r="G12" s="14">
        <v>0</v>
      </c>
      <c r="H12" s="14">
        <v>0</v>
      </c>
      <c r="I12" s="14">
        <v>1207.05</v>
      </c>
      <c r="J12" s="14">
        <v>0</v>
      </c>
      <c r="K12" s="14">
        <v>0</v>
      </c>
      <c r="L12" s="14">
        <v>0</v>
      </c>
      <c r="M12" s="14">
        <v>7.97</v>
      </c>
      <c r="N12" s="14">
        <v>245.55</v>
      </c>
      <c r="O12" s="14">
        <v>0</v>
      </c>
      <c r="P12" s="14">
        <v>0</v>
      </c>
      <c r="Q12" s="14">
        <v>0</v>
      </c>
      <c r="R12" s="15">
        <v>-7.0000000000000007E-2</v>
      </c>
      <c r="S12" s="14">
        <v>0</v>
      </c>
      <c r="T12" s="14">
        <v>0</v>
      </c>
      <c r="U12" s="14">
        <v>0</v>
      </c>
      <c r="V12" s="14">
        <v>0</v>
      </c>
      <c r="W12" s="14">
        <v>253.45</v>
      </c>
      <c r="X12" s="14">
        <v>953.6</v>
      </c>
    </row>
    <row r="13" spans="1:24" x14ac:dyDescent="0.2">
      <c r="A13" s="2" t="s">
        <v>35</v>
      </c>
      <c r="B13" s="1" t="s">
        <v>36</v>
      </c>
      <c r="C13" s="14">
        <v>999.66</v>
      </c>
      <c r="D13" s="14">
        <v>166.61</v>
      </c>
      <c r="E13" s="14">
        <v>0</v>
      </c>
      <c r="F13" s="14">
        <v>1733.27</v>
      </c>
      <c r="G13" s="14">
        <v>0</v>
      </c>
      <c r="H13" s="14">
        <v>0</v>
      </c>
      <c r="I13" s="14">
        <v>2899.54</v>
      </c>
      <c r="J13" s="14">
        <v>0</v>
      </c>
      <c r="K13" s="14">
        <v>0</v>
      </c>
      <c r="L13" s="14">
        <v>0</v>
      </c>
      <c r="M13" s="14">
        <v>363.95</v>
      </c>
      <c r="N13" s="14">
        <v>102.44</v>
      </c>
      <c r="O13" s="14">
        <v>0</v>
      </c>
      <c r="P13" s="14">
        <v>0</v>
      </c>
      <c r="Q13" s="14">
        <v>0</v>
      </c>
      <c r="R13" s="15">
        <v>-0.05</v>
      </c>
      <c r="S13" s="14">
        <v>0</v>
      </c>
      <c r="T13" s="14">
        <v>0</v>
      </c>
      <c r="U13" s="14">
        <v>0</v>
      </c>
      <c r="V13" s="14">
        <v>0</v>
      </c>
      <c r="W13" s="14">
        <v>466.34</v>
      </c>
      <c r="X13" s="14">
        <v>2433.1999999999998</v>
      </c>
    </row>
    <row r="14" spans="1:24" x14ac:dyDescent="0.2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0</v>
      </c>
      <c r="K14" s="14">
        <v>0</v>
      </c>
      <c r="L14" s="15">
        <v>-18.41</v>
      </c>
      <c r="M14" s="14">
        <v>0</v>
      </c>
      <c r="N14" s="14">
        <v>25.48</v>
      </c>
      <c r="O14" s="14">
        <v>0</v>
      </c>
      <c r="P14" s="14">
        <v>0</v>
      </c>
      <c r="Q14" s="14">
        <v>0</v>
      </c>
      <c r="R14" s="14">
        <v>0.02</v>
      </c>
      <c r="S14" s="14">
        <v>0</v>
      </c>
      <c r="T14" s="14">
        <v>0</v>
      </c>
      <c r="U14" s="14">
        <v>0</v>
      </c>
      <c r="V14" s="14">
        <v>0</v>
      </c>
      <c r="W14" s="14">
        <v>7.09</v>
      </c>
      <c r="X14" s="14">
        <v>1019.6</v>
      </c>
    </row>
    <row r="15" spans="1:24" x14ac:dyDescent="0.2">
      <c r="A15" s="2" t="s">
        <v>39</v>
      </c>
      <c r="B15" s="1" t="s">
        <v>40</v>
      </c>
      <c r="C15" s="14">
        <v>4000.02</v>
      </c>
      <c r="D15" s="14">
        <v>666.67</v>
      </c>
      <c r="E15" s="14">
        <v>0</v>
      </c>
      <c r="F15" s="14">
        <v>640.73</v>
      </c>
      <c r="G15" s="14">
        <v>0</v>
      </c>
      <c r="H15" s="14">
        <v>0</v>
      </c>
      <c r="I15" s="14">
        <v>5307.42</v>
      </c>
      <c r="J15" s="14">
        <v>0</v>
      </c>
      <c r="K15" s="14">
        <v>193.42</v>
      </c>
      <c r="L15" s="14">
        <v>0</v>
      </c>
      <c r="M15" s="14">
        <v>889.61</v>
      </c>
      <c r="N15" s="14">
        <v>360.26</v>
      </c>
      <c r="O15" s="14">
        <v>0</v>
      </c>
      <c r="P15" s="14">
        <v>0</v>
      </c>
      <c r="Q15" s="14">
        <v>0</v>
      </c>
      <c r="R15" s="14">
        <v>0.13</v>
      </c>
      <c r="S15" s="14">
        <v>0</v>
      </c>
      <c r="T15" s="14">
        <v>0</v>
      </c>
      <c r="U15" s="14">
        <v>0</v>
      </c>
      <c r="V15" s="14">
        <v>0</v>
      </c>
      <c r="W15" s="14">
        <v>1443.42</v>
      </c>
      <c r="X15" s="14">
        <v>3864</v>
      </c>
    </row>
    <row r="16" spans="1:24" x14ac:dyDescent="0.2">
      <c r="A16" s="2" t="s">
        <v>41</v>
      </c>
      <c r="B16" s="1" t="s">
        <v>42</v>
      </c>
      <c r="C16" s="14">
        <v>880.02</v>
      </c>
      <c r="D16" s="14">
        <v>146.66999999999999</v>
      </c>
      <c r="E16" s="14">
        <v>0</v>
      </c>
      <c r="F16" s="14">
        <v>10000</v>
      </c>
      <c r="G16" s="14">
        <v>0</v>
      </c>
      <c r="H16" s="14">
        <v>0</v>
      </c>
      <c r="I16" s="14">
        <v>11026.69</v>
      </c>
      <c r="J16" s="14">
        <v>0</v>
      </c>
      <c r="K16" s="14">
        <v>0</v>
      </c>
      <c r="L16" s="14">
        <v>0</v>
      </c>
      <c r="M16" s="14">
        <v>2460.85</v>
      </c>
      <c r="N16" s="14">
        <v>25.48</v>
      </c>
      <c r="O16" s="14">
        <v>0</v>
      </c>
      <c r="P16" s="14">
        <v>0</v>
      </c>
      <c r="Q16" s="14">
        <v>0</v>
      </c>
      <c r="R16" s="14">
        <v>0.16</v>
      </c>
      <c r="S16" s="14">
        <v>0</v>
      </c>
      <c r="T16" s="14">
        <v>0</v>
      </c>
      <c r="U16" s="14">
        <v>0</v>
      </c>
      <c r="V16" s="14">
        <v>0</v>
      </c>
      <c r="W16" s="14">
        <v>2486.4899999999998</v>
      </c>
      <c r="X16" s="14">
        <v>8540.2000000000007</v>
      </c>
    </row>
    <row r="17" spans="1:24" x14ac:dyDescent="0.2">
      <c r="A17" s="2" t="s">
        <v>43</v>
      </c>
      <c r="B17" s="1" t="s">
        <v>44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358.34</v>
      </c>
      <c r="L17" s="15">
        <v>-18.41</v>
      </c>
      <c r="M17" s="14">
        <v>0</v>
      </c>
      <c r="N17" s="14">
        <v>118.33</v>
      </c>
      <c r="O17" s="14">
        <v>0</v>
      </c>
      <c r="P17" s="14">
        <v>0</v>
      </c>
      <c r="Q17" s="14">
        <v>0</v>
      </c>
      <c r="R17" s="14">
        <v>0.03</v>
      </c>
      <c r="S17" s="14">
        <v>0</v>
      </c>
      <c r="T17" s="14">
        <v>0</v>
      </c>
      <c r="U17" s="14">
        <v>0</v>
      </c>
      <c r="V17" s="14">
        <v>0</v>
      </c>
      <c r="W17" s="14">
        <v>458.29</v>
      </c>
      <c r="X17" s="14">
        <v>568.4</v>
      </c>
    </row>
    <row r="18" spans="1:24" x14ac:dyDescent="0.2">
      <c r="A18" s="2" t="s">
        <v>45</v>
      </c>
      <c r="B18" s="1" t="s">
        <v>46</v>
      </c>
      <c r="C18" s="14">
        <v>880.02</v>
      </c>
      <c r="D18" s="14">
        <v>146.66999999999999</v>
      </c>
      <c r="E18" s="14">
        <v>0</v>
      </c>
      <c r="F18" s="14">
        <v>1311.5</v>
      </c>
      <c r="G18" s="14">
        <v>0</v>
      </c>
      <c r="H18" s="14">
        <v>0</v>
      </c>
      <c r="I18" s="14">
        <v>2338.19</v>
      </c>
      <c r="J18" s="14">
        <v>0</v>
      </c>
      <c r="K18" s="14">
        <v>467.79</v>
      </c>
      <c r="L18" s="14">
        <v>0</v>
      </c>
      <c r="M18" s="14">
        <v>245.19</v>
      </c>
      <c r="N18" s="14">
        <v>25.48</v>
      </c>
      <c r="O18" s="14">
        <v>0</v>
      </c>
      <c r="P18" s="14">
        <v>0</v>
      </c>
      <c r="Q18" s="14">
        <v>0</v>
      </c>
      <c r="R18" s="15">
        <v>-7.0000000000000007E-2</v>
      </c>
      <c r="S18" s="14">
        <v>0</v>
      </c>
      <c r="T18" s="14">
        <v>0</v>
      </c>
      <c r="U18" s="14">
        <v>0</v>
      </c>
      <c r="V18" s="14">
        <v>0</v>
      </c>
      <c r="W18" s="14">
        <v>738.39</v>
      </c>
      <c r="X18" s="14">
        <v>1599.8</v>
      </c>
    </row>
    <row r="19" spans="1:24" x14ac:dyDescent="0.2">
      <c r="A19" s="2" t="s">
        <v>47</v>
      </c>
      <c r="B19" s="1" t="s">
        <v>48</v>
      </c>
      <c r="C19" s="14">
        <v>1200</v>
      </c>
      <c r="D19" s="14">
        <v>200</v>
      </c>
      <c r="E19" s="14">
        <v>0</v>
      </c>
      <c r="F19" s="14">
        <v>0</v>
      </c>
      <c r="G19" s="14">
        <v>0</v>
      </c>
      <c r="H19" s="14">
        <v>0</v>
      </c>
      <c r="I19" s="14">
        <v>1400</v>
      </c>
      <c r="J19" s="14">
        <v>0</v>
      </c>
      <c r="K19" s="14">
        <v>0</v>
      </c>
      <c r="L19" s="14">
        <v>0</v>
      </c>
      <c r="M19" s="14">
        <v>35.93</v>
      </c>
      <c r="N19" s="14">
        <v>34.76</v>
      </c>
      <c r="O19" s="14">
        <v>0</v>
      </c>
      <c r="P19" s="14">
        <v>0</v>
      </c>
      <c r="Q19" s="14">
        <v>0</v>
      </c>
      <c r="R19" s="15">
        <v>-0.09</v>
      </c>
      <c r="S19" s="14">
        <v>0</v>
      </c>
      <c r="T19" s="14">
        <v>0</v>
      </c>
      <c r="U19" s="14">
        <v>0</v>
      </c>
      <c r="V19" s="14">
        <v>0</v>
      </c>
      <c r="W19" s="14">
        <v>70.599999999999994</v>
      </c>
      <c r="X19" s="14">
        <v>1329.4</v>
      </c>
    </row>
    <row r="20" spans="1:24" x14ac:dyDescent="0.2">
      <c r="A20" s="2" t="s">
        <v>49</v>
      </c>
      <c r="B20" s="1" t="s">
        <v>50</v>
      </c>
      <c r="C20" s="14">
        <v>880.02</v>
      </c>
      <c r="D20" s="14">
        <v>146.66999999999999</v>
      </c>
      <c r="E20" s="14">
        <v>0</v>
      </c>
      <c r="F20" s="14">
        <v>0</v>
      </c>
      <c r="G20" s="14">
        <v>0</v>
      </c>
      <c r="H20" s="14">
        <v>0</v>
      </c>
      <c r="I20" s="14">
        <v>1026.69</v>
      </c>
      <c r="J20" s="14">
        <v>0</v>
      </c>
      <c r="K20" s="14">
        <v>0</v>
      </c>
      <c r="L20" s="15">
        <v>-18.41</v>
      </c>
      <c r="M20" s="14">
        <v>0</v>
      </c>
      <c r="N20" s="14">
        <v>25.48</v>
      </c>
      <c r="O20" s="14">
        <v>0</v>
      </c>
      <c r="P20" s="14">
        <v>0</v>
      </c>
      <c r="Q20" s="14">
        <v>0</v>
      </c>
      <c r="R20" s="14">
        <v>0.02</v>
      </c>
      <c r="S20" s="14">
        <v>0</v>
      </c>
      <c r="T20" s="14">
        <v>0</v>
      </c>
      <c r="U20" s="14">
        <v>0</v>
      </c>
      <c r="V20" s="14">
        <v>0</v>
      </c>
      <c r="W20" s="14">
        <v>7.09</v>
      </c>
      <c r="X20" s="14">
        <v>1019.6</v>
      </c>
    </row>
    <row r="21" spans="1:24" x14ac:dyDescent="0.2">
      <c r="A21" s="2" t="s">
        <v>51</v>
      </c>
      <c r="B21" s="1" t="s">
        <v>52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0</v>
      </c>
      <c r="I21" s="14">
        <v>1026.69</v>
      </c>
      <c r="J21" s="14">
        <v>500</v>
      </c>
      <c r="K21" s="14">
        <v>0</v>
      </c>
      <c r="L21" s="15">
        <v>-18.41</v>
      </c>
      <c r="M21" s="14">
        <v>0</v>
      </c>
      <c r="N21" s="14">
        <v>88.99</v>
      </c>
      <c r="O21" s="14">
        <v>0</v>
      </c>
      <c r="P21" s="14">
        <v>0</v>
      </c>
      <c r="Q21" s="14">
        <v>0</v>
      </c>
      <c r="R21" s="14">
        <v>0.08</v>
      </c>
      <c r="S21" s="14">
        <v>286.83</v>
      </c>
      <c r="T21" s="14">
        <v>0</v>
      </c>
      <c r="U21" s="14">
        <v>0</v>
      </c>
      <c r="V21" s="14">
        <v>0</v>
      </c>
      <c r="W21" s="14">
        <v>857.49</v>
      </c>
      <c r="X21" s="14">
        <v>169.2</v>
      </c>
    </row>
    <row r="22" spans="1:24" x14ac:dyDescent="0.2">
      <c r="A22" s="2" t="s">
        <v>53</v>
      </c>
      <c r="B22" s="1" t="s">
        <v>54</v>
      </c>
      <c r="C22" s="14">
        <v>1285.68</v>
      </c>
      <c r="D22" s="14">
        <v>214.28</v>
      </c>
      <c r="E22" s="14">
        <v>0</v>
      </c>
      <c r="F22" s="14">
        <v>0</v>
      </c>
      <c r="G22" s="14">
        <v>0</v>
      </c>
      <c r="H22" s="14">
        <v>0</v>
      </c>
      <c r="I22" s="14">
        <v>1499.96</v>
      </c>
      <c r="J22" s="14">
        <v>0</v>
      </c>
      <c r="K22" s="14">
        <v>0</v>
      </c>
      <c r="L22" s="14">
        <v>0</v>
      </c>
      <c r="M22" s="14">
        <v>56.26</v>
      </c>
      <c r="N22" s="14">
        <v>60.43</v>
      </c>
      <c r="O22" s="14">
        <v>0</v>
      </c>
      <c r="P22" s="14">
        <v>0</v>
      </c>
      <c r="Q22" s="14">
        <v>0</v>
      </c>
      <c r="R22" s="14">
        <v>7.0000000000000007E-2</v>
      </c>
      <c r="S22" s="14">
        <v>0</v>
      </c>
      <c r="T22" s="14">
        <v>0</v>
      </c>
      <c r="U22" s="14">
        <v>0</v>
      </c>
      <c r="V22" s="14">
        <v>0</v>
      </c>
      <c r="W22" s="14">
        <v>116.76</v>
      </c>
      <c r="X22" s="14">
        <v>1383.2</v>
      </c>
    </row>
    <row r="23" spans="1:24" x14ac:dyDescent="0.2">
      <c r="A23" s="2" t="s">
        <v>55</v>
      </c>
      <c r="B23" s="1" t="s">
        <v>56</v>
      </c>
      <c r="C23" s="14">
        <v>799.98</v>
      </c>
      <c r="D23" s="14">
        <v>133.33000000000001</v>
      </c>
      <c r="E23" s="14">
        <v>0</v>
      </c>
      <c r="F23" s="14">
        <v>1560</v>
      </c>
      <c r="G23" s="14">
        <v>0</v>
      </c>
      <c r="H23" s="14">
        <v>0</v>
      </c>
      <c r="I23" s="14">
        <v>2493.31</v>
      </c>
      <c r="J23" s="14">
        <v>0</v>
      </c>
      <c r="K23" s="14">
        <v>0</v>
      </c>
      <c r="L23" s="14">
        <v>0</v>
      </c>
      <c r="M23" s="14">
        <v>277.18</v>
      </c>
      <c r="N23" s="14">
        <v>43.46</v>
      </c>
      <c r="O23" s="14">
        <v>0</v>
      </c>
      <c r="P23" s="14">
        <v>0</v>
      </c>
      <c r="Q23" s="14">
        <v>0</v>
      </c>
      <c r="R23" s="15">
        <v>-0.13</v>
      </c>
      <c r="S23" s="14">
        <v>0</v>
      </c>
      <c r="T23" s="14">
        <v>0</v>
      </c>
      <c r="U23" s="14">
        <v>0</v>
      </c>
      <c r="V23" s="14">
        <v>0</v>
      </c>
      <c r="W23" s="14">
        <v>320.51</v>
      </c>
      <c r="X23" s="14">
        <v>2172.8000000000002</v>
      </c>
    </row>
    <row r="24" spans="1:24" x14ac:dyDescent="0.2">
      <c r="A24" s="2" t="s">
        <v>57</v>
      </c>
      <c r="B24" s="1" t="s">
        <v>58</v>
      </c>
      <c r="C24" s="14">
        <v>4000.02</v>
      </c>
      <c r="D24" s="14">
        <v>666.67</v>
      </c>
      <c r="E24" s="14">
        <v>0</v>
      </c>
      <c r="F24" s="14">
        <v>4318.08</v>
      </c>
      <c r="G24" s="14">
        <v>0</v>
      </c>
      <c r="H24" s="14">
        <v>0</v>
      </c>
      <c r="I24" s="14">
        <v>8984.77</v>
      </c>
      <c r="J24" s="14">
        <v>0</v>
      </c>
      <c r="K24" s="14">
        <v>0</v>
      </c>
      <c r="L24" s="14">
        <v>0</v>
      </c>
      <c r="M24" s="14">
        <v>1848.27</v>
      </c>
      <c r="N24" s="14">
        <v>360.26</v>
      </c>
      <c r="O24" s="14">
        <v>0</v>
      </c>
      <c r="P24" s="14">
        <v>2000</v>
      </c>
      <c r="Q24" s="14">
        <v>0</v>
      </c>
      <c r="R24" s="14">
        <v>0.04</v>
      </c>
      <c r="S24" s="14">
        <v>0</v>
      </c>
      <c r="T24" s="14">
        <v>0</v>
      </c>
      <c r="U24" s="14">
        <v>1000</v>
      </c>
      <c r="V24" s="14">
        <v>1250</v>
      </c>
      <c r="W24" s="14">
        <v>6458.57</v>
      </c>
      <c r="X24" s="14">
        <v>2526.1999999999998</v>
      </c>
    </row>
    <row r="25" spans="1:24" x14ac:dyDescent="0.2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0</v>
      </c>
      <c r="I25" s="14">
        <v>1026.69</v>
      </c>
      <c r="J25" s="14">
        <v>0</v>
      </c>
      <c r="K25" s="14">
        <v>0</v>
      </c>
      <c r="L25" s="15">
        <v>-18.41</v>
      </c>
      <c r="M25" s="14">
        <v>0</v>
      </c>
      <c r="N25" s="14">
        <v>25.48</v>
      </c>
      <c r="O25" s="14">
        <v>0</v>
      </c>
      <c r="P25" s="14">
        <v>0</v>
      </c>
      <c r="Q25" s="14">
        <v>0</v>
      </c>
      <c r="R25" s="14">
        <v>0.02</v>
      </c>
      <c r="S25" s="14">
        <v>0</v>
      </c>
      <c r="T25" s="14">
        <v>0</v>
      </c>
      <c r="U25" s="14">
        <v>0</v>
      </c>
      <c r="V25" s="14">
        <v>0</v>
      </c>
      <c r="W25" s="14">
        <v>7.09</v>
      </c>
      <c r="X25" s="14">
        <v>1019.6</v>
      </c>
    </row>
    <row r="26" spans="1:24" x14ac:dyDescent="0.2">
      <c r="A26" s="2" t="s">
        <v>61</v>
      </c>
      <c r="B26" s="1" t="s">
        <v>62</v>
      </c>
      <c r="C26" s="14">
        <v>880.02</v>
      </c>
      <c r="D26" s="14">
        <v>146.66999999999999</v>
      </c>
      <c r="E26" s="14">
        <v>0</v>
      </c>
      <c r="F26" s="14">
        <v>1792.42</v>
      </c>
      <c r="G26" s="14">
        <v>0</v>
      </c>
      <c r="H26" s="14">
        <v>0</v>
      </c>
      <c r="I26" s="14">
        <v>2819.11</v>
      </c>
      <c r="J26" s="14">
        <v>0</v>
      </c>
      <c r="K26" s="14">
        <v>302.99</v>
      </c>
      <c r="L26" s="14">
        <v>0</v>
      </c>
      <c r="M26" s="14">
        <v>346.77</v>
      </c>
      <c r="N26" s="14">
        <v>87.95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737.71</v>
      </c>
      <c r="X26" s="14">
        <v>2081.4</v>
      </c>
    </row>
    <row r="27" spans="1:24" x14ac:dyDescent="0.2">
      <c r="A27" s="2" t="s">
        <v>63</v>
      </c>
      <c r="B27" s="1" t="s">
        <v>64</v>
      </c>
      <c r="C27" s="14">
        <v>1602</v>
      </c>
      <c r="D27" s="14">
        <v>267</v>
      </c>
      <c r="E27" s="14">
        <v>0</v>
      </c>
      <c r="F27" s="14">
        <v>0</v>
      </c>
      <c r="G27" s="14">
        <v>0</v>
      </c>
      <c r="H27" s="14">
        <v>0</v>
      </c>
      <c r="I27" s="14">
        <v>1869</v>
      </c>
      <c r="J27" s="14">
        <v>0</v>
      </c>
      <c r="K27" s="14">
        <v>0</v>
      </c>
      <c r="L27" s="14">
        <v>0</v>
      </c>
      <c r="M27" s="14">
        <v>163.25</v>
      </c>
      <c r="N27" s="14">
        <v>48</v>
      </c>
      <c r="O27" s="14">
        <v>0</v>
      </c>
      <c r="P27" s="14">
        <v>0</v>
      </c>
      <c r="Q27" s="14">
        <v>0</v>
      </c>
      <c r="R27" s="14">
        <v>0.02</v>
      </c>
      <c r="S27" s="14">
        <v>497.33</v>
      </c>
      <c r="T27" s="14">
        <v>0</v>
      </c>
      <c r="U27" s="14">
        <v>300</v>
      </c>
      <c r="V27" s="14">
        <v>0</v>
      </c>
      <c r="W27" s="14">
        <v>1008.6</v>
      </c>
      <c r="X27" s="14">
        <v>860.4</v>
      </c>
    </row>
    <row r="28" spans="1:24" x14ac:dyDescent="0.2">
      <c r="A28" s="2" t="s">
        <v>65</v>
      </c>
      <c r="B28" s="1" t="s">
        <v>66</v>
      </c>
      <c r="C28" s="14">
        <v>1602</v>
      </c>
      <c r="D28" s="14">
        <v>267</v>
      </c>
      <c r="E28" s="14">
        <v>801</v>
      </c>
      <c r="F28" s="14">
        <v>0</v>
      </c>
      <c r="G28" s="14">
        <v>0</v>
      </c>
      <c r="H28" s="14">
        <v>0</v>
      </c>
      <c r="I28" s="14">
        <v>2670</v>
      </c>
      <c r="J28" s="14">
        <v>0</v>
      </c>
      <c r="K28" s="14">
        <v>0</v>
      </c>
      <c r="L28" s="14">
        <v>0</v>
      </c>
      <c r="M28" s="14">
        <v>293.54000000000002</v>
      </c>
      <c r="N28" s="14">
        <v>49.38</v>
      </c>
      <c r="O28" s="14">
        <v>0</v>
      </c>
      <c r="P28" s="14">
        <v>0</v>
      </c>
      <c r="Q28" s="14">
        <v>0</v>
      </c>
      <c r="R28" s="14">
        <v>0.08</v>
      </c>
      <c r="S28" s="14">
        <v>0</v>
      </c>
      <c r="T28" s="14">
        <v>0</v>
      </c>
      <c r="U28" s="14">
        <v>0</v>
      </c>
      <c r="V28" s="14">
        <v>0</v>
      </c>
      <c r="W28" s="14">
        <v>343</v>
      </c>
      <c r="X28" s="14">
        <v>2327</v>
      </c>
    </row>
    <row r="29" spans="1:24" x14ac:dyDescent="0.2">
      <c r="A29" s="2" t="s">
        <v>67</v>
      </c>
      <c r="B29" s="1" t="s">
        <v>68</v>
      </c>
      <c r="C29" s="14">
        <v>880.02</v>
      </c>
      <c r="D29" s="14">
        <v>146.66999999999999</v>
      </c>
      <c r="E29" s="14">
        <v>0</v>
      </c>
      <c r="F29" s="14">
        <v>956.76</v>
      </c>
      <c r="G29" s="14">
        <v>0</v>
      </c>
      <c r="H29" s="14">
        <v>0</v>
      </c>
      <c r="I29" s="14">
        <v>1983.45</v>
      </c>
      <c r="J29" s="14">
        <v>0</v>
      </c>
      <c r="K29" s="14">
        <v>470.86</v>
      </c>
      <c r="L29" s="14">
        <v>0</v>
      </c>
      <c r="M29" s="14">
        <v>181.62</v>
      </c>
      <c r="N29" s="14">
        <v>148.97999999999999</v>
      </c>
      <c r="O29" s="14">
        <v>0</v>
      </c>
      <c r="P29" s="14">
        <v>0</v>
      </c>
      <c r="Q29" s="14">
        <v>0</v>
      </c>
      <c r="R29" s="15">
        <v>-0.01</v>
      </c>
      <c r="S29" s="14">
        <v>0</v>
      </c>
      <c r="T29" s="14">
        <v>0</v>
      </c>
      <c r="U29" s="14">
        <v>0</v>
      </c>
      <c r="V29" s="14">
        <v>0</v>
      </c>
      <c r="W29" s="14">
        <v>801.45</v>
      </c>
      <c r="X29" s="14">
        <v>1182</v>
      </c>
    </row>
    <row r="30" spans="1:24" x14ac:dyDescent="0.2">
      <c r="A30" s="2" t="s">
        <v>69</v>
      </c>
      <c r="B30" s="1" t="s">
        <v>70</v>
      </c>
      <c r="C30" s="14">
        <v>880.02</v>
      </c>
      <c r="D30" s="14">
        <v>146.66999999999999</v>
      </c>
      <c r="E30" s="14">
        <v>0</v>
      </c>
      <c r="F30" s="14">
        <v>1863.83</v>
      </c>
      <c r="G30" s="14">
        <v>0</v>
      </c>
      <c r="H30" s="14">
        <v>0</v>
      </c>
      <c r="I30" s="14">
        <v>2890.52</v>
      </c>
      <c r="J30" s="14">
        <v>0</v>
      </c>
      <c r="K30" s="14">
        <v>0</v>
      </c>
      <c r="L30" s="14">
        <v>0</v>
      </c>
      <c r="M30" s="14">
        <v>362.03</v>
      </c>
      <c r="N30" s="14">
        <v>53.44</v>
      </c>
      <c r="O30" s="14">
        <v>0</v>
      </c>
      <c r="P30" s="14">
        <v>0</v>
      </c>
      <c r="Q30" s="14">
        <v>0</v>
      </c>
      <c r="R30" s="14">
        <v>0.05</v>
      </c>
      <c r="S30" s="14">
        <v>0</v>
      </c>
      <c r="T30" s="14">
        <v>0</v>
      </c>
      <c r="U30" s="14">
        <v>0</v>
      </c>
      <c r="V30" s="14">
        <v>0</v>
      </c>
      <c r="W30" s="14">
        <v>415.52</v>
      </c>
      <c r="X30" s="14">
        <v>2475</v>
      </c>
    </row>
    <row r="31" spans="1:24" x14ac:dyDescent="0.2">
      <c r="A31" s="2" t="s">
        <v>71</v>
      </c>
      <c r="B31" s="1" t="s">
        <v>72</v>
      </c>
      <c r="C31" s="14">
        <v>4000.02</v>
      </c>
      <c r="D31" s="14">
        <v>666.67</v>
      </c>
      <c r="E31" s="14">
        <v>0</v>
      </c>
      <c r="F31" s="14">
        <v>786.15</v>
      </c>
      <c r="G31" s="14">
        <v>0</v>
      </c>
      <c r="H31" s="14">
        <v>0</v>
      </c>
      <c r="I31" s="14">
        <v>5452.84</v>
      </c>
      <c r="J31" s="14">
        <v>0</v>
      </c>
      <c r="K31" s="14">
        <v>0</v>
      </c>
      <c r="L31" s="14">
        <v>0</v>
      </c>
      <c r="M31" s="14">
        <v>923.81</v>
      </c>
      <c r="N31" s="14">
        <v>331.85</v>
      </c>
      <c r="O31" s="14">
        <v>0</v>
      </c>
      <c r="P31" s="14">
        <v>0</v>
      </c>
      <c r="Q31" s="14">
        <v>0</v>
      </c>
      <c r="R31" s="15">
        <v>-0.02</v>
      </c>
      <c r="S31" s="14">
        <v>0</v>
      </c>
      <c r="T31" s="14">
        <v>0</v>
      </c>
      <c r="U31" s="14">
        <v>0</v>
      </c>
      <c r="V31" s="14">
        <v>0</v>
      </c>
      <c r="W31" s="14">
        <v>1255.6400000000001</v>
      </c>
      <c r="X31" s="14">
        <v>4197.2</v>
      </c>
    </row>
    <row r="32" spans="1:24" x14ac:dyDescent="0.2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0</v>
      </c>
      <c r="I32" s="14">
        <v>1026.69</v>
      </c>
      <c r="J32" s="14">
        <v>0</v>
      </c>
      <c r="K32" s="14">
        <v>0</v>
      </c>
      <c r="L32" s="15">
        <v>-18.41</v>
      </c>
      <c r="M32" s="14">
        <v>0</v>
      </c>
      <c r="N32" s="14">
        <v>25.48</v>
      </c>
      <c r="O32" s="14">
        <v>0</v>
      </c>
      <c r="P32" s="14">
        <v>0</v>
      </c>
      <c r="Q32" s="14">
        <v>0</v>
      </c>
      <c r="R32" s="14">
        <v>0.02</v>
      </c>
      <c r="S32" s="14">
        <v>0</v>
      </c>
      <c r="T32" s="14">
        <v>0</v>
      </c>
      <c r="U32" s="14">
        <v>0</v>
      </c>
      <c r="V32" s="14">
        <v>0</v>
      </c>
      <c r="W32" s="14">
        <v>7.09</v>
      </c>
      <c r="X32" s="14">
        <v>1019.6</v>
      </c>
    </row>
    <row r="33" spans="1:24" x14ac:dyDescent="0.2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0</v>
      </c>
      <c r="I33" s="14">
        <v>1026.69</v>
      </c>
      <c r="J33" s="14">
        <v>0</v>
      </c>
      <c r="K33" s="14">
        <v>0</v>
      </c>
      <c r="L33" s="15">
        <v>-18.41</v>
      </c>
      <c r="M33" s="14">
        <v>0</v>
      </c>
      <c r="N33" s="14">
        <v>53.33</v>
      </c>
      <c r="O33" s="14">
        <v>0</v>
      </c>
      <c r="P33" s="14">
        <v>0</v>
      </c>
      <c r="Q33" s="14">
        <v>0</v>
      </c>
      <c r="R33" s="15">
        <v>-0.03</v>
      </c>
      <c r="S33" s="14">
        <v>0</v>
      </c>
      <c r="T33" s="14">
        <v>0</v>
      </c>
      <c r="U33" s="14">
        <v>0</v>
      </c>
      <c r="V33" s="14">
        <v>0</v>
      </c>
      <c r="W33" s="14">
        <v>34.89</v>
      </c>
      <c r="X33" s="14">
        <v>991.8</v>
      </c>
    </row>
    <row r="34" spans="1:24" x14ac:dyDescent="0.2">
      <c r="A34" s="2" t="s">
        <v>77</v>
      </c>
      <c r="B34" s="1" t="s">
        <v>78</v>
      </c>
      <c r="C34" s="14">
        <v>2400</v>
      </c>
      <c r="D34" s="14">
        <v>400</v>
      </c>
      <c r="E34" s="14">
        <v>0</v>
      </c>
      <c r="F34" s="14">
        <v>0</v>
      </c>
      <c r="G34" s="14">
        <v>0</v>
      </c>
      <c r="H34" s="14">
        <v>0</v>
      </c>
      <c r="I34" s="14">
        <v>2800</v>
      </c>
      <c r="J34" s="14">
        <v>0</v>
      </c>
      <c r="K34" s="14">
        <v>0</v>
      </c>
      <c r="L34" s="14">
        <v>0</v>
      </c>
      <c r="M34" s="14">
        <v>342.69</v>
      </c>
      <c r="N34" s="14">
        <v>74.989999999999995</v>
      </c>
      <c r="O34" s="14">
        <v>0</v>
      </c>
      <c r="P34" s="14">
        <v>0</v>
      </c>
      <c r="Q34" s="14">
        <v>0</v>
      </c>
      <c r="R34" s="14">
        <v>0.12</v>
      </c>
      <c r="S34" s="14">
        <v>0</v>
      </c>
      <c r="T34" s="14">
        <v>0</v>
      </c>
      <c r="U34" s="14">
        <v>0</v>
      </c>
      <c r="V34" s="14">
        <v>0</v>
      </c>
      <c r="W34" s="14">
        <v>417.8</v>
      </c>
      <c r="X34" s="14">
        <v>2382.1999999999998</v>
      </c>
    </row>
    <row r="35" spans="1:24" x14ac:dyDescent="0.2">
      <c r="A35" s="2" t="s">
        <v>79</v>
      </c>
      <c r="B35" s="1" t="s">
        <v>80</v>
      </c>
      <c r="C35" s="14">
        <v>1399.98</v>
      </c>
      <c r="D35" s="14">
        <v>233.33</v>
      </c>
      <c r="E35" s="14">
        <v>0</v>
      </c>
      <c r="F35" s="14">
        <v>0</v>
      </c>
      <c r="G35" s="14">
        <v>0</v>
      </c>
      <c r="H35" s="14">
        <v>0</v>
      </c>
      <c r="I35" s="14">
        <v>1633.31</v>
      </c>
      <c r="J35" s="14">
        <v>0</v>
      </c>
      <c r="K35" s="14">
        <v>0</v>
      </c>
      <c r="L35" s="14">
        <v>0</v>
      </c>
      <c r="M35" s="14">
        <v>70.77</v>
      </c>
      <c r="N35" s="14">
        <v>42.11</v>
      </c>
      <c r="O35" s="14">
        <v>0</v>
      </c>
      <c r="P35" s="14">
        <v>0</v>
      </c>
      <c r="Q35" s="14">
        <v>0</v>
      </c>
      <c r="R35" s="14">
        <v>0.03</v>
      </c>
      <c r="S35" s="14">
        <v>0</v>
      </c>
      <c r="T35" s="14">
        <v>0</v>
      </c>
      <c r="U35" s="14">
        <v>0</v>
      </c>
      <c r="V35" s="14">
        <v>0</v>
      </c>
      <c r="W35" s="14">
        <v>112.91</v>
      </c>
      <c r="X35" s="14">
        <v>1520.4</v>
      </c>
    </row>
    <row r="36" spans="1:24" x14ac:dyDescent="0.2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4396.8</v>
      </c>
      <c r="G36" s="14">
        <v>0</v>
      </c>
      <c r="H36" s="14">
        <v>0</v>
      </c>
      <c r="I36" s="14">
        <v>5423.49</v>
      </c>
      <c r="J36" s="14">
        <v>649.46</v>
      </c>
      <c r="K36" s="14">
        <v>0</v>
      </c>
      <c r="L36" s="14">
        <v>0</v>
      </c>
      <c r="M36" s="14">
        <v>916.91</v>
      </c>
      <c r="N36" s="14">
        <v>169.95</v>
      </c>
      <c r="O36" s="14">
        <v>0</v>
      </c>
      <c r="P36" s="14">
        <v>0</v>
      </c>
      <c r="Q36" s="14">
        <v>0</v>
      </c>
      <c r="R36" s="15">
        <v>-0.03</v>
      </c>
      <c r="S36" s="14">
        <v>0</v>
      </c>
      <c r="T36" s="14">
        <v>0</v>
      </c>
      <c r="U36" s="14">
        <v>0</v>
      </c>
      <c r="V36" s="14">
        <v>0</v>
      </c>
      <c r="W36" s="14">
        <v>1736.29</v>
      </c>
      <c r="X36" s="14">
        <v>3687.2</v>
      </c>
    </row>
    <row r="37" spans="1:24" x14ac:dyDescent="0.2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0</v>
      </c>
      <c r="I37" s="14">
        <v>1026.69</v>
      </c>
      <c r="J37" s="14">
        <v>0</v>
      </c>
      <c r="K37" s="14">
        <v>0</v>
      </c>
      <c r="L37" s="15">
        <v>-18.41</v>
      </c>
      <c r="M37" s="14">
        <v>0</v>
      </c>
      <c r="N37" s="14">
        <v>25.53</v>
      </c>
      <c r="O37" s="14">
        <v>0</v>
      </c>
      <c r="P37" s="14">
        <v>0</v>
      </c>
      <c r="Q37" s="14">
        <v>0</v>
      </c>
      <c r="R37" s="15">
        <v>-0.03</v>
      </c>
      <c r="S37" s="14">
        <v>0</v>
      </c>
      <c r="T37" s="14">
        <v>0</v>
      </c>
      <c r="U37" s="14">
        <v>0</v>
      </c>
      <c r="V37" s="14">
        <v>0</v>
      </c>
      <c r="W37" s="14">
        <v>7.09</v>
      </c>
      <c r="X37" s="14">
        <v>1019.6</v>
      </c>
    </row>
    <row r="38" spans="1:24" x14ac:dyDescent="0.2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0</v>
      </c>
      <c r="F38" s="14">
        <v>1775.85</v>
      </c>
      <c r="G38" s="14">
        <v>0</v>
      </c>
      <c r="H38" s="14">
        <v>0</v>
      </c>
      <c r="I38" s="14">
        <v>2802.54</v>
      </c>
      <c r="J38" s="14">
        <v>0</v>
      </c>
      <c r="K38" s="14">
        <v>0</v>
      </c>
      <c r="L38" s="14">
        <v>0</v>
      </c>
      <c r="M38" s="14">
        <v>343.23</v>
      </c>
      <c r="N38" s="14">
        <v>105.63</v>
      </c>
      <c r="O38" s="14">
        <v>0</v>
      </c>
      <c r="P38" s="14">
        <v>0</v>
      </c>
      <c r="Q38" s="14">
        <v>0</v>
      </c>
      <c r="R38" s="14">
        <v>0.08</v>
      </c>
      <c r="S38" s="14">
        <v>0</v>
      </c>
      <c r="T38" s="14">
        <v>0</v>
      </c>
      <c r="U38" s="14">
        <v>0</v>
      </c>
      <c r="V38" s="14">
        <v>0</v>
      </c>
      <c r="W38" s="14">
        <v>448.94</v>
      </c>
      <c r="X38" s="14">
        <v>2353.6</v>
      </c>
    </row>
    <row r="39" spans="1:24" x14ac:dyDescent="0.2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0</v>
      </c>
      <c r="I39" s="14">
        <v>1026.69</v>
      </c>
      <c r="J39" s="14">
        <v>0</v>
      </c>
      <c r="K39" s="14">
        <v>0</v>
      </c>
      <c r="L39" s="15">
        <v>-18.41</v>
      </c>
      <c r="M39" s="14">
        <v>0</v>
      </c>
      <c r="N39" s="14">
        <v>25.48</v>
      </c>
      <c r="O39" s="14">
        <v>0</v>
      </c>
      <c r="P39" s="14">
        <v>0</v>
      </c>
      <c r="Q39" s="14">
        <v>0</v>
      </c>
      <c r="R39" s="14">
        <v>0.02</v>
      </c>
      <c r="S39" s="14">
        <v>0</v>
      </c>
      <c r="T39" s="14">
        <v>0</v>
      </c>
      <c r="U39" s="14">
        <v>0</v>
      </c>
      <c r="V39" s="14">
        <v>0</v>
      </c>
      <c r="W39" s="14">
        <v>7.09</v>
      </c>
      <c r="X39" s="14">
        <v>1019.6</v>
      </c>
    </row>
    <row r="40" spans="1:24" x14ac:dyDescent="0.2">
      <c r="A40" s="2" t="s">
        <v>89</v>
      </c>
      <c r="B40" s="1" t="s">
        <v>90</v>
      </c>
      <c r="C40" s="14">
        <v>1399.98</v>
      </c>
      <c r="D40" s="14">
        <v>233.33</v>
      </c>
      <c r="E40" s="14">
        <v>0</v>
      </c>
      <c r="F40" s="14">
        <v>3573.52</v>
      </c>
      <c r="G40" s="14">
        <v>0</v>
      </c>
      <c r="H40" s="14">
        <v>0</v>
      </c>
      <c r="I40" s="14">
        <v>5206.83</v>
      </c>
      <c r="J40" s="14">
        <v>0</v>
      </c>
      <c r="K40" s="14">
        <v>0</v>
      </c>
      <c r="L40" s="14">
        <v>0</v>
      </c>
      <c r="M40" s="14">
        <v>865.95</v>
      </c>
      <c r="N40" s="14">
        <v>182.33</v>
      </c>
      <c r="O40" s="14">
        <v>0</v>
      </c>
      <c r="P40" s="14">
        <v>0</v>
      </c>
      <c r="Q40" s="14">
        <v>0</v>
      </c>
      <c r="R40" s="14">
        <v>0.15</v>
      </c>
      <c r="S40" s="14">
        <v>0</v>
      </c>
      <c r="T40" s="14">
        <v>0</v>
      </c>
      <c r="U40" s="14">
        <v>0</v>
      </c>
      <c r="V40" s="14">
        <v>0</v>
      </c>
      <c r="W40" s="14">
        <v>1048.43</v>
      </c>
      <c r="X40" s="14">
        <v>4158.3999999999996</v>
      </c>
    </row>
    <row r="41" spans="1:24" x14ac:dyDescent="0.2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0</v>
      </c>
      <c r="F41" s="14">
        <v>132.12</v>
      </c>
      <c r="G41" s="14">
        <v>0</v>
      </c>
      <c r="H41" s="14">
        <v>0</v>
      </c>
      <c r="I41" s="14">
        <v>1158.81</v>
      </c>
      <c r="J41" s="14">
        <v>802.69</v>
      </c>
      <c r="K41" s="14">
        <v>0</v>
      </c>
      <c r="L41" s="14">
        <v>0</v>
      </c>
      <c r="M41" s="14">
        <v>2.72</v>
      </c>
      <c r="N41" s="14">
        <v>142.91999999999999</v>
      </c>
      <c r="O41" s="14">
        <v>0</v>
      </c>
      <c r="P41" s="14">
        <v>200</v>
      </c>
      <c r="Q41" s="14">
        <v>0</v>
      </c>
      <c r="R41" s="15">
        <v>-0.12</v>
      </c>
      <c r="S41" s="14">
        <v>0</v>
      </c>
      <c r="T41" s="14">
        <v>0</v>
      </c>
      <c r="U41" s="14">
        <v>0</v>
      </c>
      <c r="V41" s="14">
        <v>0</v>
      </c>
      <c r="W41" s="14">
        <v>1148.21</v>
      </c>
      <c r="X41" s="14">
        <v>10.6</v>
      </c>
    </row>
    <row r="42" spans="1:24" x14ac:dyDescent="0.2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0</v>
      </c>
      <c r="F42" s="14">
        <v>0</v>
      </c>
      <c r="G42" s="14">
        <v>0</v>
      </c>
      <c r="H42" s="14">
        <v>0</v>
      </c>
      <c r="I42" s="14">
        <v>1026.69</v>
      </c>
      <c r="J42" s="14">
        <v>0</v>
      </c>
      <c r="K42" s="14">
        <v>0</v>
      </c>
      <c r="L42" s="15">
        <v>-18.41</v>
      </c>
      <c r="M42" s="14">
        <v>0</v>
      </c>
      <c r="N42" s="14">
        <v>86.54</v>
      </c>
      <c r="O42" s="14">
        <v>0</v>
      </c>
      <c r="P42" s="14">
        <v>0</v>
      </c>
      <c r="Q42" s="14">
        <v>0</v>
      </c>
      <c r="R42" s="15">
        <v>-0.04</v>
      </c>
      <c r="S42" s="14">
        <v>0</v>
      </c>
      <c r="T42" s="14">
        <v>0</v>
      </c>
      <c r="U42" s="14">
        <v>0</v>
      </c>
      <c r="V42" s="14">
        <v>0</v>
      </c>
      <c r="W42" s="14">
        <v>68.09</v>
      </c>
      <c r="X42" s="14">
        <v>958.6</v>
      </c>
    </row>
    <row r="43" spans="1:24" x14ac:dyDescent="0.2">
      <c r="A43" s="2" t="s">
        <v>95</v>
      </c>
      <c r="B43" s="1" t="s">
        <v>96</v>
      </c>
      <c r="C43" s="14">
        <v>1200</v>
      </c>
      <c r="D43" s="14">
        <v>200</v>
      </c>
      <c r="E43" s="14">
        <v>0</v>
      </c>
      <c r="F43" s="14">
        <v>0</v>
      </c>
      <c r="G43" s="14">
        <v>0</v>
      </c>
      <c r="H43" s="14">
        <v>0</v>
      </c>
      <c r="I43" s="14">
        <v>1400</v>
      </c>
      <c r="J43" s="14">
        <v>0</v>
      </c>
      <c r="K43" s="14">
        <v>0</v>
      </c>
      <c r="L43" s="14">
        <v>0</v>
      </c>
      <c r="M43" s="14">
        <v>35.93</v>
      </c>
      <c r="N43" s="14">
        <v>34.76</v>
      </c>
      <c r="O43" s="14">
        <v>0</v>
      </c>
      <c r="P43" s="14">
        <v>0</v>
      </c>
      <c r="Q43" s="14">
        <v>0</v>
      </c>
      <c r="R43" s="14">
        <v>0.11</v>
      </c>
      <c r="S43" s="14">
        <v>0</v>
      </c>
      <c r="T43" s="14">
        <v>0</v>
      </c>
      <c r="U43" s="14">
        <v>0</v>
      </c>
      <c r="V43" s="14">
        <v>0</v>
      </c>
      <c r="W43" s="14">
        <v>70.8</v>
      </c>
      <c r="X43" s="14">
        <v>1329.2</v>
      </c>
    </row>
    <row r="44" spans="1:24" x14ac:dyDescent="0.2">
      <c r="A44" s="2" t="s">
        <v>97</v>
      </c>
      <c r="B44" s="1" t="s">
        <v>98</v>
      </c>
      <c r="C44" s="14">
        <v>999.96</v>
      </c>
      <c r="D44" s="14">
        <v>166.66</v>
      </c>
      <c r="E44" s="14">
        <v>0</v>
      </c>
      <c r="F44" s="14">
        <v>694.27</v>
      </c>
      <c r="G44" s="14">
        <v>0</v>
      </c>
      <c r="H44" s="14">
        <v>0</v>
      </c>
      <c r="I44" s="14">
        <v>1860.89</v>
      </c>
      <c r="J44" s="14">
        <v>0</v>
      </c>
      <c r="K44" s="14">
        <v>0</v>
      </c>
      <c r="L44" s="14">
        <v>0</v>
      </c>
      <c r="M44" s="14">
        <v>161.96</v>
      </c>
      <c r="N44" s="14">
        <v>64.010000000000005</v>
      </c>
      <c r="O44" s="14">
        <v>0</v>
      </c>
      <c r="P44" s="14">
        <v>0</v>
      </c>
      <c r="Q44" s="14">
        <v>0</v>
      </c>
      <c r="R44" s="15">
        <v>-0.08</v>
      </c>
      <c r="S44" s="14">
        <v>0</v>
      </c>
      <c r="T44" s="14">
        <v>0</v>
      </c>
      <c r="U44" s="14">
        <v>0</v>
      </c>
      <c r="V44" s="14">
        <v>0</v>
      </c>
      <c r="W44" s="14">
        <v>225.89</v>
      </c>
      <c r="X44" s="14">
        <v>1635</v>
      </c>
    </row>
    <row r="45" spans="1:24" x14ac:dyDescent="0.2">
      <c r="A45" s="2" t="s">
        <v>99</v>
      </c>
      <c r="B45" s="1" t="s">
        <v>100</v>
      </c>
      <c r="C45" s="14">
        <v>1999.98</v>
      </c>
      <c r="D45" s="14">
        <v>333.33</v>
      </c>
      <c r="E45" s="14">
        <v>0</v>
      </c>
      <c r="F45" s="14">
        <v>0</v>
      </c>
      <c r="G45" s="14">
        <v>0</v>
      </c>
      <c r="H45" s="14">
        <v>0</v>
      </c>
      <c r="I45" s="14">
        <v>2333.31</v>
      </c>
      <c r="J45" s="14">
        <v>0</v>
      </c>
      <c r="K45" s="14">
        <v>0</v>
      </c>
      <c r="L45" s="14">
        <v>0</v>
      </c>
      <c r="M45" s="14">
        <v>244.31</v>
      </c>
      <c r="N45" s="14">
        <v>61.34</v>
      </c>
      <c r="O45" s="14">
        <v>0</v>
      </c>
      <c r="P45" s="14">
        <v>0</v>
      </c>
      <c r="Q45" s="14">
        <v>0</v>
      </c>
      <c r="R45" s="14">
        <v>0.06</v>
      </c>
      <c r="S45" s="14">
        <v>0</v>
      </c>
      <c r="T45" s="14">
        <v>0</v>
      </c>
      <c r="U45" s="14">
        <v>0</v>
      </c>
      <c r="V45" s="14">
        <v>0</v>
      </c>
      <c r="W45" s="14">
        <v>305.70999999999998</v>
      </c>
      <c r="X45" s="14">
        <v>2027.6</v>
      </c>
    </row>
    <row r="46" spans="1:24" x14ac:dyDescent="0.2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0</v>
      </c>
      <c r="I46" s="14">
        <v>1026.69</v>
      </c>
      <c r="J46" s="14">
        <v>0</v>
      </c>
      <c r="K46" s="14">
        <v>0</v>
      </c>
      <c r="L46" s="15">
        <v>-18.41</v>
      </c>
      <c r="M46" s="14">
        <v>0</v>
      </c>
      <c r="N46" s="14">
        <v>174.88</v>
      </c>
      <c r="O46" s="14">
        <v>0</v>
      </c>
      <c r="P46" s="14">
        <v>0</v>
      </c>
      <c r="Q46" s="14">
        <v>0</v>
      </c>
      <c r="R46" s="14">
        <v>0.02</v>
      </c>
      <c r="S46" s="14">
        <v>0</v>
      </c>
      <c r="T46" s="14">
        <v>0</v>
      </c>
      <c r="U46" s="14">
        <v>0</v>
      </c>
      <c r="V46" s="14">
        <v>0</v>
      </c>
      <c r="W46" s="14">
        <v>156.49</v>
      </c>
      <c r="X46" s="14">
        <v>870.2</v>
      </c>
    </row>
    <row r="47" spans="1:24" x14ac:dyDescent="0.2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0</v>
      </c>
      <c r="H47" s="14">
        <v>0</v>
      </c>
      <c r="I47" s="14">
        <v>1026.69</v>
      </c>
      <c r="J47" s="14">
        <v>0</v>
      </c>
      <c r="K47" s="14">
        <v>0</v>
      </c>
      <c r="L47" s="15">
        <v>-18.41</v>
      </c>
      <c r="M47" s="14">
        <v>0</v>
      </c>
      <c r="N47" s="14">
        <v>162.69999999999999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144.29</v>
      </c>
      <c r="X47" s="14">
        <v>882.4</v>
      </c>
    </row>
    <row r="48" spans="1:24" x14ac:dyDescent="0.2">
      <c r="A48" s="2" t="s">
        <v>105</v>
      </c>
      <c r="B48" s="1" t="s">
        <v>106</v>
      </c>
      <c r="C48" s="14">
        <v>1602</v>
      </c>
      <c r="D48" s="14">
        <v>267</v>
      </c>
      <c r="E48" s="14">
        <v>0</v>
      </c>
      <c r="F48" s="14">
        <v>0</v>
      </c>
      <c r="G48" s="14">
        <v>0</v>
      </c>
      <c r="H48" s="14">
        <v>0</v>
      </c>
      <c r="I48" s="14">
        <v>1869</v>
      </c>
      <c r="J48" s="14">
        <v>0</v>
      </c>
      <c r="K48" s="14">
        <v>0</v>
      </c>
      <c r="L48" s="14">
        <v>0</v>
      </c>
      <c r="M48" s="14">
        <v>163.25</v>
      </c>
      <c r="N48" s="14">
        <v>48.96</v>
      </c>
      <c r="O48" s="14">
        <v>0</v>
      </c>
      <c r="P48" s="14">
        <v>0</v>
      </c>
      <c r="Q48" s="14">
        <v>0</v>
      </c>
      <c r="R48" s="15">
        <v>-0.01</v>
      </c>
      <c r="S48" s="14">
        <v>0</v>
      </c>
      <c r="T48" s="14">
        <v>0</v>
      </c>
      <c r="U48" s="14">
        <v>0</v>
      </c>
      <c r="V48" s="14">
        <v>0</v>
      </c>
      <c r="W48" s="14">
        <v>212.2</v>
      </c>
      <c r="X48" s="14">
        <v>1656.8</v>
      </c>
    </row>
    <row r="49" spans="1:24" x14ac:dyDescent="0.2">
      <c r="A49" s="2" t="s">
        <v>107</v>
      </c>
      <c r="B49" s="1" t="s">
        <v>108</v>
      </c>
      <c r="C49" s="14">
        <v>880.02</v>
      </c>
      <c r="D49" s="14">
        <v>146.66999999999999</v>
      </c>
      <c r="E49" s="14">
        <v>0</v>
      </c>
      <c r="F49" s="14">
        <v>2060</v>
      </c>
      <c r="G49" s="14">
        <v>0</v>
      </c>
      <c r="H49" s="14">
        <v>0</v>
      </c>
      <c r="I49" s="14">
        <v>3086.69</v>
      </c>
      <c r="J49" s="14">
        <v>0</v>
      </c>
      <c r="K49" s="14">
        <v>0</v>
      </c>
      <c r="L49" s="14">
        <v>0</v>
      </c>
      <c r="M49" s="14">
        <v>403.93</v>
      </c>
      <c r="N49" s="14">
        <v>173.03</v>
      </c>
      <c r="O49" s="14">
        <v>0</v>
      </c>
      <c r="P49" s="14">
        <v>0</v>
      </c>
      <c r="Q49" s="14">
        <v>0</v>
      </c>
      <c r="R49" s="15">
        <v>-7.0000000000000007E-2</v>
      </c>
      <c r="S49" s="14">
        <v>0</v>
      </c>
      <c r="T49" s="14">
        <v>0</v>
      </c>
      <c r="U49" s="14">
        <v>0</v>
      </c>
      <c r="V49" s="14">
        <v>0</v>
      </c>
      <c r="W49" s="14">
        <v>576.89</v>
      </c>
      <c r="X49" s="14">
        <v>2509.8000000000002</v>
      </c>
    </row>
    <row r="50" spans="1:24" x14ac:dyDescent="0.2">
      <c r="A50" s="2" t="s">
        <v>109</v>
      </c>
      <c r="B50" s="1" t="s">
        <v>110</v>
      </c>
      <c r="C50" s="14">
        <v>1400.04</v>
      </c>
      <c r="D50" s="14">
        <v>233.34</v>
      </c>
      <c r="E50" s="14">
        <v>0</v>
      </c>
      <c r="F50" s="14">
        <v>0</v>
      </c>
      <c r="G50" s="14">
        <v>0</v>
      </c>
      <c r="H50" s="14">
        <v>0</v>
      </c>
      <c r="I50" s="14">
        <v>1633.38</v>
      </c>
      <c r="J50" s="14">
        <v>0</v>
      </c>
      <c r="K50" s="14">
        <v>0</v>
      </c>
      <c r="L50" s="14">
        <v>0</v>
      </c>
      <c r="M50" s="14">
        <v>70.78</v>
      </c>
      <c r="N50" s="14">
        <v>125.5</v>
      </c>
      <c r="O50" s="14">
        <v>0</v>
      </c>
      <c r="P50" s="14">
        <v>845.43</v>
      </c>
      <c r="Q50" s="14">
        <v>0</v>
      </c>
      <c r="R50" s="14">
        <v>7.0000000000000007E-2</v>
      </c>
      <c r="S50" s="14">
        <v>0</v>
      </c>
      <c r="T50" s="14">
        <v>0</v>
      </c>
      <c r="U50" s="14">
        <v>0</v>
      </c>
      <c r="V50" s="14">
        <v>500</v>
      </c>
      <c r="W50" s="14">
        <v>1541.78</v>
      </c>
      <c r="X50" s="14">
        <v>91.6</v>
      </c>
    </row>
    <row r="51" spans="1:24" x14ac:dyDescent="0.2">
      <c r="A51" s="2" t="s">
        <v>111</v>
      </c>
      <c r="B51" s="1" t="s">
        <v>112</v>
      </c>
      <c r="C51" s="14">
        <v>999.96</v>
      </c>
      <c r="D51" s="14">
        <v>166.66</v>
      </c>
      <c r="E51" s="14">
        <v>0</v>
      </c>
      <c r="F51" s="14">
        <v>1971.09</v>
      </c>
      <c r="G51" s="14">
        <v>0</v>
      </c>
      <c r="H51" s="14">
        <v>0</v>
      </c>
      <c r="I51" s="14">
        <v>3137.71</v>
      </c>
      <c r="J51" s="14">
        <v>0</v>
      </c>
      <c r="K51" s="14">
        <v>0</v>
      </c>
      <c r="L51" s="14">
        <v>0</v>
      </c>
      <c r="M51" s="14">
        <v>414.83</v>
      </c>
      <c r="N51" s="14">
        <v>59.32</v>
      </c>
      <c r="O51" s="14">
        <v>0</v>
      </c>
      <c r="P51" s="14">
        <v>0</v>
      </c>
      <c r="Q51" s="14">
        <v>0</v>
      </c>
      <c r="R51" s="15">
        <v>-0.04</v>
      </c>
      <c r="S51" s="14">
        <v>0</v>
      </c>
      <c r="T51" s="14">
        <v>0</v>
      </c>
      <c r="U51" s="14">
        <v>0</v>
      </c>
      <c r="V51" s="14">
        <v>0</v>
      </c>
      <c r="W51" s="14">
        <v>474.11</v>
      </c>
      <c r="X51" s="14">
        <v>2663.6</v>
      </c>
    </row>
    <row r="52" spans="1:24" x14ac:dyDescent="0.2">
      <c r="A52" s="2" t="s">
        <v>113</v>
      </c>
      <c r="B52" s="1" t="s">
        <v>114</v>
      </c>
      <c r="C52" s="14">
        <v>876.48</v>
      </c>
      <c r="D52" s="14">
        <v>146.08000000000001</v>
      </c>
      <c r="E52" s="14">
        <v>0</v>
      </c>
      <c r="F52" s="14">
        <v>0</v>
      </c>
      <c r="G52" s="14">
        <v>0</v>
      </c>
      <c r="H52" s="14">
        <v>0</v>
      </c>
      <c r="I52" s="14">
        <v>1022.56</v>
      </c>
      <c r="J52" s="14">
        <v>0</v>
      </c>
      <c r="K52" s="14">
        <v>0</v>
      </c>
      <c r="L52" s="15">
        <v>-25.36</v>
      </c>
      <c r="M52" s="14">
        <v>0</v>
      </c>
      <c r="N52" s="14">
        <v>83.52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58.16</v>
      </c>
      <c r="X52" s="14">
        <v>964.4</v>
      </c>
    </row>
    <row r="53" spans="1:24" x14ac:dyDescent="0.2">
      <c r="A53" s="2" t="s">
        <v>115</v>
      </c>
      <c r="B53" s="1" t="s">
        <v>116</v>
      </c>
      <c r="C53" s="14">
        <v>876.48</v>
      </c>
      <c r="D53" s="14">
        <v>146.08000000000001</v>
      </c>
      <c r="E53" s="14">
        <v>0</v>
      </c>
      <c r="F53" s="14">
        <v>4399.57</v>
      </c>
      <c r="G53" s="14">
        <v>0</v>
      </c>
      <c r="H53" s="14">
        <v>0</v>
      </c>
      <c r="I53" s="14">
        <v>5422.13</v>
      </c>
      <c r="J53" s="14">
        <v>0</v>
      </c>
      <c r="K53" s="14">
        <v>0</v>
      </c>
      <c r="L53" s="14">
        <v>0</v>
      </c>
      <c r="M53" s="14">
        <v>916.59</v>
      </c>
      <c r="N53" s="14">
        <v>131</v>
      </c>
      <c r="O53" s="14">
        <v>0</v>
      </c>
      <c r="P53" s="14">
        <v>260</v>
      </c>
      <c r="Q53" s="14">
        <v>0</v>
      </c>
      <c r="R53" s="15">
        <v>-0.06</v>
      </c>
      <c r="S53" s="14">
        <v>0</v>
      </c>
      <c r="T53" s="14">
        <v>0</v>
      </c>
      <c r="U53" s="14">
        <v>0</v>
      </c>
      <c r="V53" s="14">
        <v>0</v>
      </c>
      <c r="W53" s="14">
        <v>1307.53</v>
      </c>
      <c r="X53" s="14">
        <v>4114.6000000000004</v>
      </c>
    </row>
    <row r="54" spans="1:24" x14ac:dyDescent="0.2">
      <c r="A54" s="2" t="s">
        <v>117</v>
      </c>
      <c r="B54" s="1" t="s">
        <v>118</v>
      </c>
      <c r="C54" s="14">
        <v>1399.98</v>
      </c>
      <c r="D54" s="14">
        <v>233.33</v>
      </c>
      <c r="E54" s="14">
        <v>0</v>
      </c>
      <c r="F54" s="14">
        <v>0</v>
      </c>
      <c r="G54" s="14">
        <v>0</v>
      </c>
      <c r="H54" s="14">
        <v>0</v>
      </c>
      <c r="I54" s="14">
        <v>1633.31</v>
      </c>
      <c r="J54" s="14">
        <v>0</v>
      </c>
      <c r="K54" s="14">
        <v>0</v>
      </c>
      <c r="L54" s="14">
        <v>0</v>
      </c>
      <c r="M54" s="14">
        <v>70.77</v>
      </c>
      <c r="N54" s="14">
        <v>41.39</v>
      </c>
      <c r="O54" s="14">
        <v>0</v>
      </c>
      <c r="P54" s="14">
        <v>0</v>
      </c>
      <c r="Q54" s="14">
        <v>0</v>
      </c>
      <c r="R54" s="14">
        <v>0.15</v>
      </c>
      <c r="S54" s="14">
        <v>0</v>
      </c>
      <c r="T54" s="14">
        <v>0</v>
      </c>
      <c r="U54" s="14">
        <v>0</v>
      </c>
      <c r="V54" s="14">
        <v>0</v>
      </c>
      <c r="W54" s="14">
        <v>112.31</v>
      </c>
      <c r="X54" s="14">
        <v>1521</v>
      </c>
    </row>
    <row r="55" spans="1:24" x14ac:dyDescent="0.2">
      <c r="A55" s="2" t="s">
        <v>119</v>
      </c>
      <c r="B55" s="1" t="s">
        <v>120</v>
      </c>
      <c r="C55" s="14">
        <v>999.66</v>
      </c>
      <c r="D55" s="14">
        <v>166.61</v>
      </c>
      <c r="E55" s="14">
        <v>0</v>
      </c>
      <c r="F55" s="14">
        <v>502.78</v>
      </c>
      <c r="G55" s="14">
        <v>0</v>
      </c>
      <c r="H55" s="14">
        <v>0</v>
      </c>
      <c r="I55" s="14">
        <v>1669.05</v>
      </c>
      <c r="J55" s="14">
        <v>0</v>
      </c>
      <c r="K55" s="14">
        <v>0</v>
      </c>
      <c r="L55" s="14">
        <v>0</v>
      </c>
      <c r="M55" s="14">
        <v>82.93</v>
      </c>
      <c r="N55" s="14">
        <v>119.67</v>
      </c>
      <c r="O55" s="14">
        <v>0</v>
      </c>
      <c r="P55" s="14">
        <v>0</v>
      </c>
      <c r="Q55" s="14">
        <v>0</v>
      </c>
      <c r="R55" s="14">
        <v>0.05</v>
      </c>
      <c r="S55" s="14">
        <v>0</v>
      </c>
      <c r="T55" s="14">
        <v>0</v>
      </c>
      <c r="U55" s="14">
        <v>0</v>
      </c>
      <c r="V55" s="14">
        <v>0</v>
      </c>
      <c r="W55" s="14">
        <v>202.65</v>
      </c>
      <c r="X55" s="14">
        <v>1466.4</v>
      </c>
    </row>
    <row r="56" spans="1:24" x14ac:dyDescent="0.2">
      <c r="A56" s="2" t="s">
        <v>121</v>
      </c>
      <c r="B56" s="1" t="s">
        <v>122</v>
      </c>
      <c r="C56" s="14">
        <v>999.96</v>
      </c>
      <c r="D56" s="14">
        <v>166.66</v>
      </c>
      <c r="E56" s="14">
        <v>0</v>
      </c>
      <c r="F56" s="14">
        <v>1587.93</v>
      </c>
      <c r="G56" s="14">
        <v>0</v>
      </c>
      <c r="H56" s="14">
        <v>0</v>
      </c>
      <c r="I56" s="14">
        <v>2754.55</v>
      </c>
      <c r="J56" s="14">
        <v>0</v>
      </c>
      <c r="K56" s="14">
        <v>0</v>
      </c>
      <c r="L56" s="14">
        <v>0</v>
      </c>
      <c r="M56" s="14">
        <v>332.98</v>
      </c>
      <c r="N56" s="14">
        <v>72.72</v>
      </c>
      <c r="O56" s="14">
        <v>0</v>
      </c>
      <c r="P56" s="14">
        <v>0</v>
      </c>
      <c r="Q56" s="14">
        <v>0</v>
      </c>
      <c r="R56" s="14">
        <v>0.05</v>
      </c>
      <c r="S56" s="14">
        <v>0</v>
      </c>
      <c r="T56" s="14">
        <v>0</v>
      </c>
      <c r="U56" s="14">
        <v>0</v>
      </c>
      <c r="V56" s="14">
        <v>0</v>
      </c>
      <c r="W56" s="14">
        <v>405.75</v>
      </c>
      <c r="X56" s="14">
        <v>2348.8000000000002</v>
      </c>
    </row>
    <row r="57" spans="1:24" x14ac:dyDescent="0.2">
      <c r="A57" s="2" t="s">
        <v>123</v>
      </c>
      <c r="B57" s="1" t="s">
        <v>124</v>
      </c>
      <c r="C57" s="14">
        <v>1602</v>
      </c>
      <c r="D57" s="14">
        <v>267</v>
      </c>
      <c r="E57" s="14">
        <v>0</v>
      </c>
      <c r="F57" s="14">
        <v>0</v>
      </c>
      <c r="G57" s="14">
        <v>0</v>
      </c>
      <c r="H57" s="14">
        <v>0</v>
      </c>
      <c r="I57" s="14">
        <v>1869</v>
      </c>
      <c r="J57" s="14">
        <v>0</v>
      </c>
      <c r="K57" s="14">
        <v>0</v>
      </c>
      <c r="L57" s="14">
        <v>0</v>
      </c>
      <c r="M57" s="14">
        <v>163.25</v>
      </c>
      <c r="N57" s="14">
        <v>47.95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211.2</v>
      </c>
      <c r="X57" s="14">
        <v>1657.8</v>
      </c>
    </row>
    <row r="58" spans="1:24" x14ac:dyDescent="0.2">
      <c r="A58" s="2" t="s">
        <v>125</v>
      </c>
      <c r="B58" s="1" t="s">
        <v>126</v>
      </c>
      <c r="C58" s="14">
        <v>999.66</v>
      </c>
      <c r="D58" s="14">
        <v>166.61</v>
      </c>
      <c r="E58" s="14">
        <v>0</v>
      </c>
      <c r="F58" s="14">
        <v>3384.72</v>
      </c>
      <c r="G58" s="14">
        <v>0</v>
      </c>
      <c r="H58" s="14">
        <v>0</v>
      </c>
      <c r="I58" s="14">
        <v>4550.99</v>
      </c>
      <c r="J58" s="14">
        <v>0</v>
      </c>
      <c r="K58" s="14">
        <v>0</v>
      </c>
      <c r="L58" s="14">
        <v>0</v>
      </c>
      <c r="M58" s="14">
        <v>716.7</v>
      </c>
      <c r="N58" s="14">
        <v>120.78</v>
      </c>
      <c r="O58" s="14">
        <v>0</v>
      </c>
      <c r="P58" s="14">
        <v>0</v>
      </c>
      <c r="Q58" s="14">
        <v>0</v>
      </c>
      <c r="R58" s="15">
        <v>-0.09</v>
      </c>
      <c r="S58" s="14">
        <v>0</v>
      </c>
      <c r="T58" s="14">
        <v>0</v>
      </c>
      <c r="U58" s="14">
        <v>0</v>
      </c>
      <c r="V58" s="14">
        <v>0</v>
      </c>
      <c r="W58" s="14">
        <v>837.39</v>
      </c>
      <c r="X58" s="14">
        <v>3713.6</v>
      </c>
    </row>
    <row r="59" spans="1:24" x14ac:dyDescent="0.2">
      <c r="A59" s="2" t="s">
        <v>127</v>
      </c>
      <c r="B59" s="1" t="s">
        <v>128</v>
      </c>
      <c r="C59" s="14">
        <v>999.66</v>
      </c>
      <c r="D59" s="14">
        <v>166.61</v>
      </c>
      <c r="E59" s="14">
        <v>0</v>
      </c>
      <c r="F59" s="14">
        <v>4321.8</v>
      </c>
      <c r="G59" s="14">
        <v>0</v>
      </c>
      <c r="H59" s="14">
        <v>0</v>
      </c>
      <c r="I59" s="14">
        <v>5488.07</v>
      </c>
      <c r="J59" s="14">
        <v>0</v>
      </c>
      <c r="K59" s="14">
        <v>0</v>
      </c>
      <c r="L59" s="14">
        <v>0</v>
      </c>
      <c r="M59" s="14">
        <v>932.1</v>
      </c>
      <c r="N59" s="14">
        <v>90.09</v>
      </c>
      <c r="O59" s="14">
        <v>0</v>
      </c>
      <c r="P59" s="14">
        <v>0</v>
      </c>
      <c r="Q59" s="14">
        <v>0</v>
      </c>
      <c r="R59" s="14">
        <v>0.08</v>
      </c>
      <c r="S59" s="14">
        <v>0</v>
      </c>
      <c r="T59" s="14">
        <v>0</v>
      </c>
      <c r="U59" s="14">
        <v>0</v>
      </c>
      <c r="V59" s="14">
        <v>0</v>
      </c>
      <c r="W59" s="14">
        <v>1022.27</v>
      </c>
      <c r="X59" s="14">
        <v>4465.8</v>
      </c>
    </row>
    <row r="60" spans="1:24" x14ac:dyDescent="0.2">
      <c r="A60" s="2" t="s">
        <v>129</v>
      </c>
      <c r="B60" s="1" t="s">
        <v>130</v>
      </c>
      <c r="C60" s="14">
        <v>880.02</v>
      </c>
      <c r="D60" s="14">
        <v>146.66999999999999</v>
      </c>
      <c r="E60" s="14">
        <v>0</v>
      </c>
      <c r="F60" s="14">
        <v>849.77</v>
      </c>
      <c r="G60" s="14">
        <v>0</v>
      </c>
      <c r="H60" s="14">
        <v>0</v>
      </c>
      <c r="I60" s="14">
        <v>1876.46</v>
      </c>
      <c r="J60" s="14">
        <v>0</v>
      </c>
      <c r="K60" s="14">
        <v>547.32000000000005</v>
      </c>
      <c r="L60" s="14">
        <v>0</v>
      </c>
      <c r="M60" s="14">
        <v>164.45</v>
      </c>
      <c r="N60" s="14">
        <v>101.13</v>
      </c>
      <c r="O60" s="14">
        <v>0</v>
      </c>
      <c r="P60" s="14">
        <v>800</v>
      </c>
      <c r="Q60" s="14">
        <v>0</v>
      </c>
      <c r="R60" s="14">
        <v>0.16</v>
      </c>
      <c r="S60" s="14">
        <v>0</v>
      </c>
      <c r="T60" s="14">
        <v>0</v>
      </c>
      <c r="U60" s="14">
        <v>0</v>
      </c>
      <c r="V60" s="14">
        <v>0</v>
      </c>
      <c r="W60" s="14">
        <v>1613.06</v>
      </c>
      <c r="X60" s="14">
        <v>263.39999999999998</v>
      </c>
    </row>
    <row r="61" spans="1:24" x14ac:dyDescent="0.2">
      <c r="A61" s="2" t="s">
        <v>131</v>
      </c>
      <c r="B61" s="1" t="s">
        <v>132</v>
      </c>
      <c r="C61" s="14">
        <v>1200</v>
      </c>
      <c r="D61" s="14">
        <v>200</v>
      </c>
      <c r="E61" s="14">
        <v>0</v>
      </c>
      <c r="F61" s="14">
        <v>0</v>
      </c>
      <c r="G61" s="14">
        <v>0</v>
      </c>
      <c r="H61" s="14">
        <v>0</v>
      </c>
      <c r="I61" s="14">
        <v>1400</v>
      </c>
      <c r="J61" s="14">
        <v>0</v>
      </c>
      <c r="K61" s="14">
        <v>0</v>
      </c>
      <c r="L61" s="14">
        <v>0</v>
      </c>
      <c r="M61" s="14">
        <v>35.93</v>
      </c>
      <c r="N61" s="14">
        <v>34.76</v>
      </c>
      <c r="O61" s="14">
        <v>0</v>
      </c>
      <c r="P61" s="14">
        <v>0</v>
      </c>
      <c r="Q61" s="14">
        <v>0</v>
      </c>
      <c r="R61" s="15">
        <v>-0.09</v>
      </c>
      <c r="S61" s="14">
        <v>0</v>
      </c>
      <c r="T61" s="14">
        <v>0</v>
      </c>
      <c r="U61" s="14">
        <v>0</v>
      </c>
      <c r="V61" s="14">
        <v>0</v>
      </c>
      <c r="W61" s="14">
        <v>70.599999999999994</v>
      </c>
      <c r="X61" s="14">
        <v>1329.4</v>
      </c>
    </row>
    <row r="62" spans="1:24" x14ac:dyDescent="0.2">
      <c r="A62" s="2" t="s">
        <v>133</v>
      </c>
      <c r="B62" s="1" t="s">
        <v>134</v>
      </c>
      <c r="C62" s="14">
        <v>1285.74</v>
      </c>
      <c r="D62" s="14">
        <v>214.29</v>
      </c>
      <c r="E62" s="14">
        <v>0</v>
      </c>
      <c r="F62" s="14">
        <v>1104.94</v>
      </c>
      <c r="G62" s="14">
        <v>0</v>
      </c>
      <c r="H62" s="14">
        <v>0</v>
      </c>
      <c r="I62" s="14">
        <v>2604.9699999999998</v>
      </c>
      <c r="J62" s="14">
        <v>0</v>
      </c>
      <c r="K62" s="14">
        <v>0</v>
      </c>
      <c r="L62" s="14">
        <v>0</v>
      </c>
      <c r="M62" s="14">
        <v>301.02999999999997</v>
      </c>
      <c r="N62" s="14">
        <v>37.32</v>
      </c>
      <c r="O62" s="14">
        <v>0</v>
      </c>
      <c r="P62" s="14">
        <v>0</v>
      </c>
      <c r="Q62" s="14">
        <v>0</v>
      </c>
      <c r="R62" s="15">
        <v>-0.08</v>
      </c>
      <c r="S62" s="14">
        <v>0</v>
      </c>
      <c r="T62" s="14">
        <v>0</v>
      </c>
      <c r="U62" s="14">
        <v>0</v>
      </c>
      <c r="V62" s="14">
        <v>187.5</v>
      </c>
      <c r="W62" s="14">
        <v>525.77</v>
      </c>
      <c r="X62" s="14">
        <v>2079.1999999999998</v>
      </c>
    </row>
    <row r="63" spans="1:24" x14ac:dyDescent="0.2">
      <c r="A63" s="2" t="s">
        <v>135</v>
      </c>
      <c r="B63" s="1" t="s">
        <v>136</v>
      </c>
      <c r="C63" s="14">
        <v>1602</v>
      </c>
      <c r="D63" s="14">
        <v>267</v>
      </c>
      <c r="E63" s="14">
        <v>0</v>
      </c>
      <c r="F63" s="14">
        <v>0</v>
      </c>
      <c r="G63" s="14">
        <v>0</v>
      </c>
      <c r="H63" s="14">
        <v>0</v>
      </c>
      <c r="I63" s="14">
        <v>1869</v>
      </c>
      <c r="J63" s="14">
        <v>356.04</v>
      </c>
      <c r="K63" s="14">
        <v>0</v>
      </c>
      <c r="L63" s="14">
        <v>0</v>
      </c>
      <c r="M63" s="14">
        <v>163.25</v>
      </c>
      <c r="N63" s="14">
        <v>50.62</v>
      </c>
      <c r="O63" s="14">
        <v>0</v>
      </c>
      <c r="P63" s="14">
        <v>0</v>
      </c>
      <c r="Q63" s="14">
        <v>0</v>
      </c>
      <c r="R63" s="14">
        <v>0.09</v>
      </c>
      <c r="S63" s="14">
        <v>0</v>
      </c>
      <c r="T63" s="14">
        <v>0</v>
      </c>
      <c r="U63" s="14">
        <v>0</v>
      </c>
      <c r="V63" s="14">
        <v>0</v>
      </c>
      <c r="W63" s="14">
        <v>570</v>
      </c>
      <c r="X63" s="14">
        <v>1299</v>
      </c>
    </row>
    <row r="64" spans="1:24" x14ac:dyDescent="0.2">
      <c r="A64" s="2" t="s">
        <v>137</v>
      </c>
      <c r="B64" s="1" t="s">
        <v>138</v>
      </c>
      <c r="C64" s="14">
        <v>880.02</v>
      </c>
      <c r="D64" s="14">
        <v>146.66999999999999</v>
      </c>
      <c r="E64" s="14">
        <v>0</v>
      </c>
      <c r="F64" s="14">
        <v>0</v>
      </c>
      <c r="G64" s="14">
        <v>0</v>
      </c>
      <c r="H64" s="14">
        <v>0</v>
      </c>
      <c r="I64" s="14">
        <v>1026.69</v>
      </c>
      <c r="J64" s="14">
        <v>0</v>
      </c>
      <c r="K64" s="14">
        <v>0</v>
      </c>
      <c r="L64" s="15">
        <v>-18.41</v>
      </c>
      <c r="M64" s="14">
        <v>0</v>
      </c>
      <c r="N64" s="14">
        <v>135.87</v>
      </c>
      <c r="O64" s="14">
        <v>0</v>
      </c>
      <c r="P64" s="14">
        <v>500</v>
      </c>
      <c r="Q64" s="14">
        <v>0</v>
      </c>
      <c r="R64" s="14">
        <v>0.03</v>
      </c>
      <c r="S64" s="14">
        <v>0</v>
      </c>
      <c r="T64" s="14">
        <v>0</v>
      </c>
      <c r="U64" s="14">
        <v>0</v>
      </c>
      <c r="V64" s="14">
        <v>0</v>
      </c>
      <c r="W64" s="14">
        <v>617.49</v>
      </c>
      <c r="X64" s="14">
        <v>409.2</v>
      </c>
    </row>
    <row r="65" spans="1:24" x14ac:dyDescent="0.2">
      <c r="A65" s="2" t="s">
        <v>139</v>
      </c>
      <c r="B65" s="1" t="s">
        <v>140</v>
      </c>
      <c r="C65" s="14">
        <v>999.66</v>
      </c>
      <c r="D65" s="14">
        <v>166.61</v>
      </c>
      <c r="E65" s="14">
        <v>0</v>
      </c>
      <c r="F65" s="14">
        <v>1950.67</v>
      </c>
      <c r="G65" s="14">
        <v>0</v>
      </c>
      <c r="H65" s="14">
        <v>0</v>
      </c>
      <c r="I65" s="14">
        <v>3116.94</v>
      </c>
      <c r="J65" s="14">
        <v>0</v>
      </c>
      <c r="K65" s="14">
        <v>0</v>
      </c>
      <c r="L65" s="14">
        <v>0</v>
      </c>
      <c r="M65" s="14">
        <v>410.39</v>
      </c>
      <c r="N65" s="14">
        <v>64.83</v>
      </c>
      <c r="O65" s="14">
        <v>0</v>
      </c>
      <c r="P65" s="14">
        <v>0</v>
      </c>
      <c r="Q65" s="14">
        <v>0</v>
      </c>
      <c r="R65" s="15">
        <v>-0.08</v>
      </c>
      <c r="S65" s="14">
        <v>0</v>
      </c>
      <c r="T65" s="14">
        <v>0</v>
      </c>
      <c r="U65" s="14">
        <v>0</v>
      </c>
      <c r="V65" s="14">
        <v>0</v>
      </c>
      <c r="W65" s="14">
        <v>475.14</v>
      </c>
      <c r="X65" s="14">
        <v>2641.8</v>
      </c>
    </row>
    <row r="66" spans="1:24" x14ac:dyDescent="0.2">
      <c r="A66" s="2" t="s">
        <v>141</v>
      </c>
      <c r="B66" s="1" t="s">
        <v>142</v>
      </c>
      <c r="C66" s="14">
        <v>799.98</v>
      </c>
      <c r="D66" s="14">
        <v>133.33000000000001</v>
      </c>
      <c r="E66" s="14">
        <v>0</v>
      </c>
      <c r="F66" s="14">
        <v>1860</v>
      </c>
      <c r="G66" s="14">
        <v>0</v>
      </c>
      <c r="H66" s="14">
        <v>0</v>
      </c>
      <c r="I66" s="14">
        <v>2793.31</v>
      </c>
      <c r="J66" s="14">
        <v>0</v>
      </c>
      <c r="K66" s="14">
        <v>0</v>
      </c>
      <c r="L66" s="14">
        <v>0</v>
      </c>
      <c r="M66" s="14">
        <v>341.26</v>
      </c>
      <c r="N66" s="14">
        <v>67.38</v>
      </c>
      <c r="O66" s="14">
        <v>0</v>
      </c>
      <c r="P66" s="14">
        <v>0</v>
      </c>
      <c r="Q66" s="14">
        <v>0</v>
      </c>
      <c r="R66" s="14">
        <v>7.0000000000000007E-2</v>
      </c>
      <c r="S66" s="14">
        <v>0</v>
      </c>
      <c r="T66" s="14">
        <v>0</v>
      </c>
      <c r="U66" s="14">
        <v>0</v>
      </c>
      <c r="V66" s="14">
        <v>0</v>
      </c>
      <c r="W66" s="14">
        <v>408.71</v>
      </c>
      <c r="X66" s="14">
        <v>2384.6</v>
      </c>
    </row>
    <row r="67" spans="1:24" x14ac:dyDescent="0.2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0</v>
      </c>
      <c r="F67" s="14">
        <v>0</v>
      </c>
      <c r="G67" s="14">
        <v>0</v>
      </c>
      <c r="H67" s="14">
        <v>0</v>
      </c>
      <c r="I67" s="14">
        <v>1026.69</v>
      </c>
      <c r="J67" s="14">
        <v>0</v>
      </c>
      <c r="K67" s="14">
        <v>0</v>
      </c>
      <c r="L67" s="15">
        <v>-18.41</v>
      </c>
      <c r="M67" s="14">
        <v>0</v>
      </c>
      <c r="N67" s="14">
        <v>150.82</v>
      </c>
      <c r="O67" s="14">
        <v>0</v>
      </c>
      <c r="P67" s="14">
        <v>0</v>
      </c>
      <c r="Q67" s="14">
        <v>0</v>
      </c>
      <c r="R67" s="15">
        <v>-0.12</v>
      </c>
      <c r="S67" s="14">
        <v>0</v>
      </c>
      <c r="T67" s="14">
        <v>0</v>
      </c>
      <c r="U67" s="14">
        <v>0</v>
      </c>
      <c r="V67" s="14">
        <v>0</v>
      </c>
      <c r="W67" s="14">
        <v>132.29</v>
      </c>
      <c r="X67" s="14">
        <v>894.4</v>
      </c>
    </row>
    <row r="68" spans="1:24" x14ac:dyDescent="0.2">
      <c r="A68" s="2" t="s">
        <v>145</v>
      </c>
      <c r="B68" s="1" t="s">
        <v>146</v>
      </c>
      <c r="C68" s="14">
        <v>1400.04</v>
      </c>
      <c r="D68" s="14">
        <v>233.34</v>
      </c>
      <c r="E68" s="14">
        <v>0</v>
      </c>
      <c r="F68" s="14">
        <v>0</v>
      </c>
      <c r="G68" s="14">
        <v>0</v>
      </c>
      <c r="H68" s="14">
        <v>0</v>
      </c>
      <c r="I68" s="14">
        <v>1633.38</v>
      </c>
      <c r="J68" s="14">
        <v>0</v>
      </c>
      <c r="K68" s="14">
        <v>209.3</v>
      </c>
      <c r="L68" s="14">
        <v>0</v>
      </c>
      <c r="M68" s="14">
        <v>70.78</v>
      </c>
      <c r="N68" s="14">
        <v>130.62</v>
      </c>
      <c r="O68" s="14">
        <v>0</v>
      </c>
      <c r="P68" s="14">
        <v>0</v>
      </c>
      <c r="Q68" s="14">
        <v>0</v>
      </c>
      <c r="R68" s="14">
        <v>0.08</v>
      </c>
      <c r="S68" s="14">
        <v>0</v>
      </c>
      <c r="T68" s="14">
        <v>0</v>
      </c>
      <c r="U68" s="14">
        <v>0</v>
      </c>
      <c r="V68" s="14">
        <v>0</v>
      </c>
      <c r="W68" s="14">
        <v>410.78</v>
      </c>
      <c r="X68" s="14">
        <v>1222.5999999999999</v>
      </c>
    </row>
    <row r="69" spans="1:24" x14ac:dyDescent="0.2">
      <c r="A69" s="2" t="s">
        <v>147</v>
      </c>
      <c r="B69" s="1" t="s">
        <v>148</v>
      </c>
      <c r="C69" s="14">
        <v>799.98</v>
      </c>
      <c r="D69" s="14">
        <v>133.33000000000001</v>
      </c>
      <c r="E69" s="14">
        <v>0</v>
      </c>
      <c r="F69" s="14">
        <v>1320</v>
      </c>
      <c r="G69" s="14">
        <v>0</v>
      </c>
      <c r="H69" s="14">
        <v>0</v>
      </c>
      <c r="I69" s="14">
        <v>2253.31</v>
      </c>
      <c r="J69" s="14">
        <v>0</v>
      </c>
      <c r="K69" s="14">
        <v>0</v>
      </c>
      <c r="L69" s="14">
        <v>0</v>
      </c>
      <c r="M69" s="14">
        <v>229.98</v>
      </c>
      <c r="N69" s="14">
        <v>62.32</v>
      </c>
      <c r="O69" s="14">
        <v>0</v>
      </c>
      <c r="P69" s="14">
        <v>0</v>
      </c>
      <c r="Q69" s="14">
        <v>0</v>
      </c>
      <c r="R69" s="14">
        <v>0.01</v>
      </c>
      <c r="S69" s="14">
        <v>0</v>
      </c>
      <c r="T69" s="14">
        <v>0</v>
      </c>
      <c r="U69" s="14">
        <v>0</v>
      </c>
      <c r="V69" s="14">
        <v>300</v>
      </c>
      <c r="W69" s="14">
        <v>592.30999999999995</v>
      </c>
      <c r="X69" s="14">
        <v>1661</v>
      </c>
    </row>
    <row r="70" spans="1:24" x14ac:dyDescent="0.2">
      <c r="A70" s="2" t="s">
        <v>149</v>
      </c>
      <c r="B70" s="1" t="s">
        <v>150</v>
      </c>
      <c r="C70" s="14">
        <v>999.66</v>
      </c>
      <c r="D70" s="14">
        <v>166.61</v>
      </c>
      <c r="E70" s="14">
        <v>0</v>
      </c>
      <c r="F70" s="14">
        <v>5412.9</v>
      </c>
      <c r="G70" s="14">
        <v>0</v>
      </c>
      <c r="H70" s="14">
        <v>0</v>
      </c>
      <c r="I70" s="14">
        <v>6579.17</v>
      </c>
      <c r="J70" s="14">
        <v>0</v>
      </c>
      <c r="K70" s="14">
        <v>0</v>
      </c>
      <c r="L70" s="14">
        <v>0</v>
      </c>
      <c r="M70" s="14">
        <v>1188.73</v>
      </c>
      <c r="N70" s="14">
        <v>127.26</v>
      </c>
      <c r="O70" s="14">
        <v>0</v>
      </c>
      <c r="P70" s="14">
        <v>0</v>
      </c>
      <c r="Q70" s="14">
        <v>0</v>
      </c>
      <c r="R70" s="15">
        <v>-0.02</v>
      </c>
      <c r="S70" s="14">
        <v>0</v>
      </c>
      <c r="T70" s="14">
        <v>0</v>
      </c>
      <c r="U70" s="14">
        <v>0</v>
      </c>
      <c r="V70" s="14">
        <v>0</v>
      </c>
      <c r="W70" s="14">
        <v>1315.97</v>
      </c>
      <c r="X70" s="14">
        <v>5263.2</v>
      </c>
    </row>
    <row r="71" spans="1:24" x14ac:dyDescent="0.2">
      <c r="A71" s="2" t="s">
        <v>151</v>
      </c>
      <c r="B71" s="1" t="s">
        <v>152</v>
      </c>
      <c r="C71" s="14">
        <v>880.02</v>
      </c>
      <c r="D71" s="14">
        <v>146.66999999999999</v>
      </c>
      <c r="E71" s="14">
        <v>0</v>
      </c>
      <c r="F71" s="14">
        <v>0</v>
      </c>
      <c r="G71" s="14">
        <v>0</v>
      </c>
      <c r="H71" s="14">
        <v>0</v>
      </c>
      <c r="I71" s="14">
        <v>1026.69</v>
      </c>
      <c r="J71" s="14">
        <v>0</v>
      </c>
      <c r="K71" s="14">
        <v>0</v>
      </c>
      <c r="L71" s="15">
        <v>-18.41</v>
      </c>
      <c r="M71" s="14">
        <v>0</v>
      </c>
      <c r="N71" s="14">
        <v>25.48</v>
      </c>
      <c r="O71" s="14">
        <v>0</v>
      </c>
      <c r="P71" s="14">
        <v>0</v>
      </c>
      <c r="Q71" s="14">
        <v>0</v>
      </c>
      <c r="R71" s="14">
        <v>0.02</v>
      </c>
      <c r="S71" s="14">
        <v>0</v>
      </c>
      <c r="T71" s="14">
        <v>0</v>
      </c>
      <c r="U71" s="14">
        <v>0</v>
      </c>
      <c r="V71" s="14">
        <v>0</v>
      </c>
      <c r="W71" s="14">
        <v>7.09</v>
      </c>
      <c r="X71" s="14">
        <v>1019.6</v>
      </c>
    </row>
    <row r="72" spans="1:24" x14ac:dyDescent="0.2">
      <c r="A72" s="2" t="s">
        <v>153</v>
      </c>
      <c r="B72" s="1" t="s">
        <v>154</v>
      </c>
      <c r="C72" s="14">
        <v>1200</v>
      </c>
      <c r="D72" s="14">
        <v>200</v>
      </c>
      <c r="E72" s="14">
        <v>0</v>
      </c>
      <c r="F72" s="14">
        <v>0</v>
      </c>
      <c r="G72" s="14">
        <v>0</v>
      </c>
      <c r="H72" s="14">
        <v>0</v>
      </c>
      <c r="I72" s="14">
        <v>1400</v>
      </c>
      <c r="J72" s="14">
        <v>0</v>
      </c>
      <c r="K72" s="14">
        <v>0</v>
      </c>
      <c r="L72" s="14">
        <v>0</v>
      </c>
      <c r="M72" s="14">
        <v>35.93</v>
      </c>
      <c r="N72" s="14">
        <v>34.76</v>
      </c>
      <c r="O72" s="14">
        <v>0</v>
      </c>
      <c r="P72" s="14">
        <v>0</v>
      </c>
      <c r="Q72" s="14">
        <v>0</v>
      </c>
      <c r="R72" s="14">
        <v>0.11</v>
      </c>
      <c r="S72" s="14">
        <v>0</v>
      </c>
      <c r="T72" s="14">
        <v>0</v>
      </c>
      <c r="U72" s="14">
        <v>0</v>
      </c>
      <c r="V72" s="14">
        <v>0</v>
      </c>
      <c r="W72" s="14">
        <v>70.8</v>
      </c>
      <c r="X72" s="14">
        <v>1329.2</v>
      </c>
    </row>
    <row r="73" spans="1:24" s="7" customFormat="1" x14ac:dyDescent="0.2">
      <c r="A73" s="17" t="s">
        <v>155</v>
      </c>
      <c r="C73" s="7" t="s">
        <v>156</v>
      </c>
      <c r="D73" s="7" t="s">
        <v>156</v>
      </c>
      <c r="E73" s="7" t="s">
        <v>156</v>
      </c>
      <c r="F73" s="7" t="s">
        <v>156</v>
      </c>
      <c r="G73" s="7" t="s">
        <v>156</v>
      </c>
      <c r="H73" s="7" t="s">
        <v>156</v>
      </c>
      <c r="I73" s="7" t="s">
        <v>156</v>
      </c>
      <c r="J73" s="7" t="s">
        <v>156</v>
      </c>
      <c r="K73" s="7" t="s">
        <v>156</v>
      </c>
      <c r="L73" s="7" t="s">
        <v>156</v>
      </c>
      <c r="M73" s="7" t="s">
        <v>156</v>
      </c>
      <c r="N73" s="7" t="s">
        <v>156</v>
      </c>
      <c r="O73" s="7" t="s">
        <v>156</v>
      </c>
      <c r="P73" s="7" t="s">
        <v>156</v>
      </c>
      <c r="Q73" s="7" t="s">
        <v>156</v>
      </c>
      <c r="R73" s="7" t="s">
        <v>156</v>
      </c>
      <c r="S73" s="7" t="s">
        <v>156</v>
      </c>
      <c r="T73" s="7" t="s">
        <v>156</v>
      </c>
      <c r="U73" s="7" t="s">
        <v>156</v>
      </c>
      <c r="V73" s="7" t="s">
        <v>156</v>
      </c>
      <c r="W73" s="7" t="s">
        <v>156</v>
      </c>
      <c r="X73" s="7" t="s">
        <v>156</v>
      </c>
    </row>
    <row r="74" spans="1:24" x14ac:dyDescent="0.2">
      <c r="C74" s="19">
        <v>74812.740000000005</v>
      </c>
      <c r="D74" s="19">
        <v>12468.79</v>
      </c>
      <c r="E74" s="19">
        <v>801</v>
      </c>
      <c r="F74" s="19">
        <v>66441.83</v>
      </c>
      <c r="G74" s="19">
        <v>0</v>
      </c>
      <c r="H74" s="19">
        <v>0</v>
      </c>
      <c r="I74" s="19">
        <v>154524.35999999999</v>
      </c>
      <c r="J74" s="19">
        <v>2308.19</v>
      </c>
      <c r="K74" s="19">
        <v>2550.02</v>
      </c>
      <c r="L74" s="20">
        <v>-301.51</v>
      </c>
      <c r="M74" s="19">
        <v>18650.54</v>
      </c>
      <c r="N74" s="19">
        <v>5830.56</v>
      </c>
      <c r="O74" s="19">
        <v>0</v>
      </c>
      <c r="P74" s="19">
        <v>4605.43</v>
      </c>
      <c r="Q74" s="19">
        <v>0</v>
      </c>
      <c r="R74" s="19">
        <v>0.87</v>
      </c>
      <c r="S74" s="19">
        <v>784.16</v>
      </c>
      <c r="T74" s="19">
        <v>0</v>
      </c>
      <c r="U74" s="19">
        <v>1300</v>
      </c>
      <c r="V74" s="19">
        <v>2237.5</v>
      </c>
      <c r="W74" s="19">
        <v>37965.760000000002</v>
      </c>
      <c r="X74" s="19">
        <v>116558.6</v>
      </c>
    </row>
    <row r="76" spans="1:24" x14ac:dyDescent="0.2">
      <c r="A76" s="12" t="s">
        <v>157</v>
      </c>
    </row>
    <row r="77" spans="1:24" x14ac:dyDescent="0.2">
      <c r="A77" s="2" t="s">
        <v>158</v>
      </c>
      <c r="B77" s="1" t="s">
        <v>159</v>
      </c>
      <c r="C77" s="14">
        <v>547.67999999999995</v>
      </c>
      <c r="D77" s="14">
        <v>91.28</v>
      </c>
      <c r="E77" s="14">
        <v>0</v>
      </c>
      <c r="F77" s="14">
        <v>2084.39</v>
      </c>
      <c r="G77" s="14">
        <v>0</v>
      </c>
      <c r="H77" s="14">
        <v>0</v>
      </c>
      <c r="I77" s="14">
        <v>2723.35</v>
      </c>
      <c r="J77" s="14">
        <v>0</v>
      </c>
      <c r="K77" s="14">
        <v>553.23</v>
      </c>
      <c r="L77" s="14">
        <v>0</v>
      </c>
      <c r="M77" s="14">
        <v>326.32</v>
      </c>
      <c r="N77" s="14">
        <v>90.03</v>
      </c>
      <c r="O77" s="14">
        <v>0</v>
      </c>
      <c r="P77" s="14">
        <v>0</v>
      </c>
      <c r="Q77" s="14">
        <v>0</v>
      </c>
      <c r="R77" s="15">
        <v>-0.03</v>
      </c>
      <c r="S77" s="14">
        <v>0</v>
      </c>
      <c r="T77" s="14">
        <v>0</v>
      </c>
      <c r="U77" s="14">
        <v>0</v>
      </c>
      <c r="V77" s="14">
        <v>0</v>
      </c>
      <c r="W77" s="14">
        <v>969.55</v>
      </c>
      <c r="X77" s="14">
        <v>1753.8</v>
      </c>
    </row>
    <row r="78" spans="1:24" x14ac:dyDescent="0.2">
      <c r="A78" s="2" t="s">
        <v>160</v>
      </c>
      <c r="B78" s="1" t="s">
        <v>161</v>
      </c>
      <c r="C78" s="14">
        <v>572.46</v>
      </c>
      <c r="D78" s="14">
        <v>95.41</v>
      </c>
      <c r="E78" s="14">
        <v>0</v>
      </c>
      <c r="F78" s="14">
        <v>2492.33</v>
      </c>
      <c r="G78" s="14">
        <v>0</v>
      </c>
      <c r="H78" s="14">
        <v>0</v>
      </c>
      <c r="I78" s="14">
        <v>3160.2</v>
      </c>
      <c r="J78" s="14">
        <v>0</v>
      </c>
      <c r="K78" s="14">
        <v>0</v>
      </c>
      <c r="L78" s="14">
        <v>0</v>
      </c>
      <c r="M78" s="14">
        <v>419.63</v>
      </c>
      <c r="N78" s="14">
        <v>72.22</v>
      </c>
      <c r="O78" s="14">
        <v>31.6</v>
      </c>
      <c r="P78" s="14">
        <v>0</v>
      </c>
      <c r="Q78" s="14">
        <v>154.85</v>
      </c>
      <c r="R78" s="14">
        <v>0.1</v>
      </c>
      <c r="S78" s="14">
        <v>0</v>
      </c>
      <c r="T78" s="14">
        <v>0</v>
      </c>
      <c r="U78" s="14">
        <v>0</v>
      </c>
      <c r="V78" s="14">
        <v>0</v>
      </c>
      <c r="W78" s="14">
        <v>678.4</v>
      </c>
      <c r="X78" s="14">
        <v>2481.8000000000002</v>
      </c>
    </row>
    <row r="79" spans="1:24" x14ac:dyDescent="0.2">
      <c r="A79" s="2" t="s">
        <v>162</v>
      </c>
      <c r="B79" s="1" t="s">
        <v>163</v>
      </c>
      <c r="C79" s="14">
        <v>537.54</v>
      </c>
      <c r="D79" s="14">
        <v>89.59</v>
      </c>
      <c r="E79" s="14">
        <v>0</v>
      </c>
      <c r="F79" s="14">
        <v>5643.34</v>
      </c>
      <c r="G79" s="14">
        <v>0</v>
      </c>
      <c r="H79" s="14">
        <v>0</v>
      </c>
      <c r="I79" s="14">
        <v>6270.47</v>
      </c>
      <c r="J79" s="14">
        <v>0</v>
      </c>
      <c r="K79" s="14">
        <v>0</v>
      </c>
      <c r="L79" s="14">
        <v>0</v>
      </c>
      <c r="M79" s="14">
        <v>1116.1199999999999</v>
      </c>
      <c r="N79" s="14">
        <v>186.26</v>
      </c>
      <c r="O79" s="14">
        <v>62.7</v>
      </c>
      <c r="P79" s="14">
        <v>0</v>
      </c>
      <c r="Q79" s="14">
        <v>307.25</v>
      </c>
      <c r="R79" s="15">
        <v>-0.06</v>
      </c>
      <c r="S79" s="14">
        <v>0</v>
      </c>
      <c r="T79" s="14">
        <v>0</v>
      </c>
      <c r="U79" s="14">
        <v>0</v>
      </c>
      <c r="V79" s="14">
        <v>0</v>
      </c>
      <c r="W79" s="14">
        <v>1672.27</v>
      </c>
      <c r="X79" s="14">
        <v>4598.2</v>
      </c>
    </row>
    <row r="80" spans="1:24" x14ac:dyDescent="0.2">
      <c r="A80" s="2" t="s">
        <v>164</v>
      </c>
      <c r="B80" s="1" t="s">
        <v>165</v>
      </c>
      <c r="C80" s="14">
        <v>537.54</v>
      </c>
      <c r="D80" s="14">
        <v>89.59</v>
      </c>
      <c r="E80" s="14">
        <v>0</v>
      </c>
      <c r="F80" s="14">
        <v>2375.08</v>
      </c>
      <c r="G80" s="14">
        <v>0</v>
      </c>
      <c r="H80" s="14">
        <v>0</v>
      </c>
      <c r="I80" s="14">
        <v>3002.21</v>
      </c>
      <c r="J80" s="14">
        <v>0</v>
      </c>
      <c r="K80" s="14">
        <v>0</v>
      </c>
      <c r="L80" s="14">
        <v>0</v>
      </c>
      <c r="M80" s="14">
        <v>385.88</v>
      </c>
      <c r="N80" s="14">
        <v>71.260000000000005</v>
      </c>
      <c r="O80" s="14">
        <v>30.02</v>
      </c>
      <c r="P80" s="14">
        <v>0</v>
      </c>
      <c r="Q80" s="14">
        <v>147.11000000000001</v>
      </c>
      <c r="R80" s="15">
        <v>-0.06</v>
      </c>
      <c r="S80" s="14">
        <v>0</v>
      </c>
      <c r="T80" s="14">
        <v>0</v>
      </c>
      <c r="U80" s="14">
        <v>300</v>
      </c>
      <c r="V80" s="14">
        <v>0</v>
      </c>
      <c r="W80" s="14">
        <v>934.21</v>
      </c>
      <c r="X80" s="14">
        <v>2068</v>
      </c>
    </row>
    <row r="81" spans="1:24" x14ac:dyDescent="0.2">
      <c r="A81" s="2" t="s">
        <v>166</v>
      </c>
      <c r="B81" s="1" t="s">
        <v>167</v>
      </c>
      <c r="C81" s="14">
        <v>513.48</v>
      </c>
      <c r="D81" s="14">
        <v>85.58</v>
      </c>
      <c r="E81" s="14">
        <v>0</v>
      </c>
      <c r="F81" s="14">
        <v>660.8</v>
      </c>
      <c r="G81" s="14">
        <v>0</v>
      </c>
      <c r="H81" s="14">
        <v>0</v>
      </c>
      <c r="I81" s="14">
        <v>1259.8599999999999</v>
      </c>
      <c r="J81" s="14">
        <v>0</v>
      </c>
      <c r="K81" s="14">
        <v>0</v>
      </c>
      <c r="L81" s="14">
        <v>0</v>
      </c>
      <c r="M81" s="14">
        <v>20.68</v>
      </c>
      <c r="N81" s="14">
        <v>35.799999999999997</v>
      </c>
      <c r="O81" s="14">
        <v>12.6</v>
      </c>
      <c r="P81" s="14">
        <v>0</v>
      </c>
      <c r="Q81" s="14">
        <v>61.73</v>
      </c>
      <c r="R81" s="15">
        <v>-0.15</v>
      </c>
      <c r="S81" s="14">
        <v>0</v>
      </c>
      <c r="T81" s="14">
        <v>0</v>
      </c>
      <c r="U81" s="14">
        <v>0</v>
      </c>
      <c r="V81" s="14">
        <v>0</v>
      </c>
      <c r="W81" s="14">
        <v>130.66</v>
      </c>
      <c r="X81" s="14">
        <v>1129.2</v>
      </c>
    </row>
    <row r="82" spans="1:24" x14ac:dyDescent="0.2">
      <c r="A82" s="2" t="s">
        <v>168</v>
      </c>
      <c r="B82" s="1" t="s">
        <v>169</v>
      </c>
      <c r="C82" s="14">
        <v>513.48</v>
      </c>
      <c r="D82" s="14">
        <v>85.58</v>
      </c>
      <c r="E82" s="14">
        <v>0</v>
      </c>
      <c r="F82" s="14">
        <v>5578.9</v>
      </c>
      <c r="G82" s="14">
        <v>0</v>
      </c>
      <c r="H82" s="14">
        <v>0</v>
      </c>
      <c r="I82" s="14">
        <v>6177.96</v>
      </c>
      <c r="J82" s="14">
        <v>0</v>
      </c>
      <c r="K82" s="14">
        <v>0</v>
      </c>
      <c r="L82" s="14">
        <v>0</v>
      </c>
      <c r="M82" s="14">
        <v>1094.3599999999999</v>
      </c>
      <c r="N82" s="14">
        <v>92.37</v>
      </c>
      <c r="O82" s="14">
        <v>61.78</v>
      </c>
      <c r="P82" s="14">
        <v>0</v>
      </c>
      <c r="Q82" s="14">
        <v>302.72000000000003</v>
      </c>
      <c r="R82" s="15">
        <v>-7.0000000000000007E-2</v>
      </c>
      <c r="S82" s="14">
        <v>0</v>
      </c>
      <c r="T82" s="14">
        <v>0</v>
      </c>
      <c r="U82" s="14">
        <v>700</v>
      </c>
      <c r="V82" s="14">
        <v>0</v>
      </c>
      <c r="W82" s="14">
        <v>2251.16</v>
      </c>
      <c r="X82" s="14">
        <v>3926.8</v>
      </c>
    </row>
    <row r="83" spans="1:24" x14ac:dyDescent="0.2">
      <c r="A83" s="2" t="s">
        <v>170</v>
      </c>
      <c r="B83" s="1" t="s">
        <v>171</v>
      </c>
      <c r="C83" s="14">
        <v>633.6</v>
      </c>
      <c r="D83" s="14">
        <v>105.6</v>
      </c>
      <c r="E83" s="14">
        <v>0</v>
      </c>
      <c r="F83" s="14">
        <v>2403.6999999999998</v>
      </c>
      <c r="G83" s="14">
        <v>0</v>
      </c>
      <c r="H83" s="14">
        <v>0</v>
      </c>
      <c r="I83" s="14">
        <v>3142.9</v>
      </c>
      <c r="J83" s="14">
        <v>0</v>
      </c>
      <c r="K83" s="14">
        <v>0</v>
      </c>
      <c r="L83" s="14">
        <v>0</v>
      </c>
      <c r="M83" s="14">
        <v>415.93</v>
      </c>
      <c r="N83" s="14">
        <v>80.38</v>
      </c>
      <c r="O83" s="14">
        <v>0</v>
      </c>
      <c r="P83" s="14">
        <v>0</v>
      </c>
      <c r="Q83" s="14">
        <v>0</v>
      </c>
      <c r="R83" s="15">
        <v>-0.11</v>
      </c>
      <c r="S83" s="14">
        <v>0</v>
      </c>
      <c r="T83" s="14">
        <v>0</v>
      </c>
      <c r="U83" s="14">
        <v>0</v>
      </c>
      <c r="V83" s="14">
        <v>187.5</v>
      </c>
      <c r="W83" s="14">
        <v>683.7</v>
      </c>
      <c r="X83" s="14">
        <v>2459.1999999999998</v>
      </c>
    </row>
    <row r="84" spans="1:24" x14ac:dyDescent="0.2">
      <c r="A84" s="2" t="s">
        <v>172</v>
      </c>
      <c r="B84" s="1" t="s">
        <v>173</v>
      </c>
      <c r="C84" s="14">
        <v>433.44</v>
      </c>
      <c r="D84" s="14">
        <v>72.239999999999995</v>
      </c>
      <c r="E84" s="14">
        <v>0</v>
      </c>
      <c r="F84" s="14">
        <v>777.6</v>
      </c>
      <c r="G84" s="14">
        <v>0</v>
      </c>
      <c r="H84" s="14">
        <v>0</v>
      </c>
      <c r="I84" s="14">
        <v>1283.28</v>
      </c>
      <c r="J84" s="14">
        <v>0</v>
      </c>
      <c r="K84" s="14">
        <v>0</v>
      </c>
      <c r="L84" s="14">
        <v>0</v>
      </c>
      <c r="M84" s="14">
        <v>23.23</v>
      </c>
      <c r="N84" s="14">
        <v>28.69</v>
      </c>
      <c r="O84" s="14">
        <v>12.83</v>
      </c>
      <c r="P84" s="14">
        <v>0</v>
      </c>
      <c r="Q84" s="14">
        <v>62.88</v>
      </c>
      <c r="R84" s="14">
        <v>0.05</v>
      </c>
      <c r="S84" s="14">
        <v>0</v>
      </c>
      <c r="T84" s="14">
        <v>0</v>
      </c>
      <c r="U84" s="14">
        <v>0</v>
      </c>
      <c r="V84" s="14">
        <v>0</v>
      </c>
      <c r="W84" s="14">
        <v>127.68</v>
      </c>
      <c r="X84" s="14">
        <v>1155.5999999999999</v>
      </c>
    </row>
    <row r="85" spans="1:24" x14ac:dyDescent="0.2">
      <c r="A85" s="2" t="s">
        <v>174</v>
      </c>
      <c r="B85" s="1" t="s">
        <v>175</v>
      </c>
      <c r="C85" s="14">
        <v>633.41999999999996</v>
      </c>
      <c r="D85" s="14">
        <v>105.57</v>
      </c>
      <c r="E85" s="14">
        <v>0</v>
      </c>
      <c r="F85" s="14">
        <v>2976.07</v>
      </c>
      <c r="G85" s="14">
        <v>0</v>
      </c>
      <c r="H85" s="14">
        <v>0</v>
      </c>
      <c r="I85" s="14">
        <v>3715.06</v>
      </c>
      <c r="J85" s="14">
        <v>0</v>
      </c>
      <c r="K85" s="14">
        <v>0</v>
      </c>
      <c r="L85" s="14">
        <v>0</v>
      </c>
      <c r="M85" s="14">
        <v>538.15</v>
      </c>
      <c r="N85" s="14">
        <v>97.06</v>
      </c>
      <c r="O85" s="14">
        <v>0</v>
      </c>
      <c r="P85" s="14">
        <v>0</v>
      </c>
      <c r="Q85" s="14">
        <v>0</v>
      </c>
      <c r="R85" s="14">
        <v>0.05</v>
      </c>
      <c r="S85" s="14">
        <v>0</v>
      </c>
      <c r="T85" s="14">
        <v>0</v>
      </c>
      <c r="U85" s="14">
        <v>150</v>
      </c>
      <c r="V85" s="14">
        <v>0</v>
      </c>
      <c r="W85" s="14">
        <v>785.26</v>
      </c>
      <c r="X85" s="14">
        <v>2929.8</v>
      </c>
    </row>
    <row r="86" spans="1:24" x14ac:dyDescent="0.2">
      <c r="A86" s="2" t="s">
        <v>176</v>
      </c>
      <c r="B86" s="1" t="s">
        <v>177</v>
      </c>
      <c r="C86" s="14">
        <v>537.54</v>
      </c>
      <c r="D86" s="14">
        <v>89.59</v>
      </c>
      <c r="E86" s="14">
        <v>0</v>
      </c>
      <c r="F86" s="14">
        <v>2462.37</v>
      </c>
      <c r="G86" s="14">
        <v>0</v>
      </c>
      <c r="H86" s="14">
        <v>0</v>
      </c>
      <c r="I86" s="14">
        <v>3089.5</v>
      </c>
      <c r="J86" s="14">
        <v>0</v>
      </c>
      <c r="K86" s="14">
        <v>0</v>
      </c>
      <c r="L86" s="14">
        <v>0</v>
      </c>
      <c r="M86" s="14">
        <v>404.53</v>
      </c>
      <c r="N86" s="14">
        <v>81.650000000000006</v>
      </c>
      <c r="O86" s="14">
        <v>30.9</v>
      </c>
      <c r="P86" s="14">
        <v>0</v>
      </c>
      <c r="Q86" s="14">
        <v>151.38999999999999</v>
      </c>
      <c r="R86" s="14">
        <v>0.03</v>
      </c>
      <c r="S86" s="14">
        <v>0</v>
      </c>
      <c r="T86" s="14">
        <v>0</v>
      </c>
      <c r="U86" s="14">
        <v>500</v>
      </c>
      <c r="V86" s="14">
        <v>0</v>
      </c>
      <c r="W86" s="14">
        <v>1168.5</v>
      </c>
      <c r="X86" s="14">
        <v>1921</v>
      </c>
    </row>
    <row r="87" spans="1:24" x14ac:dyDescent="0.2">
      <c r="A87" s="2" t="s">
        <v>178</v>
      </c>
      <c r="B87" s="1" t="s">
        <v>179</v>
      </c>
      <c r="C87" s="14">
        <v>537.54</v>
      </c>
      <c r="D87" s="14">
        <v>89.59</v>
      </c>
      <c r="E87" s="14">
        <v>0</v>
      </c>
      <c r="F87" s="14">
        <v>5025.17</v>
      </c>
      <c r="G87" s="14">
        <v>0</v>
      </c>
      <c r="H87" s="14">
        <v>0</v>
      </c>
      <c r="I87" s="14">
        <v>5652.3</v>
      </c>
      <c r="J87" s="14">
        <v>0</v>
      </c>
      <c r="K87" s="14">
        <v>0</v>
      </c>
      <c r="L87" s="14">
        <v>0</v>
      </c>
      <c r="M87" s="14">
        <v>970.73</v>
      </c>
      <c r="N87" s="14">
        <v>153.94</v>
      </c>
      <c r="O87" s="14">
        <v>56.52</v>
      </c>
      <c r="P87" s="14">
        <v>0</v>
      </c>
      <c r="Q87" s="14">
        <v>276.95999999999998</v>
      </c>
      <c r="R87" s="15">
        <v>-0.05</v>
      </c>
      <c r="S87" s="14">
        <v>0</v>
      </c>
      <c r="T87" s="14">
        <v>0</v>
      </c>
      <c r="U87" s="14">
        <v>1000</v>
      </c>
      <c r="V87" s="14">
        <v>0</v>
      </c>
      <c r="W87" s="14">
        <v>2458.1</v>
      </c>
      <c r="X87" s="14">
        <v>3194.2</v>
      </c>
    </row>
    <row r="88" spans="1:24" x14ac:dyDescent="0.2">
      <c r="A88" s="2" t="s">
        <v>180</v>
      </c>
      <c r="B88" s="1" t="s">
        <v>181</v>
      </c>
      <c r="C88" s="14">
        <v>513.48</v>
      </c>
      <c r="D88" s="14">
        <v>85.58</v>
      </c>
      <c r="E88" s="14">
        <v>0</v>
      </c>
      <c r="F88" s="14">
        <v>3464.12</v>
      </c>
      <c r="G88" s="14">
        <v>0</v>
      </c>
      <c r="H88" s="14">
        <v>0</v>
      </c>
      <c r="I88" s="14">
        <v>4063.18</v>
      </c>
      <c r="J88" s="14">
        <v>0</v>
      </c>
      <c r="K88" s="14">
        <v>0</v>
      </c>
      <c r="L88" s="14">
        <v>0</v>
      </c>
      <c r="M88" s="14">
        <v>612.51</v>
      </c>
      <c r="N88" s="14">
        <v>110.88</v>
      </c>
      <c r="O88" s="14">
        <v>40.630000000000003</v>
      </c>
      <c r="P88" s="14">
        <v>0</v>
      </c>
      <c r="Q88" s="14">
        <v>199.1</v>
      </c>
      <c r="R88" s="15">
        <v>-0.14000000000000001</v>
      </c>
      <c r="S88" s="14">
        <v>0</v>
      </c>
      <c r="T88" s="14">
        <v>0</v>
      </c>
      <c r="U88" s="14">
        <v>0</v>
      </c>
      <c r="V88" s="14">
        <v>0</v>
      </c>
      <c r="W88" s="14">
        <v>962.98</v>
      </c>
      <c r="X88" s="14">
        <v>3100.2</v>
      </c>
    </row>
    <row r="89" spans="1:24" x14ac:dyDescent="0.2">
      <c r="A89" s="2" t="s">
        <v>182</v>
      </c>
      <c r="B89" s="1" t="s">
        <v>183</v>
      </c>
      <c r="C89" s="14">
        <v>633.6</v>
      </c>
      <c r="D89" s="14">
        <v>105.6</v>
      </c>
      <c r="E89" s="14">
        <v>0</v>
      </c>
      <c r="F89" s="14">
        <v>3804.06</v>
      </c>
      <c r="G89" s="14">
        <v>0</v>
      </c>
      <c r="H89" s="14">
        <v>0</v>
      </c>
      <c r="I89" s="14">
        <v>4543.26</v>
      </c>
      <c r="J89" s="14">
        <v>0</v>
      </c>
      <c r="K89" s="14">
        <v>0</v>
      </c>
      <c r="L89" s="14">
        <v>0</v>
      </c>
      <c r="M89" s="14">
        <v>715.05</v>
      </c>
      <c r="N89" s="14">
        <v>96</v>
      </c>
      <c r="O89" s="14">
        <v>0</v>
      </c>
      <c r="P89" s="14">
        <v>0</v>
      </c>
      <c r="Q89" s="14">
        <v>0</v>
      </c>
      <c r="R89" s="15">
        <v>-0.19</v>
      </c>
      <c r="S89" s="14">
        <v>0</v>
      </c>
      <c r="T89" s="14">
        <v>0</v>
      </c>
      <c r="U89" s="14">
        <v>0</v>
      </c>
      <c r="V89" s="14">
        <v>0</v>
      </c>
      <c r="W89" s="14">
        <v>810.86</v>
      </c>
      <c r="X89" s="14">
        <v>3732.4</v>
      </c>
    </row>
    <row r="90" spans="1:24" x14ac:dyDescent="0.2">
      <c r="A90" s="2" t="s">
        <v>184</v>
      </c>
      <c r="B90" s="1" t="s">
        <v>185</v>
      </c>
      <c r="C90" s="14">
        <v>633.66</v>
      </c>
      <c r="D90" s="14">
        <v>105.61</v>
      </c>
      <c r="E90" s="14">
        <v>0</v>
      </c>
      <c r="F90" s="14">
        <v>2915.49</v>
      </c>
      <c r="G90" s="14">
        <v>0</v>
      </c>
      <c r="H90" s="14">
        <v>0</v>
      </c>
      <c r="I90" s="14">
        <v>3654.76</v>
      </c>
      <c r="J90" s="14">
        <v>0</v>
      </c>
      <c r="K90" s="14">
        <v>0</v>
      </c>
      <c r="L90" s="14">
        <v>0</v>
      </c>
      <c r="M90" s="14">
        <v>525.27</v>
      </c>
      <c r="N90" s="14">
        <v>116.78</v>
      </c>
      <c r="O90" s="14">
        <v>0</v>
      </c>
      <c r="P90" s="14">
        <v>0</v>
      </c>
      <c r="Q90" s="14">
        <v>0</v>
      </c>
      <c r="R90" s="15">
        <v>-0.09</v>
      </c>
      <c r="S90" s="14">
        <v>0</v>
      </c>
      <c r="T90" s="14">
        <v>0</v>
      </c>
      <c r="U90" s="14">
        <v>0</v>
      </c>
      <c r="V90" s="14">
        <v>0</v>
      </c>
      <c r="W90" s="14">
        <v>641.96</v>
      </c>
      <c r="X90" s="14">
        <v>3012.8</v>
      </c>
    </row>
    <row r="91" spans="1:24" x14ac:dyDescent="0.2">
      <c r="A91" s="2" t="s">
        <v>186</v>
      </c>
      <c r="B91" s="1" t="s">
        <v>187</v>
      </c>
      <c r="C91" s="14">
        <v>433.44</v>
      </c>
      <c r="D91" s="14">
        <v>72.239999999999995</v>
      </c>
      <c r="E91" s="14">
        <v>0</v>
      </c>
      <c r="F91" s="14">
        <v>1258.6400000000001</v>
      </c>
      <c r="G91" s="14">
        <v>0</v>
      </c>
      <c r="H91" s="14">
        <v>0</v>
      </c>
      <c r="I91" s="14">
        <v>1764.32</v>
      </c>
      <c r="J91" s="14">
        <v>0</v>
      </c>
      <c r="K91" s="14">
        <v>0</v>
      </c>
      <c r="L91" s="14">
        <v>0</v>
      </c>
      <c r="M91" s="14">
        <v>146.51</v>
      </c>
      <c r="N91" s="14">
        <v>23.38</v>
      </c>
      <c r="O91" s="14">
        <v>17.64</v>
      </c>
      <c r="P91" s="14">
        <v>0</v>
      </c>
      <c r="Q91" s="14">
        <v>86.45</v>
      </c>
      <c r="R91" s="15">
        <v>-0.06</v>
      </c>
      <c r="S91" s="14">
        <v>0</v>
      </c>
      <c r="T91" s="14">
        <v>0</v>
      </c>
      <c r="U91" s="14">
        <v>0</v>
      </c>
      <c r="V91" s="14">
        <v>0</v>
      </c>
      <c r="W91" s="14">
        <v>273.92</v>
      </c>
      <c r="X91" s="14">
        <v>1490.4</v>
      </c>
    </row>
    <row r="92" spans="1:24" x14ac:dyDescent="0.2">
      <c r="A92" s="2" t="s">
        <v>188</v>
      </c>
      <c r="B92" s="1" t="s">
        <v>189</v>
      </c>
      <c r="C92" s="14">
        <v>685.68</v>
      </c>
      <c r="D92" s="14">
        <v>114.28</v>
      </c>
      <c r="E92" s="14">
        <v>0</v>
      </c>
      <c r="F92" s="14">
        <v>0</v>
      </c>
      <c r="G92" s="14">
        <v>0</v>
      </c>
      <c r="H92" s="14">
        <v>0</v>
      </c>
      <c r="I92" s="14">
        <v>799.96</v>
      </c>
      <c r="J92" s="14">
        <v>0</v>
      </c>
      <c r="K92" s="14">
        <v>0</v>
      </c>
      <c r="L92" s="15">
        <v>-44.36</v>
      </c>
      <c r="M92" s="14">
        <v>0</v>
      </c>
      <c r="N92" s="14">
        <v>21.28</v>
      </c>
      <c r="O92" s="14">
        <v>0</v>
      </c>
      <c r="P92" s="14">
        <v>0</v>
      </c>
      <c r="Q92" s="14">
        <v>0</v>
      </c>
      <c r="R92" s="14">
        <v>0.04</v>
      </c>
      <c r="S92" s="14">
        <v>0</v>
      </c>
      <c r="T92" s="14">
        <v>0</v>
      </c>
      <c r="U92" s="14">
        <v>0</v>
      </c>
      <c r="V92" s="14">
        <v>0</v>
      </c>
      <c r="W92" s="14">
        <v>-23.04</v>
      </c>
      <c r="X92" s="14">
        <v>823</v>
      </c>
    </row>
    <row r="93" spans="1:24" x14ac:dyDescent="0.2">
      <c r="A93" s="2" t="s">
        <v>190</v>
      </c>
      <c r="B93" s="1" t="s">
        <v>191</v>
      </c>
      <c r="C93" s="14">
        <v>433.44</v>
      </c>
      <c r="D93" s="14">
        <v>72.239999999999995</v>
      </c>
      <c r="E93" s="14">
        <v>0</v>
      </c>
      <c r="F93" s="14">
        <v>908.79</v>
      </c>
      <c r="G93" s="14">
        <v>0</v>
      </c>
      <c r="H93" s="14">
        <v>0</v>
      </c>
      <c r="I93" s="14">
        <v>1414.47</v>
      </c>
      <c r="J93" s="14">
        <v>0</v>
      </c>
      <c r="K93" s="14">
        <v>0</v>
      </c>
      <c r="L93" s="14">
        <v>0</v>
      </c>
      <c r="M93" s="14">
        <v>37.5</v>
      </c>
      <c r="N93" s="14">
        <v>50.94</v>
      </c>
      <c r="O93" s="14">
        <v>14.14</v>
      </c>
      <c r="P93" s="14">
        <v>0</v>
      </c>
      <c r="Q93" s="14">
        <v>69.31</v>
      </c>
      <c r="R93" s="14">
        <v>0.18</v>
      </c>
      <c r="S93" s="14">
        <v>0</v>
      </c>
      <c r="T93" s="14">
        <v>0</v>
      </c>
      <c r="U93" s="14">
        <v>300</v>
      </c>
      <c r="V93" s="14">
        <v>200</v>
      </c>
      <c r="W93" s="14">
        <v>672.07</v>
      </c>
      <c r="X93" s="14">
        <v>742.4</v>
      </c>
    </row>
    <row r="94" spans="1:24" x14ac:dyDescent="0.2">
      <c r="A94" s="2" t="s">
        <v>192</v>
      </c>
      <c r="B94" s="1" t="s">
        <v>193</v>
      </c>
      <c r="C94" s="14">
        <v>537.54</v>
      </c>
      <c r="D94" s="14">
        <v>89.59</v>
      </c>
      <c r="E94" s="14">
        <v>0</v>
      </c>
      <c r="F94" s="14">
        <v>4111.1000000000004</v>
      </c>
      <c r="G94" s="14">
        <v>1453.38</v>
      </c>
      <c r="H94" s="14">
        <v>268.77</v>
      </c>
      <c r="I94" s="14">
        <v>6460.38</v>
      </c>
      <c r="J94" s="14">
        <v>0</v>
      </c>
      <c r="K94" s="14">
        <v>0</v>
      </c>
      <c r="L94" s="14">
        <v>0</v>
      </c>
      <c r="M94" s="14">
        <v>1097.57</v>
      </c>
      <c r="N94" s="14">
        <v>89.99</v>
      </c>
      <c r="O94" s="14">
        <v>64.599999999999994</v>
      </c>
      <c r="P94" s="14">
        <v>0</v>
      </c>
      <c r="Q94" s="14">
        <v>316.56</v>
      </c>
      <c r="R94" s="15">
        <v>-0.14000000000000001</v>
      </c>
      <c r="S94" s="14">
        <v>0</v>
      </c>
      <c r="T94" s="14">
        <v>0</v>
      </c>
      <c r="U94" s="14">
        <v>0</v>
      </c>
      <c r="V94" s="14">
        <v>0</v>
      </c>
      <c r="W94" s="14">
        <v>1568.58</v>
      </c>
      <c r="X94" s="14">
        <v>4891.8</v>
      </c>
    </row>
    <row r="95" spans="1:24" x14ac:dyDescent="0.2">
      <c r="A95" s="2" t="s">
        <v>194</v>
      </c>
      <c r="B95" s="1" t="s">
        <v>195</v>
      </c>
      <c r="C95" s="14">
        <v>513.48</v>
      </c>
      <c r="D95" s="14">
        <v>85.58</v>
      </c>
      <c r="E95" s="14">
        <v>0</v>
      </c>
      <c r="F95" s="14">
        <v>5911.98</v>
      </c>
      <c r="G95" s="14">
        <v>0</v>
      </c>
      <c r="H95" s="14">
        <v>0</v>
      </c>
      <c r="I95" s="14">
        <v>6511.04</v>
      </c>
      <c r="J95" s="14">
        <v>0</v>
      </c>
      <c r="K95" s="14">
        <v>0</v>
      </c>
      <c r="L95" s="14">
        <v>0</v>
      </c>
      <c r="M95" s="14">
        <v>1172.7</v>
      </c>
      <c r="N95" s="14">
        <v>150.19</v>
      </c>
      <c r="O95" s="14">
        <v>0</v>
      </c>
      <c r="P95" s="14">
        <v>0</v>
      </c>
      <c r="Q95" s="14">
        <v>0</v>
      </c>
      <c r="R95" s="15">
        <v>-0.05</v>
      </c>
      <c r="S95" s="14">
        <v>0</v>
      </c>
      <c r="T95" s="14">
        <v>0</v>
      </c>
      <c r="U95" s="14">
        <v>0</v>
      </c>
      <c r="V95" s="14">
        <v>0</v>
      </c>
      <c r="W95" s="14">
        <v>1322.84</v>
      </c>
      <c r="X95" s="14">
        <v>5188.2</v>
      </c>
    </row>
    <row r="96" spans="1:24" x14ac:dyDescent="0.2">
      <c r="A96" s="2" t="s">
        <v>196</v>
      </c>
      <c r="B96" s="1" t="s">
        <v>197</v>
      </c>
      <c r="C96" s="14">
        <v>537.54</v>
      </c>
      <c r="D96" s="14">
        <v>89.59</v>
      </c>
      <c r="E96" s="14">
        <v>0</v>
      </c>
      <c r="F96" s="14">
        <v>2341.77</v>
      </c>
      <c r="G96" s="14">
        <v>0</v>
      </c>
      <c r="H96" s="14">
        <v>0</v>
      </c>
      <c r="I96" s="14">
        <v>2968.9</v>
      </c>
      <c r="J96" s="14">
        <v>0</v>
      </c>
      <c r="K96" s="14">
        <v>0</v>
      </c>
      <c r="L96" s="14">
        <v>0</v>
      </c>
      <c r="M96" s="14">
        <v>378.77</v>
      </c>
      <c r="N96" s="14">
        <v>79.790000000000006</v>
      </c>
      <c r="O96" s="14">
        <v>29.69</v>
      </c>
      <c r="P96" s="14">
        <v>0</v>
      </c>
      <c r="Q96" s="14">
        <v>145.47999999999999</v>
      </c>
      <c r="R96" s="15">
        <v>-0.03</v>
      </c>
      <c r="S96" s="14">
        <v>0</v>
      </c>
      <c r="T96" s="14">
        <v>0</v>
      </c>
      <c r="U96" s="14">
        <v>0</v>
      </c>
      <c r="V96" s="14">
        <v>0</v>
      </c>
      <c r="W96" s="14">
        <v>633.70000000000005</v>
      </c>
      <c r="X96" s="14">
        <v>2335.1999999999998</v>
      </c>
    </row>
    <row r="97" spans="1:24" x14ac:dyDescent="0.2">
      <c r="A97" s="2" t="s">
        <v>198</v>
      </c>
      <c r="B97" s="1" t="s">
        <v>199</v>
      </c>
      <c r="C97" s="14">
        <v>633.6</v>
      </c>
      <c r="D97" s="14">
        <v>105.6</v>
      </c>
      <c r="E97" s="14">
        <v>0</v>
      </c>
      <c r="F97" s="14">
        <v>5054.21</v>
      </c>
      <c r="G97" s="14">
        <v>0</v>
      </c>
      <c r="H97" s="14">
        <v>0</v>
      </c>
      <c r="I97" s="14">
        <v>5793.41</v>
      </c>
      <c r="J97" s="14">
        <v>0</v>
      </c>
      <c r="K97" s="14">
        <v>0</v>
      </c>
      <c r="L97" s="14">
        <v>0</v>
      </c>
      <c r="M97" s="14">
        <v>1003.92</v>
      </c>
      <c r="N97" s="14">
        <v>120.82</v>
      </c>
      <c r="O97" s="14">
        <v>0</v>
      </c>
      <c r="P97" s="14">
        <v>0</v>
      </c>
      <c r="Q97" s="14">
        <v>0</v>
      </c>
      <c r="R97" s="14">
        <v>7.0000000000000007E-2</v>
      </c>
      <c r="S97" s="14">
        <v>0</v>
      </c>
      <c r="T97" s="14">
        <v>0</v>
      </c>
      <c r="U97" s="14">
        <v>0</v>
      </c>
      <c r="V97" s="14">
        <v>0</v>
      </c>
      <c r="W97" s="14">
        <v>1124.81</v>
      </c>
      <c r="X97" s="14">
        <v>4668.6000000000004</v>
      </c>
    </row>
    <row r="98" spans="1:24" x14ac:dyDescent="0.2">
      <c r="A98" s="2" t="s">
        <v>200</v>
      </c>
      <c r="B98" s="1" t="s">
        <v>201</v>
      </c>
      <c r="C98" s="14">
        <v>513.48</v>
      </c>
      <c r="D98" s="14">
        <v>85.58</v>
      </c>
      <c r="E98" s="14">
        <v>0</v>
      </c>
      <c r="F98" s="14">
        <v>485.45</v>
      </c>
      <c r="G98" s="14">
        <v>0</v>
      </c>
      <c r="H98" s="14">
        <v>0</v>
      </c>
      <c r="I98" s="14">
        <v>1084.51</v>
      </c>
      <c r="J98" s="14">
        <v>0</v>
      </c>
      <c r="K98" s="14">
        <v>0</v>
      </c>
      <c r="L98" s="15">
        <v>-12.12</v>
      </c>
      <c r="M98" s="14">
        <v>0</v>
      </c>
      <c r="N98" s="14">
        <v>30.55</v>
      </c>
      <c r="O98" s="14">
        <v>10.85</v>
      </c>
      <c r="P98" s="14">
        <v>0</v>
      </c>
      <c r="Q98" s="14">
        <v>53.14</v>
      </c>
      <c r="R98" s="14">
        <v>0.09</v>
      </c>
      <c r="S98" s="14">
        <v>0</v>
      </c>
      <c r="T98" s="14">
        <v>0</v>
      </c>
      <c r="U98" s="14">
        <v>0</v>
      </c>
      <c r="V98" s="14">
        <v>0</v>
      </c>
      <c r="W98" s="14">
        <v>82.51</v>
      </c>
      <c r="X98" s="14">
        <v>1002</v>
      </c>
    </row>
    <row r="99" spans="1:24" x14ac:dyDescent="0.2">
      <c r="A99" s="2" t="s">
        <v>202</v>
      </c>
      <c r="B99" s="1" t="s">
        <v>203</v>
      </c>
      <c r="C99" s="14">
        <v>1028.58</v>
      </c>
      <c r="D99" s="14">
        <v>171.43</v>
      </c>
      <c r="E99" s="14">
        <v>0</v>
      </c>
      <c r="F99" s="14">
        <v>4402.1499999999996</v>
      </c>
      <c r="G99" s="14">
        <v>0</v>
      </c>
      <c r="H99" s="14">
        <v>0</v>
      </c>
      <c r="I99" s="14">
        <v>5602.16</v>
      </c>
      <c r="J99" s="14">
        <v>0</v>
      </c>
      <c r="K99" s="14">
        <v>301.08999999999997</v>
      </c>
      <c r="L99" s="14">
        <v>0</v>
      </c>
      <c r="M99" s="14">
        <v>958.93</v>
      </c>
      <c r="N99" s="14">
        <v>129.87</v>
      </c>
      <c r="O99" s="14">
        <v>0</v>
      </c>
      <c r="P99" s="14">
        <v>0</v>
      </c>
      <c r="Q99" s="14">
        <v>0</v>
      </c>
      <c r="R99" s="15">
        <v>-0.13</v>
      </c>
      <c r="S99" s="14">
        <v>0</v>
      </c>
      <c r="T99" s="14">
        <v>0</v>
      </c>
      <c r="U99" s="14">
        <v>0</v>
      </c>
      <c r="V99" s="14">
        <v>0</v>
      </c>
      <c r="W99" s="14">
        <v>1389.76</v>
      </c>
      <c r="X99" s="14">
        <v>4212.3999999999996</v>
      </c>
    </row>
    <row r="100" spans="1:24" x14ac:dyDescent="0.2">
      <c r="A100" s="2" t="s">
        <v>204</v>
      </c>
      <c r="B100" s="1" t="s">
        <v>205</v>
      </c>
      <c r="C100" s="14">
        <v>633.41999999999996</v>
      </c>
      <c r="D100" s="14">
        <v>105.57</v>
      </c>
      <c r="E100" s="14">
        <v>0</v>
      </c>
      <c r="F100" s="14">
        <v>4364.16</v>
      </c>
      <c r="G100" s="14">
        <v>0</v>
      </c>
      <c r="H100" s="14">
        <v>0</v>
      </c>
      <c r="I100" s="14">
        <v>5103.1499999999996</v>
      </c>
      <c r="J100" s="14">
        <v>0</v>
      </c>
      <c r="K100" s="14">
        <v>0</v>
      </c>
      <c r="L100" s="14">
        <v>0</v>
      </c>
      <c r="M100" s="14">
        <v>841.57</v>
      </c>
      <c r="N100" s="14">
        <v>101.63</v>
      </c>
      <c r="O100" s="14">
        <v>0</v>
      </c>
      <c r="P100" s="14">
        <v>0</v>
      </c>
      <c r="Q100" s="14">
        <v>0</v>
      </c>
      <c r="R100" s="15">
        <v>-0.05</v>
      </c>
      <c r="S100" s="14">
        <v>0</v>
      </c>
      <c r="T100" s="14">
        <v>0</v>
      </c>
      <c r="U100" s="14">
        <v>0</v>
      </c>
      <c r="V100" s="14">
        <v>0</v>
      </c>
      <c r="W100" s="14">
        <v>943.15</v>
      </c>
      <c r="X100" s="14">
        <v>4160</v>
      </c>
    </row>
    <row r="101" spans="1:24" x14ac:dyDescent="0.2">
      <c r="A101" s="2" t="s">
        <v>206</v>
      </c>
      <c r="B101" s="1" t="s">
        <v>207</v>
      </c>
      <c r="C101" s="14">
        <v>537.54</v>
      </c>
      <c r="D101" s="14">
        <v>89.59</v>
      </c>
      <c r="E101" s="14">
        <v>0</v>
      </c>
      <c r="F101" s="14">
        <v>1908.88</v>
      </c>
      <c r="G101" s="14">
        <v>0</v>
      </c>
      <c r="H101" s="14">
        <v>0</v>
      </c>
      <c r="I101" s="14">
        <v>2536.0100000000002</v>
      </c>
      <c r="J101" s="14">
        <v>0</v>
      </c>
      <c r="K101" s="14">
        <v>0</v>
      </c>
      <c r="L101" s="14">
        <v>0</v>
      </c>
      <c r="M101" s="14">
        <v>286.3</v>
      </c>
      <c r="N101" s="14">
        <v>72.25</v>
      </c>
      <c r="O101" s="14">
        <v>25.36</v>
      </c>
      <c r="P101" s="14">
        <v>0</v>
      </c>
      <c r="Q101" s="14">
        <v>124.26</v>
      </c>
      <c r="R101" s="14">
        <v>0.04</v>
      </c>
      <c r="S101" s="14">
        <v>0</v>
      </c>
      <c r="T101" s="14">
        <v>0</v>
      </c>
      <c r="U101" s="14">
        <v>0</v>
      </c>
      <c r="V101" s="14">
        <v>0</v>
      </c>
      <c r="W101" s="14">
        <v>508.21</v>
      </c>
      <c r="X101" s="14">
        <v>2027.8</v>
      </c>
    </row>
    <row r="102" spans="1:24" x14ac:dyDescent="0.2">
      <c r="A102" s="2" t="s">
        <v>208</v>
      </c>
      <c r="B102" s="1" t="s">
        <v>209</v>
      </c>
      <c r="C102" s="14">
        <v>513.48</v>
      </c>
      <c r="D102" s="14">
        <v>85.58</v>
      </c>
      <c r="E102" s="14">
        <v>0</v>
      </c>
      <c r="F102" s="14">
        <v>751.11</v>
      </c>
      <c r="G102" s="14">
        <v>0</v>
      </c>
      <c r="H102" s="14">
        <v>0</v>
      </c>
      <c r="I102" s="14">
        <v>1350.17</v>
      </c>
      <c r="J102" s="14">
        <v>0</v>
      </c>
      <c r="K102" s="14">
        <v>0</v>
      </c>
      <c r="L102" s="14">
        <v>0</v>
      </c>
      <c r="M102" s="14">
        <v>30.5</v>
      </c>
      <c r="N102" s="14">
        <v>77.430000000000007</v>
      </c>
      <c r="O102" s="14">
        <v>13.5</v>
      </c>
      <c r="P102" s="14">
        <v>0</v>
      </c>
      <c r="Q102" s="14">
        <v>66.16</v>
      </c>
      <c r="R102" s="15">
        <v>-0.02</v>
      </c>
      <c r="S102" s="14">
        <v>0</v>
      </c>
      <c r="T102" s="14">
        <v>0</v>
      </c>
      <c r="U102" s="14">
        <v>500</v>
      </c>
      <c r="V102" s="14">
        <v>0</v>
      </c>
      <c r="W102" s="14">
        <v>687.57</v>
      </c>
      <c r="X102" s="14">
        <v>662.6</v>
      </c>
    </row>
    <row r="103" spans="1:24" x14ac:dyDescent="0.2">
      <c r="A103" s="2" t="s">
        <v>210</v>
      </c>
      <c r="B103" s="1" t="s">
        <v>211</v>
      </c>
      <c r="C103" s="14">
        <v>633.6</v>
      </c>
      <c r="D103" s="14">
        <v>105.6</v>
      </c>
      <c r="E103" s="14">
        <v>0</v>
      </c>
      <c r="F103" s="14">
        <v>6135.22</v>
      </c>
      <c r="G103" s="14">
        <v>0</v>
      </c>
      <c r="H103" s="14">
        <v>0</v>
      </c>
      <c r="I103" s="14">
        <v>6874.42</v>
      </c>
      <c r="J103" s="14">
        <v>0</v>
      </c>
      <c r="K103" s="14">
        <v>1340.34</v>
      </c>
      <c r="L103" s="14">
        <v>0</v>
      </c>
      <c r="M103" s="14">
        <v>1258.17</v>
      </c>
      <c r="N103" s="14">
        <v>161.04</v>
      </c>
      <c r="O103" s="14">
        <v>0</v>
      </c>
      <c r="P103" s="14">
        <v>0</v>
      </c>
      <c r="Q103" s="14">
        <v>0</v>
      </c>
      <c r="R103" s="14">
        <v>7.0000000000000007E-2</v>
      </c>
      <c r="S103" s="14">
        <v>0</v>
      </c>
      <c r="T103" s="14">
        <v>0</v>
      </c>
      <c r="U103" s="14">
        <v>0</v>
      </c>
      <c r="V103" s="14">
        <v>0</v>
      </c>
      <c r="W103" s="14">
        <v>2759.62</v>
      </c>
      <c r="X103" s="14">
        <v>4114.8</v>
      </c>
    </row>
    <row r="104" spans="1:24" x14ac:dyDescent="0.2">
      <c r="A104" s="2" t="s">
        <v>212</v>
      </c>
      <c r="B104" s="1" t="s">
        <v>213</v>
      </c>
      <c r="C104" s="14">
        <v>433.44</v>
      </c>
      <c r="D104" s="14">
        <v>72.239999999999995</v>
      </c>
      <c r="E104" s="14">
        <v>0</v>
      </c>
      <c r="F104" s="14">
        <v>188.7</v>
      </c>
      <c r="G104" s="14">
        <v>0</v>
      </c>
      <c r="H104" s="14">
        <v>0</v>
      </c>
      <c r="I104" s="14">
        <v>694.38</v>
      </c>
      <c r="J104" s="14">
        <v>0</v>
      </c>
      <c r="K104" s="14">
        <v>0</v>
      </c>
      <c r="L104" s="15">
        <v>-54.31</v>
      </c>
      <c r="M104" s="14">
        <v>0</v>
      </c>
      <c r="N104" s="14">
        <v>24.86</v>
      </c>
      <c r="O104" s="14">
        <v>6.94</v>
      </c>
      <c r="P104" s="14">
        <v>0</v>
      </c>
      <c r="Q104" s="14">
        <v>34.020000000000003</v>
      </c>
      <c r="R104" s="14">
        <v>7.0000000000000007E-2</v>
      </c>
      <c r="S104" s="14">
        <v>0</v>
      </c>
      <c r="T104" s="14">
        <v>0</v>
      </c>
      <c r="U104" s="14">
        <v>0</v>
      </c>
      <c r="V104" s="14">
        <v>0</v>
      </c>
      <c r="W104" s="14">
        <v>11.58</v>
      </c>
      <c r="X104" s="14">
        <v>682.8</v>
      </c>
    </row>
    <row r="105" spans="1:24" x14ac:dyDescent="0.2">
      <c r="A105" s="2" t="s">
        <v>214</v>
      </c>
      <c r="B105" s="1" t="s">
        <v>215</v>
      </c>
      <c r="C105" s="14">
        <v>537.48</v>
      </c>
      <c r="D105" s="14">
        <v>89.58</v>
      </c>
      <c r="E105" s="14">
        <v>0</v>
      </c>
      <c r="F105" s="14">
        <v>1548.55</v>
      </c>
      <c r="G105" s="14">
        <v>0</v>
      </c>
      <c r="H105" s="14">
        <v>0</v>
      </c>
      <c r="I105" s="14">
        <v>2175.61</v>
      </c>
      <c r="J105" s="14">
        <v>0</v>
      </c>
      <c r="K105" s="14">
        <v>0</v>
      </c>
      <c r="L105" s="14">
        <v>0</v>
      </c>
      <c r="M105" s="14">
        <v>216.06</v>
      </c>
      <c r="N105" s="14">
        <v>52.31</v>
      </c>
      <c r="O105" s="14">
        <v>21.76</v>
      </c>
      <c r="P105" s="14">
        <v>0</v>
      </c>
      <c r="Q105" s="14">
        <v>106.6</v>
      </c>
      <c r="R105" s="14">
        <v>0.08</v>
      </c>
      <c r="S105" s="14">
        <v>0</v>
      </c>
      <c r="T105" s="14">
        <v>0</v>
      </c>
      <c r="U105" s="14">
        <v>0</v>
      </c>
      <c r="V105" s="14">
        <v>0</v>
      </c>
      <c r="W105" s="14">
        <v>396.81</v>
      </c>
      <c r="X105" s="14">
        <v>1778.8</v>
      </c>
    </row>
    <row r="106" spans="1:24" x14ac:dyDescent="0.2">
      <c r="A106" s="2" t="s">
        <v>216</v>
      </c>
      <c r="B106" s="1" t="s">
        <v>217</v>
      </c>
      <c r="C106" s="14">
        <v>633.6</v>
      </c>
      <c r="D106" s="14">
        <v>105.6</v>
      </c>
      <c r="E106" s="14">
        <v>0</v>
      </c>
      <c r="F106" s="14">
        <v>6312</v>
      </c>
      <c r="G106" s="14">
        <v>0</v>
      </c>
      <c r="H106" s="14">
        <v>0</v>
      </c>
      <c r="I106" s="14">
        <v>7051.2</v>
      </c>
      <c r="J106" s="14">
        <v>0</v>
      </c>
      <c r="K106" s="14">
        <v>0</v>
      </c>
      <c r="L106" s="14">
        <v>0</v>
      </c>
      <c r="M106" s="14">
        <v>1299.75</v>
      </c>
      <c r="N106" s="14">
        <v>154.37</v>
      </c>
      <c r="O106" s="14">
        <v>0</v>
      </c>
      <c r="P106" s="14">
        <v>0</v>
      </c>
      <c r="Q106" s="14">
        <v>0</v>
      </c>
      <c r="R106" s="14">
        <v>0.08</v>
      </c>
      <c r="S106" s="14">
        <v>0</v>
      </c>
      <c r="T106" s="14">
        <v>0</v>
      </c>
      <c r="U106" s="14">
        <v>0</v>
      </c>
      <c r="V106" s="14">
        <v>0</v>
      </c>
      <c r="W106" s="14">
        <v>1454.2</v>
      </c>
      <c r="X106" s="14">
        <v>5597</v>
      </c>
    </row>
    <row r="107" spans="1:24" x14ac:dyDescent="0.2">
      <c r="A107" s="2" t="s">
        <v>218</v>
      </c>
      <c r="B107" s="1" t="s">
        <v>219</v>
      </c>
      <c r="C107" s="14">
        <v>537.54</v>
      </c>
      <c r="D107" s="14">
        <v>89.59</v>
      </c>
      <c r="E107" s="14">
        <v>0</v>
      </c>
      <c r="F107" s="14">
        <v>4125.66</v>
      </c>
      <c r="G107" s="14">
        <v>0</v>
      </c>
      <c r="H107" s="14">
        <v>0</v>
      </c>
      <c r="I107" s="14">
        <v>4752.79</v>
      </c>
      <c r="J107" s="14">
        <v>0</v>
      </c>
      <c r="K107" s="14">
        <v>1010.83</v>
      </c>
      <c r="L107" s="14">
        <v>0</v>
      </c>
      <c r="M107" s="14">
        <v>759.81</v>
      </c>
      <c r="N107" s="14">
        <v>130.24</v>
      </c>
      <c r="O107" s="14">
        <v>47.53</v>
      </c>
      <c r="P107" s="14">
        <v>0</v>
      </c>
      <c r="Q107" s="14">
        <v>232.89</v>
      </c>
      <c r="R107" s="14">
        <v>0.09</v>
      </c>
      <c r="S107" s="14">
        <v>0</v>
      </c>
      <c r="T107" s="14">
        <v>0</v>
      </c>
      <c r="U107" s="14">
        <v>200</v>
      </c>
      <c r="V107" s="14">
        <v>0</v>
      </c>
      <c r="W107" s="14">
        <v>2381.39</v>
      </c>
      <c r="X107" s="14">
        <v>2371.4</v>
      </c>
    </row>
    <row r="108" spans="1:24" x14ac:dyDescent="0.2">
      <c r="A108" s="2" t="s">
        <v>220</v>
      </c>
      <c r="B108" s="1" t="s">
        <v>221</v>
      </c>
      <c r="C108" s="14">
        <v>633.41999999999996</v>
      </c>
      <c r="D108" s="14">
        <v>105.57</v>
      </c>
      <c r="E108" s="14">
        <v>0</v>
      </c>
      <c r="F108" s="14">
        <v>2204.81</v>
      </c>
      <c r="G108" s="14">
        <v>0</v>
      </c>
      <c r="H108" s="14">
        <v>0</v>
      </c>
      <c r="I108" s="14">
        <v>2943.8</v>
      </c>
      <c r="J108" s="14">
        <v>0</v>
      </c>
      <c r="K108" s="14">
        <v>0</v>
      </c>
      <c r="L108" s="14">
        <v>0</v>
      </c>
      <c r="M108" s="14">
        <v>373.41</v>
      </c>
      <c r="N108" s="14">
        <v>61.72</v>
      </c>
      <c r="O108" s="14">
        <v>0</v>
      </c>
      <c r="P108" s="14">
        <v>0</v>
      </c>
      <c r="Q108" s="14">
        <v>0</v>
      </c>
      <c r="R108" s="14">
        <v>7.0000000000000007E-2</v>
      </c>
      <c r="S108" s="14">
        <v>0</v>
      </c>
      <c r="T108" s="14">
        <v>0</v>
      </c>
      <c r="U108" s="14">
        <v>0</v>
      </c>
      <c r="V108" s="14">
        <v>0</v>
      </c>
      <c r="W108" s="14">
        <v>435.2</v>
      </c>
      <c r="X108" s="14">
        <v>2508.6</v>
      </c>
    </row>
    <row r="109" spans="1:24" x14ac:dyDescent="0.2">
      <c r="A109" s="2" t="s">
        <v>222</v>
      </c>
      <c r="B109" s="1" t="s">
        <v>223</v>
      </c>
      <c r="C109" s="14">
        <v>513.48</v>
      </c>
      <c r="D109" s="14">
        <v>85.58</v>
      </c>
      <c r="E109" s="14">
        <v>0</v>
      </c>
      <c r="F109" s="14">
        <v>2110.52</v>
      </c>
      <c r="G109" s="14">
        <v>0</v>
      </c>
      <c r="H109" s="14">
        <v>0</v>
      </c>
      <c r="I109" s="14">
        <v>2709.58</v>
      </c>
      <c r="J109" s="14">
        <v>0</v>
      </c>
      <c r="K109" s="14">
        <v>0</v>
      </c>
      <c r="L109" s="14">
        <v>0</v>
      </c>
      <c r="M109" s="14">
        <v>323.38</v>
      </c>
      <c r="N109" s="14">
        <v>58.51</v>
      </c>
      <c r="O109" s="14">
        <v>27.1</v>
      </c>
      <c r="P109" s="14">
        <v>0</v>
      </c>
      <c r="Q109" s="14">
        <v>132.77000000000001</v>
      </c>
      <c r="R109" s="14">
        <v>0.02</v>
      </c>
      <c r="S109" s="14">
        <v>0</v>
      </c>
      <c r="T109" s="14">
        <v>0</v>
      </c>
      <c r="U109" s="14">
        <v>0</v>
      </c>
      <c r="V109" s="14">
        <v>0</v>
      </c>
      <c r="W109" s="14">
        <v>541.78</v>
      </c>
      <c r="X109" s="14">
        <v>2167.8000000000002</v>
      </c>
    </row>
    <row r="110" spans="1:24" x14ac:dyDescent="0.2">
      <c r="A110" s="2" t="s">
        <v>224</v>
      </c>
      <c r="B110" s="1" t="s">
        <v>225</v>
      </c>
      <c r="C110" s="14">
        <v>534.29999999999995</v>
      </c>
      <c r="D110" s="14">
        <v>89.05</v>
      </c>
      <c r="E110" s="14">
        <v>0</v>
      </c>
      <c r="F110" s="14">
        <v>1121.0999999999999</v>
      </c>
      <c r="G110" s="14">
        <v>0</v>
      </c>
      <c r="H110" s="14">
        <v>0</v>
      </c>
      <c r="I110" s="14">
        <v>1744.45</v>
      </c>
      <c r="J110" s="14">
        <v>0</v>
      </c>
      <c r="K110" s="14">
        <v>0</v>
      </c>
      <c r="L110" s="14">
        <v>0</v>
      </c>
      <c r="M110" s="14">
        <v>143.33000000000001</v>
      </c>
      <c r="N110" s="14">
        <v>44.87</v>
      </c>
      <c r="O110" s="14">
        <v>17.440000000000001</v>
      </c>
      <c r="P110" s="14">
        <v>0</v>
      </c>
      <c r="Q110" s="14">
        <v>85.48</v>
      </c>
      <c r="R110" s="14">
        <v>0.13</v>
      </c>
      <c r="S110" s="14">
        <v>0</v>
      </c>
      <c r="T110" s="14">
        <v>0</v>
      </c>
      <c r="U110" s="14">
        <v>0</v>
      </c>
      <c r="V110" s="14">
        <v>0</v>
      </c>
      <c r="W110" s="14">
        <v>291.25</v>
      </c>
      <c r="X110" s="14">
        <v>1453.2</v>
      </c>
    </row>
    <row r="111" spans="1:24" x14ac:dyDescent="0.2">
      <c r="A111" s="2" t="s">
        <v>226</v>
      </c>
      <c r="B111" s="1" t="s">
        <v>227</v>
      </c>
      <c r="C111" s="14">
        <v>513.48</v>
      </c>
      <c r="D111" s="14">
        <v>85.58</v>
      </c>
      <c r="E111" s="14">
        <v>0</v>
      </c>
      <c r="F111" s="14">
        <v>365.5</v>
      </c>
      <c r="G111" s="14">
        <v>0</v>
      </c>
      <c r="H111" s="14">
        <v>0</v>
      </c>
      <c r="I111" s="14">
        <v>964.56</v>
      </c>
      <c r="J111" s="14">
        <v>0</v>
      </c>
      <c r="K111" s="14">
        <v>0</v>
      </c>
      <c r="L111" s="15">
        <v>-31.45</v>
      </c>
      <c r="M111" s="14">
        <v>0</v>
      </c>
      <c r="N111" s="14">
        <v>0</v>
      </c>
      <c r="O111" s="14">
        <v>9.65</v>
      </c>
      <c r="P111" s="14">
        <v>0</v>
      </c>
      <c r="Q111" s="14">
        <v>47.26</v>
      </c>
      <c r="R111" s="15">
        <v>-0.1</v>
      </c>
      <c r="S111" s="14">
        <v>0</v>
      </c>
      <c r="T111" s="14">
        <v>0</v>
      </c>
      <c r="U111" s="14">
        <v>0</v>
      </c>
      <c r="V111" s="14">
        <v>0</v>
      </c>
      <c r="W111" s="14">
        <v>25.36</v>
      </c>
      <c r="X111" s="14">
        <v>939.2</v>
      </c>
    </row>
    <row r="112" spans="1:24" x14ac:dyDescent="0.2">
      <c r="A112" s="2" t="s">
        <v>228</v>
      </c>
      <c r="B112" s="1" t="s">
        <v>229</v>
      </c>
      <c r="C112" s="14">
        <v>537.54</v>
      </c>
      <c r="D112" s="14">
        <v>89.59</v>
      </c>
      <c r="E112" s="14">
        <v>0</v>
      </c>
      <c r="F112" s="14">
        <v>3929.86</v>
      </c>
      <c r="G112" s="14">
        <v>0</v>
      </c>
      <c r="H112" s="14">
        <v>0</v>
      </c>
      <c r="I112" s="14">
        <v>4556.99</v>
      </c>
      <c r="J112" s="14">
        <v>0</v>
      </c>
      <c r="K112" s="14">
        <v>0</v>
      </c>
      <c r="L112" s="14">
        <v>0</v>
      </c>
      <c r="M112" s="14">
        <v>717.98</v>
      </c>
      <c r="N112" s="14">
        <v>120.95</v>
      </c>
      <c r="O112" s="14">
        <v>45.57</v>
      </c>
      <c r="P112" s="14">
        <v>0</v>
      </c>
      <c r="Q112" s="14">
        <v>223.29</v>
      </c>
      <c r="R112" s="14">
        <v>0</v>
      </c>
      <c r="S112" s="14">
        <v>0</v>
      </c>
      <c r="T112" s="14">
        <v>0</v>
      </c>
      <c r="U112" s="14">
        <v>200</v>
      </c>
      <c r="V112" s="14">
        <v>0</v>
      </c>
      <c r="W112" s="14">
        <v>1307.79</v>
      </c>
      <c r="X112" s="14">
        <v>3249.2</v>
      </c>
    </row>
    <row r="113" spans="1:24" x14ac:dyDescent="0.2">
      <c r="A113" s="2" t="s">
        <v>230</v>
      </c>
      <c r="B113" s="1" t="s">
        <v>231</v>
      </c>
      <c r="C113" s="14">
        <v>633.6</v>
      </c>
      <c r="D113" s="14">
        <v>105.6</v>
      </c>
      <c r="E113" s="14">
        <v>0</v>
      </c>
      <c r="F113" s="14">
        <v>4150.57</v>
      </c>
      <c r="G113" s="14">
        <v>0</v>
      </c>
      <c r="H113" s="14">
        <v>0</v>
      </c>
      <c r="I113" s="14">
        <v>4889.7700000000004</v>
      </c>
      <c r="J113" s="14">
        <v>0</v>
      </c>
      <c r="K113" s="14">
        <v>442.08</v>
      </c>
      <c r="L113" s="14">
        <v>0</v>
      </c>
      <c r="M113" s="14">
        <v>791.38</v>
      </c>
      <c r="N113" s="14">
        <v>93.79</v>
      </c>
      <c r="O113" s="14">
        <v>0</v>
      </c>
      <c r="P113" s="14">
        <v>0</v>
      </c>
      <c r="Q113" s="14">
        <v>0</v>
      </c>
      <c r="R113" s="15">
        <v>-0.08</v>
      </c>
      <c r="S113" s="14">
        <v>0</v>
      </c>
      <c r="T113" s="14">
        <v>0</v>
      </c>
      <c r="U113" s="14">
        <v>200</v>
      </c>
      <c r="V113" s="14">
        <v>0</v>
      </c>
      <c r="W113" s="14">
        <v>1527.17</v>
      </c>
      <c r="X113" s="14">
        <v>3362.6</v>
      </c>
    </row>
    <row r="114" spans="1:24" x14ac:dyDescent="0.2">
      <c r="A114" s="2" t="s">
        <v>232</v>
      </c>
      <c r="B114" s="1" t="s">
        <v>233</v>
      </c>
      <c r="C114" s="14">
        <v>433.44</v>
      </c>
      <c r="D114" s="14">
        <v>72.239999999999995</v>
      </c>
      <c r="E114" s="14">
        <v>0</v>
      </c>
      <c r="F114" s="14">
        <v>4372.8900000000003</v>
      </c>
      <c r="G114" s="14">
        <v>0</v>
      </c>
      <c r="H114" s="14">
        <v>0</v>
      </c>
      <c r="I114" s="14">
        <v>4878.57</v>
      </c>
      <c r="J114" s="14">
        <v>0</v>
      </c>
      <c r="K114" s="14">
        <v>0</v>
      </c>
      <c r="L114" s="14">
        <v>0</v>
      </c>
      <c r="M114" s="14">
        <v>788.75</v>
      </c>
      <c r="N114" s="14">
        <v>146.77000000000001</v>
      </c>
      <c r="O114" s="14">
        <v>0</v>
      </c>
      <c r="P114" s="14">
        <v>0</v>
      </c>
      <c r="Q114" s="14">
        <v>0</v>
      </c>
      <c r="R114" s="14">
        <v>0.05</v>
      </c>
      <c r="S114" s="14">
        <v>0</v>
      </c>
      <c r="T114" s="14">
        <v>0</v>
      </c>
      <c r="U114" s="14">
        <v>0</v>
      </c>
      <c r="V114" s="14">
        <v>0</v>
      </c>
      <c r="W114" s="14">
        <v>935.57</v>
      </c>
      <c r="X114" s="14">
        <v>3943</v>
      </c>
    </row>
    <row r="115" spans="1:24" x14ac:dyDescent="0.2">
      <c r="A115" s="2" t="s">
        <v>234</v>
      </c>
      <c r="B115" s="1" t="s">
        <v>235</v>
      </c>
      <c r="C115" s="14">
        <v>547.67999999999995</v>
      </c>
      <c r="D115" s="14">
        <v>91.28</v>
      </c>
      <c r="E115" s="14">
        <v>0</v>
      </c>
      <c r="F115" s="14">
        <v>4765.7700000000004</v>
      </c>
      <c r="G115" s="14">
        <v>0</v>
      </c>
      <c r="H115" s="14">
        <v>0</v>
      </c>
      <c r="I115" s="14">
        <v>5404.73</v>
      </c>
      <c r="J115" s="14">
        <v>0</v>
      </c>
      <c r="K115" s="14">
        <v>0</v>
      </c>
      <c r="L115" s="14">
        <v>0</v>
      </c>
      <c r="M115" s="14">
        <v>912.5</v>
      </c>
      <c r="N115" s="14">
        <v>15.85</v>
      </c>
      <c r="O115" s="14">
        <v>0</v>
      </c>
      <c r="P115" s="14">
        <v>0</v>
      </c>
      <c r="Q115" s="14">
        <v>0</v>
      </c>
      <c r="R115" s="15">
        <v>-0.02</v>
      </c>
      <c r="S115" s="14">
        <v>0</v>
      </c>
      <c r="T115" s="14">
        <v>0</v>
      </c>
      <c r="U115" s="14">
        <v>0</v>
      </c>
      <c r="V115" s="14">
        <v>0</v>
      </c>
      <c r="W115" s="14">
        <v>928.33</v>
      </c>
      <c r="X115" s="14">
        <v>4476.3999999999996</v>
      </c>
    </row>
    <row r="116" spans="1:24" x14ac:dyDescent="0.2">
      <c r="A116" s="2" t="s">
        <v>236</v>
      </c>
      <c r="B116" s="1" t="s">
        <v>237</v>
      </c>
      <c r="C116" s="14">
        <v>513.48</v>
      </c>
      <c r="D116" s="14">
        <v>85.58</v>
      </c>
      <c r="E116" s="14">
        <v>0</v>
      </c>
      <c r="F116" s="14">
        <v>537.70000000000005</v>
      </c>
      <c r="G116" s="14">
        <v>0</v>
      </c>
      <c r="H116" s="14">
        <v>0</v>
      </c>
      <c r="I116" s="14">
        <v>1136.76</v>
      </c>
      <c r="J116" s="14">
        <v>0</v>
      </c>
      <c r="K116" s="14">
        <v>0</v>
      </c>
      <c r="L116" s="14">
        <v>0</v>
      </c>
      <c r="M116" s="14">
        <v>0.32</v>
      </c>
      <c r="N116" s="14">
        <v>30.32</v>
      </c>
      <c r="O116" s="14">
        <v>11.37</v>
      </c>
      <c r="P116" s="14">
        <v>0</v>
      </c>
      <c r="Q116" s="14">
        <v>55.7</v>
      </c>
      <c r="R116" s="15">
        <v>-0.15</v>
      </c>
      <c r="S116" s="14">
        <v>0</v>
      </c>
      <c r="T116" s="14">
        <v>0</v>
      </c>
      <c r="U116" s="14">
        <v>0</v>
      </c>
      <c r="V116" s="14">
        <v>0</v>
      </c>
      <c r="W116" s="14">
        <v>97.56</v>
      </c>
      <c r="X116" s="14">
        <v>1039.2</v>
      </c>
    </row>
    <row r="117" spans="1:24" x14ac:dyDescent="0.2">
      <c r="A117" s="2" t="s">
        <v>238</v>
      </c>
      <c r="B117" s="1" t="s">
        <v>239</v>
      </c>
      <c r="C117" s="14">
        <v>433.44</v>
      </c>
      <c r="D117" s="14">
        <v>72.239999999999995</v>
      </c>
      <c r="E117" s="14">
        <v>0</v>
      </c>
      <c r="F117" s="14">
        <v>758.1</v>
      </c>
      <c r="G117" s="14">
        <v>0</v>
      </c>
      <c r="H117" s="14">
        <v>0</v>
      </c>
      <c r="I117" s="14">
        <v>1263.78</v>
      </c>
      <c r="J117" s="14">
        <v>0</v>
      </c>
      <c r="K117" s="14">
        <v>0</v>
      </c>
      <c r="L117" s="14">
        <v>0</v>
      </c>
      <c r="M117" s="14">
        <v>21.1</v>
      </c>
      <c r="N117" s="14">
        <v>30.3</v>
      </c>
      <c r="O117" s="14">
        <v>12.64</v>
      </c>
      <c r="P117" s="14">
        <v>0</v>
      </c>
      <c r="Q117" s="14">
        <v>61.93</v>
      </c>
      <c r="R117" s="14">
        <v>0.01</v>
      </c>
      <c r="S117" s="14">
        <v>0</v>
      </c>
      <c r="T117" s="14">
        <v>0</v>
      </c>
      <c r="U117" s="14">
        <v>0</v>
      </c>
      <c r="V117" s="14">
        <v>0</v>
      </c>
      <c r="W117" s="14">
        <v>125.98</v>
      </c>
      <c r="X117" s="14">
        <v>1137.8</v>
      </c>
    </row>
    <row r="118" spans="1:24" x14ac:dyDescent="0.2">
      <c r="A118" s="2" t="s">
        <v>240</v>
      </c>
      <c r="B118" s="1" t="s">
        <v>241</v>
      </c>
      <c r="C118" s="14">
        <v>537.54</v>
      </c>
      <c r="D118" s="14">
        <v>89.59</v>
      </c>
      <c r="E118" s="14">
        <v>0</v>
      </c>
      <c r="F118" s="14">
        <v>4540.17</v>
      </c>
      <c r="G118" s="14">
        <v>0</v>
      </c>
      <c r="H118" s="14">
        <v>0</v>
      </c>
      <c r="I118" s="14">
        <v>5167.3</v>
      </c>
      <c r="J118" s="14">
        <v>0</v>
      </c>
      <c r="K118" s="14">
        <v>0</v>
      </c>
      <c r="L118" s="14">
        <v>0</v>
      </c>
      <c r="M118" s="14">
        <v>856.66</v>
      </c>
      <c r="N118" s="14">
        <v>138.82</v>
      </c>
      <c r="O118" s="14">
        <v>51.67</v>
      </c>
      <c r="P118" s="14">
        <v>0</v>
      </c>
      <c r="Q118" s="14">
        <v>253.2</v>
      </c>
      <c r="R118" s="14">
        <v>0.15</v>
      </c>
      <c r="S118" s="14">
        <v>0</v>
      </c>
      <c r="T118" s="14">
        <v>0</v>
      </c>
      <c r="U118" s="14">
        <v>150</v>
      </c>
      <c r="V118" s="14">
        <v>0</v>
      </c>
      <c r="W118" s="14">
        <v>1450.5</v>
      </c>
      <c r="X118" s="14">
        <v>3716.8</v>
      </c>
    </row>
    <row r="119" spans="1:24" x14ac:dyDescent="0.2">
      <c r="A119" s="2" t="s">
        <v>242</v>
      </c>
      <c r="B119" s="1" t="s">
        <v>243</v>
      </c>
      <c r="C119" s="14">
        <v>547.67999999999995</v>
      </c>
      <c r="D119" s="14">
        <v>91.28</v>
      </c>
      <c r="E119" s="14">
        <v>0</v>
      </c>
      <c r="F119" s="14">
        <v>4595.3900000000003</v>
      </c>
      <c r="G119" s="14">
        <v>0</v>
      </c>
      <c r="H119" s="14">
        <v>0</v>
      </c>
      <c r="I119" s="14">
        <v>5234.3500000000004</v>
      </c>
      <c r="J119" s="14">
        <v>0</v>
      </c>
      <c r="K119" s="14">
        <v>545.02</v>
      </c>
      <c r="L119" s="14">
        <v>0</v>
      </c>
      <c r="M119" s="14">
        <v>872.43</v>
      </c>
      <c r="N119" s="14">
        <v>96.67</v>
      </c>
      <c r="O119" s="14">
        <v>0</v>
      </c>
      <c r="P119" s="14">
        <v>0</v>
      </c>
      <c r="Q119" s="14">
        <v>0</v>
      </c>
      <c r="R119" s="14">
        <v>0.03</v>
      </c>
      <c r="S119" s="14">
        <v>0</v>
      </c>
      <c r="T119" s="14">
        <v>0</v>
      </c>
      <c r="U119" s="14">
        <v>0</v>
      </c>
      <c r="V119" s="14">
        <v>0</v>
      </c>
      <c r="W119" s="14">
        <v>1514.15</v>
      </c>
      <c r="X119" s="14">
        <v>3720.2</v>
      </c>
    </row>
    <row r="120" spans="1:24" x14ac:dyDescent="0.2">
      <c r="A120" s="2" t="s">
        <v>244</v>
      </c>
      <c r="B120" s="1" t="s">
        <v>245</v>
      </c>
      <c r="C120" s="14">
        <v>633.6</v>
      </c>
      <c r="D120" s="14">
        <v>105.6</v>
      </c>
      <c r="E120" s="14">
        <v>0</v>
      </c>
      <c r="F120" s="14">
        <v>6202.68</v>
      </c>
      <c r="G120" s="14">
        <v>0</v>
      </c>
      <c r="H120" s="14">
        <v>0</v>
      </c>
      <c r="I120" s="14">
        <v>6941.88</v>
      </c>
      <c r="J120" s="14">
        <v>0</v>
      </c>
      <c r="K120" s="14">
        <v>0</v>
      </c>
      <c r="L120" s="14">
        <v>0</v>
      </c>
      <c r="M120" s="14">
        <v>1274.04</v>
      </c>
      <c r="N120" s="14">
        <v>164.3</v>
      </c>
      <c r="O120" s="14">
        <v>0</v>
      </c>
      <c r="P120" s="14">
        <v>0</v>
      </c>
      <c r="Q120" s="14">
        <v>0</v>
      </c>
      <c r="R120" s="15">
        <v>-0.06</v>
      </c>
      <c r="S120" s="14">
        <v>0</v>
      </c>
      <c r="T120" s="14">
        <v>0</v>
      </c>
      <c r="U120" s="14">
        <v>500</v>
      </c>
      <c r="V120" s="14">
        <v>0</v>
      </c>
      <c r="W120" s="14">
        <v>1938.28</v>
      </c>
      <c r="X120" s="14">
        <v>5003.6000000000004</v>
      </c>
    </row>
    <row r="121" spans="1:24" x14ac:dyDescent="0.2">
      <c r="A121" s="2" t="s">
        <v>246</v>
      </c>
      <c r="B121" s="1" t="s">
        <v>247</v>
      </c>
      <c r="C121" s="14">
        <v>857.1</v>
      </c>
      <c r="D121" s="14">
        <v>142.85</v>
      </c>
      <c r="E121" s="14">
        <v>0</v>
      </c>
      <c r="F121" s="14">
        <v>0</v>
      </c>
      <c r="G121" s="14">
        <v>0</v>
      </c>
      <c r="H121" s="14">
        <v>0</v>
      </c>
      <c r="I121" s="14">
        <v>999.95</v>
      </c>
      <c r="J121" s="14">
        <v>0</v>
      </c>
      <c r="K121" s="14">
        <v>0</v>
      </c>
      <c r="L121" s="15">
        <v>-27.82</v>
      </c>
      <c r="M121" s="14">
        <v>0</v>
      </c>
      <c r="N121" s="14">
        <v>25.53</v>
      </c>
      <c r="O121" s="14">
        <v>0</v>
      </c>
      <c r="P121" s="14">
        <v>0</v>
      </c>
      <c r="Q121" s="14">
        <v>0</v>
      </c>
      <c r="R121" s="14">
        <v>0.04</v>
      </c>
      <c r="S121" s="14">
        <v>0</v>
      </c>
      <c r="T121" s="14">
        <v>0</v>
      </c>
      <c r="U121" s="14">
        <v>0</v>
      </c>
      <c r="V121" s="14">
        <v>0</v>
      </c>
      <c r="W121" s="14">
        <v>-2.25</v>
      </c>
      <c r="X121" s="14">
        <v>1002.2</v>
      </c>
    </row>
    <row r="122" spans="1:24" s="7" customFormat="1" x14ac:dyDescent="0.2">
      <c r="A122" s="17" t="s">
        <v>155</v>
      </c>
      <c r="C122" s="7" t="s">
        <v>156</v>
      </c>
      <c r="D122" s="7" t="s">
        <v>156</v>
      </c>
      <c r="E122" s="7" t="s">
        <v>156</v>
      </c>
      <c r="F122" s="7" t="s">
        <v>156</v>
      </c>
      <c r="G122" s="7" t="s">
        <v>156</v>
      </c>
      <c r="H122" s="7" t="s">
        <v>156</v>
      </c>
      <c r="I122" s="7" t="s">
        <v>156</v>
      </c>
      <c r="J122" s="7" t="s">
        <v>156</v>
      </c>
      <c r="K122" s="7" t="s">
        <v>156</v>
      </c>
      <c r="L122" s="7" t="s">
        <v>156</v>
      </c>
      <c r="M122" s="7" t="s">
        <v>156</v>
      </c>
      <c r="N122" s="7" t="s">
        <v>156</v>
      </c>
      <c r="O122" s="7" t="s">
        <v>156</v>
      </c>
      <c r="P122" s="7" t="s">
        <v>156</v>
      </c>
      <c r="Q122" s="7" t="s">
        <v>156</v>
      </c>
      <c r="R122" s="7" t="s">
        <v>156</v>
      </c>
      <c r="S122" s="7" t="s">
        <v>156</v>
      </c>
      <c r="T122" s="7" t="s">
        <v>156</v>
      </c>
      <c r="U122" s="7" t="s">
        <v>156</v>
      </c>
      <c r="V122" s="7" t="s">
        <v>156</v>
      </c>
      <c r="W122" s="7" t="s">
        <v>156</v>
      </c>
      <c r="X122" s="7" t="s">
        <v>156</v>
      </c>
    </row>
    <row r="123" spans="1:24" x14ac:dyDescent="0.2">
      <c r="C123" s="19">
        <v>25425.119999999999</v>
      </c>
      <c r="D123" s="19">
        <v>4237.5200000000004</v>
      </c>
      <c r="E123" s="19">
        <v>0</v>
      </c>
      <c r="F123" s="19">
        <v>132126.85</v>
      </c>
      <c r="G123" s="19">
        <v>1453.38</v>
      </c>
      <c r="H123" s="19">
        <v>268.77</v>
      </c>
      <c r="I123" s="19">
        <v>163511.64000000001</v>
      </c>
      <c r="J123" s="19">
        <v>0</v>
      </c>
      <c r="K123" s="19">
        <v>4192.59</v>
      </c>
      <c r="L123" s="20">
        <v>-170.06</v>
      </c>
      <c r="M123" s="19">
        <v>24131.73</v>
      </c>
      <c r="N123" s="19">
        <v>3812.66</v>
      </c>
      <c r="O123" s="19">
        <v>767.03</v>
      </c>
      <c r="P123" s="19">
        <v>0</v>
      </c>
      <c r="Q123" s="19">
        <v>3758.49</v>
      </c>
      <c r="R123" s="20">
        <v>-0.3</v>
      </c>
      <c r="S123" s="19">
        <v>0</v>
      </c>
      <c r="T123" s="19">
        <v>0</v>
      </c>
      <c r="U123" s="19">
        <v>4700</v>
      </c>
      <c r="V123" s="19">
        <v>387.5</v>
      </c>
      <c r="W123" s="19">
        <v>41579.64</v>
      </c>
      <c r="X123" s="19">
        <v>121932</v>
      </c>
    </row>
    <row r="125" spans="1:24" s="7" customFormat="1" x14ac:dyDescent="0.2">
      <c r="A125" s="16"/>
      <c r="C125" s="7" t="s">
        <v>248</v>
      </c>
      <c r="D125" s="7" t="s">
        <v>248</v>
      </c>
      <c r="E125" s="7" t="s">
        <v>248</v>
      </c>
      <c r="F125" s="7" t="s">
        <v>248</v>
      </c>
      <c r="G125" s="7" t="s">
        <v>248</v>
      </c>
      <c r="H125" s="7" t="s">
        <v>248</v>
      </c>
      <c r="I125" s="7" t="s">
        <v>248</v>
      </c>
      <c r="J125" s="7" t="s">
        <v>248</v>
      </c>
      <c r="K125" s="7" t="s">
        <v>248</v>
      </c>
      <c r="L125" s="7" t="s">
        <v>248</v>
      </c>
      <c r="M125" s="7" t="s">
        <v>248</v>
      </c>
      <c r="N125" s="7" t="s">
        <v>248</v>
      </c>
      <c r="O125" s="7" t="s">
        <v>248</v>
      </c>
      <c r="P125" s="7" t="s">
        <v>248</v>
      </c>
      <c r="Q125" s="7" t="s">
        <v>248</v>
      </c>
      <c r="R125" s="7" t="s">
        <v>248</v>
      </c>
      <c r="S125" s="7" t="s">
        <v>248</v>
      </c>
      <c r="T125" s="7" t="s">
        <v>248</v>
      </c>
      <c r="U125" s="7" t="s">
        <v>248</v>
      </c>
      <c r="V125" s="7" t="s">
        <v>248</v>
      </c>
      <c r="W125" s="7" t="s">
        <v>248</v>
      </c>
      <c r="X125" s="7" t="s">
        <v>248</v>
      </c>
    </row>
    <row r="126" spans="1:24" x14ac:dyDescent="0.2">
      <c r="A126" s="17" t="s">
        <v>249</v>
      </c>
      <c r="B126" s="1" t="s">
        <v>250</v>
      </c>
      <c r="C126" s="19">
        <v>100237.86</v>
      </c>
      <c r="D126" s="19">
        <v>16706.310000000001</v>
      </c>
      <c r="E126" s="19">
        <v>801</v>
      </c>
      <c r="F126" s="19">
        <v>198568.68</v>
      </c>
      <c r="G126" s="19">
        <v>1453.38</v>
      </c>
      <c r="H126" s="19">
        <v>268.77</v>
      </c>
      <c r="I126" s="19">
        <v>318036</v>
      </c>
      <c r="J126" s="19">
        <v>2308.19</v>
      </c>
      <c r="K126" s="19">
        <v>6742.61</v>
      </c>
      <c r="L126" s="20">
        <v>-471.57</v>
      </c>
      <c r="M126" s="19">
        <v>42782.27</v>
      </c>
      <c r="N126" s="19">
        <v>9643.2199999999993</v>
      </c>
      <c r="O126" s="19">
        <v>767.03</v>
      </c>
      <c r="P126" s="19">
        <v>4605.43</v>
      </c>
      <c r="Q126" s="19">
        <v>3758.49</v>
      </c>
      <c r="R126" s="19">
        <v>0.56999999999999995</v>
      </c>
      <c r="S126" s="19">
        <v>784.16</v>
      </c>
      <c r="T126" s="19">
        <v>0</v>
      </c>
      <c r="U126" s="19">
        <v>6000</v>
      </c>
      <c r="V126" s="19">
        <v>2625</v>
      </c>
      <c r="W126" s="19">
        <v>79545.399999999994</v>
      </c>
      <c r="X126" s="19">
        <v>238490.6</v>
      </c>
    </row>
    <row r="128" spans="1:24" x14ac:dyDescent="0.2">
      <c r="C128" s="1" t="s">
        <v>250</v>
      </c>
      <c r="D128" s="1" t="s">
        <v>250</v>
      </c>
      <c r="E128" s="1" t="s">
        <v>250</v>
      </c>
      <c r="F128" s="1" t="s">
        <v>250</v>
      </c>
      <c r="G128" s="1" t="s">
        <v>250</v>
      </c>
      <c r="H128" s="1" t="s">
        <v>250</v>
      </c>
      <c r="I128" s="1" t="s">
        <v>250</v>
      </c>
      <c r="J128" s="1" t="s">
        <v>250</v>
      </c>
      <c r="K128" s="1" t="s">
        <v>250</v>
      </c>
      <c r="L128" s="1" t="s">
        <v>250</v>
      </c>
      <c r="M128" s="1" t="s">
        <v>250</v>
      </c>
      <c r="N128" s="1" t="s">
        <v>250</v>
      </c>
      <c r="O128" s="1" t="s">
        <v>250</v>
      </c>
      <c r="P128" s="1" t="s">
        <v>250</v>
      </c>
      <c r="Q128" s="1" t="s">
        <v>250</v>
      </c>
      <c r="R128" s="1" t="s">
        <v>250</v>
      </c>
      <c r="S128" s="1" t="s">
        <v>250</v>
      </c>
      <c r="T128" s="1" t="s">
        <v>250</v>
      </c>
      <c r="U128" s="1" t="s">
        <v>250</v>
      </c>
      <c r="V128" s="1" t="s">
        <v>250</v>
      </c>
      <c r="W128" s="1" t="s">
        <v>250</v>
      </c>
      <c r="X128" s="1" t="s">
        <v>250</v>
      </c>
    </row>
    <row r="129" spans="1:24" x14ac:dyDescent="0.2">
      <c r="A129" s="2" t="s">
        <v>250</v>
      </c>
      <c r="B129" s="1" t="s">
        <v>250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109" workbookViewId="0">
      <selection activeCell="D124" sqref="D124"/>
    </sheetView>
  </sheetViews>
  <sheetFormatPr baseColWidth="10" defaultRowHeight="15" x14ac:dyDescent="0.25"/>
  <cols>
    <col min="2" max="2" width="13.710937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x14ac:dyDescent="0.3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 x14ac:dyDescent="0.25">
      <c r="A4" s="32" t="s">
        <v>258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x14ac:dyDescent="0.25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 x14ac:dyDescent="0.25">
      <c r="A8" s="39" t="s">
        <v>259</v>
      </c>
      <c r="B8" s="39" t="s">
        <v>260</v>
      </c>
      <c r="C8" s="39" t="s">
        <v>261</v>
      </c>
      <c r="D8" s="40" t="s">
        <v>262</v>
      </c>
      <c r="E8" s="39" t="s">
        <v>263</v>
      </c>
      <c r="F8" s="38"/>
      <c r="G8" s="38"/>
      <c r="H8" s="38"/>
      <c r="I8" s="38"/>
      <c r="J8" s="38"/>
    </row>
    <row r="9" spans="1:10" x14ac:dyDescent="0.25">
      <c r="A9" s="32" t="s">
        <v>186</v>
      </c>
      <c r="B9" s="32"/>
      <c r="C9" s="32" t="s">
        <v>264</v>
      </c>
      <c r="D9" s="32">
        <v>1490.4</v>
      </c>
      <c r="E9" s="32" t="s">
        <v>187</v>
      </c>
      <c r="F9" s="32"/>
      <c r="G9" s="32"/>
      <c r="H9" s="32"/>
      <c r="I9" s="32"/>
      <c r="J9" s="32"/>
    </row>
    <row r="10" spans="1:10" x14ac:dyDescent="0.25">
      <c r="A10" s="32"/>
      <c r="B10" s="32" t="s">
        <v>265</v>
      </c>
      <c r="C10" s="32"/>
      <c r="D10" s="41">
        <v>1490.4</v>
      </c>
      <c r="E10" s="32" t="s">
        <v>266</v>
      </c>
      <c r="F10" s="32"/>
      <c r="G10" s="32"/>
      <c r="H10" s="32"/>
      <c r="I10" s="32"/>
      <c r="J10" s="32"/>
    </row>
    <row r="12" spans="1:10" x14ac:dyDescent="0.25">
      <c r="A12" s="32" t="s">
        <v>160</v>
      </c>
      <c r="B12" s="32">
        <v>56708845760</v>
      </c>
      <c r="C12" s="32" t="s">
        <v>267</v>
      </c>
      <c r="D12" s="32">
        <v>2481.8000000000002</v>
      </c>
      <c r="E12" s="32" t="s">
        <v>161</v>
      </c>
      <c r="F12" s="32"/>
      <c r="G12" s="32"/>
      <c r="H12" s="32"/>
      <c r="I12" s="32"/>
      <c r="J12" s="32"/>
    </row>
    <row r="13" spans="1:10" x14ac:dyDescent="0.25">
      <c r="A13" s="32" t="s">
        <v>162</v>
      </c>
      <c r="B13" s="32">
        <v>56708845774</v>
      </c>
      <c r="C13" s="32" t="s">
        <v>267</v>
      </c>
      <c r="D13" s="32">
        <v>4598.2</v>
      </c>
      <c r="E13" s="32" t="s">
        <v>163</v>
      </c>
      <c r="F13" s="32"/>
      <c r="G13" s="32"/>
      <c r="H13" s="32"/>
      <c r="I13" s="32"/>
      <c r="J13" s="32"/>
    </row>
    <row r="14" spans="1:10" x14ac:dyDescent="0.25">
      <c r="A14" s="32">
        <v>16</v>
      </c>
      <c r="B14" s="32">
        <v>56708881292</v>
      </c>
      <c r="C14" s="32" t="s">
        <v>267</v>
      </c>
      <c r="D14" s="32">
        <v>3864</v>
      </c>
      <c r="E14" s="32" t="s">
        <v>40</v>
      </c>
      <c r="F14" s="32"/>
      <c r="G14" s="32"/>
      <c r="H14" s="32"/>
      <c r="I14" s="32"/>
      <c r="J14" s="32"/>
    </row>
    <row r="15" spans="1:10" x14ac:dyDescent="0.25">
      <c r="A15" s="32" t="s">
        <v>168</v>
      </c>
      <c r="B15" s="32">
        <v>56708845791</v>
      </c>
      <c r="C15" s="32" t="s">
        <v>267</v>
      </c>
      <c r="D15" s="32">
        <v>3926.8</v>
      </c>
      <c r="E15" s="32" t="s">
        <v>169</v>
      </c>
      <c r="F15" s="32"/>
      <c r="G15" s="32"/>
      <c r="H15" s="32"/>
      <c r="I15" s="32"/>
      <c r="J15" s="32"/>
    </row>
    <row r="16" spans="1:10" x14ac:dyDescent="0.25">
      <c r="A16" s="32">
        <v>18</v>
      </c>
      <c r="B16" s="32">
        <v>56708881349</v>
      </c>
      <c r="C16" s="32" t="s">
        <v>267</v>
      </c>
      <c r="D16" s="32">
        <v>2526.2000000000003</v>
      </c>
      <c r="E16" s="32" t="s">
        <v>58</v>
      </c>
      <c r="F16" s="32"/>
      <c r="G16" s="32"/>
      <c r="H16" s="32"/>
      <c r="I16" s="32"/>
      <c r="J16" s="32"/>
    </row>
    <row r="17" spans="1:5" x14ac:dyDescent="0.25">
      <c r="A17" s="32" t="s">
        <v>176</v>
      </c>
      <c r="B17" s="32">
        <v>56708845820</v>
      </c>
      <c r="C17" s="32" t="s">
        <v>267</v>
      </c>
      <c r="D17" s="32">
        <v>1921</v>
      </c>
      <c r="E17" s="32" t="s">
        <v>177</v>
      </c>
    </row>
    <row r="18" spans="1:5" x14ac:dyDescent="0.25">
      <c r="A18" s="32" t="s">
        <v>178</v>
      </c>
      <c r="B18" s="32">
        <v>56708845834</v>
      </c>
      <c r="C18" s="32" t="s">
        <v>267</v>
      </c>
      <c r="D18" s="32">
        <v>3194.2000000000003</v>
      </c>
      <c r="E18" s="32" t="s">
        <v>179</v>
      </c>
    </row>
    <row r="19" spans="1:5" x14ac:dyDescent="0.25">
      <c r="A19" s="32" t="s">
        <v>85</v>
      </c>
      <c r="B19" s="32">
        <v>56708881457</v>
      </c>
      <c r="C19" s="32" t="s">
        <v>267</v>
      </c>
      <c r="D19" s="32">
        <v>2353.6</v>
      </c>
      <c r="E19" s="32" t="s">
        <v>86</v>
      </c>
    </row>
    <row r="20" spans="1:5" x14ac:dyDescent="0.25">
      <c r="A20" s="32" t="s">
        <v>89</v>
      </c>
      <c r="B20" s="32">
        <v>56708845038</v>
      </c>
      <c r="C20" s="32" t="s">
        <v>267</v>
      </c>
      <c r="D20" s="32">
        <v>4158.4000000000005</v>
      </c>
      <c r="E20" s="32" t="s">
        <v>90</v>
      </c>
    </row>
    <row r="21" spans="1:5" x14ac:dyDescent="0.25">
      <c r="A21" s="32" t="s">
        <v>192</v>
      </c>
      <c r="B21" s="32">
        <v>56708881915</v>
      </c>
      <c r="C21" s="32" t="s">
        <v>267</v>
      </c>
      <c r="D21" s="32">
        <v>4891.8</v>
      </c>
      <c r="E21" s="32" t="s">
        <v>193</v>
      </c>
    </row>
    <row r="22" spans="1:5" x14ac:dyDescent="0.25">
      <c r="A22" s="32" t="s">
        <v>196</v>
      </c>
      <c r="B22" s="32">
        <v>56708845865</v>
      </c>
      <c r="C22" s="32" t="s">
        <v>267</v>
      </c>
      <c r="D22" s="32">
        <v>2335.2000000000003</v>
      </c>
      <c r="E22" s="32" t="s">
        <v>197</v>
      </c>
    </row>
    <row r="23" spans="1:5" x14ac:dyDescent="0.25">
      <c r="A23" s="32" t="s">
        <v>198</v>
      </c>
      <c r="B23" s="32">
        <v>56708845879</v>
      </c>
      <c r="C23" s="32" t="s">
        <v>267</v>
      </c>
      <c r="D23" s="32">
        <v>4668.6000000000004</v>
      </c>
      <c r="E23" s="32" t="s">
        <v>199</v>
      </c>
    </row>
    <row r="24" spans="1:5" x14ac:dyDescent="0.25">
      <c r="A24" s="32">
        <v>30</v>
      </c>
      <c r="B24" s="32">
        <v>56708881503</v>
      </c>
      <c r="C24" s="32" t="s">
        <v>267</v>
      </c>
      <c r="D24" s="32">
        <v>882.40000000000009</v>
      </c>
      <c r="E24" s="32" t="s">
        <v>104</v>
      </c>
    </row>
    <row r="25" spans="1:5" x14ac:dyDescent="0.25">
      <c r="A25" s="32" t="s">
        <v>206</v>
      </c>
      <c r="B25" s="32">
        <v>56708845911</v>
      </c>
      <c r="C25" s="32" t="s">
        <v>267</v>
      </c>
      <c r="D25" s="32">
        <v>2027.8000000000002</v>
      </c>
      <c r="E25" s="32" t="s">
        <v>207</v>
      </c>
    </row>
    <row r="26" spans="1:5" x14ac:dyDescent="0.25">
      <c r="A26" s="32" t="s">
        <v>218</v>
      </c>
      <c r="B26" s="32">
        <v>56708881946</v>
      </c>
      <c r="C26" s="32" t="s">
        <v>267</v>
      </c>
      <c r="D26" s="32">
        <v>2371.4</v>
      </c>
      <c r="E26" s="32" t="s">
        <v>219</v>
      </c>
    </row>
    <row r="27" spans="1:5" x14ac:dyDescent="0.25">
      <c r="A27" s="32" t="s">
        <v>129</v>
      </c>
      <c r="B27" s="32">
        <v>56708881596</v>
      </c>
      <c r="C27" s="32" t="s">
        <v>267</v>
      </c>
      <c r="D27" s="32">
        <v>263.40000000000003</v>
      </c>
      <c r="E27" s="32" t="s">
        <v>130</v>
      </c>
    </row>
    <row r="28" spans="1:5" x14ac:dyDescent="0.25">
      <c r="A28" s="32" t="s">
        <v>228</v>
      </c>
      <c r="B28" s="32">
        <v>56708881963</v>
      </c>
      <c r="C28" s="32" t="s">
        <v>267</v>
      </c>
      <c r="D28" s="32">
        <v>3249.2000000000003</v>
      </c>
      <c r="E28" s="32" t="s">
        <v>229</v>
      </c>
    </row>
    <row r="29" spans="1:5" x14ac:dyDescent="0.25">
      <c r="A29" s="32" t="s">
        <v>240</v>
      </c>
      <c r="B29" s="32">
        <v>60589747903</v>
      </c>
      <c r="C29" s="32" t="s">
        <v>267</v>
      </c>
      <c r="D29" s="32">
        <v>3716.8</v>
      </c>
      <c r="E29" s="32" t="s">
        <v>241</v>
      </c>
    </row>
    <row r="30" spans="1:5" x14ac:dyDescent="0.25">
      <c r="A30" s="32" t="s">
        <v>244</v>
      </c>
      <c r="B30" s="32">
        <v>56708846050</v>
      </c>
      <c r="C30" s="32" t="s">
        <v>267</v>
      </c>
      <c r="D30" s="32">
        <v>5003.6000000000004</v>
      </c>
      <c r="E30" s="32" t="s">
        <v>245</v>
      </c>
    </row>
    <row r="31" spans="1:5" x14ac:dyDescent="0.25">
      <c r="A31" s="32" t="s">
        <v>230</v>
      </c>
      <c r="B31" s="32">
        <v>56708845990</v>
      </c>
      <c r="C31" s="32" t="s">
        <v>267</v>
      </c>
      <c r="D31" s="32">
        <v>3362.6000000000004</v>
      </c>
      <c r="E31" s="32" t="s">
        <v>231</v>
      </c>
    </row>
    <row r="32" spans="1:5" x14ac:dyDescent="0.25">
      <c r="A32" s="32" t="s">
        <v>224</v>
      </c>
      <c r="B32" s="32">
        <v>56708845973</v>
      </c>
      <c r="C32" s="32" t="s">
        <v>267</v>
      </c>
      <c r="D32" s="32">
        <v>1453.2</v>
      </c>
      <c r="E32" s="32" t="s">
        <v>225</v>
      </c>
    </row>
    <row r="33" spans="1:5" x14ac:dyDescent="0.25">
      <c r="A33" s="32" t="s">
        <v>164</v>
      </c>
      <c r="B33" s="32">
        <v>56708845788</v>
      </c>
      <c r="C33" s="32" t="s">
        <v>267</v>
      </c>
      <c r="D33" s="32">
        <v>2068</v>
      </c>
      <c r="E33" s="32" t="s">
        <v>165</v>
      </c>
    </row>
    <row r="34" spans="1:5" x14ac:dyDescent="0.25">
      <c r="A34" s="32" t="s">
        <v>51</v>
      </c>
      <c r="B34" s="32">
        <v>56708844916</v>
      </c>
      <c r="C34" s="32" t="s">
        <v>267</v>
      </c>
      <c r="D34" s="32">
        <v>169.20000000000002</v>
      </c>
      <c r="E34" s="32" t="s">
        <v>52</v>
      </c>
    </row>
    <row r="35" spans="1:5" x14ac:dyDescent="0.25">
      <c r="A35" s="32" t="s">
        <v>208</v>
      </c>
      <c r="B35" s="32">
        <v>56708845925</v>
      </c>
      <c r="C35" s="32" t="s">
        <v>267</v>
      </c>
      <c r="D35" s="32">
        <v>662.6</v>
      </c>
      <c r="E35" s="32" t="s">
        <v>209</v>
      </c>
    </row>
    <row r="36" spans="1:5" x14ac:dyDescent="0.25">
      <c r="A36" s="32" t="s">
        <v>190</v>
      </c>
      <c r="B36" s="32">
        <v>56708845851</v>
      </c>
      <c r="C36" s="32" t="s">
        <v>267</v>
      </c>
      <c r="D36" s="32">
        <v>742.40000000000009</v>
      </c>
      <c r="E36" s="32" t="s">
        <v>191</v>
      </c>
    </row>
    <row r="37" spans="1:5" x14ac:dyDescent="0.25">
      <c r="A37" s="32" t="s">
        <v>35</v>
      </c>
      <c r="B37" s="32">
        <v>56708844887</v>
      </c>
      <c r="C37" s="32" t="s">
        <v>267</v>
      </c>
      <c r="D37" s="32">
        <v>2433.2000000000003</v>
      </c>
      <c r="E37" s="32" t="s">
        <v>36</v>
      </c>
    </row>
    <row r="38" spans="1:5" x14ac:dyDescent="0.25">
      <c r="A38" s="32" t="s">
        <v>127</v>
      </c>
      <c r="B38" s="32">
        <v>56708845254</v>
      </c>
      <c r="C38" s="32" t="s">
        <v>267</v>
      </c>
      <c r="D38" s="32">
        <v>4465.8</v>
      </c>
      <c r="E38" s="32" t="s">
        <v>128</v>
      </c>
    </row>
    <row r="39" spans="1:5" x14ac:dyDescent="0.25">
      <c r="A39" s="32" t="s">
        <v>210</v>
      </c>
      <c r="B39" s="32">
        <v>56708845939</v>
      </c>
      <c r="C39" s="32" t="s">
        <v>267</v>
      </c>
      <c r="D39" s="32">
        <v>4114.8</v>
      </c>
      <c r="E39" s="32" t="s">
        <v>211</v>
      </c>
    </row>
    <row r="40" spans="1:5" x14ac:dyDescent="0.25">
      <c r="A40" s="32" t="s">
        <v>63</v>
      </c>
      <c r="B40" s="32">
        <v>56708844950</v>
      </c>
      <c r="C40" s="32" t="s">
        <v>267</v>
      </c>
      <c r="D40" s="32">
        <v>860.40000000000009</v>
      </c>
      <c r="E40" s="32" t="s">
        <v>64</v>
      </c>
    </row>
    <row r="41" spans="1:5" x14ac:dyDescent="0.25">
      <c r="A41" s="32" t="s">
        <v>133</v>
      </c>
      <c r="B41" s="32">
        <v>56708845268</v>
      </c>
      <c r="C41" s="32" t="s">
        <v>267</v>
      </c>
      <c r="D41" s="32">
        <v>2079.2000000000003</v>
      </c>
      <c r="E41" s="32" t="s">
        <v>134</v>
      </c>
    </row>
    <row r="42" spans="1:5" x14ac:dyDescent="0.25">
      <c r="A42" s="32" t="s">
        <v>91</v>
      </c>
      <c r="B42" s="32">
        <v>56708881460</v>
      </c>
      <c r="C42" s="32" t="s">
        <v>267</v>
      </c>
      <c r="D42" s="32">
        <v>10.600000000000001</v>
      </c>
      <c r="E42" s="32" t="s">
        <v>92</v>
      </c>
    </row>
    <row r="43" spans="1:5" x14ac:dyDescent="0.25">
      <c r="A43" s="32" t="s">
        <v>182</v>
      </c>
      <c r="B43" s="32">
        <v>56708881901</v>
      </c>
      <c r="C43" s="32" t="s">
        <v>267</v>
      </c>
      <c r="D43" s="32">
        <v>3732.4</v>
      </c>
      <c r="E43" s="32" t="s">
        <v>183</v>
      </c>
    </row>
    <row r="44" spans="1:5" x14ac:dyDescent="0.25">
      <c r="A44" s="32" t="s">
        <v>123</v>
      </c>
      <c r="B44" s="32">
        <v>56708845240</v>
      </c>
      <c r="C44" s="32" t="s">
        <v>267</v>
      </c>
      <c r="D44" s="32">
        <v>1657.8000000000002</v>
      </c>
      <c r="E44" s="32" t="s">
        <v>124</v>
      </c>
    </row>
    <row r="45" spans="1:5" x14ac:dyDescent="0.25">
      <c r="A45" s="32" t="s">
        <v>170</v>
      </c>
      <c r="B45" s="32">
        <v>56708881872</v>
      </c>
      <c r="C45" s="32" t="s">
        <v>267</v>
      </c>
      <c r="D45" s="32">
        <v>2459.2000000000003</v>
      </c>
      <c r="E45" s="32" t="s">
        <v>171</v>
      </c>
    </row>
    <row r="46" spans="1:5" x14ac:dyDescent="0.25">
      <c r="A46" s="32" t="s">
        <v>135</v>
      </c>
      <c r="B46" s="32">
        <v>60589939521</v>
      </c>
      <c r="C46" s="32" t="s">
        <v>267</v>
      </c>
      <c r="D46" s="32">
        <v>1299</v>
      </c>
      <c r="E46" s="32" t="s">
        <v>136</v>
      </c>
    </row>
    <row r="47" spans="1:5" x14ac:dyDescent="0.25">
      <c r="A47" s="32" t="s">
        <v>43</v>
      </c>
      <c r="B47" s="32">
        <v>56708881304</v>
      </c>
      <c r="C47" s="32" t="s">
        <v>267</v>
      </c>
      <c r="D47" s="32">
        <v>568.4</v>
      </c>
      <c r="E47" s="32" t="s">
        <v>44</v>
      </c>
    </row>
    <row r="48" spans="1:5" x14ac:dyDescent="0.25">
      <c r="A48" s="32" t="s">
        <v>45</v>
      </c>
      <c r="B48" s="32">
        <v>56708881318</v>
      </c>
      <c r="C48" s="32" t="s">
        <v>267</v>
      </c>
      <c r="D48" s="32">
        <v>1599.8000000000002</v>
      </c>
      <c r="E48" s="32" t="s">
        <v>46</v>
      </c>
    </row>
    <row r="49" spans="1:5" x14ac:dyDescent="0.25">
      <c r="A49" s="32" t="s">
        <v>75</v>
      </c>
      <c r="B49" s="32">
        <v>60590329504</v>
      </c>
      <c r="C49" s="32" t="s">
        <v>267</v>
      </c>
      <c r="D49" s="32">
        <v>991.80000000000007</v>
      </c>
      <c r="E49" s="32" t="s">
        <v>76</v>
      </c>
    </row>
    <row r="50" spans="1:5" x14ac:dyDescent="0.25">
      <c r="A50" s="32" t="s">
        <v>216</v>
      </c>
      <c r="B50" s="32">
        <v>56708845942</v>
      </c>
      <c r="C50" s="32" t="s">
        <v>267</v>
      </c>
      <c r="D50" s="32">
        <v>5597</v>
      </c>
      <c r="E50" s="32" t="s">
        <v>217</v>
      </c>
    </row>
    <row r="51" spans="1:5" x14ac:dyDescent="0.25">
      <c r="A51" s="32" t="s">
        <v>137</v>
      </c>
      <c r="B51" s="32">
        <v>60589627948</v>
      </c>
      <c r="C51" s="32" t="s">
        <v>267</v>
      </c>
      <c r="D51" s="32">
        <v>409.20000000000005</v>
      </c>
      <c r="E51" s="32" t="s">
        <v>138</v>
      </c>
    </row>
    <row r="52" spans="1:5" x14ac:dyDescent="0.25">
      <c r="A52" s="32" t="s">
        <v>65</v>
      </c>
      <c r="B52" s="32">
        <v>56708844964</v>
      </c>
      <c r="C52" s="32" t="s">
        <v>267</v>
      </c>
      <c r="D52" s="32">
        <v>2327</v>
      </c>
      <c r="E52" s="32" t="s">
        <v>66</v>
      </c>
    </row>
    <row r="53" spans="1:5" x14ac:dyDescent="0.25">
      <c r="A53" s="32" t="s">
        <v>105</v>
      </c>
      <c r="B53" s="32">
        <v>60589552237</v>
      </c>
      <c r="C53" s="32" t="s">
        <v>267</v>
      </c>
      <c r="D53" s="32">
        <v>1656.8000000000002</v>
      </c>
      <c r="E53" s="32" t="s">
        <v>106</v>
      </c>
    </row>
    <row r="54" spans="1:5" x14ac:dyDescent="0.25">
      <c r="A54" s="32" t="s">
        <v>200</v>
      </c>
      <c r="B54" s="32">
        <v>56708845882</v>
      </c>
      <c r="C54" s="32" t="s">
        <v>267</v>
      </c>
      <c r="D54" s="32">
        <v>1002</v>
      </c>
      <c r="E54" s="32" t="s">
        <v>201</v>
      </c>
    </row>
    <row r="55" spans="1:5" x14ac:dyDescent="0.25">
      <c r="A55" s="32" t="s">
        <v>77</v>
      </c>
      <c r="B55" s="32">
        <v>56708845010</v>
      </c>
      <c r="C55" s="32" t="s">
        <v>267</v>
      </c>
      <c r="D55" s="32">
        <v>2382.2000000000003</v>
      </c>
      <c r="E55" s="32" t="s">
        <v>78</v>
      </c>
    </row>
    <row r="56" spans="1:5" x14ac:dyDescent="0.25">
      <c r="A56" s="32" t="s">
        <v>119</v>
      </c>
      <c r="B56" s="32">
        <v>56708881551</v>
      </c>
      <c r="C56" s="32" t="s">
        <v>267</v>
      </c>
      <c r="D56" s="32">
        <v>1466.4</v>
      </c>
      <c r="E56" s="32" t="s">
        <v>120</v>
      </c>
    </row>
    <row r="57" spans="1:5" x14ac:dyDescent="0.25">
      <c r="A57" s="32" t="s">
        <v>141</v>
      </c>
      <c r="B57" s="32">
        <v>56708845709</v>
      </c>
      <c r="C57" s="32" t="s">
        <v>267</v>
      </c>
      <c r="D57" s="32">
        <v>2384.6</v>
      </c>
      <c r="E57" s="32" t="s">
        <v>142</v>
      </c>
    </row>
    <row r="58" spans="1:5" x14ac:dyDescent="0.25">
      <c r="A58" s="32" t="s">
        <v>101</v>
      </c>
      <c r="B58" s="32">
        <v>56708845072</v>
      </c>
      <c r="C58" s="32" t="s">
        <v>267</v>
      </c>
      <c r="D58" s="32">
        <v>870.2</v>
      </c>
      <c r="E58" s="32" t="s">
        <v>102</v>
      </c>
    </row>
    <row r="59" spans="1:5" x14ac:dyDescent="0.25">
      <c r="A59" s="32" t="s">
        <v>147</v>
      </c>
      <c r="B59" s="32">
        <v>60594462438</v>
      </c>
      <c r="C59" s="32" t="s">
        <v>267</v>
      </c>
      <c r="D59" s="32">
        <v>1661</v>
      </c>
      <c r="E59" s="32" t="s">
        <v>148</v>
      </c>
    </row>
    <row r="60" spans="1:5" x14ac:dyDescent="0.25">
      <c r="A60" s="32" t="s">
        <v>222</v>
      </c>
      <c r="B60" s="32">
        <v>56708881608</v>
      </c>
      <c r="C60" s="32" t="s">
        <v>267</v>
      </c>
      <c r="D60" s="32">
        <v>2167.8000000000002</v>
      </c>
      <c r="E60" s="32" t="s">
        <v>223</v>
      </c>
    </row>
    <row r="61" spans="1:5" x14ac:dyDescent="0.25">
      <c r="A61" s="32" t="s">
        <v>71</v>
      </c>
      <c r="B61" s="32">
        <v>56708881383</v>
      </c>
      <c r="C61" s="32" t="s">
        <v>267</v>
      </c>
      <c r="D61" s="32">
        <v>4197.2</v>
      </c>
      <c r="E61" s="32" t="s">
        <v>72</v>
      </c>
    </row>
    <row r="62" spans="1:5" x14ac:dyDescent="0.25">
      <c r="A62" s="32" t="s">
        <v>125</v>
      </c>
      <c r="B62" s="32">
        <v>56708881582</v>
      </c>
      <c r="C62" s="32" t="s">
        <v>267</v>
      </c>
      <c r="D62" s="32">
        <v>3713.6000000000004</v>
      </c>
      <c r="E62" s="32" t="s">
        <v>126</v>
      </c>
    </row>
    <row r="63" spans="1:5" x14ac:dyDescent="0.25">
      <c r="A63" s="32" t="s">
        <v>174</v>
      </c>
      <c r="B63" s="32">
        <v>56710773131</v>
      </c>
      <c r="C63" s="32" t="s">
        <v>267</v>
      </c>
      <c r="D63" s="32">
        <v>2929.8</v>
      </c>
      <c r="E63" s="32" t="s">
        <v>175</v>
      </c>
    </row>
    <row r="64" spans="1:5" x14ac:dyDescent="0.25">
      <c r="A64" s="32" t="s">
        <v>83</v>
      </c>
      <c r="B64" s="32">
        <v>56708881656</v>
      </c>
      <c r="C64" s="32" t="s">
        <v>267</v>
      </c>
      <c r="D64" s="32">
        <v>1019.6</v>
      </c>
      <c r="E64" s="32" t="s">
        <v>84</v>
      </c>
    </row>
    <row r="65" spans="1:5" x14ac:dyDescent="0.25">
      <c r="A65" s="32" t="s">
        <v>109</v>
      </c>
      <c r="B65" s="32">
        <v>56708845530</v>
      </c>
      <c r="C65" s="32" t="s">
        <v>267</v>
      </c>
      <c r="D65" s="32">
        <v>91.600000000000009</v>
      </c>
      <c r="E65" s="32" t="s">
        <v>110</v>
      </c>
    </row>
    <row r="66" spans="1:5" x14ac:dyDescent="0.25">
      <c r="A66" s="32" t="s">
        <v>149</v>
      </c>
      <c r="B66" s="32">
        <v>56710784605</v>
      </c>
      <c r="C66" s="32" t="s">
        <v>267</v>
      </c>
      <c r="D66" s="32">
        <v>5263.2000000000007</v>
      </c>
      <c r="E66" s="32" t="s">
        <v>150</v>
      </c>
    </row>
    <row r="67" spans="1:5" x14ac:dyDescent="0.25">
      <c r="A67" s="32" t="s">
        <v>202</v>
      </c>
      <c r="B67" s="32">
        <v>60589845501</v>
      </c>
      <c r="C67" s="32" t="s">
        <v>267</v>
      </c>
      <c r="D67" s="32">
        <v>4212.4000000000005</v>
      </c>
      <c r="E67" s="32" t="s">
        <v>203</v>
      </c>
    </row>
    <row r="68" spans="1:5" x14ac:dyDescent="0.25">
      <c r="A68" s="32" t="s">
        <v>67</v>
      </c>
      <c r="B68" s="32">
        <v>60592609882</v>
      </c>
      <c r="C68" s="32" t="s">
        <v>267</v>
      </c>
      <c r="D68" s="32">
        <v>1182</v>
      </c>
      <c r="E68" s="32" t="s">
        <v>68</v>
      </c>
    </row>
    <row r="69" spans="1:5" x14ac:dyDescent="0.25">
      <c r="A69" s="32" t="s">
        <v>113</v>
      </c>
      <c r="B69" s="32">
        <v>60589665774</v>
      </c>
      <c r="C69" s="32" t="s">
        <v>267</v>
      </c>
      <c r="D69" s="32">
        <v>964.40000000000009</v>
      </c>
      <c r="E69" s="32" t="s">
        <v>114</v>
      </c>
    </row>
    <row r="70" spans="1:5" x14ac:dyDescent="0.25">
      <c r="A70" s="32" t="s">
        <v>236</v>
      </c>
      <c r="B70" s="32">
        <v>60589634536</v>
      </c>
      <c r="C70" s="32" t="s">
        <v>267</v>
      </c>
      <c r="D70" s="32">
        <v>1039.2</v>
      </c>
      <c r="E70" s="32" t="s">
        <v>237</v>
      </c>
    </row>
    <row r="71" spans="1:5" x14ac:dyDescent="0.25">
      <c r="A71" s="32" t="s">
        <v>166</v>
      </c>
      <c r="B71" s="32">
        <v>60589582591</v>
      </c>
      <c r="C71" s="32" t="s">
        <v>267</v>
      </c>
      <c r="D71" s="32">
        <v>1129.2</v>
      </c>
      <c r="E71" s="32" t="s">
        <v>167</v>
      </c>
    </row>
    <row r="72" spans="1:5" x14ac:dyDescent="0.25">
      <c r="A72" s="32" t="s">
        <v>172</v>
      </c>
      <c r="B72" s="32">
        <v>60589642468</v>
      </c>
      <c r="C72" s="32" t="s">
        <v>267</v>
      </c>
      <c r="D72" s="32">
        <v>1155.6000000000001</v>
      </c>
      <c r="E72" s="32" t="s">
        <v>173</v>
      </c>
    </row>
    <row r="73" spans="1:5" x14ac:dyDescent="0.25">
      <c r="A73" s="32" t="s">
        <v>232</v>
      </c>
      <c r="B73" s="32">
        <v>60589597089</v>
      </c>
      <c r="C73" s="32" t="s">
        <v>267</v>
      </c>
      <c r="D73" s="32">
        <v>3943</v>
      </c>
      <c r="E73" s="32" t="s">
        <v>233</v>
      </c>
    </row>
    <row r="74" spans="1:5" x14ac:dyDescent="0.25">
      <c r="A74" s="32" t="s">
        <v>79</v>
      </c>
      <c r="B74" s="32">
        <v>60590035188</v>
      </c>
      <c r="C74" s="32" t="s">
        <v>267</v>
      </c>
      <c r="D74" s="32">
        <v>1520.4</v>
      </c>
      <c r="E74" s="32" t="s">
        <v>80</v>
      </c>
    </row>
    <row r="75" spans="1:5" x14ac:dyDescent="0.25">
      <c r="A75" s="32" t="s">
        <v>194</v>
      </c>
      <c r="B75" s="32">
        <v>60589704184</v>
      </c>
      <c r="C75" s="32" t="s">
        <v>267</v>
      </c>
      <c r="D75" s="32">
        <v>5188.2000000000007</v>
      </c>
      <c r="E75" s="32" t="s">
        <v>195</v>
      </c>
    </row>
    <row r="76" spans="1:5" x14ac:dyDescent="0.25">
      <c r="A76" s="32" t="s">
        <v>143</v>
      </c>
      <c r="B76" s="32">
        <v>60590199370</v>
      </c>
      <c r="C76" s="32" t="s">
        <v>267</v>
      </c>
      <c r="D76" s="32">
        <v>894.40000000000009</v>
      </c>
      <c r="E76" s="32" t="s">
        <v>144</v>
      </c>
    </row>
    <row r="77" spans="1:5" x14ac:dyDescent="0.25">
      <c r="A77" s="32" t="s">
        <v>180</v>
      </c>
      <c r="B77" s="32">
        <v>60590100738</v>
      </c>
      <c r="C77" s="32" t="s">
        <v>267</v>
      </c>
      <c r="D77" s="32">
        <v>3100.2000000000003</v>
      </c>
      <c r="E77" s="32" t="s">
        <v>181</v>
      </c>
    </row>
    <row r="78" spans="1:5" x14ac:dyDescent="0.25">
      <c r="A78" s="32" t="s">
        <v>139</v>
      </c>
      <c r="B78" s="32">
        <v>60590412629</v>
      </c>
      <c r="C78" s="32" t="s">
        <v>267</v>
      </c>
      <c r="D78" s="32">
        <v>2641.8</v>
      </c>
      <c r="E78" s="32" t="s">
        <v>140</v>
      </c>
    </row>
    <row r="79" spans="1:5" x14ac:dyDescent="0.25">
      <c r="A79" s="32" t="s">
        <v>107</v>
      </c>
      <c r="B79" s="32">
        <v>60590678030</v>
      </c>
      <c r="C79" s="32" t="s">
        <v>267</v>
      </c>
      <c r="D79" s="32">
        <v>2509.8000000000002</v>
      </c>
      <c r="E79" s="32" t="s">
        <v>108</v>
      </c>
    </row>
    <row r="80" spans="1:5" x14ac:dyDescent="0.25">
      <c r="A80" s="32" t="s">
        <v>184</v>
      </c>
      <c r="B80" s="32">
        <v>60592118015</v>
      </c>
      <c r="C80" s="32" t="s">
        <v>267</v>
      </c>
      <c r="D80" s="32">
        <v>3012.8</v>
      </c>
      <c r="E80" s="32" t="s">
        <v>185</v>
      </c>
    </row>
    <row r="81" spans="1:5" x14ac:dyDescent="0.25">
      <c r="A81" s="32" t="s">
        <v>117</v>
      </c>
      <c r="B81" s="32">
        <v>60590340221</v>
      </c>
      <c r="C81" s="32" t="s">
        <v>267</v>
      </c>
      <c r="D81" s="32">
        <v>1521</v>
      </c>
      <c r="E81" s="32" t="s">
        <v>118</v>
      </c>
    </row>
    <row r="82" spans="1:5" x14ac:dyDescent="0.25">
      <c r="A82" s="32" t="s">
        <v>69</v>
      </c>
      <c r="B82" s="32">
        <v>60592030048</v>
      </c>
      <c r="C82" s="32" t="s">
        <v>267</v>
      </c>
      <c r="D82" s="32">
        <v>2475</v>
      </c>
      <c r="E82" s="32" t="s">
        <v>70</v>
      </c>
    </row>
    <row r="83" spans="1:5" x14ac:dyDescent="0.25">
      <c r="A83" s="32" t="s">
        <v>53</v>
      </c>
      <c r="B83" s="32">
        <v>60592545278</v>
      </c>
      <c r="C83" s="32" t="s">
        <v>267</v>
      </c>
      <c r="D83" s="32">
        <v>1383.2</v>
      </c>
      <c r="E83" s="32" t="s">
        <v>54</v>
      </c>
    </row>
    <row r="84" spans="1:5" x14ac:dyDescent="0.25">
      <c r="A84" s="32" t="s">
        <v>204</v>
      </c>
      <c r="B84" s="32">
        <v>60592420864</v>
      </c>
      <c r="C84" s="32" t="s">
        <v>267</v>
      </c>
      <c r="D84" s="32">
        <v>4160</v>
      </c>
      <c r="E84" s="32" t="s">
        <v>205</v>
      </c>
    </row>
    <row r="85" spans="1:5" x14ac:dyDescent="0.25">
      <c r="A85" s="32" t="s">
        <v>220</v>
      </c>
      <c r="B85" s="32">
        <v>60592492890</v>
      </c>
      <c r="C85" s="32" t="s">
        <v>267</v>
      </c>
      <c r="D85" s="32">
        <v>2508.6000000000004</v>
      </c>
      <c r="E85" s="32" t="s">
        <v>221</v>
      </c>
    </row>
    <row r="86" spans="1:5" x14ac:dyDescent="0.25">
      <c r="A86" s="32" t="s">
        <v>214</v>
      </c>
      <c r="B86" s="32">
        <v>60592585699</v>
      </c>
      <c r="C86" s="32" t="s">
        <v>267</v>
      </c>
      <c r="D86" s="32">
        <v>1778.8000000000002</v>
      </c>
      <c r="E86" s="32" t="s">
        <v>215</v>
      </c>
    </row>
    <row r="87" spans="1:5" x14ac:dyDescent="0.25">
      <c r="A87" s="32" t="s">
        <v>93</v>
      </c>
      <c r="B87" s="32">
        <v>60592636121</v>
      </c>
      <c r="C87" s="32" t="s">
        <v>267</v>
      </c>
      <c r="D87" s="32">
        <v>958.6</v>
      </c>
      <c r="E87" s="32" t="s">
        <v>94</v>
      </c>
    </row>
    <row r="88" spans="1:5" x14ac:dyDescent="0.25">
      <c r="A88" s="32" t="s">
        <v>81</v>
      </c>
      <c r="B88" s="32">
        <v>60584074827</v>
      </c>
      <c r="C88" s="32" t="s">
        <v>267</v>
      </c>
      <c r="D88" s="32">
        <v>3687.2000000000003</v>
      </c>
      <c r="E88" s="32" t="s">
        <v>82</v>
      </c>
    </row>
    <row r="89" spans="1:5" x14ac:dyDescent="0.25">
      <c r="A89" s="32" t="s">
        <v>115</v>
      </c>
      <c r="B89" s="32">
        <v>56708881702</v>
      </c>
      <c r="C89" s="32" t="s">
        <v>267</v>
      </c>
      <c r="D89" s="32">
        <v>4114.6000000000004</v>
      </c>
      <c r="E89" s="32" t="s">
        <v>116</v>
      </c>
    </row>
    <row r="90" spans="1:5" x14ac:dyDescent="0.25">
      <c r="A90" s="32" t="s">
        <v>97</v>
      </c>
      <c r="B90" s="32">
        <v>60594750506</v>
      </c>
      <c r="C90" s="32" t="s">
        <v>267</v>
      </c>
      <c r="D90" s="32">
        <v>1635</v>
      </c>
      <c r="E90" s="32" t="s">
        <v>98</v>
      </c>
    </row>
    <row r="91" spans="1:5" x14ac:dyDescent="0.25">
      <c r="A91" s="32" t="s">
        <v>55</v>
      </c>
      <c r="B91" s="32">
        <v>60594701908</v>
      </c>
      <c r="C91" s="32" t="s">
        <v>267</v>
      </c>
      <c r="D91" s="32">
        <v>2172.8000000000002</v>
      </c>
      <c r="E91" s="32" t="s">
        <v>56</v>
      </c>
    </row>
    <row r="92" spans="1:5" x14ac:dyDescent="0.25">
      <c r="A92" s="32" t="s">
        <v>61</v>
      </c>
      <c r="B92" s="32">
        <v>60577925003</v>
      </c>
      <c r="C92" s="32" t="s">
        <v>267</v>
      </c>
      <c r="D92" s="32">
        <v>2081.4</v>
      </c>
      <c r="E92" s="32" t="s">
        <v>62</v>
      </c>
    </row>
    <row r="93" spans="1:5" x14ac:dyDescent="0.25">
      <c r="A93" s="32" t="s">
        <v>121</v>
      </c>
      <c r="B93" s="32">
        <v>60595911850</v>
      </c>
      <c r="C93" s="32" t="s">
        <v>267</v>
      </c>
      <c r="D93" s="32">
        <v>2348.8000000000002</v>
      </c>
      <c r="E93" s="32" t="s">
        <v>122</v>
      </c>
    </row>
    <row r="94" spans="1:5" x14ac:dyDescent="0.25">
      <c r="A94" s="32" t="s">
        <v>242</v>
      </c>
      <c r="B94" s="32">
        <v>60578682154</v>
      </c>
      <c r="C94" s="32" t="s">
        <v>267</v>
      </c>
      <c r="D94" s="32">
        <v>3720.2000000000003</v>
      </c>
      <c r="E94" s="32" t="s">
        <v>243</v>
      </c>
    </row>
    <row r="95" spans="1:5" x14ac:dyDescent="0.25">
      <c r="A95" s="32" t="s">
        <v>33</v>
      </c>
      <c r="B95" s="32">
        <v>56710784500</v>
      </c>
      <c r="C95" s="32" t="s">
        <v>267</v>
      </c>
      <c r="D95" s="32">
        <v>953.6</v>
      </c>
      <c r="E95" s="32" t="s">
        <v>34</v>
      </c>
    </row>
    <row r="96" spans="1:5" x14ac:dyDescent="0.25">
      <c r="A96" s="32" t="s">
        <v>212</v>
      </c>
      <c r="B96" s="32">
        <v>56727513569</v>
      </c>
      <c r="C96" s="32" t="s">
        <v>267</v>
      </c>
      <c r="D96" s="32">
        <v>682.80000000000007</v>
      </c>
      <c r="E96" s="32" t="s">
        <v>213</v>
      </c>
    </row>
    <row r="97" spans="1:5" x14ac:dyDescent="0.25">
      <c r="A97" s="32" t="s">
        <v>95</v>
      </c>
      <c r="B97" s="32">
        <v>60596635649</v>
      </c>
      <c r="C97" s="32" t="s">
        <v>267</v>
      </c>
      <c r="D97" s="32">
        <v>1329.2</v>
      </c>
      <c r="E97" s="32" t="s">
        <v>96</v>
      </c>
    </row>
    <row r="98" spans="1:5" x14ac:dyDescent="0.25">
      <c r="A98" s="32" t="s">
        <v>238</v>
      </c>
      <c r="B98" s="32">
        <v>60596596065</v>
      </c>
      <c r="C98" s="32" t="s">
        <v>267</v>
      </c>
      <c r="D98" s="32">
        <v>1137.8</v>
      </c>
      <c r="E98" s="32" t="s">
        <v>239</v>
      </c>
    </row>
    <row r="99" spans="1:5" x14ac:dyDescent="0.25">
      <c r="A99" s="32" t="s">
        <v>158</v>
      </c>
      <c r="B99" s="32">
        <v>56697905731</v>
      </c>
      <c r="C99" s="32" t="s">
        <v>267</v>
      </c>
      <c r="D99" s="32">
        <v>1753.8000000000002</v>
      </c>
      <c r="E99" s="32" t="s">
        <v>159</v>
      </c>
    </row>
    <row r="100" spans="1:5" x14ac:dyDescent="0.25">
      <c r="A100" s="32" t="s">
        <v>234</v>
      </c>
      <c r="B100" s="32">
        <v>56714607256</v>
      </c>
      <c r="C100" s="32" t="s">
        <v>267</v>
      </c>
      <c r="D100" s="32">
        <v>4476.4000000000005</v>
      </c>
      <c r="E100" s="32" t="s">
        <v>235</v>
      </c>
    </row>
    <row r="101" spans="1:5" x14ac:dyDescent="0.25">
      <c r="A101" s="32" t="s">
        <v>226</v>
      </c>
      <c r="B101" s="32">
        <v>60596755422</v>
      </c>
      <c r="C101" s="32" t="s">
        <v>267</v>
      </c>
      <c r="D101" s="32">
        <v>939.2</v>
      </c>
      <c r="E101" s="32" t="s">
        <v>227</v>
      </c>
    </row>
    <row r="102" spans="1:5" x14ac:dyDescent="0.25">
      <c r="A102" s="32" t="s">
        <v>37</v>
      </c>
      <c r="B102" s="32">
        <v>60597137212</v>
      </c>
      <c r="C102" s="32" t="s">
        <v>267</v>
      </c>
      <c r="D102" s="32">
        <v>1019.6</v>
      </c>
      <c r="E102" s="32" t="s">
        <v>38</v>
      </c>
    </row>
    <row r="103" spans="1:5" x14ac:dyDescent="0.25">
      <c r="A103" s="32" t="s">
        <v>87</v>
      </c>
      <c r="B103" s="32">
        <v>60597082882</v>
      </c>
      <c r="C103" s="32" t="s">
        <v>267</v>
      </c>
      <c r="D103" s="32">
        <v>1019.6</v>
      </c>
      <c r="E103" s="32" t="s">
        <v>88</v>
      </c>
    </row>
    <row r="104" spans="1:5" x14ac:dyDescent="0.25">
      <c r="A104" s="32" t="s">
        <v>47</v>
      </c>
      <c r="B104" s="32">
        <v>60597130077</v>
      </c>
      <c r="C104" s="32" t="s">
        <v>267</v>
      </c>
      <c r="D104" s="32">
        <v>1329.4</v>
      </c>
      <c r="E104" s="32" t="s">
        <v>48</v>
      </c>
    </row>
    <row r="105" spans="1:5" x14ac:dyDescent="0.25">
      <c r="A105" s="32" t="s">
        <v>59</v>
      </c>
      <c r="B105" s="32">
        <v>60597155367</v>
      </c>
      <c r="C105" s="32" t="s">
        <v>267</v>
      </c>
      <c r="D105" s="32">
        <v>1019.6</v>
      </c>
      <c r="E105" s="32" t="s">
        <v>60</v>
      </c>
    </row>
    <row r="106" spans="1:5" x14ac:dyDescent="0.25">
      <c r="A106" s="32" t="s">
        <v>99</v>
      </c>
      <c r="B106" s="32">
        <v>56701660014</v>
      </c>
      <c r="C106" s="32" t="s">
        <v>267</v>
      </c>
      <c r="D106" s="32">
        <v>2027.6000000000001</v>
      </c>
      <c r="E106" s="32" t="s">
        <v>100</v>
      </c>
    </row>
    <row r="107" spans="1:5" x14ac:dyDescent="0.25">
      <c r="A107" s="32" t="s">
        <v>188</v>
      </c>
      <c r="B107" s="32">
        <v>60597618992</v>
      </c>
      <c r="C107" s="32" t="s">
        <v>267</v>
      </c>
      <c r="D107" s="32">
        <v>823</v>
      </c>
      <c r="E107" s="32" t="s">
        <v>189</v>
      </c>
    </row>
    <row r="108" spans="1:5" x14ac:dyDescent="0.25">
      <c r="A108" s="32" t="s">
        <v>151</v>
      </c>
      <c r="B108" s="32">
        <v>60597479727</v>
      </c>
      <c r="C108" s="32" t="s">
        <v>267</v>
      </c>
      <c r="D108" s="32">
        <v>1019.6</v>
      </c>
      <c r="E108" s="32" t="s">
        <v>152</v>
      </c>
    </row>
    <row r="109" spans="1:5" x14ac:dyDescent="0.25">
      <c r="A109" s="32" t="s">
        <v>246</v>
      </c>
      <c r="B109" s="32">
        <v>60597522863</v>
      </c>
      <c r="C109" s="32" t="s">
        <v>267</v>
      </c>
      <c r="D109" s="32">
        <v>1002.2</v>
      </c>
      <c r="E109" s="32" t="s">
        <v>247</v>
      </c>
    </row>
    <row r="110" spans="1:5" x14ac:dyDescent="0.25">
      <c r="A110" s="32"/>
      <c r="B110" s="32" t="s">
        <v>268</v>
      </c>
      <c r="C110" s="32"/>
      <c r="D110" s="41">
        <v>219876</v>
      </c>
      <c r="E110" s="32" t="s">
        <v>269</v>
      </c>
    </row>
    <row r="112" spans="1:5" x14ac:dyDescent="0.25">
      <c r="A112" s="32" t="s">
        <v>145</v>
      </c>
      <c r="B112" s="32">
        <v>1179675078</v>
      </c>
      <c r="C112" s="32" t="s">
        <v>270</v>
      </c>
      <c r="D112" s="32">
        <v>1222.6000000000001</v>
      </c>
      <c r="E112" s="32" t="s">
        <v>146</v>
      </c>
    </row>
    <row r="113" spans="1:5" x14ac:dyDescent="0.25">
      <c r="A113" s="32" t="s">
        <v>111</v>
      </c>
      <c r="B113" s="32">
        <v>1168500843</v>
      </c>
      <c r="C113" s="32" t="s">
        <v>270</v>
      </c>
      <c r="D113" s="32">
        <v>2663.6000000000004</v>
      </c>
      <c r="E113" s="32" t="s">
        <v>112</v>
      </c>
    </row>
    <row r="114" spans="1:5" x14ac:dyDescent="0.25">
      <c r="A114" s="32" t="s">
        <v>73</v>
      </c>
      <c r="B114" s="32">
        <v>462465140</v>
      </c>
      <c r="C114" s="32" t="s">
        <v>270</v>
      </c>
      <c r="D114" s="32">
        <v>1019.6</v>
      </c>
      <c r="E114" s="32" t="s">
        <v>74</v>
      </c>
    </row>
    <row r="115" spans="1:5" x14ac:dyDescent="0.25">
      <c r="A115" s="32" t="s">
        <v>41</v>
      </c>
      <c r="B115" s="32">
        <v>1543342964</v>
      </c>
      <c r="C115" s="32" t="s">
        <v>270</v>
      </c>
      <c r="D115" s="32">
        <v>8540.2000000000007</v>
      </c>
      <c r="E115" s="32" t="s">
        <v>42</v>
      </c>
    </row>
    <row r="116" spans="1:5" x14ac:dyDescent="0.25">
      <c r="A116" s="32" t="s">
        <v>131</v>
      </c>
      <c r="B116" s="32">
        <v>1539992200</v>
      </c>
      <c r="C116" s="32" t="s">
        <v>270</v>
      </c>
      <c r="D116" s="32">
        <v>1329.4</v>
      </c>
      <c r="E116" s="32" t="s">
        <v>132</v>
      </c>
    </row>
    <row r="117" spans="1:5" x14ac:dyDescent="0.25">
      <c r="A117" s="32" t="s">
        <v>153</v>
      </c>
      <c r="B117" s="32">
        <v>1514177835</v>
      </c>
      <c r="C117" s="32" t="s">
        <v>270</v>
      </c>
      <c r="D117" s="32">
        <v>1329.2</v>
      </c>
      <c r="E117" s="32" t="s">
        <v>154</v>
      </c>
    </row>
    <row r="118" spans="1:5" x14ac:dyDescent="0.25">
      <c r="A118" s="32" t="s">
        <v>49</v>
      </c>
      <c r="B118" s="32">
        <v>1522786230</v>
      </c>
      <c r="C118" s="32" t="s">
        <v>270</v>
      </c>
      <c r="D118" s="32">
        <v>1019.6</v>
      </c>
      <c r="E118" s="32" t="s">
        <v>50</v>
      </c>
    </row>
    <row r="119" spans="1:5" x14ac:dyDescent="0.25">
      <c r="A119" s="32"/>
      <c r="B119" s="32" t="s">
        <v>271</v>
      </c>
      <c r="C119" s="32"/>
      <c r="D119" s="41">
        <v>17124.2</v>
      </c>
      <c r="E119" s="32" t="s">
        <v>272</v>
      </c>
    </row>
    <row r="121" spans="1:5" x14ac:dyDescent="0.25">
      <c r="A121" s="32"/>
      <c r="B121" s="42" t="s">
        <v>265</v>
      </c>
      <c r="C121" s="42"/>
      <c r="D121" s="43">
        <v>1490.4</v>
      </c>
      <c r="E121" s="42" t="s">
        <v>266</v>
      </c>
    </row>
    <row r="122" spans="1:5" x14ac:dyDescent="0.25">
      <c r="A122" s="32"/>
      <c r="B122" s="42" t="s">
        <v>268</v>
      </c>
      <c r="C122" s="42"/>
      <c r="D122" s="43">
        <v>219876</v>
      </c>
      <c r="E122" s="42" t="s">
        <v>269</v>
      </c>
    </row>
    <row r="123" spans="1:5" x14ac:dyDescent="0.25">
      <c r="A123" s="32"/>
      <c r="B123" s="42" t="s">
        <v>271</v>
      </c>
      <c r="C123" s="42"/>
      <c r="D123" s="43">
        <v>17124.2</v>
      </c>
      <c r="E123" s="42" t="s">
        <v>272</v>
      </c>
    </row>
    <row r="124" spans="1:5" x14ac:dyDescent="0.25">
      <c r="A124" s="32"/>
      <c r="B124" s="42"/>
      <c r="C124" s="42"/>
      <c r="D124" s="43">
        <v>238490.6</v>
      </c>
      <c r="E124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32"/>
    <col min="2" max="2" width="11.5703125" style="32" bestFit="1" customWidth="1"/>
    <col min="3" max="16384" width="11.42578125" style="32"/>
  </cols>
  <sheetData>
    <row r="1" spans="1:6" x14ac:dyDescent="0.25">
      <c r="A1" s="49" t="s">
        <v>273</v>
      </c>
      <c r="B1" s="49"/>
      <c r="C1" s="50"/>
      <c r="D1" s="51"/>
      <c r="E1" s="51"/>
      <c r="F1" s="52"/>
    </row>
    <row r="2" spans="1:6" x14ac:dyDescent="0.25">
      <c r="A2" s="49" t="s">
        <v>285</v>
      </c>
      <c r="B2" s="49"/>
      <c r="C2" s="50"/>
      <c r="D2" s="51"/>
      <c r="E2" s="51"/>
      <c r="F2" s="52"/>
    </row>
    <row r="3" spans="1:6" x14ac:dyDescent="0.25">
      <c r="A3" s="49" t="s">
        <v>274</v>
      </c>
      <c r="B3" s="53" t="s">
        <v>286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275</v>
      </c>
      <c r="B5" s="50" t="s">
        <v>276</v>
      </c>
      <c r="C5" s="50"/>
      <c r="D5" s="51"/>
      <c r="E5" s="51"/>
      <c r="F5" s="52"/>
    </row>
    <row r="6" spans="1:6" x14ac:dyDescent="0.25">
      <c r="A6" s="51" t="s">
        <v>277</v>
      </c>
      <c r="B6" s="54">
        <v>73580.53</v>
      </c>
      <c r="C6" s="51"/>
      <c r="D6" s="51"/>
      <c r="E6" s="51"/>
      <c r="F6" s="52"/>
    </row>
    <row r="7" spans="1:6" x14ac:dyDescent="0.25">
      <c r="A7" s="51" t="s">
        <v>278</v>
      </c>
      <c r="B7" s="54">
        <v>34508.129999999997</v>
      </c>
      <c r="C7" s="51"/>
      <c r="D7" s="51"/>
      <c r="E7" s="51"/>
      <c r="F7" s="52"/>
    </row>
    <row r="8" spans="1:6" x14ac:dyDescent="0.25">
      <c r="A8" s="51" t="s">
        <v>279</v>
      </c>
      <c r="B8" s="54">
        <v>0</v>
      </c>
      <c r="C8" s="51"/>
      <c r="D8" s="51"/>
      <c r="E8" s="51"/>
      <c r="F8" s="52"/>
    </row>
    <row r="9" spans="1:6" x14ac:dyDescent="0.25">
      <c r="A9" s="51" t="s">
        <v>280</v>
      </c>
      <c r="B9" s="54">
        <v>5623.5</v>
      </c>
      <c r="C9" s="51"/>
      <c r="D9" s="51"/>
      <c r="E9" s="51"/>
      <c r="F9" s="52"/>
    </row>
    <row r="10" spans="1:6" x14ac:dyDescent="0.25">
      <c r="A10" s="51" t="s">
        <v>281</v>
      </c>
      <c r="B10" s="54">
        <v>0</v>
      </c>
      <c r="C10" s="51"/>
      <c r="D10" s="51"/>
      <c r="E10" s="51"/>
      <c r="F10" s="52"/>
    </row>
    <row r="11" spans="1:6" x14ac:dyDescent="0.25">
      <c r="A11" s="51" t="s">
        <v>282</v>
      </c>
      <c r="B11" s="54">
        <v>55492.02</v>
      </c>
      <c r="C11" s="51"/>
      <c r="D11" s="51"/>
      <c r="E11" s="51"/>
      <c r="F11" s="52"/>
    </row>
    <row r="12" spans="1:6" x14ac:dyDescent="0.25">
      <c r="A12" s="51" t="s">
        <v>283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284</v>
      </c>
      <c r="B13" s="56">
        <v>182803.74</v>
      </c>
      <c r="C13" s="51"/>
      <c r="D13" s="51"/>
      <c r="E13" s="51"/>
      <c r="F13" s="52"/>
    </row>
    <row r="14" spans="1:6" x14ac:dyDescent="0.25">
      <c r="A14" s="51"/>
      <c r="B14" s="57">
        <f>SUM(B6:B13)</f>
        <v>352007.92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56321.267200000002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408329.18719999999</v>
      </c>
      <c r="C16" s="51"/>
      <c r="D16" s="59"/>
      <c r="E16" s="51"/>
      <c r="F16" s="52"/>
    </row>
    <row r="17" spans="1:6" x14ac:dyDescent="0.25">
      <c r="A17" s="51"/>
      <c r="B17" s="54">
        <v>408329.18</v>
      </c>
      <c r="C17" s="51"/>
      <c r="D17" s="54"/>
      <c r="E17" s="51"/>
      <c r="F17" s="52"/>
    </row>
    <row r="18" spans="1:6" x14ac:dyDescent="0.25">
      <c r="A18" s="51"/>
      <c r="B18" s="54">
        <f>+B16-B17</f>
        <v>7.1999999927356839E-3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2017-12-08T21:29:47Z</dcterms:created>
  <dcterms:modified xsi:type="dcterms:W3CDTF">2017-12-29T00:54:01Z</dcterms:modified>
</cp:coreProperties>
</file>