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 Ingenieria/Consultores/Semanal/"/>
    </mc:Choice>
  </mc:AlternateContent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52511"/>
</workbook>
</file>

<file path=xl/calcChain.xml><?xml version="1.0" encoding="utf-8"?>
<calcChain xmlns="http://schemas.openxmlformats.org/spreadsheetml/2006/main">
  <c r="B3" i="14" l="1"/>
  <c r="D13" i="15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<sst xmlns="http://schemas.openxmlformats.org/spreadsheetml/2006/main" count="827" uniqueCount="477">
  <si>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</si>
  <si>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</si>
  <si>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</si>
  <si>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</si>
  <si>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</si>
  <si>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</si>
  <si>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</si>
  <si>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</si>
  <si>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</si>
  <si>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</si>
  <si>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</si>
  <si>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</si>
  <si>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</si>
  <si>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</si>
  <si>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</si>
  <si>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</si>
  <si>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</si>
  <si>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</si>
  <si>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</si>
  <si>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</si>
  <si>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</si>
  <si>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</si>
  <si>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</si>
  <si>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</si>
  <si>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</si>
  <si>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</si>
  <si>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</si>
  <si>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</si>
  <si>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</si>
  <si>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</si>
  <si>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</si>
  <si>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</si>
  <si>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</si>
  <si>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</si>
  <si>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</si>
  <si>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</si>
  <si>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</si>
  <si>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</si>
  <si>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</si>
  <si>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</si>
  <si>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</si>
  <si>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</si>
  <si>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</si>
  <si>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</si>
  <si>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</si>
  <si>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</si>
  <si>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</si>
  <si>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</si>
  <si>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</si>
  <si>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</si>
  <si>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</si>
  <si>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</si>
  <si>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</si>
  <si>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</si>
  <si>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</si>
  <si>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</si>
  <si>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</si>
  <si>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</si>
  <si>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</si>
  <si>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</si>
  <si>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</si>
  <si>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</si>
  <si>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</si>
  <si>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</si>
  <si>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</si>
  <si>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</si>
  <si>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</si>
  <si>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</si>
  <si>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</si>
  <si>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</si>
  <si>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</si>
  <si>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</si>
  <si>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</si>
  <si>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</si>
  <si>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</si>
  <si>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</si>
  <si>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</si>
  <si>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</si>
  <si>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</si>
  <si>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</si>
  <si>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</si>
  <si>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</si>
  <si>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</si>
  <si>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</si>
  <si>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</si>
  <si>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</si>
  <si>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</si>
  <si>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</si>
  <si>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</si>
  <si>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</si>
  <si>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</si>
  <si>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</si>
  <si>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</si>
  <si>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</si>
  <si>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</si>
  <si>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</si>
  <si>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</si>
  <si>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</si>
  <si>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</si>
  <si>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</si>
  <si>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</si>
  <si>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</si>
  <si>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</si>
  <si>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</si>
  <si>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</si>
  <si>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</si>
  <si>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</si>
  <si>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</si>
  <si>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</si>
  <si>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</si>
  <si>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</si>
  <si>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</si>
  <si>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</si>
  <si>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</si>
  <si>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</si>
  <si>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</si>
  <si>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</si>
  <si>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</si>
  <si>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</si>
  <si>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</si>
  <si>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</si>
  <si>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</si>
  <si>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</si>
  <si>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</si>
  <si>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</si>
  <si>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</si>
  <si>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</si>
  <si>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</si>
  <si>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</si>
  <si>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</si>
  <si>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</si>
  <si>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</si>
  <si>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</si>
  <si>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</si>
  <si>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</si>
  <si>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</si>
  <si>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</si>
  <si>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</si>
  <si>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</si>
  <si>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</si>
  <si>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</si>
  <si>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</si>
  <si>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</si>
  <si>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</si>
  <si>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</si>
  <si>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</si>
  <si>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</si>
  <si>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</si>
  <si>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</si>
  <si>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</si>
  <si>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</si>
  <si>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</si>
  <si>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</si>
  <si>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</si>
  <si>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</si>
  <si>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</si>
  <si>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</si>
  <si>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</si>
  <si>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</si>
  <si>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</si>
  <si>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</si>
  <si>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</si>
  <si>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</si>
  <si>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</si>
  <si>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</si>
  <si>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</si>
  <si>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</si>
  <si>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</si>
  <si>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</si>
  <si>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</si>
  <si>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</si>
  <si>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</si>
  <si>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</si>
  <si>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</si>
  <si>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</si>
  <si>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</si>
  <si>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</si>
  <si>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</si>
  <si>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</si>
  <si>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</si>
  <si>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</si>
  <si>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</si>
  <si>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</si>
  <si>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</si>
  <si>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</si>
  <si>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</si>
  <si>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</si>
  <si>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</si>
  <si>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</si>
  <si>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</si>
  <si>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</si>
  <si>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</si>
  <si>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</si>
  <si>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</si>
  <si>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</si>
  <si>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</si>
  <si>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</si>
  <si>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</si>
  <si>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</si>
  <si>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</si>
  <si>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</si>
  <si>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</si>
  <si>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</si>
  <si>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</si>
  <si>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</si>
  <si>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</si>
  <si>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</si>
  <si>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</si>
  <si>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</si>
  <si>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</si>
  <si>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</si>
  <si>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</si>
  <si>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</si>
  <si>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</si>
  <si>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</si>
  <si>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</si>
  <si>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</si>
  <si>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</si>
  <si>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</si>
  <si>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</si>
  <si>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</si>
  <si>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</si>
  <si>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</si>
  <si>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</si>
  <si>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</si>
  <si>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</si>
  <si>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</si>
  <si>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</si>
  <si>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</si>
  <si>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</si>
  <si>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</si>
  <si>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</si>
  <si>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</si>
  <si>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</si>
  <si>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</si>
  <si>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</si>
  <si>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</si>
  <si>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</si>
  <si>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</si>
  <si>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</si>
  <si>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</si>
  <si>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</si>
  <si>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</si>
  <si>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</si>
  <si>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</si>
  <si>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</si>
  <si>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</si>
  <si>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</si>
  <si>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</si>
  <si>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</si>
  <si>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</si>
  <si>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</si>
  <si>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</si>
  <si>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</si>
  <si>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</si>
  <si>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</si>
  <si>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</si>
  <si>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</si>
  <si>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</si>
  <si>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</si>
  <si>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</si>
  <si>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</si>
  <si>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</si>
  <si>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</si>
  <si>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</si>
  <si>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</si>
  <si>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</si>
  <si>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</si>
  <si>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</si>
  <si>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</si>
  <si>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</si>
  <si>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</si>
  <si>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</si>
  <si>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</si>
  <si>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</si>
  <si>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</si>
  <si>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</si>
  <si>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</si>
  <si>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</si>
  <si>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</si>
  <si>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</si>
  <si>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</si>
  <si>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</si>
  <si>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</si>
  <si>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</si>
  <si>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</si>
  <si>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</si>
  <si>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</si>
  <si>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</si>
  <si>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</si>
  <si>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</si>
  <si>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</si>
  <si>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</si>
  <si>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</si>
  <si>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</si>
  <si>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</si>
  <si>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</si>
  <si>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</si>
  <si>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</si>
  <si>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</si>
  <si>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</si>
  <si>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</si>
  <si>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</si>
  <si>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</si>
  <si>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</si>
  <si>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</si>
  <si>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</si>
  <si>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</si>
  <si>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</si>
  <si>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</si>
  <si>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</si>
  <si>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</si>
  <si>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</si>
  <si>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</si>
  <si>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</si>
  <si>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</si>
  <si>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</si>
  <si>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</si>
  <si>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</si>
  <si>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</si>
  <si>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</si>
  <si>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</si>
  <si>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</si>
  <si>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</si>
  <si>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</si>
  <si>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</si>
  <si>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</si>
  <si>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</si>
  <si>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</si>
  <si>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</si>
  <si>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</si>
  <si>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</si>
  <si>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</si>
  <si>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</si>
  <si>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</si>
  <si>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</si>
  <si>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</si>
  <si>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</si>
  <si>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</si>
  <si>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</si>
  <si>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</si>
  <si>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</si>
  <si>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</si>
  <si>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</si>
  <si>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</si>
  <si>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</si>
  <si>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</si>
  <si>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</si>
  <si>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</si>
  <si>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</si>
  <si>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</si>
  <si>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</si>
  <si>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</si>
  <si>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</si>
  <si>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</si>
  <si>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</si>
  <si>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</si>
  <si>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</si>
  <si>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</si>
  <si>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</si>
  <si>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</si>
  <si>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</si>
  <si>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</si>
  <si>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</si>
  <si>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</si>
  <si>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</si>
  <si>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</si>
  <si>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</si>
  <si>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</si>
  <si>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</si>
  <si>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</si>
  <si>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</si>
  <si>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</si>
  <si>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</si>
  <si>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</si>
  <si>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</si>
  <si>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</si>
  <si>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</si>
  <si>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</si>
  <si>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</si>
  <si>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</si>
  <si>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</si>
  <si>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</si>
  <si>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</si>
  <si>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</si>
  <si>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</si>
  <si>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</si>
  <si>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</si>
  <si>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</si>
  <si>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</si>
  <si>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</si>
  <si>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</si>
  <si>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</si>
  <si>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</si>
  <si>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</si>
  <si>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</si>
  <si>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</si>
  <si>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</si>
  <si>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</si>
  <si>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</si>
  <si>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</si>
  <si>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</si>
  <si>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</si>
  <si>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</si>
  <si>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</si>
  <si>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</si>
  <si>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</si>
  <si>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</si>
  <si>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</si>
  <si>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</si>
  <si>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</si>
  <si>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</si>
  <si>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</si>
  <si>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</si>
  <si>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</si>
  <si>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</si>
  <si>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</si>
  <si>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</si>
  <si>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</si>
  <si>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</si>
  <si>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</si>
  <si>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</si>
  <si>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</si>
  <si>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</si>
  <si>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</si>
  <si>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</si>
  <si>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</si>
  <si>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</si>
  <si>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</si>
  <si>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</si>
  <si>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</si>
  <si>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</si>
  <si>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</si>
  <si>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</si>
  <si>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</si>
  <si>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</si>
  <si>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</si>
  <si>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</si>
  <si>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</si>
  <si>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</si>
  <si>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</si>
  <si>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</si>
  <si>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</si>
  <si>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</si>
  <si>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</si>
  <si>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</si>
  <si>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</si>
  <si>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</si>
  <si>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</si>
  <si>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</si>
  <si>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</si>
  <si>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</si>
  <si>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</si>
  <si>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</si>
  <si>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</si>
  <si>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</si>
  <si>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</si>
  <si>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</si>
  <si>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</si>
  <si>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</si>
  <si>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</si>
  <si>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</si>
  <si>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</si>
  <si>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</si>
  <si>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</si>
  <si>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</si>
  <si>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</si>
  <si>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</si>
  <si>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</si>
  <si>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</si>
  <si>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</si>
  <si>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</si>
  <si>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</si>
  <si>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47</t>
  </si>
  <si>
    <t>Periodo 47 al 47 Semanal del 15/11/2017 al 21/11/2017</t>
  </si>
  <si>
    <t>DESGLOSE DE NOMINA SEMANA 47</t>
  </si>
  <si>
    <t>15/1012017 AL 21/11/2017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</si>
</sst>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47</v>
      </c>
    </row>
    <row r="4" spans="1:11">
      <c r="A4" s="143"/>
      <c r="B4" s="161" t="str">
        <f>+SINDICATO!B4</f>
        <v>Periodo 47 al 47 Semanal del 15/11/2017 al 21/11/2017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1883</v>
      </c>
      <c r="E11" s="164">
        <f t="shared" ref="E11" si="0">+C11</f>
        <v>1883</v>
      </c>
      <c r="F11" s="164">
        <f t="shared" ref="F11:F12" si="1">+E11*0.16</f>
        <v>301.28000000000003</v>
      </c>
      <c r="G11" s="164">
        <f t="shared" ref="G11" si="2">+E11+F11</f>
        <v>2184.2800000000002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1913</v>
      </c>
      <c r="E12" s="164">
        <f t="shared" ref="E12" si="3">+C12</f>
        <v>1913</v>
      </c>
      <c r="F12" s="164">
        <f t="shared" si="1"/>
        <v>306.08</v>
      </c>
      <c r="G12" s="164">
        <f>+E12+F12</f>
        <v>2219.08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8733.5</v>
      </c>
      <c r="E17" s="165">
        <f>SUM(E11:E16)</f>
        <v>8733.5</v>
      </c>
      <c r="F17" s="165">
        <f t="shared" ref="F17:G17" si="10">SUM(F11:F16)</f>
        <v>1397.3600000000001</v>
      </c>
      <c r="G17" s="165">
        <f t="shared" si="10"/>
        <v>10130.86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D13" sqref="D13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250</v>
      </c>
      <c r="E11" s="167">
        <f t="shared" ref="E11:E12" si="0">SUM(C11:D11)</f>
        <v>1883</v>
      </c>
      <c r="F11" s="167">
        <f t="shared" ref="F11:F12" si="1">+E11*0.1</f>
        <v>188.3</v>
      </c>
      <c r="G11" s="167"/>
      <c r="H11" s="160">
        <v>150</v>
      </c>
      <c r="I11" s="167">
        <f t="shared" ref="I11:I12" si="2">SUM(F11:H11)</f>
        <v>338.3</v>
      </c>
      <c r="J11" s="167">
        <f t="shared" ref="J11:J13" si="3">+E11-I11</f>
        <v>1544.7</v>
      </c>
    </row>
    <row r="12" spans="1:10">
      <c r="A12" s="158"/>
      <c r="B12" s="157" t="s">
        <v>187</v>
      </c>
      <c r="C12" s="159">
        <v>1633</v>
      </c>
      <c r="D12" s="167">
        <v>280</v>
      </c>
      <c r="E12" s="167">
        <f t="shared" si="0"/>
        <v>1913</v>
      </c>
      <c r="F12" s="167">
        <f t="shared" si="1"/>
        <v>191.3</v>
      </c>
      <c r="G12" s="167"/>
      <c r="H12" s="160">
        <v>0</v>
      </c>
      <c r="I12" s="167">
        <f t="shared" si="2"/>
        <v>191.3</v>
      </c>
      <c r="J12" s="167">
        <f t="shared" si="3"/>
        <v>1721.7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>
        <v>208.34</v>
      </c>
      <c r="H14" s="167">
        <v>0</v>
      </c>
      <c r="I14" s="167">
        <f>SUM(F14:H14)</f>
        <v>302.09000000000003</v>
      </c>
      <c r="J14" s="167">
        <f>+E14-I14</f>
        <v>635.41</v>
      </c>
    </row>
    <row r="15" spans="1:10">
      <c r="A15" s="158"/>
      <c r="B15" s="157" t="s">
        <v>471</v>
      </c>
      <c r="C15" s="159">
        <v>1900</v>
      </c>
      <c r="D15" s="167"/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530</v>
      </c>
      <c r="E17" s="163">
        <f t="shared" si="11"/>
        <v>8733.5</v>
      </c>
      <c r="F17" s="163">
        <f t="shared" si="11"/>
        <v>873.35</v>
      </c>
      <c r="G17" s="163">
        <f t="shared" si="11"/>
        <v>208.34</v>
      </c>
      <c r="H17" s="163">
        <f t="shared" si="11"/>
        <v>150</v>
      </c>
      <c r="I17" s="163">
        <f t="shared" si="11"/>
        <v>1231.69</v>
      </c>
      <c r="J17" s="163">
        <f t="shared" si="11"/>
        <v>7501.8099999999995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47</v>
      </c>
    </row>
    <row r="4" spans="1:5">
      <c r="A4" s="161" t="str">
        <f>+SINDICATO!B4</f>
        <v>Periodo 47 al 47 Semanal del 15/11/2017 al 21/11/2017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1544.7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1721.7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635.41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7501.8099999999995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7501.8099999999995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4" sqref="B4"/>
    </sheetView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5883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2850.5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8733.5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1397.3600000000001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10130.86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10130.86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Saul Pineda</cp:lastModifiedBy>
  <cp:lastPrinted>2017-06-03T16:19:09Z</cp:lastPrinted>
  <dcterms:created xsi:type="dcterms:W3CDTF">2015-07-23T15:19:36Z</dcterms:created>
  <dcterms:modified xsi:type="dcterms:W3CDTF">2017-11-25T19:46:08Z</dcterms:modified>
</cp:coreProperties>
</file>