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 Ingenieria/Consultores/Semanal/"/>
    </mc:Choice>
  </mc:AlternateContent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52511"/>
</workbook>
</file>

<file path=xl/calcChain.xml><?xml version="1.0" encoding="utf-8"?>
<calcChain xmlns="http://schemas.openxmlformats.org/spreadsheetml/2006/main">
  <c r="B3" i="14" l="1"/>
  <c r="D13" i="15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<sst xmlns="http://schemas.openxmlformats.org/spreadsheetml/2006/main" count="827" uniqueCount="477">
  <si>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</si>
  <si>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</si>
  <si>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</si>
  <si>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</si>
  <si>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</si>
  <si>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</si>
  <si>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</si>
  <si>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</si>
  <si>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</si>
  <si>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</si>
  <si>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</si>
  <si>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</si>
  <si>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</si>
  <si>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</si>
  <si>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</si>
  <si>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</si>
  <si>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</si>
  <si>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</si>
  <si>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</si>
  <si>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</si>
  <si>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</si>
  <si>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</si>
  <si>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</si>
  <si>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</si>
  <si>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</si>
  <si>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</si>
  <si>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</si>
  <si>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</si>
  <si>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</si>
  <si>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</si>
  <si>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</si>
  <si>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</si>
  <si>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</si>
  <si>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</si>
  <si>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</si>
  <si>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</si>
  <si>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</si>
  <si>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</si>
  <si>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</si>
  <si>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</si>
  <si>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</si>
  <si>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</si>
  <si>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</si>
  <si>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</si>
  <si>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</si>
  <si>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</si>
  <si>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</si>
  <si>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</si>
  <si>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</si>
  <si>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</si>
  <si>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</si>
  <si>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</si>
  <si>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</si>
  <si>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</si>
  <si>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</si>
  <si>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</si>
  <si>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</si>
  <si>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</si>
  <si>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</si>
  <si>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</si>
  <si>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</si>
  <si>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</si>
  <si>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</si>
  <si>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</si>
  <si>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</si>
  <si>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</si>
  <si>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</si>
  <si>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</si>
  <si>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</si>
  <si>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</si>
  <si>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</si>
  <si>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</si>
  <si>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</si>
  <si>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</si>
  <si>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</si>
  <si>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</si>
  <si>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</si>
  <si>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</si>
  <si>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</si>
  <si>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</si>
  <si>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</si>
  <si>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</si>
  <si>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</si>
  <si>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</si>
  <si>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</si>
  <si>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</si>
  <si>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</si>
  <si>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</si>
  <si>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</si>
  <si>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</si>
  <si>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</si>
  <si>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</si>
  <si>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</si>
  <si>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</si>
  <si>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</si>
  <si>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</si>
  <si>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</si>
  <si>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</si>
  <si>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</si>
  <si>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</si>
  <si>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</si>
  <si>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</si>
  <si>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</si>
  <si>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</si>
  <si>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</si>
  <si>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</si>
  <si>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</si>
  <si>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</si>
  <si>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</si>
  <si>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</si>
  <si>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</si>
  <si>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</si>
  <si>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</si>
  <si>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</si>
  <si>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</si>
  <si>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</si>
  <si>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</si>
  <si>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</si>
  <si>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</si>
  <si>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</si>
  <si>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</si>
  <si>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</si>
  <si>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</si>
  <si>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</si>
  <si>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</si>
  <si>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</si>
  <si>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</si>
  <si>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</si>
  <si>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</si>
  <si>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</si>
  <si>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</si>
  <si>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</si>
  <si>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</si>
  <si>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</si>
  <si>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</si>
  <si>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</si>
  <si>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</si>
  <si>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</si>
  <si>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</si>
  <si>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</si>
  <si>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</si>
  <si>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</si>
  <si>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</si>
  <si>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</si>
  <si>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</si>
  <si>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</si>
  <si>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</si>
  <si>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</si>
  <si>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</si>
  <si>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</si>
  <si>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</si>
  <si>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</si>
  <si>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</si>
  <si>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</si>
  <si>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</si>
  <si>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</si>
  <si>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</si>
  <si>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</si>
  <si>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</si>
  <si>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</si>
  <si>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</si>
  <si>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</si>
  <si>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</si>
  <si>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</si>
  <si>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</si>
  <si>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</si>
  <si>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</si>
  <si>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</si>
  <si>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</si>
  <si>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</si>
  <si>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</si>
  <si>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</si>
  <si>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</si>
  <si>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</si>
  <si>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</si>
  <si>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</si>
  <si>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</si>
  <si>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</si>
  <si>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</si>
  <si>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</si>
  <si>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</si>
  <si>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</si>
  <si>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</si>
  <si>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</si>
  <si>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</si>
  <si>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</si>
  <si>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</si>
  <si>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</si>
  <si>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</si>
  <si>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</si>
  <si>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</si>
  <si>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</si>
  <si>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</si>
  <si>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</si>
  <si>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</si>
  <si>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</si>
  <si>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</si>
  <si>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</si>
  <si>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</si>
  <si>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</si>
  <si>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</si>
  <si>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</si>
  <si>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</si>
  <si>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</si>
  <si>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</si>
  <si>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</si>
  <si>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</si>
  <si>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</si>
  <si>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</si>
  <si>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</si>
  <si>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</si>
  <si>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</si>
  <si>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</si>
  <si>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</si>
  <si>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</si>
  <si>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</si>
  <si>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</si>
  <si>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</si>
  <si>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</si>
  <si>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</si>
  <si>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</si>
  <si>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</si>
  <si>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</si>
  <si>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</si>
  <si>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</si>
  <si>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</si>
  <si>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</si>
  <si>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</si>
  <si>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</si>
  <si>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</si>
  <si>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</si>
  <si>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</si>
  <si>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</si>
  <si>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</si>
  <si>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</si>
  <si>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</si>
  <si>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</si>
  <si>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</si>
  <si>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</si>
  <si>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</si>
  <si>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</si>
  <si>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</si>
  <si>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</si>
  <si>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</si>
  <si>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</si>
  <si>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</si>
  <si>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</si>
  <si>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</si>
  <si>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</si>
  <si>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</si>
  <si>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</si>
  <si>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</si>
  <si>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</si>
  <si>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</si>
  <si>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</si>
  <si>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</si>
  <si>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</si>
  <si>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</si>
  <si>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</si>
  <si>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</si>
  <si>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</si>
  <si>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</si>
  <si>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</si>
  <si>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</si>
  <si>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</si>
  <si>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</si>
  <si>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</si>
  <si>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</si>
  <si>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</si>
  <si>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</si>
  <si>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</si>
  <si>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</si>
  <si>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</si>
  <si>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</si>
  <si>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</si>
  <si>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</si>
  <si>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</si>
  <si>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</si>
  <si>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</si>
  <si>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</si>
  <si>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</si>
  <si>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</si>
  <si>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</si>
  <si>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</si>
  <si>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</si>
  <si>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</si>
  <si>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</si>
  <si>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</si>
  <si>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</si>
  <si>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</si>
  <si>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</si>
  <si>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</si>
  <si>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</si>
  <si>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</si>
  <si>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</si>
  <si>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</si>
  <si>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</si>
  <si>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</si>
  <si>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</si>
  <si>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</si>
  <si>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</si>
  <si>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</si>
  <si>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</si>
  <si>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</si>
  <si>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</si>
  <si>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</si>
  <si>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</si>
  <si>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</si>
  <si>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</si>
  <si>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</si>
  <si>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</si>
  <si>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</si>
  <si>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</si>
  <si>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</si>
  <si>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</si>
  <si>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</si>
  <si>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</si>
  <si>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</si>
  <si>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</si>
  <si>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</si>
  <si>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</si>
  <si>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</si>
  <si>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</si>
  <si>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</si>
  <si>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</si>
  <si>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</si>
  <si>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</si>
  <si>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</si>
  <si>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</si>
  <si>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</si>
  <si>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</si>
  <si>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</si>
  <si>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</si>
  <si>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</si>
  <si>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</si>
  <si>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</si>
  <si>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</si>
  <si>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</si>
  <si>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</si>
  <si>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</si>
  <si>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</si>
  <si>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</si>
  <si>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</si>
  <si>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</si>
  <si>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</si>
  <si>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</si>
  <si>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</si>
  <si>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</si>
  <si>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</si>
  <si>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</si>
  <si>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</si>
  <si>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</si>
  <si>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</si>
  <si>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</si>
  <si>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</si>
  <si>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</si>
  <si>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</si>
  <si>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</si>
  <si>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</si>
  <si>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</si>
  <si>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</si>
  <si>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</si>
  <si>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</si>
  <si>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</si>
  <si>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</si>
  <si>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</si>
  <si>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</si>
  <si>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</si>
  <si>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</si>
  <si>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</si>
  <si>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</si>
  <si>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</si>
  <si>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</si>
  <si>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</si>
  <si>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</si>
  <si>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</si>
  <si>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</si>
  <si>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</si>
  <si>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</si>
  <si>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</si>
  <si>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</si>
  <si>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</si>
  <si>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</si>
  <si>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</si>
  <si>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</si>
  <si>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</si>
  <si>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</si>
  <si>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</si>
  <si>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</si>
  <si>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</si>
  <si>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</si>
  <si>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</si>
  <si>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</si>
  <si>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</si>
  <si>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</si>
  <si>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</si>
  <si>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</si>
  <si>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</si>
  <si>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</si>
  <si>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</si>
  <si>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</si>
  <si>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</si>
  <si>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</si>
  <si>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</si>
  <si>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</si>
  <si>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</si>
  <si>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</si>
  <si>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</si>
  <si>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</si>
  <si>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</si>
  <si>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</si>
  <si>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</si>
  <si>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</si>
  <si>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</si>
  <si>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</si>
  <si>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</si>
  <si>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</si>
  <si>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</si>
  <si>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</si>
  <si>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</si>
  <si>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</si>
  <si>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</si>
  <si>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</si>
  <si>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</si>
  <si>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</si>
  <si>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</si>
  <si>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</si>
  <si>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</si>
  <si>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</si>
  <si>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</si>
  <si>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</si>
  <si>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</si>
  <si>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</si>
  <si>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</si>
  <si>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</si>
  <si>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</si>
  <si>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</si>
  <si>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</si>
  <si>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</si>
  <si>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</si>
  <si>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</si>
  <si>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</si>
  <si>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</si>
  <si>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</si>
  <si>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</si>
  <si>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</si>
  <si>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</si>
  <si>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</si>
  <si>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</si>
  <si>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</si>
  <si>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</si>
  <si>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</si>
  <si>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</si>
  <si>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</si>
  <si>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</si>
  <si>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</si>
  <si>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</si>
  <si>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</si>
  <si>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</si>
  <si>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</si>
  <si>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</si>
  <si>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</si>
  <si>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</si>
  <si>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</si>
  <si>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</si>
  <si>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</si>
  <si>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</si>
  <si>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</si>
  <si>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</si>
  <si>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</si>
  <si>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</si>
  <si>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</si>
  <si>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</si>
  <si>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45</t>
  </si>
  <si>
    <t>Periodo 45 al 45 Semanal del 01/11/2017 al 07/11/2017</t>
  </si>
  <si>
    <t>DESGLOSE DE NOMINA SEMANA 45</t>
  </si>
  <si>
    <t>01/11/2017 AL 07/11/2017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</si>
</sst>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45</v>
      </c>
    </row>
    <row r="4" spans="1:11">
      <c r="A4" s="143"/>
      <c r="B4" s="161" t="str">
        <f>+SINDICATO!B4</f>
        <v>Periodo 45 al 45 Semanal del 01/11/2017 al 07/11/2017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2192.5</v>
      </c>
      <c r="E14" s="164">
        <f t="shared" ref="E14" si="6">+C14</f>
        <v>2192.5</v>
      </c>
      <c r="F14" s="164">
        <f t="shared" ref="F14" si="7">+E14*0.16</f>
        <v>350.8</v>
      </c>
      <c r="G14" s="164">
        <f>+E14+F14</f>
        <v>2543.3000000000002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9458.5</v>
      </c>
      <c r="E17" s="165">
        <f>SUM(E11:E16)</f>
        <v>9458.5</v>
      </c>
      <c r="F17" s="165">
        <f t="shared" ref="F17:G17" si="10">SUM(F11:F16)</f>
        <v>1513.3600000000001</v>
      </c>
      <c r="G17" s="165">
        <f t="shared" si="10"/>
        <v>10971.86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C14" sqref="C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1255</v>
      </c>
      <c r="E14" s="167">
        <f>SUM(C14:D14)</f>
        <v>2192.5</v>
      </c>
      <c r="F14" s="167">
        <f>+E14*0.1</f>
        <v>219.25</v>
      </c>
      <c r="G14" s="167"/>
      <c r="H14" s="167">
        <v>0</v>
      </c>
      <c r="I14" s="167">
        <f>SUM(F14:H14)</f>
        <v>219.25</v>
      </c>
      <c r="J14" s="167">
        <f>+E14-I14</f>
        <v>1973.25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1255</v>
      </c>
      <c r="E17" s="163">
        <f t="shared" si="11"/>
        <v>9458.5</v>
      </c>
      <c r="F17" s="163">
        <f t="shared" si="11"/>
        <v>945.85</v>
      </c>
      <c r="G17" s="163">
        <f t="shared" si="11"/>
        <v>0</v>
      </c>
      <c r="H17" s="163">
        <f t="shared" si="11"/>
        <v>150</v>
      </c>
      <c r="I17" s="163">
        <f t="shared" si="11"/>
        <v>1095.8499999999999</v>
      </c>
      <c r="J17" s="163">
        <f t="shared" si="11"/>
        <v>8362.65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45</v>
      </c>
    </row>
    <row r="4" spans="1:5">
      <c r="A4" s="161" t="str">
        <f>+SINDICATO!B4</f>
        <v>Periodo 45 al 45 Semanal del 01/11/2017 al 07/11/2017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1973.25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8362.65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8362.65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3825.5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9458.5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1513.3600000000001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10971.86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10971.86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Saul Pineda</cp:lastModifiedBy>
  <cp:lastPrinted>2017-06-03T16:19:09Z</cp:lastPrinted>
  <dcterms:created xsi:type="dcterms:W3CDTF">2015-07-23T15:19:36Z</dcterms:created>
  <dcterms:modified xsi:type="dcterms:W3CDTF">2017-11-23T15:15:50Z</dcterms:modified>
</cp:coreProperties>
</file>