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SINDICATO!$A$1:$J$18</definedName>
  </definedNames>
  <calcPr calcId="124519"/>
</workbook>
</file>

<file path=xl/calcChain.xml><?xml version="1.0" encoding="utf-8"?>
<calcChain xmlns="http://schemas.openxmlformats.org/spreadsheetml/2006/main">
  <c r="D13" i="15"/>
  <c r="C16" i="14"/>
  <c r="E16" s="1"/>
  <c r="F16" s="1"/>
  <c r="G16" s="1"/>
  <c r="B16"/>
  <c r="I16" i="8"/>
  <c r="J16" s="1"/>
  <c r="C13" i="15" s="1"/>
  <c r="E16" i="8"/>
  <c r="F16" s="1"/>
  <c r="D18"/>
  <c r="G18"/>
  <c r="H18"/>
  <c r="C18"/>
  <c r="D9" i="15"/>
  <c r="D10"/>
  <c r="D11"/>
  <c r="D12"/>
  <c r="B11" i="14"/>
  <c r="B12"/>
  <c r="B13"/>
  <c r="B14"/>
  <c r="B15"/>
  <c r="E14" i="8" l="1"/>
  <c r="D18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C15" i="14"/>
  <c r="B15" i="16"/>
  <c r="B16" s="1"/>
  <c r="E13" i="8"/>
  <c r="C13" i="14" s="1"/>
  <c r="E15" l="1"/>
  <c r="F15" s="1"/>
  <c r="I15" i="8"/>
  <c r="F13"/>
  <c r="G15" i="14" l="1"/>
  <c r="J15" i="8"/>
  <c r="I13"/>
  <c r="E13" i="14"/>
  <c r="F13" s="1"/>
  <c r="G13" s="1"/>
  <c r="C18" i="15" l="1"/>
  <c r="C19" s="1"/>
  <c r="J13" i="8"/>
  <c r="C11" i="15" s="1"/>
  <c r="E11" i="8"/>
  <c r="E12"/>
  <c r="C12" i="14" s="1"/>
  <c r="C11" l="1"/>
  <c r="C18" s="1"/>
  <c r="E18" i="8"/>
  <c r="E12" i="14"/>
  <c r="F11" i="8"/>
  <c r="F18" s="1"/>
  <c r="F12"/>
  <c r="I12" s="1"/>
  <c r="E11" i="14" l="1"/>
  <c r="E18" s="1"/>
  <c r="I11" i="8"/>
  <c r="I18" s="1"/>
  <c r="F12" i="14"/>
  <c r="G12" s="1"/>
  <c r="J12" i="8"/>
  <c r="C10" i="15" s="1"/>
  <c r="F11" i="14" l="1"/>
  <c r="J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G11" i="14" l="1"/>
  <c r="G18" s="1"/>
  <c r="B17" i="16" s="1"/>
  <c r="B18" s="1"/>
  <c r="F18" i="14"/>
  <c r="C9" i="15"/>
  <c r="C15" s="1"/>
  <c r="C21" s="1"/>
  <c r="J18" i="8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<sst xmlns="http://schemas.openxmlformats.org/spreadsheetml/2006/main" count="833" uniqueCount="482">
  <si>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</si>
  <si>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</si>
  <si>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</si>
  <si>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</si>
  <si>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</si>
  <si>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</si>
  <si>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</si>
  <si>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</si>
  <si>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</si>
  <si>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</si>
  <si>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</si>
  <si>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</si>
  <si>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</si>
  <si>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</si>
  <si>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</si>
  <si>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</si>
  <si>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</si>
  <si>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</si>
  <si>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</si>
  <si>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</si>
  <si>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</si>
  <si>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</si>
  <si>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</si>
  <si>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</si>
  <si>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</si>
  <si>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</si>
  <si>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</si>
  <si>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</si>
  <si>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</si>
  <si>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</si>
  <si>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</si>
  <si>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</si>
  <si>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</si>
  <si>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</si>
  <si>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</si>
  <si>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</si>
  <si>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</si>
  <si>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</si>
  <si>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</si>
  <si>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</si>
  <si>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</si>
  <si>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</si>
  <si>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</si>
  <si>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</si>
  <si>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</si>
  <si>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</si>
  <si>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</si>
  <si>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</si>
  <si>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</si>
  <si>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</si>
  <si>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</si>
  <si>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</si>
  <si>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</si>
  <si>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</si>
  <si>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</si>
  <si>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</si>
  <si>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</si>
  <si>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</si>
  <si>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</si>
  <si>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</si>
  <si>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</si>
  <si>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</si>
  <si>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</si>
  <si>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</si>
  <si>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</si>
  <si>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</si>
  <si>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</si>
  <si>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</si>
  <si>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</si>
  <si>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</si>
  <si>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</si>
  <si>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</si>
  <si>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</si>
  <si>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</si>
  <si>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</si>
  <si>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</si>
  <si>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</si>
  <si>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</si>
  <si>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</si>
  <si>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</si>
  <si>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</si>
  <si>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</si>
  <si>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</si>
  <si>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</si>
  <si>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</si>
  <si>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</si>
  <si>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</si>
  <si>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</si>
  <si>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</si>
  <si>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</si>
  <si>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</si>
  <si>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</si>
  <si>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</si>
  <si>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</si>
  <si>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</si>
  <si>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</si>
  <si>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</si>
  <si>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</si>
  <si>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</si>
  <si>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</si>
  <si>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</si>
  <si>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</si>
  <si>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</si>
  <si>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</si>
  <si>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</si>
  <si>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</si>
  <si>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</si>
  <si>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</si>
  <si>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</si>
  <si>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</si>
  <si>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</si>
  <si>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</si>
  <si>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</si>
  <si>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</si>
  <si>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</si>
  <si>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</si>
  <si>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</si>
  <si>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</si>
  <si>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</si>
  <si>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</si>
  <si>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</si>
  <si>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</si>
  <si>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</si>
  <si>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</si>
  <si>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</si>
  <si>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</si>
  <si>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</si>
  <si>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</si>
  <si>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</si>
  <si>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</si>
  <si>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</si>
  <si>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</si>
  <si>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</si>
  <si>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</si>
  <si>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</si>
  <si>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</si>
  <si>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</si>
  <si>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</si>
  <si>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</si>
  <si>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</si>
  <si>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</si>
  <si>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</si>
  <si>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</si>
  <si>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</si>
  <si>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</si>
  <si>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</si>
  <si>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</si>
  <si>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</si>
  <si>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</si>
  <si>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</si>
  <si>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</si>
  <si>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</si>
  <si>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</si>
  <si>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</si>
  <si>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</si>
  <si>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</si>
  <si>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</si>
  <si>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</si>
  <si>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</si>
  <si>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</si>
  <si>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</si>
  <si>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</si>
  <si>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</si>
  <si>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</si>
  <si>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</si>
  <si>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</si>
  <si>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</si>
  <si>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</si>
  <si>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</si>
  <si>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</si>
  <si>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</si>
  <si>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</si>
  <si>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</si>
  <si>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</si>
  <si>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</si>
  <si>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</si>
  <si>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</si>
  <si>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</si>
  <si>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</si>
  <si>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</si>
  <si>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</si>
  <si>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</si>
  <si>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</si>
  <si>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</si>
  <si>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</si>
  <si>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</si>
  <si>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</si>
  <si>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</si>
  <si>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</si>
  <si>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</si>
  <si>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</si>
  <si>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</si>
  <si>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</si>
  <si>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</si>
  <si>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</si>
  <si>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</si>
  <si>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</si>
  <si>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</si>
  <si>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</si>
  <si>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</si>
  <si>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</si>
  <si>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</si>
  <si>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</si>
  <si>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</si>
  <si>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</si>
  <si>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</si>
  <si>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</si>
  <si>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</si>
  <si>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</si>
  <si>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</si>
  <si>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</si>
  <si>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</si>
  <si>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</si>
  <si>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</si>
  <si>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</si>
  <si>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</si>
  <si>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</si>
  <si>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</si>
  <si>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</si>
  <si>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</si>
  <si>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</si>
  <si>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</si>
  <si>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</si>
  <si>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</si>
  <si>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</si>
  <si>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</si>
  <si>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</si>
  <si>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</si>
  <si>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</si>
  <si>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</si>
  <si>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</si>
  <si>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</si>
  <si>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</si>
  <si>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</si>
  <si>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</si>
  <si>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</si>
  <si>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</si>
  <si>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</si>
  <si>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</si>
  <si>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</si>
  <si>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</si>
  <si>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</si>
  <si>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</si>
  <si>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</si>
  <si>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</si>
  <si>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</si>
  <si>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</si>
  <si>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</si>
  <si>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</si>
  <si>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</si>
  <si>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</si>
  <si>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</si>
  <si>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</si>
  <si>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</si>
  <si>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</si>
  <si>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</si>
  <si>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</si>
  <si>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</si>
  <si>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</si>
  <si>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</si>
  <si>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</si>
  <si>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</si>
  <si>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</si>
  <si>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</si>
  <si>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</si>
  <si>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</si>
  <si>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</si>
  <si>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</si>
  <si>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</si>
  <si>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</si>
  <si>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</si>
  <si>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</si>
  <si>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</si>
  <si>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</si>
  <si>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</si>
  <si>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</si>
  <si>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</si>
  <si>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</si>
  <si>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</si>
  <si>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</si>
  <si>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</si>
  <si>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</si>
  <si>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</si>
  <si>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</si>
  <si>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</si>
  <si>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</si>
  <si>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</si>
  <si>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</si>
  <si>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</si>
  <si>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</si>
  <si>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</si>
  <si>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</si>
  <si>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</si>
  <si>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</si>
  <si>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</si>
  <si>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</si>
  <si>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</si>
  <si>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</si>
  <si>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</si>
  <si>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</si>
  <si>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</si>
  <si>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</si>
  <si>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</si>
  <si>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</si>
  <si>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</si>
  <si>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</si>
  <si>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</si>
  <si>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</si>
  <si>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</si>
  <si>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</si>
  <si>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</si>
  <si>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</si>
  <si>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</si>
  <si>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</si>
  <si>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</si>
  <si>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</si>
  <si>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</si>
  <si>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</si>
  <si>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</si>
  <si>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</si>
  <si>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</si>
  <si>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</si>
  <si>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</si>
  <si>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</si>
  <si>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</si>
  <si>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</si>
  <si>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</si>
  <si>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</si>
  <si>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</si>
  <si>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</si>
  <si>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</si>
  <si>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</si>
  <si>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</si>
  <si>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</si>
  <si>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</si>
  <si>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</si>
  <si>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</si>
  <si>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</si>
  <si>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</si>
  <si>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</si>
  <si>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</si>
  <si>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</si>
  <si>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</si>
  <si>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</si>
  <si>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</si>
  <si>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</si>
  <si>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</si>
  <si>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</si>
  <si>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</si>
  <si>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</si>
  <si>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</si>
  <si>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</si>
  <si>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</si>
  <si>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</si>
  <si>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</si>
  <si>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</si>
  <si>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</si>
  <si>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</si>
  <si>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</si>
  <si>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</si>
  <si>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</si>
  <si>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</si>
  <si>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</si>
  <si>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</si>
  <si>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</si>
  <si>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</si>
  <si>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</si>
  <si>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</si>
  <si>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</si>
  <si>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</si>
  <si>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</si>
  <si>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</si>
  <si>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</si>
  <si>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</si>
  <si>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</si>
  <si>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</si>
  <si>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</si>
  <si>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</si>
  <si>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</si>
  <si>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</si>
  <si>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</si>
  <si>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</si>
  <si>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</si>
  <si>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</si>
  <si>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</si>
  <si>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</si>
  <si>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</si>
  <si>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</si>
  <si>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</si>
  <si>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</si>
  <si>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</si>
  <si>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</si>
  <si>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</si>
  <si>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</si>
  <si>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</si>
  <si>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</si>
  <si>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</si>
  <si>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</si>
  <si>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</si>
  <si>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</si>
  <si>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</si>
  <si>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</si>
  <si>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</si>
  <si>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</si>
  <si>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</si>
  <si>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</si>
  <si>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</si>
  <si>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</si>
  <si>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</si>
  <si>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</si>
  <si>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</si>
  <si>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</si>
  <si>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</si>
  <si>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</si>
  <si>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</si>
  <si>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</si>
  <si>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</si>
  <si>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</si>
  <si>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</si>
  <si>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</si>
  <si>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</si>
  <si>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</si>
  <si>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</si>
  <si>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</si>
  <si>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</si>
  <si>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</si>
  <si>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</si>
  <si>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</si>
  <si>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</si>
  <si>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</si>
  <si>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</si>
  <si>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</si>
  <si>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</si>
  <si>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</si>
  <si>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</si>
  <si>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</si>
  <si>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</si>
  <si>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</si>
  <si>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</si>
  <si>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</si>
  <si>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</si>
  <si>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</si>
  <si>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</si>
  <si>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</si>
  <si>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</si>
  <si>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</si>
  <si>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</si>
  <si>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</si>
  <si>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</si>
  <si>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</si>
  <si>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</si>
  <si>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</si>
  <si>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</si>
  <si>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</si>
  <si>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</si>
  <si>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</si>
  <si>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</si>
  <si>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</si>
  <si>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</si>
  <si>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</si>
  <si>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</si>
  <si>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</si>
  <si>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</si>
  <si>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</si>
  <si>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</si>
  <si>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</si>
  <si>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</si>
  <si>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</si>
  <si>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</si>
  <si>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</si>
  <si>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</si>
  <si>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</si>
  <si>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</si>
  <si>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</si>
  <si>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DESC CTA 254</t>
  </si>
  <si>
    <t>BECERRA JIMENEZ ALEJANDRO BONIFACIO</t>
  </si>
  <si>
    <t>Total de movimientos 6</t>
  </si>
  <si>
    <t>29 Tarjeta de Débito</t>
  </si>
  <si>
    <t>DESGLOSE DE NOMINA SEMANA 39</t>
  </si>
  <si>
    <t>20/09/2017 AL 26/09/2017</t>
  </si>
  <si>
    <t>SEMANA 39</t>
  </si>
  <si>
    <t>Periodo 39 al 39 Semanal del 20/09/2017 al 26/09/2017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</si>
</sst>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6" fillId="0" borderId="0"/>
    <xf numFmtId="43" fontId="34" fillId="0" borderId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43" fontId="34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4" fillId="0" borderId="0"/>
    <xf numFmtId="43" fontId="34" fillId="0" borderId="0" applyFill="0" applyBorder="0" applyAlignment="0" applyProtection="0"/>
    <xf numFmtId="167" fontId="34" fillId="0" borderId="0" applyFill="0" applyBorder="0" applyAlignment="0" applyProtection="0"/>
    <xf numFmtId="167" fontId="34" fillId="0" borderId="0" applyFill="0" applyBorder="0" applyAlignment="0" applyProtection="0"/>
    <xf numFmtId="166" fontId="34" fillId="0" borderId="0" applyFill="0" applyBorder="0" applyAlignment="0" applyProtection="0"/>
    <xf numFmtId="166" fontId="34" fillId="0" borderId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6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7" fillId="0" borderId="0"/>
    <xf numFmtId="0" fontId="3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43" fontId="34" fillId="0" borderId="0" applyFill="0" applyBorder="0" applyAlignment="0" applyProtection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44" fontId="34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4" fillId="0" borderId="0"/>
    <xf numFmtId="43" fontId="3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34" fillId="0" borderId="0"/>
    <xf numFmtId="43" fontId="34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4" fillId="0" borderId="0"/>
    <xf numFmtId="43" fontId="3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3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211">
    <xf numFmtId="0" fontId="0" fillId="0" borderId="0" xfId="0"/>
    <xf numFmtId="43" fontId="34" fillId="0" borderId="0" xfId="2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43" fontId="40" fillId="0" borderId="0" xfId="2" applyFont="1" applyFill="1" applyAlignment="1" applyProtection="1">
      <alignment horizontal="center"/>
    </xf>
    <xf numFmtId="0" fontId="39" fillId="0" borderId="0" xfId="0" applyFont="1" applyFill="1" applyProtection="1"/>
    <xf numFmtId="0" fontId="39" fillId="0" borderId="0" xfId="0" applyFont="1" applyProtection="1"/>
    <xf numFmtId="0" fontId="41" fillId="0" borderId="0" xfId="3" applyFont="1" applyFill="1" applyAlignment="1" applyProtection="1">
      <alignment horizontal="left"/>
    </xf>
    <xf numFmtId="0" fontId="41" fillId="0" borderId="0" xfId="3" applyFont="1" applyFill="1" applyAlignment="1" applyProtection="1">
      <alignment horizontal="center"/>
    </xf>
    <xf numFmtId="15" fontId="38" fillId="0" borderId="0" xfId="3" applyNumberFormat="1" applyFont="1" applyFill="1" applyAlignment="1" applyProtection="1">
      <alignment horizontal="left"/>
    </xf>
    <xf numFmtId="15" fontId="38" fillId="0" borderId="0" xfId="3" applyNumberFormat="1" applyFont="1" applyFill="1" applyAlignment="1" applyProtection="1">
      <alignment horizontal="center"/>
    </xf>
    <xf numFmtId="0" fontId="40" fillId="0" borderId="0" xfId="0" applyFont="1"/>
    <xf numFmtId="43" fontId="39" fillId="0" borderId="0" xfId="2" applyFont="1"/>
    <xf numFmtId="43" fontId="40" fillId="0" borderId="0" xfId="2" applyFont="1"/>
    <xf numFmtId="43" fontId="39" fillId="0" borderId="0" xfId="2" applyFont="1" applyFill="1"/>
    <xf numFmtId="0" fontId="40" fillId="0" borderId="0" xfId="0" applyFont="1" applyFill="1"/>
    <xf numFmtId="0" fontId="39" fillId="0" borderId="1" xfId="0" applyFont="1" applyBorder="1"/>
    <xf numFmtId="0" fontId="39" fillId="0" borderId="0" xfId="0" applyFont="1" applyFill="1"/>
    <xf numFmtId="0" fontId="39" fillId="0" borderId="0" xfId="0" applyFont="1"/>
    <xf numFmtId="0" fontId="42" fillId="0" borderId="0" xfId="0" applyFont="1"/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Border="1"/>
    <xf numFmtId="43" fontId="40" fillId="4" borderId="2" xfId="2" applyFont="1" applyFill="1" applyBorder="1" applyAlignment="1">
      <alignment horizontal="center" wrapText="1"/>
    </xf>
    <xf numFmtId="43" fontId="34" fillId="0" borderId="0" xfId="2" applyProtection="1"/>
    <xf numFmtId="43" fontId="34" fillId="0" borderId="0" xfId="2" applyFill="1"/>
    <xf numFmtId="43" fontId="40" fillId="4" borderId="1" xfId="2" applyFont="1" applyFill="1" applyBorder="1" applyAlignment="1">
      <alignment horizontal="center" wrapText="1"/>
    </xf>
    <xf numFmtId="43" fontId="40" fillId="4" borderId="8" xfId="2" applyFont="1" applyFill="1" applyBorder="1" applyAlignment="1">
      <alignment horizontal="center" wrapText="1"/>
    </xf>
    <xf numFmtId="0" fontId="40" fillId="0" borderId="6" xfId="0" applyFont="1" applyFill="1" applyBorder="1"/>
    <xf numFmtId="0" fontId="39" fillId="0" borderId="8" xfId="0" applyFont="1" applyFill="1" applyBorder="1"/>
    <xf numFmtId="43" fontId="39" fillId="0" borderId="8" xfId="2" applyFont="1" applyFill="1" applyBorder="1"/>
    <xf numFmtId="43" fontId="40" fillId="0" borderId="8" xfId="2" applyFont="1" applyFill="1" applyBorder="1"/>
    <xf numFmtId="0" fontId="39" fillId="0" borderId="7" xfId="0" applyFont="1" applyBorder="1"/>
    <xf numFmtId="43" fontId="39" fillId="0" borderId="7" xfId="2" applyFont="1" applyBorder="1"/>
    <xf numFmtId="43" fontId="40" fillId="2" borderId="7" xfId="2" applyFont="1" applyFill="1" applyBorder="1"/>
    <xf numFmtId="43" fontId="39" fillId="0" borderId="7" xfId="2" applyFont="1" applyFill="1" applyBorder="1" applyAlignment="1">
      <alignment horizontal="center"/>
    </xf>
    <xf numFmtId="43" fontId="34" fillId="0" borderId="7" xfId="2" applyFill="1" applyBorder="1"/>
    <xf numFmtId="0" fontId="39" fillId="0" borderId="7" xfId="0" applyFont="1" applyFill="1" applyBorder="1"/>
    <xf numFmtId="14" fontId="39" fillId="0" borderId="7" xfId="0" applyNumberFormat="1" applyFont="1" applyFill="1" applyBorder="1"/>
    <xf numFmtId="43" fontId="39" fillId="0" borderId="7" xfId="2" applyFont="1" applyFill="1" applyBorder="1"/>
    <xf numFmtId="0" fontId="40" fillId="0" borderId="7" xfId="0" applyFont="1" applyFill="1" applyBorder="1"/>
    <xf numFmtId="12" fontId="39" fillId="0" borderId="7" xfId="2" applyNumberFormat="1" applyFont="1" applyFill="1" applyBorder="1"/>
    <xf numFmtId="0" fontId="39" fillId="0" borderId="7" xfId="0" applyFont="1" applyFill="1" applyBorder="1" applyAlignment="1">
      <alignment horizontal="right"/>
    </xf>
    <xf numFmtId="43" fontId="39" fillId="0" borderId="8" xfId="2" applyFont="1" applyFill="1" applyBorder="1" applyAlignment="1">
      <alignment horizontal="center"/>
    </xf>
    <xf numFmtId="0" fontId="40" fillId="0" borderId="7" xfId="0" applyFont="1" applyBorder="1"/>
    <xf numFmtId="43" fontId="40" fillId="0" borderId="7" xfId="2" applyFont="1" applyBorder="1"/>
    <xf numFmtId="43" fontId="40" fillId="8" borderId="7" xfId="2" applyFont="1" applyFill="1" applyBorder="1"/>
    <xf numFmtId="43" fontId="34" fillId="0" borderId="7" xfId="2" applyBorder="1"/>
    <xf numFmtId="0" fontId="40" fillId="3" borderId="7" xfId="0" applyFont="1" applyFill="1" applyBorder="1" applyAlignment="1">
      <alignment horizontal="center"/>
    </xf>
    <xf numFmtId="0" fontId="0" fillId="0" borderId="7" xfId="0" applyFill="1" applyBorder="1"/>
    <xf numFmtId="43" fontId="39" fillId="6" borderId="7" xfId="2" applyFont="1" applyFill="1" applyBorder="1"/>
    <xf numFmtId="43" fontId="43" fillId="4" borderId="2" xfId="2" applyFont="1" applyFill="1" applyBorder="1" applyAlignment="1">
      <alignment horizontal="center" vertical="center" wrapText="1"/>
    </xf>
    <xf numFmtId="43" fontId="44" fillId="0" borderId="0" xfId="2" applyFont="1" applyProtection="1"/>
    <xf numFmtId="43" fontId="44" fillId="0" borderId="0" xfId="2" applyFont="1"/>
    <xf numFmtId="43" fontId="44" fillId="0" borderId="0" xfId="2" applyFont="1" applyFill="1"/>
    <xf numFmtId="43" fontId="44" fillId="0" borderId="7" xfId="2" applyFont="1" applyBorder="1"/>
    <xf numFmtId="0" fontId="45" fillId="0" borderId="7" xfId="0" applyFont="1" applyFill="1" applyBorder="1"/>
    <xf numFmtId="4" fontId="45" fillId="0" borderId="7" xfId="0" applyNumberFormat="1" applyFont="1" applyFill="1" applyBorder="1"/>
    <xf numFmtId="0" fontId="40" fillId="9" borderId="7" xfId="0" applyFont="1" applyFill="1" applyBorder="1"/>
    <xf numFmtId="43" fontId="37" fillId="0" borderId="7" xfId="2" applyFont="1" applyFill="1" applyBorder="1"/>
    <xf numFmtId="43" fontId="40" fillId="0" borderId="7" xfId="2" applyFont="1" applyFill="1" applyBorder="1"/>
    <xf numFmtId="43" fontId="46" fillId="0" borderId="7" xfId="2" applyFont="1" applyFill="1" applyBorder="1"/>
    <xf numFmtId="2" fontId="39" fillId="0" borderId="7" xfId="0" applyNumberFormat="1" applyFont="1" applyFill="1" applyBorder="1"/>
    <xf numFmtId="43" fontId="46" fillId="7" borderId="7" xfId="2" applyFont="1" applyFill="1" applyBorder="1"/>
    <xf numFmtId="0" fontId="0" fillId="0" borderId="0" xfId="0" applyFill="1"/>
    <xf numFmtId="14" fontId="46" fillId="0" borderId="7" xfId="0" applyNumberFormat="1" applyFont="1" applyFill="1" applyBorder="1"/>
    <xf numFmtId="164" fontId="46" fillId="0" borderId="7" xfId="0" applyNumberFormat="1" applyFont="1" applyFill="1" applyBorder="1"/>
    <xf numFmtId="0" fontId="46" fillId="0" borderId="7" xfId="0" applyFont="1" applyFill="1" applyBorder="1" applyAlignment="1">
      <alignment wrapText="1"/>
    </xf>
    <xf numFmtId="4" fontId="46" fillId="0" borderId="7" xfId="0" applyNumberFormat="1" applyFont="1" applyFill="1" applyBorder="1" applyAlignment="1">
      <alignment wrapText="1"/>
    </xf>
    <xf numFmtId="0" fontId="47" fillId="0" borderId="7" xfId="0" applyFont="1" applyFill="1" applyBorder="1"/>
    <xf numFmtId="164" fontId="46" fillId="0" borderId="7" xfId="0" applyNumberFormat="1" applyFont="1" applyFill="1" applyBorder="1" applyAlignment="1">
      <alignment horizontal="right" vertical="center"/>
    </xf>
    <xf numFmtId="43" fontId="40" fillId="6" borderId="7" xfId="2" applyFont="1" applyFill="1" applyBorder="1"/>
    <xf numFmtId="43" fontId="39" fillId="6" borderId="7" xfId="2" applyFont="1" applyFill="1" applyBorder="1" applyAlignment="1">
      <alignment horizontal="center"/>
    </xf>
    <xf numFmtId="0" fontId="46" fillId="0" borderId="7" xfId="0" applyFont="1" applyFill="1" applyBorder="1"/>
    <xf numFmtId="4" fontId="46" fillId="0" borderId="7" xfId="0" applyNumberFormat="1" applyFont="1" applyFill="1" applyBorder="1"/>
    <xf numFmtId="4" fontId="39" fillId="0" borderId="7" xfId="0" applyNumberFormat="1" applyFont="1" applyFill="1" applyBorder="1"/>
    <xf numFmtId="43" fontId="39" fillId="0" borderId="7" xfId="0" applyNumberFormat="1" applyFont="1" applyFill="1" applyBorder="1"/>
    <xf numFmtId="43" fontId="40" fillId="4" borderId="2" xfId="2" applyFont="1" applyFill="1" applyBorder="1" applyAlignment="1">
      <alignment horizontal="center" wrapText="1"/>
    </xf>
    <xf numFmtId="14" fontId="39" fillId="0" borderId="7" xfId="0" applyNumberFormat="1" applyFont="1" applyBorder="1"/>
    <xf numFmtId="0" fontId="40" fillId="0" borderId="7" xfId="2" applyNumberFormat="1" applyFont="1" applyFill="1" applyBorder="1" applyAlignment="1">
      <alignment horizontal="center"/>
    </xf>
    <xf numFmtId="0" fontId="46" fillId="0" borderId="0" xfId="0" applyFont="1" applyFill="1" applyBorder="1"/>
    <xf numFmtId="43" fontId="40" fillId="0" borderId="7" xfId="2" applyFont="1" applyFill="1" applyBorder="1" applyAlignment="1">
      <alignment horizontal="center"/>
    </xf>
    <xf numFmtId="0" fontId="39" fillId="10" borderId="7" xfId="0" applyFont="1" applyFill="1" applyBorder="1"/>
    <xf numFmtId="164" fontId="46" fillId="10" borderId="7" xfId="0" applyNumberFormat="1" applyFont="1" applyFill="1" applyBorder="1"/>
    <xf numFmtId="43" fontId="39" fillId="10" borderId="7" xfId="2" applyFont="1" applyFill="1" applyBorder="1"/>
    <xf numFmtId="43" fontId="37" fillId="10" borderId="7" xfId="2" applyFont="1" applyFill="1" applyBorder="1"/>
    <xf numFmtId="0" fontId="40" fillId="10" borderId="7" xfId="0" applyFont="1" applyFill="1" applyBorder="1"/>
    <xf numFmtId="43" fontId="48" fillId="0" borderId="7" xfId="2" applyFont="1" applyFill="1" applyBorder="1" applyAlignment="1">
      <alignment horizontal="center"/>
    </xf>
    <xf numFmtId="43" fontId="49" fillId="0" borderId="7" xfId="2" applyFont="1" applyFill="1" applyBorder="1"/>
    <xf numFmtId="43" fontId="49" fillId="0" borderId="7" xfId="2" applyFont="1" applyBorder="1"/>
    <xf numFmtId="0" fontId="39" fillId="6" borderId="7" xfId="0" applyFont="1" applyFill="1" applyBorder="1"/>
    <xf numFmtId="14" fontId="39" fillId="6" borderId="7" xfId="0" applyNumberFormat="1" applyFont="1" applyFill="1" applyBorder="1"/>
    <xf numFmtId="0" fontId="40" fillId="6" borderId="7" xfId="0" applyFont="1" applyFill="1" applyBorder="1"/>
    <xf numFmtId="0" fontId="39" fillId="8" borderId="7" xfId="0" applyFont="1" applyFill="1" applyBorder="1"/>
    <xf numFmtId="164" fontId="46" fillId="8" borderId="7" xfId="0" applyNumberFormat="1" applyFont="1" applyFill="1" applyBorder="1"/>
    <xf numFmtId="43" fontId="49" fillId="8" borderId="7" xfId="2" applyFont="1" applyFill="1" applyBorder="1"/>
    <xf numFmtId="43" fontId="39" fillId="8" borderId="7" xfId="2" applyFont="1" applyFill="1" applyBorder="1"/>
    <xf numFmtId="43" fontId="37" fillId="8" borderId="7" xfId="2" applyFont="1" applyFill="1" applyBorder="1"/>
    <xf numFmtId="0" fontId="40" fillId="8" borderId="7" xfId="2" applyNumberFormat="1" applyFont="1" applyFill="1" applyBorder="1" applyAlignment="1">
      <alignment horizontal="center"/>
    </xf>
    <xf numFmtId="43" fontId="40" fillId="8" borderId="7" xfId="2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0" fontId="46" fillId="8" borderId="7" xfId="0" applyFont="1" applyFill="1" applyBorder="1" applyAlignment="1">
      <alignment wrapText="1"/>
    </xf>
    <xf numFmtId="4" fontId="46" fillId="8" borderId="7" xfId="0" applyNumberFormat="1" applyFont="1" applyFill="1" applyBorder="1" applyAlignment="1">
      <alignment wrapText="1"/>
    </xf>
    <xf numFmtId="43" fontId="46" fillId="8" borderId="7" xfId="2" applyFont="1" applyFill="1" applyBorder="1"/>
    <xf numFmtId="0" fontId="39" fillId="8" borderId="0" xfId="0" applyFont="1" applyFill="1"/>
    <xf numFmtId="0" fontId="40" fillId="8" borderId="7" xfId="0" applyFont="1" applyFill="1" applyBorder="1"/>
    <xf numFmtId="0" fontId="39" fillId="7" borderId="7" xfId="0" applyFont="1" applyFill="1" applyBorder="1"/>
    <xf numFmtId="164" fontId="46" fillId="7" borderId="7" xfId="0" applyNumberFormat="1" applyFont="1" applyFill="1" applyBorder="1"/>
    <xf numFmtId="43" fontId="39" fillId="7" borderId="7" xfId="2" applyFont="1" applyFill="1" applyBorder="1"/>
    <xf numFmtId="43" fontId="37" fillId="7" borderId="7" xfId="2" applyFont="1" applyFill="1" applyBorder="1"/>
    <xf numFmtId="0" fontId="40" fillId="7" borderId="7" xfId="0" applyFont="1" applyFill="1" applyBorder="1"/>
    <xf numFmtId="0" fontId="33" fillId="0" borderId="0" xfId="5"/>
    <xf numFmtId="0" fontId="50" fillId="0" borderId="0" xfId="5" applyFont="1"/>
    <xf numFmtId="49" fontId="50" fillId="0" borderId="0" xfId="5" applyNumberFormat="1" applyFont="1"/>
    <xf numFmtId="0" fontId="50" fillId="0" borderId="0" xfId="5" applyFont="1" applyAlignment="1">
      <alignment horizontal="right"/>
    </xf>
    <xf numFmtId="49" fontId="57" fillId="0" borderId="0" xfId="5" applyNumberFormat="1" applyFont="1"/>
    <xf numFmtId="49" fontId="57" fillId="0" borderId="0" xfId="5" applyNumberFormat="1" applyFont="1" applyAlignment="1">
      <alignment horizontal="left"/>
    </xf>
    <xf numFmtId="0" fontId="37" fillId="0" borderId="7" xfId="0" applyFont="1" applyFill="1" applyBorder="1"/>
    <xf numFmtId="4" fontId="37" fillId="0" borderId="7" xfId="0" applyNumberFormat="1" applyFont="1" applyFill="1" applyBorder="1"/>
    <xf numFmtId="0" fontId="50" fillId="0" borderId="0" xfId="5" applyFont="1"/>
    <xf numFmtId="49" fontId="50" fillId="0" borderId="0" xfId="5" applyNumberFormat="1" applyFont="1"/>
    <xf numFmtId="165" fontId="50" fillId="0" borderId="0" xfId="5" applyNumberFormat="1" applyFont="1"/>
    <xf numFmtId="14" fontId="39" fillId="6" borderId="7" xfId="0" applyNumberFormat="1" applyFont="1" applyFill="1" applyBorder="1" applyAlignment="1"/>
    <xf numFmtId="0" fontId="40" fillId="6" borderId="7" xfId="2" applyNumberFormat="1" applyFont="1" applyFill="1" applyBorder="1" applyAlignment="1">
      <alignment horizontal="center"/>
    </xf>
    <xf numFmtId="43" fontId="40" fillId="6" borderId="7" xfId="2" applyFont="1" applyFill="1" applyBorder="1" applyAlignment="1">
      <alignment horizontal="center"/>
    </xf>
    <xf numFmtId="43" fontId="44" fillId="6" borderId="7" xfId="2" applyFont="1" applyFill="1" applyBorder="1"/>
    <xf numFmtId="43" fontId="34" fillId="6" borderId="7" xfId="2" applyFill="1" applyBorder="1"/>
    <xf numFmtId="0" fontId="39" fillId="6" borderId="0" xfId="0" applyFont="1" applyFill="1"/>
    <xf numFmtId="49" fontId="50" fillId="6" borderId="0" xfId="5" applyNumberFormat="1" applyFont="1" applyFill="1"/>
    <xf numFmtId="0" fontId="50" fillId="6" borderId="0" xfId="5" applyFont="1" applyFill="1"/>
    <xf numFmtId="165" fontId="50" fillId="6" borderId="0" xfId="5" applyNumberFormat="1" applyFont="1" applyFill="1"/>
    <xf numFmtId="164" fontId="46" fillId="6" borderId="7" xfId="0" applyNumberFormat="1" applyFont="1" applyFill="1" applyBorder="1"/>
    <xf numFmtId="43" fontId="37" fillId="6" borderId="7" xfId="2" applyFont="1" applyFill="1" applyBorder="1"/>
    <xf numFmtId="0" fontId="46" fillId="6" borderId="7" xfId="0" applyFont="1" applyFill="1" applyBorder="1" applyAlignment="1">
      <alignment wrapText="1"/>
    </xf>
    <xf numFmtId="4" fontId="46" fillId="6" borderId="7" xfId="0" applyNumberFormat="1" applyFont="1" applyFill="1" applyBorder="1" applyAlignment="1">
      <alignment wrapText="1"/>
    </xf>
    <xf numFmtId="43" fontId="46" fillId="6" borderId="7" xfId="2" applyFont="1" applyFill="1" applyBorder="1"/>
    <xf numFmtId="2" fontId="39" fillId="6" borderId="7" xfId="0" applyNumberFormat="1" applyFont="1" applyFill="1" applyBorder="1"/>
    <xf numFmtId="14" fontId="46" fillId="6" borderId="7" xfId="0" applyNumberFormat="1" applyFont="1" applyFill="1" applyBorder="1"/>
    <xf numFmtId="43" fontId="34" fillId="6" borderId="0" xfId="2" applyFill="1"/>
    <xf numFmtId="0" fontId="33" fillId="0" borderId="0" xfId="5"/>
    <xf numFmtId="0" fontId="50" fillId="0" borderId="0" xfId="5" applyFont="1"/>
    <xf numFmtId="49" fontId="57" fillId="0" borderId="0" xfId="5" applyNumberFormat="1" applyFont="1"/>
    <xf numFmtId="0" fontId="34" fillId="0" borderId="0" xfId="6"/>
    <xf numFmtId="49" fontId="51" fillId="0" borderId="0" xfId="6" applyNumberFormat="1" applyFont="1" applyAlignment="1">
      <alignment horizontal="center"/>
    </xf>
    <xf numFmtId="0" fontId="53" fillId="0" borderId="0" xfId="6" applyFont="1" applyAlignment="1">
      <alignment horizontal="center"/>
    </xf>
    <xf numFmtId="0" fontId="34" fillId="0" borderId="0" xfId="6" applyAlignment="1"/>
    <xf numFmtId="49" fontId="52" fillId="0" borderId="0" xfId="6" applyNumberFormat="1" applyFont="1" applyAlignment="1">
      <alignment horizontal="center" vertical="top"/>
    </xf>
    <xf numFmtId="0" fontId="54" fillId="0" borderId="0" xfId="6" applyFont="1" applyAlignment="1">
      <alignment horizontal="left" vertical="center"/>
    </xf>
    <xf numFmtId="0" fontId="34" fillId="0" borderId="0" xfId="6" applyAlignment="1">
      <alignment horizontal="left" vertical="center"/>
    </xf>
    <xf numFmtId="0" fontId="55" fillId="0" borderId="0" xfId="6" applyFont="1" applyAlignment="1"/>
    <xf numFmtId="0" fontId="50" fillId="0" borderId="0" xfId="6" applyFont="1" applyAlignment="1">
      <alignment horizontal="left"/>
    </xf>
    <xf numFmtId="0" fontId="34" fillId="0" borderId="0" xfId="6" applyAlignment="1">
      <alignment horizontal="left"/>
    </xf>
    <xf numFmtId="49" fontId="57" fillId="11" borderId="9" xfId="6" applyNumberFormat="1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59" fillId="11" borderId="9" xfId="6" applyFont="1" applyFill="1" applyBorder="1" applyAlignment="1">
      <alignment horizontal="center" vertical="center" wrapText="1"/>
    </xf>
    <xf numFmtId="0" fontId="50" fillId="0" borderId="0" xfId="5" applyFont="1" applyFill="1"/>
    <xf numFmtId="49" fontId="50" fillId="12" borderId="0" xfId="5" applyNumberFormat="1" applyFont="1" applyFill="1"/>
    <xf numFmtId="43" fontId="50" fillId="0" borderId="0" xfId="0" applyNumberFormat="1" applyFont="1"/>
    <xf numFmtId="43" fontId="50" fillId="0" borderId="0" xfId="6" applyNumberFormat="1" applyFont="1" applyFill="1"/>
    <xf numFmtId="0" fontId="56" fillId="0" borderId="0" xfId="1582" applyFont="1" applyAlignment="1"/>
    <xf numFmtId="0" fontId="0" fillId="0" borderId="0" xfId="0"/>
    <xf numFmtId="43" fontId="66" fillId="0" borderId="14" xfId="0" applyNumberFormat="1" applyFont="1" applyBorder="1"/>
    <xf numFmtId="44" fontId="0" fillId="0" borderId="0" xfId="2821" applyFont="1" applyFill="1"/>
    <xf numFmtId="44" fontId="66" fillId="0" borderId="14" xfId="0" applyNumberFormat="1" applyFont="1" applyFill="1" applyBorder="1"/>
    <xf numFmtId="0" fontId="58" fillId="11" borderId="13" xfId="6" applyFont="1" applyFill="1" applyBorder="1" applyAlignment="1">
      <alignment horizontal="center" vertical="center" wrapText="1"/>
    </xf>
    <xf numFmtId="43" fontId="50" fillId="0" borderId="0" xfId="6" applyNumberFormat="1" applyFont="1" applyFill="1"/>
    <xf numFmtId="0" fontId="4" fillId="0" borderId="0" xfId="5287"/>
    <xf numFmtId="0" fontId="67" fillId="0" borderId="0" xfId="5287" applyFont="1"/>
    <xf numFmtId="0" fontId="68" fillId="0" borderId="15" xfId="5287" applyFont="1" applyFill="1" applyBorder="1" applyAlignment="1">
      <alignment horizontal="centerContinuous"/>
    </xf>
    <xf numFmtId="169" fontId="68" fillId="0" borderId="15" xfId="5287" applyNumberFormat="1" applyFont="1" applyFill="1" applyBorder="1" applyAlignment="1">
      <alignment horizontal="centerContinuous"/>
    </xf>
    <xf numFmtId="169" fontId="67" fillId="0" borderId="0" xfId="5287" applyNumberFormat="1" applyFont="1"/>
    <xf numFmtId="43" fontId="4" fillId="0" borderId="0" xfId="5287" applyNumberFormat="1"/>
    <xf numFmtId="0" fontId="69" fillId="0" borderId="0" xfId="5287" applyFont="1"/>
    <xf numFmtId="169" fontId="69" fillId="0" borderId="0" xfId="5287" applyNumberFormat="1" applyFont="1"/>
    <xf numFmtId="0" fontId="3" fillId="0" borderId="0" xfId="5287" applyFont="1"/>
    <xf numFmtId="0" fontId="70" fillId="0" borderId="16" xfId="0" applyFont="1" applyBorder="1"/>
    <xf numFmtId="0" fontId="67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6" fillId="6" borderId="16" xfId="0" applyFont="1" applyFill="1" applyBorder="1"/>
    <xf numFmtId="14" fontId="70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7" fillId="0" borderId="19" xfId="8" applyFont="1" applyBorder="1"/>
    <xf numFmtId="0" fontId="39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60" fillId="0" borderId="10" xfId="6" applyFont="1" applyBorder="1" applyAlignment="1">
      <alignment horizontal="center"/>
    </xf>
    <xf numFmtId="0" fontId="60" fillId="0" borderId="11" xfId="6" applyFont="1" applyBorder="1" applyAlignment="1">
      <alignment horizontal="center"/>
    </xf>
    <xf numFmtId="0" fontId="60" fillId="0" borderId="12" xfId="6" applyFont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3" borderId="7" xfId="0" applyFont="1" applyFill="1" applyBorder="1" applyAlignment="1">
      <alignment horizontal="center"/>
    </xf>
    <xf numFmtId="43" fontId="40" fillId="4" borderId="1" xfId="2" applyFont="1" applyFill="1" applyBorder="1" applyAlignment="1">
      <alignment horizontal="center" wrapText="1"/>
    </xf>
    <xf numFmtId="43" fontId="40" fillId="4" borderId="2" xfId="2" applyFont="1" applyFill="1" applyBorder="1" applyAlignment="1">
      <alignment horizontal="center" wrapText="1"/>
    </xf>
    <xf numFmtId="43" fontId="43" fillId="4" borderId="3" xfId="2" applyFont="1" applyFill="1" applyBorder="1" applyAlignment="1">
      <alignment horizontal="center" wrapText="1"/>
    </xf>
    <xf numFmtId="43" fontId="43" fillId="4" borderId="4" xfId="2" applyFont="1" applyFill="1" applyBorder="1" applyAlignment="1">
      <alignment horizontal="center" wrapText="1"/>
    </xf>
    <xf numFmtId="43" fontId="34" fillId="3" borderId="5" xfId="2" applyFill="1" applyBorder="1" applyAlignment="1">
      <alignment horizontal="center"/>
    </xf>
    <xf numFmtId="0" fontId="40" fillId="5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43" fontId="40" fillId="4" borderId="2" xfId="2" applyFont="1" applyFill="1" applyBorder="1" applyAlignment="1">
      <alignment horizontal="center" vertical="center" wrapText="1"/>
    </xf>
    <xf numFmtId="43" fontId="40" fillId="4" borderId="8" xfId="2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horizontal="center"/>
    </xf>
    <xf numFmtId="3" fontId="40" fillId="4" borderId="8" xfId="0" applyNumberFormat="1" applyFont="1" applyFill="1" applyBorder="1" applyAlignment="1">
      <alignment horizontal="center"/>
    </xf>
    <xf numFmtId="3" fontId="40" fillId="4" borderId="1" xfId="0" applyNumberFormat="1" applyFont="1" applyFill="1" applyBorder="1"/>
    <xf numFmtId="3" fontId="40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5" sqref="E15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39</v>
      </c>
    </row>
    <row r="4" spans="1:11">
      <c r="A4" s="143"/>
      <c r="B4" s="161" t="str">
        <f>+SINDICATO!B4</f>
        <v>Periodo 39 al 39 Semanal del 20/09/2017 al 26/09/2017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2" t="s">
        <v>439</v>
      </c>
      <c r="F7" s="193"/>
      <c r="G7" s="194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1157.48</v>
      </c>
      <c r="E15" s="164">
        <f t="shared" ref="E15" si="8">+C15</f>
        <v>1157.48</v>
      </c>
      <c r="F15" s="164">
        <f t="shared" ref="F15" si="9">+E15*0.16</f>
        <v>185.1968</v>
      </c>
      <c r="G15" s="164">
        <f>+E15+F15</f>
        <v>1342.6768</v>
      </c>
      <c r="J15" s="189" t="s">
        <v>47</v>
      </c>
      <c r="K15" s="189" t="s">
        <v>467</v>
      </c>
    </row>
    <row r="16" spans="1:11" ht="15">
      <c r="A16" s="158"/>
      <c r="B16" s="141" t="str">
        <f>+SINDICATO!B16</f>
        <v>BECERRA JIMENEZ ALEJANDRO BONIFACIO</v>
      </c>
      <c r="C16" s="167">
        <f>+SINDICATO!E16</f>
        <v>1900</v>
      </c>
      <c r="E16" s="164">
        <f t="shared" ref="E16" si="10">+C16</f>
        <v>1900</v>
      </c>
      <c r="F16" s="164">
        <f t="shared" ref="F16" si="11">+E16*0.16</f>
        <v>304</v>
      </c>
      <c r="G16" s="164">
        <f>+E16+F16</f>
        <v>2204</v>
      </c>
      <c r="J16" s="189" t="s">
        <v>46</v>
      </c>
      <c r="K16" s="189" t="s">
        <v>475</v>
      </c>
    </row>
    <row r="17" spans="3:7">
      <c r="C17" s="162"/>
    </row>
    <row r="18" spans="3:7" ht="13.5" thickBot="1">
      <c r="C18" s="163">
        <f>SUM(C11:C16)</f>
        <v>9360.98</v>
      </c>
      <c r="E18" s="165">
        <f>SUM(E11:E17)</f>
        <v>9360.98</v>
      </c>
      <c r="F18" s="165">
        <f t="shared" ref="F18:G18" si="12">SUM(F11:F17)</f>
        <v>1497.7568000000001</v>
      </c>
      <c r="G18" s="165">
        <f t="shared" si="12"/>
        <v>10858.736799999999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9"/>
  <sheetViews>
    <sheetView zoomScale="118" zoomScaleNormal="118" workbookViewId="0">
      <selection activeCell="D16" sqref="D16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480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481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474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166.74</v>
      </c>
      <c r="H14" s="167">
        <v>0</v>
      </c>
      <c r="I14" s="167">
        <f>SUM(F14:H14)</f>
        <v>260.49</v>
      </c>
      <c r="J14" s="167">
        <f>+E14-I14</f>
        <v>677.01</v>
      </c>
    </row>
    <row r="15" spans="1:10">
      <c r="A15" s="158"/>
      <c r="B15" s="157" t="s">
        <v>467</v>
      </c>
      <c r="C15" s="159">
        <v>560.28</v>
      </c>
      <c r="D15" s="167">
        <v>597.20000000000005</v>
      </c>
      <c r="E15" s="167">
        <f t="shared" ref="E15:E16" si="7">SUM(C15:D15)</f>
        <v>1157.48</v>
      </c>
      <c r="F15" s="167">
        <f t="shared" ref="F15:F16" si="8">+E15*0.1</f>
        <v>115.748</v>
      </c>
      <c r="G15" s="167"/>
      <c r="H15" s="167">
        <v>0</v>
      </c>
      <c r="I15" s="167">
        <f t="shared" ref="I15" si="9">SUM(F15:H15)</f>
        <v>115.748</v>
      </c>
      <c r="J15" s="167">
        <f t="shared" si="3"/>
        <v>1041.732</v>
      </c>
    </row>
    <row r="16" spans="1:10">
      <c r="A16" s="158"/>
      <c r="B16" s="157" t="s">
        <v>475</v>
      </c>
      <c r="C16" s="159">
        <v>1900</v>
      </c>
      <c r="D16" s="167"/>
      <c r="E16" s="167">
        <f t="shared" si="7"/>
        <v>1900</v>
      </c>
      <c r="F16" s="167">
        <f t="shared" si="8"/>
        <v>190</v>
      </c>
      <c r="G16" s="167"/>
      <c r="H16" s="167"/>
      <c r="I16" s="167">
        <f t="shared" ref="I16" si="10">SUM(F16:H16)</f>
        <v>190</v>
      </c>
      <c r="J16" s="167">
        <f t="shared" ref="J16" si="11">+E16-I16</f>
        <v>1710</v>
      </c>
    </row>
    <row r="18" spans="3:10" ht="13.5" thickBot="1">
      <c r="C18" s="163">
        <f>SUM(C11:C16)</f>
        <v>8763.7799999999988</v>
      </c>
      <c r="D18" s="163">
        <f t="shared" ref="D18:J18" si="12">SUM(D11:D16)</f>
        <v>597.20000000000005</v>
      </c>
      <c r="E18" s="163">
        <f t="shared" si="12"/>
        <v>9360.98</v>
      </c>
      <c r="F18" s="163">
        <f t="shared" si="12"/>
        <v>936.09800000000007</v>
      </c>
      <c r="G18" s="163">
        <f t="shared" si="12"/>
        <v>166.74</v>
      </c>
      <c r="H18" s="163">
        <f t="shared" si="12"/>
        <v>150</v>
      </c>
      <c r="I18" s="163">
        <f t="shared" si="12"/>
        <v>1252.838</v>
      </c>
      <c r="J18" s="163">
        <f t="shared" si="12"/>
        <v>8108.1419999999998</v>
      </c>
    </row>
    <row r="19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7" t="s">
        <v>14</v>
      </c>
      <c r="B5" s="209" t="s">
        <v>15</v>
      </c>
      <c r="C5" s="207" t="s">
        <v>132</v>
      </c>
      <c r="D5" s="209" t="s">
        <v>16</v>
      </c>
      <c r="E5" s="209" t="s">
        <v>0</v>
      </c>
      <c r="F5" s="207" t="s">
        <v>129</v>
      </c>
      <c r="G5" s="205" t="s">
        <v>35</v>
      </c>
      <c r="H5" s="198" t="s">
        <v>10</v>
      </c>
      <c r="I5" s="198" t="s">
        <v>11</v>
      </c>
      <c r="J5" s="198" t="s">
        <v>25</v>
      </c>
      <c r="K5" s="198" t="s">
        <v>12</v>
      </c>
      <c r="L5" s="198" t="s">
        <v>13</v>
      </c>
      <c r="M5" s="78"/>
      <c r="N5" s="24"/>
      <c r="O5" s="203" t="s">
        <v>100</v>
      </c>
      <c r="P5" s="203" t="s">
        <v>116</v>
      </c>
      <c r="Q5" s="203" t="s">
        <v>115</v>
      </c>
      <c r="R5" s="203" t="s">
        <v>101</v>
      </c>
      <c r="S5" s="198" t="s">
        <v>7</v>
      </c>
      <c r="T5" s="198" t="s">
        <v>18</v>
      </c>
      <c r="U5" s="198" t="s">
        <v>17</v>
      </c>
      <c r="V5" s="198" t="s">
        <v>9</v>
      </c>
      <c r="W5" s="198" t="s">
        <v>26</v>
      </c>
      <c r="X5" s="198" t="s">
        <v>4</v>
      </c>
      <c r="Y5" s="198" t="s">
        <v>8</v>
      </c>
      <c r="Z5" s="198" t="s">
        <v>3</v>
      </c>
      <c r="AA5" s="198" t="s">
        <v>5</v>
      </c>
      <c r="AB5" s="27"/>
      <c r="AC5" s="198" t="s">
        <v>6</v>
      </c>
      <c r="AD5" s="200" t="s">
        <v>152</v>
      </c>
      <c r="AE5" s="201"/>
      <c r="AF5" s="202" t="s">
        <v>102</v>
      </c>
      <c r="AG5" s="196" t="s">
        <v>135</v>
      </c>
      <c r="AH5" s="196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8"/>
      <c r="B6" s="210"/>
      <c r="C6" s="208"/>
      <c r="D6" s="210"/>
      <c r="E6" s="210"/>
      <c r="F6" s="208"/>
      <c r="G6" s="206"/>
      <c r="H6" s="199"/>
      <c r="I6" s="199"/>
      <c r="J6" s="199"/>
      <c r="K6" s="199"/>
      <c r="L6" s="199"/>
      <c r="M6" s="28" t="s">
        <v>174</v>
      </c>
      <c r="N6" s="28" t="s">
        <v>144</v>
      </c>
      <c r="O6" s="204"/>
      <c r="P6" s="204"/>
      <c r="Q6" s="204"/>
      <c r="R6" s="204"/>
      <c r="S6" s="199"/>
      <c r="T6" s="199"/>
      <c r="U6" s="199"/>
      <c r="V6" s="199"/>
      <c r="W6" s="199"/>
      <c r="X6" s="199"/>
      <c r="Y6" s="199"/>
      <c r="Z6" s="199"/>
      <c r="AA6" s="199"/>
      <c r="AB6" s="24"/>
      <c r="AC6" s="199"/>
      <c r="AD6" s="52" t="s">
        <v>27</v>
      </c>
      <c r="AE6" s="52" t="s">
        <v>28</v>
      </c>
      <c r="AF6" s="202"/>
      <c r="AG6" s="196"/>
      <c r="AH6" s="196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7" t="s">
        <v>146</v>
      </c>
      <c r="B68" s="197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5" t="s">
        <v>153</v>
      </c>
      <c r="B111" s="195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C16" sqref="C16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39</v>
      </c>
    </row>
    <row r="4" spans="1:5">
      <c r="A4" s="161" t="str">
        <f>+SINDICATO!B4</f>
        <v>Periodo 39 al 39 Semanal del 20/09/2017 al 26/09/2017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677.01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>
        <v>60590324373</v>
      </c>
      <c r="B13" s="168" t="s">
        <v>477</v>
      </c>
      <c r="C13" s="173">
        <f>+SINDICATO!J16</f>
        <v>1710</v>
      </c>
      <c r="D13" s="168" t="str">
        <f>+SINDICATO!B16</f>
        <v>BECERRA JIMENEZ ALEJANDRO BONIFACIO</v>
      </c>
      <c r="E13" s="190" t="s">
        <v>472</v>
      </c>
    </row>
    <row r="14" spans="1:5" s="162" customFormat="1" ht="15">
      <c r="A14" s="168"/>
      <c r="B14" s="168"/>
      <c r="C14" s="173"/>
      <c r="D14" s="168"/>
      <c r="E14" s="190"/>
    </row>
    <row r="15" spans="1:5" ht="15">
      <c r="A15" s="169" t="s">
        <v>453</v>
      </c>
      <c r="B15" s="169"/>
      <c r="C15" s="172">
        <f>SUM(C9:C13)</f>
        <v>7066.41</v>
      </c>
      <c r="D15" s="169" t="s">
        <v>473</v>
      </c>
    </row>
    <row r="16" spans="1:5" s="162" customFormat="1" ht="15">
      <c r="A16" s="169"/>
      <c r="B16" s="169"/>
      <c r="C16" s="172"/>
      <c r="D16" s="169"/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6" t="s">
        <v>468</v>
      </c>
      <c r="C18" s="173">
        <f>+SINDICATO!J15</f>
        <v>1041.732</v>
      </c>
      <c r="D18" s="168" t="str">
        <f>+SINDICATO!B15</f>
        <v>JUAREZ URIBE MICHEL</v>
      </c>
    </row>
    <row r="19" spans="1:4" s="162" customFormat="1" ht="15">
      <c r="A19" s="169" t="s">
        <v>470</v>
      </c>
      <c r="B19" s="169"/>
      <c r="C19" s="172">
        <f>+C18</f>
        <v>1041.732</v>
      </c>
      <c r="D19" s="169" t="s">
        <v>455</v>
      </c>
    </row>
    <row r="21" spans="1:4" ht="18.75">
      <c r="A21" s="174" t="s">
        <v>469</v>
      </c>
      <c r="B21" s="174"/>
      <c r="C21" s="175">
        <f>+C15+C19</f>
        <v>8108.1419999999998</v>
      </c>
      <c r="D21" s="174" t="s">
        <v>476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478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479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91">
        <v>5633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1157.48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9360.98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1497.7567999999999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10858.736799999999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+FACTURACION!G18</f>
        <v>10858.736799999999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2017-10-02T22:08:24Z</dcterms:modified>
</cp:coreProperties>
</file>